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rm1\block4\pr14\"/>
    </mc:Choice>
  </mc:AlternateContent>
  <bookViews>
    <workbookView xWindow="0" yWindow="0" windowWidth="19200" windowHeight="8250" activeTab="5"/>
  </bookViews>
  <sheets>
    <sheet name="1source" sheetId="1" r:id="rId1"/>
    <sheet name="transporters" sheetId="14" r:id="rId2"/>
    <sheet name="ribosomal proteins" sheetId="13" r:id="rId3"/>
    <sheet name="1" sheetId="5" r:id="rId4"/>
    <sheet name="2" sheetId="6" r:id="rId5"/>
    <sheet name="3" sheetId="8" r:id="rId6"/>
  </sheets>
  <definedNames>
    <definedName name="_xlcn.WorksheetConnection_Лист1A1B37631" hidden="1">'1source'!$A$1:$B$3763</definedName>
    <definedName name="_xlnm._FilterDatabase" localSheetId="0" hidden="1">'1source'!$A$1:$T$3763</definedName>
    <definedName name="_xlnm._FilterDatabase" localSheetId="4" hidden="1">'2'!$A$1:$T$3763</definedName>
  </definedNames>
  <calcPr calcId="162913"/>
  <pivotCaches>
    <pivotCache cacheId="7" r:id="rId7"/>
    <pivotCache cacheId="8" r:id="rId8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Диапазон" name="Диапазон" connection="WorksheetConnection_Лист1!$A$1:$B$3763"/>
        </x15:modelTables>
      </x15:dataModel>
    </ext>
  </extLst>
</workbook>
</file>

<file path=xl/calcChain.xml><?xml version="1.0" encoding="utf-8"?>
<calcChain xmlns="http://schemas.openxmlformats.org/spreadsheetml/2006/main">
  <c r="C14" i="8" l="1"/>
  <c r="D14" i="8"/>
  <c r="E14" i="8"/>
  <c r="B14" i="8"/>
  <c r="C4" i="8"/>
  <c r="D4" i="8"/>
  <c r="B4" i="8"/>
  <c r="D12" i="8" l="1"/>
  <c r="E13" i="8"/>
  <c r="E12" i="8"/>
  <c r="D13" i="8"/>
  <c r="C13" i="8"/>
  <c r="C12" i="8"/>
  <c r="B3" i="8"/>
  <c r="B2" i="8"/>
  <c r="B12" i="8"/>
  <c r="B13" i="8" l="1"/>
  <c r="D3" i="8" l="1"/>
  <c r="D2" i="8"/>
  <c r="C2" i="8" l="1"/>
  <c r="C3" i="8"/>
  <c r="X11" i="6"/>
  <c r="X19" i="6"/>
  <c r="X17" i="6"/>
  <c r="X15" i="6"/>
  <c r="X13" i="6"/>
  <c r="Z5" i="6"/>
  <c r="Y5" i="6"/>
  <c r="X5" i="6"/>
  <c r="W5" i="6"/>
  <c r="V5" i="6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Лист1!$A$1:$B$3763" type="102" refreshedVersion="6" minRefreshableVersion="5">
    <extLst>
      <ext xmlns:x15="http://schemas.microsoft.com/office/spreadsheetml/2010/11/main" uri="{DE250136-89BD-433C-8126-D09CA5730AF9}">
        <x15:connection id="Диапазон" autoDelete="1">
          <x15:rangePr sourceName="_xlcn.WorksheetConnection_Лист1A1B37631"/>
        </x15:connection>
      </ext>
    </extLst>
  </connection>
</connections>
</file>

<file path=xl/sharedStrings.xml><?xml version="1.0" encoding="utf-8"?>
<sst xmlns="http://schemas.openxmlformats.org/spreadsheetml/2006/main" count="76939" uniqueCount="6716">
  <si>
    <t># feature</t>
  </si>
  <si>
    <t>class</t>
  </si>
  <si>
    <t>assembly</t>
  </si>
  <si>
    <t>assembly_unit</t>
  </si>
  <si>
    <t>seq_type</t>
  </si>
  <si>
    <t>chromosome</t>
  </si>
  <si>
    <t>genomic_accession</t>
  </si>
  <si>
    <t>start</t>
  </si>
  <si>
    <t>end</t>
  </si>
  <si>
    <t>strand</t>
  </si>
  <si>
    <t>product_accession</t>
  </si>
  <si>
    <t>non-redundant_refseq</t>
  </si>
  <si>
    <t>related_accession</t>
  </si>
  <si>
    <t>name</t>
  </si>
  <si>
    <t>symbol</t>
  </si>
  <si>
    <t>GeneID</t>
  </si>
  <si>
    <t>locus_tag</t>
  </si>
  <si>
    <t>feature_interval_length</t>
  </si>
  <si>
    <t>product_length</t>
  </si>
  <si>
    <t>attributes</t>
  </si>
  <si>
    <t>gene</t>
  </si>
  <si>
    <t>tRNA</t>
  </si>
  <si>
    <t>GCF_000018485.1</t>
  </si>
  <si>
    <t>Primary Assembly</t>
  </si>
  <si>
    <t>NC_009975.1</t>
  </si>
  <si>
    <t>+</t>
  </si>
  <si>
    <t>MMARC6_RS00005</t>
  </si>
  <si>
    <t>old_locus_tag=MmarC6_R0001</t>
  </si>
  <si>
    <t>tRNA-Ser</t>
  </si>
  <si>
    <t>anticodon=TGA</t>
  </si>
  <si>
    <t>protein_coding</t>
  </si>
  <si>
    <t>MMARC6_RS00010</t>
  </si>
  <si>
    <t>old_locus_tag=MmarC6_0001</t>
  </si>
  <si>
    <t>CDS</t>
  </si>
  <si>
    <t>with_protein</t>
  </si>
  <si>
    <t>WP_012192816.1</t>
  </si>
  <si>
    <t>hypothetical protein</t>
  </si>
  <si>
    <t>MMARC6_RS00015</t>
  </si>
  <si>
    <t>old_locus_tag=MmarC6_0002</t>
  </si>
  <si>
    <t>WP_012192817.1</t>
  </si>
  <si>
    <t>PEGA domain-containing protein</t>
  </si>
  <si>
    <t>MMARC6_RS00020</t>
  </si>
  <si>
    <t>old_locus_tag=MmarC6_0003</t>
  </si>
  <si>
    <t>WP_012192818.1</t>
  </si>
  <si>
    <t>MMARC6_RS00025</t>
  </si>
  <si>
    <t>old_locus_tag=MmarC6_0004</t>
  </si>
  <si>
    <t>WP_048059354.1</t>
  </si>
  <si>
    <t>MMARC6_RS00030</t>
  </si>
  <si>
    <t>old_locus_tag=MmarC6_0005</t>
  </si>
  <si>
    <t>WP_012192820.1</t>
  </si>
  <si>
    <t>MMARC6_RS00035</t>
  </si>
  <si>
    <t>WP_048059267.1</t>
  </si>
  <si>
    <t>MMARC6_RS00040</t>
  </si>
  <si>
    <t>old_locus_tag=MmarC6_0006</t>
  </si>
  <si>
    <t>WP_012192821.1</t>
  </si>
  <si>
    <t>MMARC6_RS00045</t>
  </si>
  <si>
    <t>old_locus_tag=MmarC6_0007</t>
  </si>
  <si>
    <t>WP_012192822.1</t>
  </si>
  <si>
    <t>MMARC6_RS00050</t>
  </si>
  <si>
    <t>old_locus_tag=MmarC6_0008</t>
  </si>
  <si>
    <t>WP_012192823.1</t>
  </si>
  <si>
    <t>MMARC6_RS00055</t>
  </si>
  <si>
    <t>old_locus_tag=MmarC6_0009</t>
  </si>
  <si>
    <t>WP_012192824.1</t>
  </si>
  <si>
    <t>MMARC6_RS00060</t>
  </si>
  <si>
    <t>old_locus_tag=MmarC6_0010</t>
  </si>
  <si>
    <t>WP_012192825.1</t>
  </si>
  <si>
    <t>ATPase AAA</t>
  </si>
  <si>
    <t>MMARC6_RS00065</t>
  </si>
  <si>
    <t>old_locus_tag=MmarC6_0011</t>
  </si>
  <si>
    <t>WP_012192826.1</t>
  </si>
  <si>
    <t>MMARC6_RS00070</t>
  </si>
  <si>
    <t>old_locus_tag=MmarC6_0012</t>
  </si>
  <si>
    <t>WP_012192827.1</t>
  </si>
  <si>
    <t>-</t>
  </si>
  <si>
    <t>MMARC6_RS00075</t>
  </si>
  <si>
    <t>old_locus_tag=MmarC6_0013</t>
  </si>
  <si>
    <t>WP_012192828.1</t>
  </si>
  <si>
    <t>amino acid ABC transporter substrate-binding protein</t>
  </si>
  <si>
    <t>MMARC6_RS00080</t>
  </si>
  <si>
    <t>old_locus_tag=MmarC6_0014</t>
  </si>
  <si>
    <t>WP_012192829.1</t>
  </si>
  <si>
    <t>recombinase family protein</t>
  </si>
  <si>
    <t>MMARC6_RS00085</t>
  </si>
  <si>
    <t>old_locus_tag=MmarC6_0015</t>
  </si>
  <si>
    <t>WP_012192830.1</t>
  </si>
  <si>
    <t>helicase</t>
  </si>
  <si>
    <t>MMARC6_RS00090</t>
  </si>
  <si>
    <t>old_locus_tag=MmarC6_0016</t>
  </si>
  <si>
    <t>WP_012192831.1</t>
  </si>
  <si>
    <t>cytosine permease</t>
  </si>
  <si>
    <t>MMARC6_RS00095</t>
  </si>
  <si>
    <t>old_locus_tag=MmarC6_0017</t>
  </si>
  <si>
    <t>WP_012192832.1</t>
  </si>
  <si>
    <t>MMARC6_RS00100</t>
  </si>
  <si>
    <t>old_locus_tag=MmarC6_0018</t>
  </si>
  <si>
    <t>WP_012192833.1</t>
  </si>
  <si>
    <t>MMARC6_RS00105</t>
  </si>
  <si>
    <t>old_locus_tag=MmarC6_0019</t>
  </si>
  <si>
    <t>WP_012192834.1</t>
  </si>
  <si>
    <t>site-specific DNA-methyltransferase</t>
  </si>
  <si>
    <t>MMARC6_RS00110</t>
  </si>
  <si>
    <t>old_locus_tag=MmarC6_0020</t>
  </si>
  <si>
    <t>WP_048059268.1</t>
  </si>
  <si>
    <t>MMARC6_RS00115</t>
  </si>
  <si>
    <t>old_locus_tag=MmarC6_0021</t>
  </si>
  <si>
    <t>WP_012192836.1</t>
  </si>
  <si>
    <t>MMARC6_RS00120</t>
  </si>
  <si>
    <t>old_locus_tag=MmarC6_0022</t>
  </si>
  <si>
    <t>WP_012192837.1</t>
  </si>
  <si>
    <t>MMARC6_RS00125</t>
  </si>
  <si>
    <t>old_locus_tag=MmarC6_0023</t>
  </si>
  <si>
    <t>WP_012192838.1</t>
  </si>
  <si>
    <t>MMARC6_RS00130</t>
  </si>
  <si>
    <t>old_locus_tag=MmarC6_0024</t>
  </si>
  <si>
    <t>WP_012192839.1</t>
  </si>
  <si>
    <t>transcriptional regulator</t>
  </si>
  <si>
    <t>MMARC6_RS00135</t>
  </si>
  <si>
    <t>old_locus_tag=MmarC6_0025</t>
  </si>
  <si>
    <t>WP_012192840.1</t>
  </si>
  <si>
    <t>MMARC6_RS00140</t>
  </si>
  <si>
    <t>old_locus_tag=MmarC6_0026</t>
  </si>
  <si>
    <t>WP_012192841.1</t>
  </si>
  <si>
    <t>ArsR family transcriptional regulator</t>
  </si>
  <si>
    <t>MMARC6_RS00145</t>
  </si>
  <si>
    <t>old_locus_tag=MmarC6_0027</t>
  </si>
  <si>
    <t>WP_012192842.1</t>
  </si>
  <si>
    <t>MMARC6_RS00150</t>
  </si>
  <si>
    <t>old_locus_tag=MmarC6_0029</t>
  </si>
  <si>
    <t>WP_048059269.1</t>
  </si>
  <si>
    <t>MMARC6_RS00155</t>
  </si>
  <si>
    <t>old_locus_tag=MmarC6_0030</t>
  </si>
  <si>
    <t>WP_012192845.1</t>
  </si>
  <si>
    <t>MMARC6_RS00160</t>
  </si>
  <si>
    <t>old_locus_tag=MmarC6_0031</t>
  </si>
  <si>
    <t>WP_012192846.1</t>
  </si>
  <si>
    <t>MMARC6_RS00165</t>
  </si>
  <si>
    <t>old_locus_tag=MmarC6_0032</t>
  </si>
  <si>
    <t>WP_012192847.1</t>
  </si>
  <si>
    <t>MMARC6_RS00170</t>
  </si>
  <si>
    <t>old_locus_tag=MmarC6_0035</t>
  </si>
  <si>
    <t>WP_012192850.1</t>
  </si>
  <si>
    <t>DUF2540 domain-containing protein</t>
  </si>
  <si>
    <t>MMARC6_RS00175</t>
  </si>
  <si>
    <t>old_locus_tag=MmarC6_0036</t>
  </si>
  <si>
    <t>WP_012192851.1</t>
  </si>
  <si>
    <t>integrase</t>
  </si>
  <si>
    <t>MMARC6_RS00180</t>
  </si>
  <si>
    <t>old_locus_tag=MmarC6_0037</t>
  </si>
  <si>
    <t>WP_012192852.1</t>
  </si>
  <si>
    <t>Fic family protein</t>
  </si>
  <si>
    <t>MMARC6_RS00185</t>
  </si>
  <si>
    <t>old_locus_tag=MmarC6_0038</t>
  </si>
  <si>
    <t>WP_012192853.1</t>
  </si>
  <si>
    <t>MMARC6_RS00190</t>
  </si>
  <si>
    <t>old_locus_tag=MmarC6_0039</t>
  </si>
  <si>
    <t>WP_012192854.1</t>
  </si>
  <si>
    <t>SAM-dependent DNA methyltransferase</t>
  </si>
  <si>
    <t>MMARC6_RS00195</t>
  </si>
  <si>
    <t>old_locus_tag=MmarC6_0040</t>
  </si>
  <si>
    <t>WP_012192855.1</t>
  </si>
  <si>
    <t>type I restriction endonuclease subunit R</t>
  </si>
  <si>
    <t>MMARC6_RS00200</t>
  </si>
  <si>
    <t>old_locus_tag=MmarC6_0041</t>
  </si>
  <si>
    <t>WP_012192856.1</t>
  </si>
  <si>
    <t>restriction endonuclease subunit S</t>
  </si>
  <si>
    <t>MMARC6_RS00205</t>
  </si>
  <si>
    <t>old_locus_tag=MmarC6_0042</t>
  </si>
  <si>
    <t>WP_012192857.1</t>
  </si>
  <si>
    <t>MMARC6_RS00210</t>
  </si>
  <si>
    <t>old_locus_tag=MmarC6_0043</t>
  </si>
  <si>
    <t>WP_012192858.1</t>
  </si>
  <si>
    <t>MMARC6_RS00215</t>
  </si>
  <si>
    <t>old_locus_tag=MmarC6_0044</t>
  </si>
  <si>
    <t>WP_012192859.1</t>
  </si>
  <si>
    <t>MMARC6_RS00220</t>
  </si>
  <si>
    <t>old_locus_tag=MmarC6_0045</t>
  </si>
  <si>
    <t>WP_012192860.1</t>
  </si>
  <si>
    <t>MMARC6_RS00225</t>
  </si>
  <si>
    <t>old_locus_tag=MmarC6_0046</t>
  </si>
  <si>
    <t>WP_012192861.1</t>
  </si>
  <si>
    <t>MMARC6_RS00230</t>
  </si>
  <si>
    <t>old_locus_tag=MmarC6_0047</t>
  </si>
  <si>
    <t>WP_012192862.1</t>
  </si>
  <si>
    <t>MMARC6_RS00235</t>
  </si>
  <si>
    <t>old_locus_tag=MmarC6_0048</t>
  </si>
  <si>
    <t>WP_012192863.1</t>
  </si>
  <si>
    <t>MMARC6_RS00240</t>
  </si>
  <si>
    <t>old_locus_tag=MmarC6_0049</t>
  </si>
  <si>
    <t>WP_012192864.1</t>
  </si>
  <si>
    <t>MMARC6_RS00245</t>
  </si>
  <si>
    <t>old_locus_tag=MmarC6_0050</t>
  </si>
  <si>
    <t>WP_012192865.1</t>
  </si>
  <si>
    <t>nucleotidyltransferase</t>
  </si>
  <si>
    <t>MMARC6_RS00250</t>
  </si>
  <si>
    <t>old_locus_tag=MmarC6_0051</t>
  </si>
  <si>
    <t>WP_012192866.1</t>
  </si>
  <si>
    <t>nucleotidyltransferase domain-containing protein</t>
  </si>
  <si>
    <t>MMARC6_RS00255</t>
  </si>
  <si>
    <t>old_locus_tag=MmarC6_0052</t>
  </si>
  <si>
    <t>WP_011868393.1</t>
  </si>
  <si>
    <t>MMARC6_RS00260</t>
  </si>
  <si>
    <t>old_locus_tag=MmarC6_0053</t>
  </si>
  <si>
    <t>WP_012192867.1</t>
  </si>
  <si>
    <t>MMARC6_RS00265</t>
  </si>
  <si>
    <t>old_locus_tag=MmarC6_0054</t>
  </si>
  <si>
    <t>WP_012192868.1</t>
  </si>
  <si>
    <t>MMARC6_RS00270</t>
  </si>
  <si>
    <t>old_locus_tag=MmarC6_0055</t>
  </si>
  <si>
    <t>WP_012192869.1</t>
  </si>
  <si>
    <t>filamentation induced by cAMP protein Fic</t>
  </si>
  <si>
    <t>MMARC6_RS00275</t>
  </si>
  <si>
    <t>old_locus_tag=MmarC6_0056</t>
  </si>
  <si>
    <t>WP_012192870.1</t>
  </si>
  <si>
    <t>MMARC6_RS00280</t>
  </si>
  <si>
    <t>old_locus_tag=MmarC6_0057</t>
  </si>
  <si>
    <t>WP_012192871.1</t>
  </si>
  <si>
    <t>MMARC6_RS00285</t>
  </si>
  <si>
    <t>WP_048059270.1</t>
  </si>
  <si>
    <t>MMARC6_RS00290</t>
  </si>
  <si>
    <t>WP_048059271.1</t>
  </si>
  <si>
    <t>MMARC6_RS00295</t>
  </si>
  <si>
    <t>old_locus_tag=MmarC6_0058</t>
  </si>
  <si>
    <t>WP_012192872.1</t>
  </si>
  <si>
    <t>MMARC6_RS00300</t>
  </si>
  <si>
    <t>old_locus_tag=MmarC6_0059</t>
  </si>
  <si>
    <t>WP_012192873.1</t>
  </si>
  <si>
    <t>MMARC6_RS00305</t>
  </si>
  <si>
    <t>old_locus_tag=MmarC6_0060</t>
  </si>
  <si>
    <t>WP_012192874.1</t>
  </si>
  <si>
    <t>MMARC6_RS00310</t>
  </si>
  <si>
    <t>old_locus_tag=MmarC6_0061</t>
  </si>
  <si>
    <t>WP_012192875.1</t>
  </si>
  <si>
    <t>MMARC6_RS00315</t>
  </si>
  <si>
    <t>old_locus_tag=MmarC6_0062</t>
  </si>
  <si>
    <t>WP_012192876.1</t>
  </si>
  <si>
    <t>MMARC6_RS00320</t>
  </si>
  <si>
    <t>old_locus_tag=MmarC6_0063</t>
  </si>
  <si>
    <t>WP_012192877.1</t>
  </si>
  <si>
    <t>ASCH domain-containing protein</t>
  </si>
  <si>
    <t>MMARC6_RS00325</t>
  </si>
  <si>
    <t>old_locus_tag=MmarC6_0065</t>
  </si>
  <si>
    <t>WP_012192879.1</t>
  </si>
  <si>
    <t>MMARC6_RS00330</t>
  </si>
  <si>
    <t>old_locus_tag=MmarC6_0066</t>
  </si>
  <si>
    <t>WP_048059272.1</t>
  </si>
  <si>
    <t>MMARC6_RS00335</t>
  </si>
  <si>
    <t>old_locus_tag=MmarC6_0067</t>
  </si>
  <si>
    <t>WP_012192881.1</t>
  </si>
  <si>
    <t>MMARC6_RS00340</t>
  </si>
  <si>
    <t>old_locus_tag=MmarC6_0068</t>
  </si>
  <si>
    <t>WP_012192882.1</t>
  </si>
  <si>
    <t>MMARC6_RS00345</t>
  </si>
  <si>
    <t>old_locus_tag=MmarC6_0069</t>
  </si>
  <si>
    <t>WP_048059273.1</t>
  </si>
  <si>
    <t>MMARC6_RS09405</t>
  </si>
  <si>
    <t>WP_052290598.1</t>
  </si>
  <si>
    <t>MMARC6_RS09410</t>
  </si>
  <si>
    <t>WP_052290599.1</t>
  </si>
  <si>
    <t>MMARC6_RS00355</t>
  </si>
  <si>
    <t>old_locus_tag=MmarC6_0072</t>
  </si>
  <si>
    <t>WP_012192884.1</t>
  </si>
  <si>
    <t>MMARC6_RS00360</t>
  </si>
  <si>
    <t>old_locus_tag=MmarC6_0073</t>
  </si>
  <si>
    <t>WP_012192885.1</t>
  </si>
  <si>
    <t>DUF2326 domain-containing protein</t>
  </si>
  <si>
    <t>MMARC6_RS00365</t>
  </si>
  <si>
    <t>old_locus_tag=MmarC6_0074</t>
  </si>
  <si>
    <t>WP_012192886.1</t>
  </si>
  <si>
    <t>MMARC6_RS00370</t>
  </si>
  <si>
    <t>old_locus_tag=MmarC6_0075</t>
  </si>
  <si>
    <t>WP_012192887.1</t>
  </si>
  <si>
    <t>MMARC6_RS09415</t>
  </si>
  <si>
    <t>old_locus_tag=MmarC6_0076</t>
  </si>
  <si>
    <t>WP_012192888.1</t>
  </si>
  <si>
    <t>MMARC6_RS00380</t>
  </si>
  <si>
    <t>old_locus_tag=MmarC6_0077</t>
  </si>
  <si>
    <t>WP_012192889.1</t>
  </si>
  <si>
    <t>MMARC6_RS00385</t>
  </si>
  <si>
    <t>old_locus_tag=MmarC6_0078</t>
  </si>
  <si>
    <t>WP_012192890.1</t>
  </si>
  <si>
    <t>MMARC6_RS00390</t>
  </si>
  <si>
    <t>old_locus_tag=MmarC6_0079</t>
  </si>
  <si>
    <t>WP_012192891.1</t>
  </si>
  <si>
    <t>phage tail tape measure protein</t>
  </si>
  <si>
    <t>MMARC6_RS00395</t>
  </si>
  <si>
    <t>old_locus_tag=MmarC6_0080</t>
  </si>
  <si>
    <t>WP_012192892.1</t>
  </si>
  <si>
    <t>MMARC6_RS00400</t>
  </si>
  <si>
    <t>old_locus_tag=MmarC6_0081</t>
  </si>
  <si>
    <t>WP_012192893.1</t>
  </si>
  <si>
    <t>MMARC6_RS00405</t>
  </si>
  <si>
    <t>old_locus_tag=MmarC6_0082</t>
  </si>
  <si>
    <t>WP_012192894.1</t>
  </si>
  <si>
    <t>MMARC6_RS00410</t>
  </si>
  <si>
    <t>old_locus_tag=MmarC6_0083</t>
  </si>
  <si>
    <t>WP_012192895.1</t>
  </si>
  <si>
    <t>MMARC6_RS00415</t>
  </si>
  <si>
    <t>old_locus_tag=MmarC6_0084</t>
  </si>
  <si>
    <t>WP_012192896.1</t>
  </si>
  <si>
    <t>MMARC6_RS00420</t>
  </si>
  <si>
    <t>old_locus_tag=MmarC6_0085</t>
  </si>
  <si>
    <t>WP_012192897.1</t>
  </si>
  <si>
    <t>MMARC6_RS00425</t>
  </si>
  <si>
    <t>old_locus_tag=MmarC6_0086</t>
  </si>
  <si>
    <t>WP_012192898.1</t>
  </si>
  <si>
    <t>MMARC6_RS00430</t>
  </si>
  <si>
    <t>old_locus_tag=MmarC6_0087</t>
  </si>
  <si>
    <t>WP_012192899.1</t>
  </si>
  <si>
    <t>MMARC6_RS00435</t>
  </si>
  <si>
    <t>old_locus_tag=MmarC6_0088</t>
  </si>
  <si>
    <t>WP_012192900.1</t>
  </si>
  <si>
    <t>MMARC6_RS00440</t>
  </si>
  <si>
    <t>old_locus_tag=MmarC6_0089</t>
  </si>
  <si>
    <t>WP_012192901.1</t>
  </si>
  <si>
    <t>MMARC6_RS00445</t>
  </si>
  <si>
    <t>old_locus_tag=MmarC6_0090</t>
  </si>
  <si>
    <t>WP_012192902.1</t>
  </si>
  <si>
    <t>MMARC6_RS00450</t>
  </si>
  <si>
    <t>WP_048059274.1</t>
  </si>
  <si>
    <t>MMARC6_RS00455</t>
  </si>
  <si>
    <t>old_locus_tag=MmarC6_0091</t>
  </si>
  <si>
    <t>WP_012192903.1</t>
  </si>
  <si>
    <t>MMARC6_RS00460</t>
  </si>
  <si>
    <t>old_locus_tag=MmarC6_0092</t>
  </si>
  <si>
    <t>WP_012192904.1</t>
  </si>
  <si>
    <t>MMARC6_RS00465</t>
  </si>
  <si>
    <t>old_locus_tag=MmarC6_0094</t>
  </si>
  <si>
    <t>WP_012192906.1</t>
  </si>
  <si>
    <t>terminase small subunit</t>
  </si>
  <si>
    <t>MMARC6_RS00470</t>
  </si>
  <si>
    <t>old_locus_tag=MmarC6_0095</t>
  </si>
  <si>
    <t>WP_012192907.1</t>
  </si>
  <si>
    <t>MMARC6_RS00475</t>
  </si>
  <si>
    <t>old_locus_tag=MmarC6_0096</t>
  </si>
  <si>
    <t>WP_012192908.1</t>
  </si>
  <si>
    <t>MMARC6_RS00480</t>
  </si>
  <si>
    <t>old_locus_tag=MmarC6_0097</t>
  </si>
  <si>
    <t>WP_012192909.1</t>
  </si>
  <si>
    <t>MMARC6_RS00485</t>
  </si>
  <si>
    <t>old_locus_tag=MmarC6_0098</t>
  </si>
  <si>
    <t>WP_012192910.1</t>
  </si>
  <si>
    <t>MMARC6_RS00490</t>
  </si>
  <si>
    <t>old_locus_tag=MmarC6_0099</t>
  </si>
  <si>
    <t>WP_012192911.1</t>
  </si>
  <si>
    <t>MMARC6_RS00495</t>
  </si>
  <si>
    <t>old_locus_tag=MmarC6_0100</t>
  </si>
  <si>
    <t>WP_012192912.1</t>
  </si>
  <si>
    <t>MMARC6_RS00500</t>
  </si>
  <si>
    <t>old_locus_tag=MmarC6_0101</t>
  </si>
  <si>
    <t>WP_012192913.1</t>
  </si>
  <si>
    <t>DUF4065 domain-containing protein</t>
  </si>
  <si>
    <t>MMARC6_RS00505</t>
  </si>
  <si>
    <t>old_locus_tag=MmarC6_0102</t>
  </si>
  <si>
    <t>WP_012192914.1</t>
  </si>
  <si>
    <t>MMARC6_RS00510</t>
  </si>
  <si>
    <t>old_locus_tag=MmarC6_0103</t>
  </si>
  <si>
    <t>WP_012192915.1</t>
  </si>
  <si>
    <t>MMARC6_RS00515</t>
  </si>
  <si>
    <t>old_locus_tag=MmarC6_0104</t>
  </si>
  <si>
    <t>WP_012192916.1</t>
  </si>
  <si>
    <t>MMARC6_RS00520</t>
  </si>
  <si>
    <t>old_locus_tag=MmarC6_0105</t>
  </si>
  <si>
    <t>WP_012192917.1</t>
  </si>
  <si>
    <t>MMARC6_RS00525</t>
  </si>
  <si>
    <t>old_locus_tag=MmarC6_0106</t>
  </si>
  <si>
    <t>WP_012192918.1</t>
  </si>
  <si>
    <t>MMARC6_RS00530</t>
  </si>
  <si>
    <t>old_locus_tag=MmarC6_0107</t>
  </si>
  <si>
    <t>WP_012192919.1</t>
  </si>
  <si>
    <t>MMARC6_RS00535</t>
  </si>
  <si>
    <t>old_locus_tag=MmarC6_0108</t>
  </si>
  <si>
    <t>WP_012192920.1</t>
  </si>
  <si>
    <t>MMARC6_RS00540</t>
  </si>
  <si>
    <t>old_locus_tag=MmarC6_0109</t>
  </si>
  <si>
    <t>WP_012192921.1</t>
  </si>
  <si>
    <t>MMARC6_RS00545</t>
  </si>
  <si>
    <t>old_locus_tag=MmarC6_0110</t>
  </si>
  <si>
    <t>WP_012192922.1</t>
  </si>
  <si>
    <t>MMARC6_RS00550</t>
  </si>
  <si>
    <t>old_locus_tag=MmarC6_0111</t>
  </si>
  <si>
    <t>WP_012192923.1</t>
  </si>
  <si>
    <t>MMARC6_RS00555</t>
  </si>
  <si>
    <t>old_locus_tag=MmarC6_0112</t>
  </si>
  <si>
    <t>WP_012192924.1</t>
  </si>
  <si>
    <t>MMARC6_RS00560</t>
  </si>
  <si>
    <t>old_locus_tag=MmarC6_0113</t>
  </si>
  <si>
    <t>WP_012068307.1</t>
  </si>
  <si>
    <t>MMARC6_RS00565</t>
  </si>
  <si>
    <t>old_locus_tag=MmarC6_0114</t>
  </si>
  <si>
    <t>WP_012192925.1</t>
  </si>
  <si>
    <t>MMARC6_RS00570</t>
  </si>
  <si>
    <t>old_locus_tag=MmarC6_0115</t>
  </si>
  <si>
    <t>WP_012192926.1</t>
  </si>
  <si>
    <t>membrane protein</t>
  </si>
  <si>
    <t>MMARC6_RS00575</t>
  </si>
  <si>
    <t>old_locus_tag=MmarC6_0116</t>
  </si>
  <si>
    <t>WP_012192927.1</t>
  </si>
  <si>
    <t>MMARC6_RS00580</t>
  </si>
  <si>
    <t>old_locus_tag=MmarC6_0117</t>
  </si>
  <si>
    <t>WP_012192928.1</t>
  </si>
  <si>
    <t>ECF transporter S component</t>
  </si>
  <si>
    <t>MMARC6_RS00585</t>
  </si>
  <si>
    <t>old_locus_tag=MmarC6_0118</t>
  </si>
  <si>
    <t>WP_012192929.1</t>
  </si>
  <si>
    <t>DUF2202 domain-containing protein</t>
  </si>
  <si>
    <t>MMARC6_RS00590</t>
  </si>
  <si>
    <t>old_locus_tag=MmarC6_0119</t>
  </si>
  <si>
    <t>WP_011868883.1</t>
  </si>
  <si>
    <t>MMARC6_RS00595</t>
  </si>
  <si>
    <t>old_locus_tag=MmarC6_0120</t>
  </si>
  <si>
    <t>WP_011868882.1</t>
  </si>
  <si>
    <t>MMARC6_RS00600</t>
  </si>
  <si>
    <t>old_locus_tag=MmarC6_0121</t>
  </si>
  <si>
    <t>WP_012192930.1</t>
  </si>
  <si>
    <t>MMARC6_RS00605</t>
  </si>
  <si>
    <t>old_locus_tag=MmarC6_0123</t>
  </si>
  <si>
    <t>WP_012192932.1</t>
  </si>
  <si>
    <t>FRG domain-containing protein</t>
  </si>
  <si>
    <t>MMARC6_RS00610</t>
  </si>
  <si>
    <t>old_locus_tag=MmarC6_0124</t>
  </si>
  <si>
    <t>WP_048059276.1</t>
  </si>
  <si>
    <t>MMARC6_RS00615</t>
  </si>
  <si>
    <t>old_locus_tag=MmarC6_0125</t>
  </si>
  <si>
    <t>WP_012192934.1</t>
  </si>
  <si>
    <t>MMARC6_RS00620</t>
  </si>
  <si>
    <t>old_locus_tag=MmarC6_0126</t>
  </si>
  <si>
    <t>WP_012192935.1</t>
  </si>
  <si>
    <t>MMARC6_RS00625</t>
  </si>
  <si>
    <t>old_locus_tag=MmarC6_0127</t>
  </si>
  <si>
    <t>WP_012192936.1</t>
  </si>
  <si>
    <t>MMARC6_RS00630</t>
  </si>
  <si>
    <t>old_locus_tag=MmarC6_0128</t>
  </si>
  <si>
    <t>WP_012192937.1</t>
  </si>
  <si>
    <t>MMARC6_RS00635</t>
  </si>
  <si>
    <t>old_locus_tag=MmarC6_0129</t>
  </si>
  <si>
    <t>WP_048059277.1</t>
  </si>
  <si>
    <t>MMARC6_RS00640</t>
  </si>
  <si>
    <t>old_locus_tag=MmarC6_0130</t>
  </si>
  <si>
    <t>WP_012192938.1</t>
  </si>
  <si>
    <t>MMARC6_RS00645</t>
  </si>
  <si>
    <t>old_locus_tag=MmarC6_0131</t>
  </si>
  <si>
    <t>WP_012192939.1</t>
  </si>
  <si>
    <t>MMARC6_RS00650</t>
  </si>
  <si>
    <t>WP_048058489.1</t>
  </si>
  <si>
    <t>MMARC6_RS00655</t>
  </si>
  <si>
    <t>old_locus_tag=MmarC6_0132</t>
  </si>
  <si>
    <t>WP_012192940.1</t>
  </si>
  <si>
    <t>MMARC6_RS00660</t>
  </si>
  <si>
    <t>old_locus_tag=MmarC6_0133</t>
  </si>
  <si>
    <t>WP_012192941.1</t>
  </si>
  <si>
    <t>MMARC6_RS00665</t>
  </si>
  <si>
    <t>old_locus_tag=MmarC6_0134</t>
  </si>
  <si>
    <t>WP_012192942.1</t>
  </si>
  <si>
    <t>MMARC6_RS00670</t>
  </si>
  <si>
    <t>old_locus_tag=MmarC6_0135</t>
  </si>
  <si>
    <t>WP_012192943.1</t>
  </si>
  <si>
    <t>MMARC6_RS00675</t>
  </si>
  <si>
    <t>old_locus_tag=MmarC6_0136</t>
  </si>
  <si>
    <t>WP_012192944.1</t>
  </si>
  <si>
    <t>MarR family transcriptional regulator</t>
  </si>
  <si>
    <t>MMARC6_RS00680</t>
  </si>
  <si>
    <t>old_locus_tag=MmarC6_0137</t>
  </si>
  <si>
    <t>WP_012192945.1</t>
  </si>
  <si>
    <t>methyl-accepting chemotaxis protein</t>
  </si>
  <si>
    <t>MMARC6_RS00685</t>
  </si>
  <si>
    <t>old_locus_tag=MmarC6_0138</t>
  </si>
  <si>
    <t>WP_012192946.1</t>
  </si>
  <si>
    <t>MMARC6_RS00690</t>
  </si>
  <si>
    <t>old_locus_tag=MmarC6_0139</t>
  </si>
  <si>
    <t>WP_012192947.1</t>
  </si>
  <si>
    <t>ATP-binding protein</t>
  </si>
  <si>
    <t>MMARC6_RS00695</t>
  </si>
  <si>
    <t>old_locus_tag=MmarC6_0140</t>
  </si>
  <si>
    <t>WP_012192948.1</t>
  </si>
  <si>
    <t>serine protease</t>
  </si>
  <si>
    <t>MMARC6_RS00700</t>
  </si>
  <si>
    <t>old_locus_tag=MmarC6_0141</t>
  </si>
  <si>
    <t>WP_012192949.1</t>
  </si>
  <si>
    <t>cobaltochelatase</t>
  </si>
  <si>
    <t>MMARC6_RS00705</t>
  </si>
  <si>
    <t>old_locus_tag=MmarC6_0142</t>
  </si>
  <si>
    <t>WP_012192950.1</t>
  </si>
  <si>
    <t>MMARC6_RS00710</t>
  </si>
  <si>
    <t>old_locus_tag=MmarC6_0143</t>
  </si>
  <si>
    <t>WP_012192951.1</t>
  </si>
  <si>
    <t>MMARC6_RS00715</t>
  </si>
  <si>
    <t>old_locus_tag=MmarC6_0144</t>
  </si>
  <si>
    <t>WP_012192952.1</t>
  </si>
  <si>
    <t>MMARC6_RS00720</t>
  </si>
  <si>
    <t>old_locus_tag=MmarC6_0145</t>
  </si>
  <si>
    <t>WP_012192953.1</t>
  </si>
  <si>
    <t>MMARC6_RS00725</t>
  </si>
  <si>
    <t>old_locus_tag=MmarC6_0146</t>
  </si>
  <si>
    <t>WP_012192954.1</t>
  </si>
  <si>
    <t>MMARC6_RS00730</t>
  </si>
  <si>
    <t>old_locus_tag=MmarC6_0147</t>
  </si>
  <si>
    <t>WP_012192955.1</t>
  </si>
  <si>
    <t>MMARC6_RS00735</t>
  </si>
  <si>
    <t>old_locus_tag=MmarC6_0148</t>
  </si>
  <si>
    <t>WP_012192956.1</t>
  </si>
  <si>
    <t>aspartate dehydrogenase</t>
  </si>
  <si>
    <t>MMARC6_RS00740</t>
  </si>
  <si>
    <t>old_locus_tag=MmarC6_0149</t>
  </si>
  <si>
    <t>WP_012192957.1</t>
  </si>
  <si>
    <t>MMARC6_RS00745</t>
  </si>
  <si>
    <t>old_locus_tag=MmarC6_0151</t>
  </si>
  <si>
    <t>WP_012192959.1</t>
  </si>
  <si>
    <t>restriction endonuclease subunit M</t>
  </si>
  <si>
    <t>MMARC6_RS00750</t>
  </si>
  <si>
    <t>old_locus_tag=MmarC6_0152</t>
  </si>
  <si>
    <t>WP_012192960.1</t>
  </si>
  <si>
    <t>MMARC6_RS00755</t>
  </si>
  <si>
    <t>old_locus_tag=MmarC6_0153</t>
  </si>
  <si>
    <t>WP_012192961.1</t>
  </si>
  <si>
    <t>MATE family efflux transporter</t>
  </si>
  <si>
    <t>MMARC6_RS00760</t>
  </si>
  <si>
    <t>old_locus_tag=MmarC6_0154</t>
  </si>
  <si>
    <t>WP_012192962.1</t>
  </si>
  <si>
    <t>exodeoxyribonuclease VII large subunit</t>
  </si>
  <si>
    <t>MMARC6_RS00765</t>
  </si>
  <si>
    <t>old_locus_tag=MmarC6_0155</t>
  </si>
  <si>
    <t>WP_012192963.1</t>
  </si>
  <si>
    <t>exodeoxyribonuclease VII small subunit</t>
  </si>
  <si>
    <t>MMARC6_RS00770</t>
  </si>
  <si>
    <t>old_locus_tag=MmarC6_0156</t>
  </si>
  <si>
    <t>WP_012192964.1</t>
  </si>
  <si>
    <t>MMARC6_RS00775</t>
  </si>
  <si>
    <t>old_locus_tag=MmarC6_0157</t>
  </si>
  <si>
    <t>WP_048059278.1</t>
  </si>
  <si>
    <t>excinuclease ABC subunit UvrA</t>
  </si>
  <si>
    <t>MMARC6_RS00780</t>
  </si>
  <si>
    <t>old_locus_tag=MmarC6_0158</t>
  </si>
  <si>
    <t>WP_012192966.1</t>
  </si>
  <si>
    <t>excinuclease ABC subunit C</t>
  </si>
  <si>
    <t>MMARC6_RS00785</t>
  </si>
  <si>
    <t>old_locus_tag=MmarC6_0159</t>
  </si>
  <si>
    <t>WP_012192967.1</t>
  </si>
  <si>
    <t>excinuclease ABC subunit UvrB</t>
  </si>
  <si>
    <t>MMARC6_RS00790</t>
  </si>
  <si>
    <t>old_locus_tag=MmarC6_0160</t>
  </si>
  <si>
    <t>WP_012192968.1</t>
  </si>
  <si>
    <t>MMARC6_RS00795</t>
  </si>
  <si>
    <t>old_locus_tag=MmarC6_0161</t>
  </si>
  <si>
    <t>WP_012192969.1</t>
  </si>
  <si>
    <t>MMARC6_RS00800</t>
  </si>
  <si>
    <t>old_locus_tag=MmarC6_0162</t>
  </si>
  <si>
    <t>WP_012192970.1</t>
  </si>
  <si>
    <t>MMARC6_RS00805</t>
  </si>
  <si>
    <t>old_locus_tag=MmarC6_0163</t>
  </si>
  <si>
    <t>WP_012192971.1</t>
  </si>
  <si>
    <t>ferredoxin</t>
  </si>
  <si>
    <t>MMARC6_RS00810</t>
  </si>
  <si>
    <t>old_locus_tag=MmarC6_0164</t>
  </si>
  <si>
    <t>WP_012192972.1</t>
  </si>
  <si>
    <t>hydroxylamine reductase</t>
  </si>
  <si>
    <t>MMARC6_RS00815</t>
  </si>
  <si>
    <t>old_locus_tag=MmarC6_0165</t>
  </si>
  <si>
    <t>WP_012192973.1</t>
  </si>
  <si>
    <t>ribbon-helix-helix protein, CopG family</t>
  </si>
  <si>
    <t>MMARC6_RS00820</t>
  </si>
  <si>
    <t>old_locus_tag=MmarC6_0166</t>
  </si>
  <si>
    <t>WP_012192974.1</t>
  </si>
  <si>
    <t>MMARC6_RS00825</t>
  </si>
  <si>
    <t>old_locus_tag=MmarC6_0167</t>
  </si>
  <si>
    <t>WP_012192975.1</t>
  </si>
  <si>
    <t>MMARC6_RS00830</t>
  </si>
  <si>
    <t>old_locus_tag=MmarC6_0168</t>
  </si>
  <si>
    <t>WP_012192976.1</t>
  </si>
  <si>
    <t>ACT domain-containing protein</t>
  </si>
  <si>
    <t>MMARC6_RS00835</t>
  </si>
  <si>
    <t>old_locus_tag=MmarC6_0169</t>
  </si>
  <si>
    <t>WP_012192977.1</t>
  </si>
  <si>
    <t>phenylacetate--CoA ligase</t>
  </si>
  <si>
    <t>MMARC6_RS00840</t>
  </si>
  <si>
    <t>old_locus_tag=MmarC6_0170</t>
  </si>
  <si>
    <t>WP_012192978.1</t>
  </si>
  <si>
    <t>indolepyruvate oxidoreductase</t>
  </si>
  <si>
    <t>MMARC6_RS00845</t>
  </si>
  <si>
    <t>old_locus_tag=MmarC6_0171</t>
  </si>
  <si>
    <t>WP_012192979.1</t>
  </si>
  <si>
    <t>indolepyruvate ferredoxin oxidoreductase subunit alpha</t>
  </si>
  <si>
    <t>MMARC6_RS00850</t>
  </si>
  <si>
    <t>old_locus_tag=MmarC6_0172</t>
  </si>
  <si>
    <t>WP_012192980.1</t>
  </si>
  <si>
    <t>MMARC6_RS00855</t>
  </si>
  <si>
    <t>old_locus_tag=MmarC6_0173</t>
  </si>
  <si>
    <t>WP_012192981.1</t>
  </si>
  <si>
    <t>magnesium and cobalt transport protein CorA</t>
  </si>
  <si>
    <t>MMARC6_RS00860</t>
  </si>
  <si>
    <t>old_locus_tag=MmarC6_0174</t>
  </si>
  <si>
    <t>WP_012192982.1</t>
  </si>
  <si>
    <t>haloacid dehalogenase</t>
  </si>
  <si>
    <t>MMARC6_RS00865</t>
  </si>
  <si>
    <t>old_locus_tag=MmarC6_0175</t>
  </si>
  <si>
    <t>WP_012192983.1</t>
  </si>
  <si>
    <t>class III signal peptide-containing protein</t>
  </si>
  <si>
    <t>MMARC6_RS00870</t>
  </si>
  <si>
    <t>old_locus_tag=MmarC6_R0002</t>
  </si>
  <si>
    <t>tRNA-Arg</t>
  </si>
  <si>
    <t>anticodon=GCG</t>
  </si>
  <si>
    <t>MMARC6_RS00875</t>
  </si>
  <si>
    <t>old_locus_tag=MmarC6_0176</t>
  </si>
  <si>
    <t>WP_012192984.1</t>
  </si>
  <si>
    <t>MMARC6_RS00880</t>
  </si>
  <si>
    <t>old_locus_tag=MmarC6_0177</t>
  </si>
  <si>
    <t>WP_012192985.1</t>
  </si>
  <si>
    <t>sodium:proton antiporter</t>
  </si>
  <si>
    <t>MMARC6_RS00885</t>
  </si>
  <si>
    <t>old_locus_tag=MmarC6_0178</t>
  </si>
  <si>
    <t>WP_012192986.1</t>
  </si>
  <si>
    <t>nucleotide sugar dehydrogenase</t>
  </si>
  <si>
    <t>MMARC6_RS00890</t>
  </si>
  <si>
    <t>old_locus_tag=MmarC6_0179</t>
  </si>
  <si>
    <t>WP_012192987.1</t>
  </si>
  <si>
    <t>UDP-N-acetylglucosamine 2-epimerase (non-hydrolyzing)</t>
  </si>
  <si>
    <t>MMARC6_RS00895</t>
  </si>
  <si>
    <t>old_locus_tag=MmarC6_0180</t>
  </si>
  <si>
    <t>WP_012192988.1</t>
  </si>
  <si>
    <t>MMARC6_RS00900</t>
  </si>
  <si>
    <t>old_locus_tag=MmarC6_0181</t>
  </si>
  <si>
    <t>WP_012192989.1</t>
  </si>
  <si>
    <t>MMARC6_RS00905</t>
  </si>
  <si>
    <t>old_locus_tag=MmarC6_0182</t>
  </si>
  <si>
    <t>WP_012192990.1</t>
  </si>
  <si>
    <t>RimK family alpha-L-glutamate ligase</t>
  </si>
  <si>
    <t>MMARC6_RS00910</t>
  </si>
  <si>
    <t>old_locus_tag=MmarC6_0183</t>
  </si>
  <si>
    <t>WP_048059279.1</t>
  </si>
  <si>
    <t>DUF1890 domain-containing protein</t>
  </si>
  <si>
    <t>MMARC6_RS00915</t>
  </si>
  <si>
    <t>old_locus_tag=MmarC6_0184</t>
  </si>
  <si>
    <t>WP_012192992.1</t>
  </si>
  <si>
    <t>PadR family transcriptional regulator</t>
  </si>
  <si>
    <t>MMARC6_RS00920</t>
  </si>
  <si>
    <t>old_locus_tag=MmarC6_0185</t>
  </si>
  <si>
    <t>WP_012192993.1</t>
  </si>
  <si>
    <t>MMARC6_RS00925</t>
  </si>
  <si>
    <t>old_locus_tag=MmarC6_0186</t>
  </si>
  <si>
    <t>WP_012192994.1</t>
  </si>
  <si>
    <t>DUF1894 domain-containing protein</t>
  </si>
  <si>
    <t>MMARC6_RS00930</t>
  </si>
  <si>
    <t>old_locus_tag=MmarC6_0187</t>
  </si>
  <si>
    <t>WP_012192995.1</t>
  </si>
  <si>
    <t>leucine--tRNA ligase</t>
  </si>
  <si>
    <t>MMARC6_RS00935</t>
  </si>
  <si>
    <t>old_locus_tag=MmarC6_0188</t>
  </si>
  <si>
    <t>WP_012192996.1</t>
  </si>
  <si>
    <t>proline--tRNA ligase</t>
  </si>
  <si>
    <t>MMARC6_RS00940</t>
  </si>
  <si>
    <t>old_locus_tag=MmarC6_0189</t>
  </si>
  <si>
    <t>WP_012068238.1</t>
  </si>
  <si>
    <t>proteasome subunit beta</t>
  </si>
  <si>
    <t>MMARC6_RS00945</t>
  </si>
  <si>
    <t>old_locus_tag=MmarC6_0190</t>
  </si>
  <si>
    <t>WP_012192997.1</t>
  </si>
  <si>
    <t>beta-CASP ribonuclease aCPSF1</t>
  </si>
  <si>
    <t>pseudogene</t>
  </si>
  <si>
    <t>MMARC6_RS09445</t>
  </si>
  <si>
    <t>pseudo;old_locus_tag=MmarC6_0191</t>
  </si>
  <si>
    <t>without_protein</t>
  </si>
  <si>
    <t>pseudo</t>
  </si>
  <si>
    <t>MMARC6_RS00950</t>
  </si>
  <si>
    <t>old_locus_tag=MmarC6_0192</t>
  </si>
  <si>
    <t>WP_012192998.1</t>
  </si>
  <si>
    <t>MMARC6_RS00955</t>
  </si>
  <si>
    <t>old_locus_tag=MmarC6_0193</t>
  </si>
  <si>
    <t>WP_012192999.1</t>
  </si>
  <si>
    <t>MMARC6_RS00960</t>
  </si>
  <si>
    <t>old_locus_tag=MmarC6_0194</t>
  </si>
  <si>
    <t>WP_012193000.1</t>
  </si>
  <si>
    <t>4Fe-4S binding domain-containing protein</t>
  </si>
  <si>
    <t>MMARC6_RS00965</t>
  </si>
  <si>
    <t>old_locus_tag=MmarC6_0195</t>
  </si>
  <si>
    <t>WP_012193001.1</t>
  </si>
  <si>
    <t>NCS2 family permease</t>
  </si>
  <si>
    <t>MMARC6_RS00970</t>
  </si>
  <si>
    <t>old_locus_tag=MmarC6_0196</t>
  </si>
  <si>
    <t>WP_012193002.1</t>
  </si>
  <si>
    <t>O-phosphoserine--tRNA ligase</t>
  </si>
  <si>
    <t>MMARC6_RS00975</t>
  </si>
  <si>
    <t>old_locus_tag=MmarC6_0197</t>
  </si>
  <si>
    <t>WP_012193003.1</t>
  </si>
  <si>
    <t>MMARC6_RS00980</t>
  </si>
  <si>
    <t>old_locus_tag=MmarC6_0198</t>
  </si>
  <si>
    <t>WP_012193004.1</t>
  </si>
  <si>
    <t>ferrous iron transport protein B</t>
  </si>
  <si>
    <t>MMARC6_RS00985</t>
  </si>
  <si>
    <t>old_locus_tag=MmarC6_0199</t>
  </si>
  <si>
    <t>WP_012193005.1</t>
  </si>
  <si>
    <t>ferrous iron transport protein A</t>
  </si>
  <si>
    <t>MMARC6_RS00990</t>
  </si>
  <si>
    <t>old_locus_tag=MmarC6_0200</t>
  </si>
  <si>
    <t>WP_048059280.1</t>
  </si>
  <si>
    <t>triose-phosphate isomerase</t>
  </si>
  <si>
    <t>MMARC6_RS00995</t>
  </si>
  <si>
    <t>old_locus_tag=MmarC6_0201</t>
  </si>
  <si>
    <t>WP_012193007.1</t>
  </si>
  <si>
    <t>fructose-bisphosphate aldolase</t>
  </si>
  <si>
    <t>MMARC6_RS01000</t>
  </si>
  <si>
    <t>old_locus_tag=MmarC6_0202</t>
  </si>
  <si>
    <t>WP_012193008.1</t>
  </si>
  <si>
    <t>RNA methyltransferase</t>
  </si>
  <si>
    <t>MMARC6_RS01005</t>
  </si>
  <si>
    <t>old_locus_tag=MmarC6_0203</t>
  </si>
  <si>
    <t>WP_012193009.1</t>
  </si>
  <si>
    <t>Hsp20/alpha crystallin family protein</t>
  </si>
  <si>
    <t>MMARC6_RS01010</t>
  </si>
  <si>
    <t>old_locus_tag=MmarC6_0204</t>
  </si>
  <si>
    <t>WP_012193010.1</t>
  </si>
  <si>
    <t>signal recognition particle-docking protein FtsY</t>
  </si>
  <si>
    <t>MMARC6_RS01015</t>
  </si>
  <si>
    <t>old_locus_tag=MmarC6_0205</t>
  </si>
  <si>
    <t>WP_012193011.1</t>
  </si>
  <si>
    <t>MMARC6_RS01020</t>
  </si>
  <si>
    <t>old_locus_tag=MmarC6_0206</t>
  </si>
  <si>
    <t>WP_012193012.1</t>
  </si>
  <si>
    <t>uracil permease</t>
  </si>
  <si>
    <t>MMARC6_RS01025</t>
  </si>
  <si>
    <t>old_locus_tag=MmarC6_0207</t>
  </si>
  <si>
    <t>WP_012193013.1</t>
  </si>
  <si>
    <t>uracil phosphoribosyltransferase</t>
  </si>
  <si>
    <t>MMARC6_RS01030</t>
  </si>
  <si>
    <t>old_locus_tag=MmarC6_0208</t>
  </si>
  <si>
    <t>WP_012193014.1</t>
  </si>
  <si>
    <t>MMARC6_RS01035</t>
  </si>
  <si>
    <t>old_locus_tag=MmarC6_0209</t>
  </si>
  <si>
    <t>WP_012193015.1</t>
  </si>
  <si>
    <t>MMARC6_RS01040</t>
  </si>
  <si>
    <t>old_locus_tag=MmarC6_0210</t>
  </si>
  <si>
    <t>WP_012193016.1</t>
  </si>
  <si>
    <t>MMARC6_RS01045</t>
  </si>
  <si>
    <t>old_locus_tag=MmarC6_0211</t>
  </si>
  <si>
    <t>WP_012193017.1</t>
  </si>
  <si>
    <t>DUF2124 domain-containing protein</t>
  </si>
  <si>
    <t>MMARC6_RS01050</t>
  </si>
  <si>
    <t>old_locus_tag=MmarC6_0212</t>
  </si>
  <si>
    <t>WP_012193018.1</t>
  </si>
  <si>
    <t>DUF815 domain-containing protein</t>
  </si>
  <si>
    <t>MMARC6_RS01055</t>
  </si>
  <si>
    <t>old_locus_tag=MmarC6_0213</t>
  </si>
  <si>
    <t>WP_012193019.1</t>
  </si>
  <si>
    <t>tetratricopeptide repeat protein</t>
  </si>
  <si>
    <t>MMARC6_RS01060</t>
  </si>
  <si>
    <t>pseudo;old_locus_tag=MmarC6_0214</t>
  </si>
  <si>
    <t>2-dehydropantoate 2-reductase</t>
  </si>
  <si>
    <t>MMARC6_RS01065</t>
  </si>
  <si>
    <t>old_locus_tag=MmarC6_0215</t>
  </si>
  <si>
    <t>WP_012193020.1</t>
  </si>
  <si>
    <t>DUF2196 domain-containing protein</t>
  </si>
  <si>
    <t>MMARC6_RS01070</t>
  </si>
  <si>
    <t>old_locus_tag=MmarC6_0216</t>
  </si>
  <si>
    <t>WP_012193021.1</t>
  </si>
  <si>
    <t>EamA/RhaT family transporter</t>
  </si>
  <si>
    <t>MMARC6_RS01075</t>
  </si>
  <si>
    <t>old_locus_tag=MmarC6_0217</t>
  </si>
  <si>
    <t>WP_012193022.1</t>
  </si>
  <si>
    <t>30S ribosomal protein S3ae</t>
  </si>
  <si>
    <t>MMARC6_RS01080</t>
  </si>
  <si>
    <t>old_locus_tag=MmarC6_0218</t>
  </si>
  <si>
    <t>WP_012193023.1</t>
  </si>
  <si>
    <t>MMARC6_RS01085</t>
  </si>
  <si>
    <t>old_locus_tag=MmarC6_0219</t>
  </si>
  <si>
    <t>WP_012193024.1</t>
  </si>
  <si>
    <t>30S ribosomal protein S2</t>
  </si>
  <si>
    <t>MMARC6_RS01090</t>
  </si>
  <si>
    <t>old_locus_tag=MmarC6_0220</t>
  </si>
  <si>
    <t>WP_012193025.1</t>
  </si>
  <si>
    <t>Na/Pi cotransporter family protein</t>
  </si>
  <si>
    <t>MMARC6_RS01095</t>
  </si>
  <si>
    <t>old_locus_tag=MmarC6_0221</t>
  </si>
  <si>
    <t>WP_012193026.1</t>
  </si>
  <si>
    <t>DUF2115 domain-containing protein</t>
  </si>
  <si>
    <t>MMARC6_RS01100</t>
  </si>
  <si>
    <t>old_locus_tag=MmarC6_0222</t>
  </si>
  <si>
    <t>WP_012193027.1</t>
  </si>
  <si>
    <t>TIGR00267 family protein</t>
  </si>
  <si>
    <t>MMARC6_RS01105</t>
  </si>
  <si>
    <t>old_locus_tag=MmarC6_0223</t>
  </si>
  <si>
    <t>WP_012193028.1</t>
  </si>
  <si>
    <t>SulP family inorganic anion transporter</t>
  </si>
  <si>
    <t>MMARC6_RS01110</t>
  </si>
  <si>
    <t>old_locus_tag=MmarC6_0224</t>
  </si>
  <si>
    <t>WP_012193029.1</t>
  </si>
  <si>
    <t>MMARC6_RS01115</t>
  </si>
  <si>
    <t>old_locus_tag=MmarC6_0225</t>
  </si>
  <si>
    <t>WP_012193030.1</t>
  </si>
  <si>
    <t>MMARC6_RS01120</t>
  </si>
  <si>
    <t>old_locus_tag=MmarC6_0226</t>
  </si>
  <si>
    <t>WP_012193031.1</t>
  </si>
  <si>
    <t>MMARC6_RS01125</t>
  </si>
  <si>
    <t>old_locus_tag=MmarC6_0227</t>
  </si>
  <si>
    <t>WP_012193032.1</t>
  </si>
  <si>
    <t>adenine phosphoribosyltransferase</t>
  </si>
  <si>
    <t>MMARC6_RS01130</t>
  </si>
  <si>
    <t>old_locus_tag=MmarC6_0228</t>
  </si>
  <si>
    <t>WP_012193033.1</t>
  </si>
  <si>
    <t>peptidase U32</t>
  </si>
  <si>
    <t>MMARC6_RS01135</t>
  </si>
  <si>
    <t>old_locus_tag=MmarC6_0229</t>
  </si>
  <si>
    <t>WP_012193034.1</t>
  </si>
  <si>
    <t>radical SAM protein</t>
  </si>
  <si>
    <t>MMARC6_RS01140</t>
  </si>
  <si>
    <t>old_locus_tag=MmarC6_0230</t>
  </si>
  <si>
    <t>WP_012193035.1</t>
  </si>
  <si>
    <t>MMARC6_RS01145</t>
  </si>
  <si>
    <t>old_locus_tag=MmarC6_0231</t>
  </si>
  <si>
    <t>WP_012193036.1</t>
  </si>
  <si>
    <t>methanogenesis marker 17 protein</t>
  </si>
  <si>
    <t>MMARC6_RS01150</t>
  </si>
  <si>
    <t>old_locus_tag=MmarC6_0232</t>
  </si>
  <si>
    <t>WP_012193037.1</t>
  </si>
  <si>
    <t>MoaD/ThiS family protein</t>
  </si>
  <si>
    <t>MMARC6_RS01155</t>
  </si>
  <si>
    <t>old_locus_tag=MmarC6_0233</t>
  </si>
  <si>
    <t>WP_012193038.1</t>
  </si>
  <si>
    <t>ketol-acid reductoisomerase</t>
  </si>
  <si>
    <t>MMARC6_RS01160</t>
  </si>
  <si>
    <t>old_locus_tag=MmarC6_0234</t>
  </si>
  <si>
    <t>WP_012193039.1</t>
  </si>
  <si>
    <t>MMARC6_RS01170</t>
  </si>
  <si>
    <t>old_locus_tag=MmarC6_0235</t>
  </si>
  <si>
    <t>WP_081430996.1</t>
  </si>
  <si>
    <t>MMARC6_RS01175</t>
  </si>
  <si>
    <t>old_locus_tag=MmarC6_0236</t>
  </si>
  <si>
    <t>WP_012193041.1</t>
  </si>
  <si>
    <t>bile acid:sodium symporter family protein</t>
  </si>
  <si>
    <t>MMARC6_RS01180</t>
  </si>
  <si>
    <t>old_locus_tag=MmarC6_0237</t>
  </si>
  <si>
    <t>WP_012193042.1</t>
  </si>
  <si>
    <t>MMARC6_RS01185</t>
  </si>
  <si>
    <t>old_locus_tag=MmarC6_0238</t>
  </si>
  <si>
    <t>WP_012068193.1</t>
  </si>
  <si>
    <t>acetolactate synthase small subunit</t>
  </si>
  <si>
    <t>MMARC6_RS01190</t>
  </si>
  <si>
    <t>old_locus_tag=MmarC6_0239</t>
  </si>
  <si>
    <t>WP_012193043.1</t>
  </si>
  <si>
    <t>acetolactate synthase, large subunit, biosynthetic type</t>
  </si>
  <si>
    <t>MMARC6_RS01195</t>
  </si>
  <si>
    <t>old_locus_tag=MmarC6_0240</t>
  </si>
  <si>
    <t>WP_012193044.1</t>
  </si>
  <si>
    <t>MMARC6_RS01200</t>
  </si>
  <si>
    <t>old_locus_tag=MmarC6_0241</t>
  </si>
  <si>
    <t>WP_012193045.1</t>
  </si>
  <si>
    <t>RNA 3'-terminal phosphate cyclase</t>
  </si>
  <si>
    <t>MMARC6_RS01205</t>
  </si>
  <si>
    <t>old_locus_tag=MmarC6_0242</t>
  </si>
  <si>
    <t>WP_012193046.1</t>
  </si>
  <si>
    <t>archease</t>
  </si>
  <si>
    <t>MMARC6_RS01210</t>
  </si>
  <si>
    <t>old_locus_tag=MmarC6_0243</t>
  </si>
  <si>
    <t>WP_048059283.1</t>
  </si>
  <si>
    <t>MMARC6_RS01215</t>
  </si>
  <si>
    <t>old_locus_tag=MmarC6_0244</t>
  </si>
  <si>
    <t>WP_012193048.1</t>
  </si>
  <si>
    <t>malate dehydrogenase</t>
  </si>
  <si>
    <t>MMARC6_RS01220</t>
  </si>
  <si>
    <t>old_locus_tag=MmarC6_0245</t>
  </si>
  <si>
    <t>WP_012193049.1</t>
  </si>
  <si>
    <t>cation transporter</t>
  </si>
  <si>
    <t>MMARC6_RS01225</t>
  </si>
  <si>
    <t>old_locus_tag=MmarC6_0246</t>
  </si>
  <si>
    <t>WP_012193050.1</t>
  </si>
  <si>
    <t>DUF354 domain-containing protein</t>
  </si>
  <si>
    <t>MMARC6_RS01230</t>
  </si>
  <si>
    <t>old_locus_tag=MmarC6_0247</t>
  </si>
  <si>
    <t>WP_012193051.1</t>
  </si>
  <si>
    <t>methanogenesis marker 12 protein</t>
  </si>
  <si>
    <t>MMARC6_RS01235</t>
  </si>
  <si>
    <t>old_locus_tag=MmarC6_0248</t>
  </si>
  <si>
    <t>WP_012068183.1</t>
  </si>
  <si>
    <t>50S ribosomal protein L7Ae</t>
  </si>
  <si>
    <t>MMARC6_RS01240</t>
  </si>
  <si>
    <t>old_locus_tag=MmarC6_0249</t>
  </si>
  <si>
    <t>WP_012068182.1</t>
  </si>
  <si>
    <t>30S ribosomal protein S28e</t>
  </si>
  <si>
    <t>MMARC6_RS01245</t>
  </si>
  <si>
    <t>old_locus_tag=MmarC6_0250</t>
  </si>
  <si>
    <t>WP_011170583.1</t>
  </si>
  <si>
    <t>50S ribosomal protein L24</t>
  </si>
  <si>
    <t>MMARC6_RS01250</t>
  </si>
  <si>
    <t>old_locus_tag=MmarC6_0251</t>
  </si>
  <si>
    <t>WP_012193052.1</t>
  </si>
  <si>
    <t>MMARC6_RS01255</t>
  </si>
  <si>
    <t>old_locus_tag=MmarC6_0252</t>
  </si>
  <si>
    <t>WP_012193053.1</t>
  </si>
  <si>
    <t>MMARC6_RS01260</t>
  </si>
  <si>
    <t>old_locus_tag=MmarC6_0253</t>
  </si>
  <si>
    <t>WP_012193054.1</t>
  </si>
  <si>
    <t>MMARC6_RS01265</t>
  </si>
  <si>
    <t>old_locus_tag=MmarC6_0254</t>
  </si>
  <si>
    <t>WP_012193055.1</t>
  </si>
  <si>
    <t>ABC transporter ATP-binding protein</t>
  </si>
  <si>
    <t>MMARC6_RS01270</t>
  </si>
  <si>
    <t>old_locus_tag=MmarC6_0255</t>
  </si>
  <si>
    <t>WP_012193056.1</t>
  </si>
  <si>
    <t>ABC transporter permease</t>
  </si>
  <si>
    <t>MMARC6_RS01275</t>
  </si>
  <si>
    <t>old_locus_tag=MmarC6_0256</t>
  </si>
  <si>
    <t>WP_012193057.1</t>
  </si>
  <si>
    <t>rubrerythrin</t>
  </si>
  <si>
    <t>MMARC6_RS01280</t>
  </si>
  <si>
    <t>old_locus_tag=MmarC6_0257</t>
  </si>
  <si>
    <t>WP_012193058.1</t>
  </si>
  <si>
    <t>MMARC6_RS01285</t>
  </si>
  <si>
    <t>old_locus_tag=MmarC6_0258</t>
  </si>
  <si>
    <t>WP_012193059.1</t>
  </si>
  <si>
    <t>metal-dependent transcriptional regulator</t>
  </si>
  <si>
    <t>MMARC6_RS01290</t>
  </si>
  <si>
    <t>old_locus_tag=MmarC6_0259</t>
  </si>
  <si>
    <t>WP_012193060.1</t>
  </si>
  <si>
    <t>MMARC6_RS01295</t>
  </si>
  <si>
    <t>old_locus_tag=MmarC6_0260</t>
  </si>
  <si>
    <t>WP_012193061.1</t>
  </si>
  <si>
    <t>MMARC6_RS01300</t>
  </si>
  <si>
    <t>old_locus_tag=MmarC6_0261</t>
  </si>
  <si>
    <t>WP_012193062.1</t>
  </si>
  <si>
    <t>N-acetyltransferase</t>
  </si>
  <si>
    <t>MMARC6_RS01305</t>
  </si>
  <si>
    <t>old_locus_tag=MmarC6_0262</t>
  </si>
  <si>
    <t>WP_012193063.1</t>
  </si>
  <si>
    <t>MMARC6_RS01310</t>
  </si>
  <si>
    <t>old_locus_tag=MmarC6_0263</t>
  </si>
  <si>
    <t>WP_048059284.1</t>
  </si>
  <si>
    <t>molybdenum-pterin-binding protein</t>
  </si>
  <si>
    <t>MMARC6_RS01315</t>
  </si>
  <si>
    <t>old_locus_tag=MmarC6_0264</t>
  </si>
  <si>
    <t>WP_012193065.1</t>
  </si>
  <si>
    <t>50S ribosomal protein L34e</t>
  </si>
  <si>
    <t>MMARC6_RS01320</t>
  </si>
  <si>
    <t>old_locus_tag=MmarC6_0265</t>
  </si>
  <si>
    <t>WP_012193066.1</t>
  </si>
  <si>
    <t>cytidylate kinase</t>
  </si>
  <si>
    <t>MMARC6_RS01325</t>
  </si>
  <si>
    <t>old_locus_tag=MmarC6_0266</t>
  </si>
  <si>
    <t>WP_011170569.1</t>
  </si>
  <si>
    <t>50S ribosomal protein L14e</t>
  </si>
  <si>
    <t>MMARC6_RS01330</t>
  </si>
  <si>
    <t>old_locus_tag=MmarC6_0267</t>
  </si>
  <si>
    <t>WP_012193067.1</t>
  </si>
  <si>
    <t>MMARC6_RS01335</t>
  </si>
  <si>
    <t>old_locus_tag=MmarC6_0268</t>
  </si>
  <si>
    <t>WP_012193068.1</t>
  </si>
  <si>
    <t>TIGR00266 family protein</t>
  </si>
  <si>
    <t>MMARC6_RS01340</t>
  </si>
  <si>
    <t>old_locus_tag=MmarC6_0269</t>
  </si>
  <si>
    <t>WP_012193069.1</t>
  </si>
  <si>
    <t>ADP-ribosylglycohydrolase family protein</t>
  </si>
  <si>
    <t>MMARC6_RS01345</t>
  </si>
  <si>
    <t>old_locus_tag=MmarC6_0270</t>
  </si>
  <si>
    <t>WP_012193070.1</t>
  </si>
  <si>
    <t>sugar phosphate isomerase/epimerase</t>
  </si>
  <si>
    <t>MMARC6_RS01350</t>
  </si>
  <si>
    <t>old_locus_tag=MmarC6_0271</t>
  </si>
  <si>
    <t>WP_012193071.1</t>
  </si>
  <si>
    <t>methyl coenzyme M reductase system, component A2</t>
  </si>
  <si>
    <t>MMARC6_RS01355</t>
  </si>
  <si>
    <t>old_locus_tag=MmarC6_0272</t>
  </si>
  <si>
    <t>WP_012193072.1</t>
  </si>
  <si>
    <t>DUF134 domain-containing protein</t>
  </si>
  <si>
    <t>MMARC6_RS01360</t>
  </si>
  <si>
    <t>old_locus_tag=MmarC6_0273</t>
  </si>
  <si>
    <t>WP_012193073.1</t>
  </si>
  <si>
    <t>MMARC6_RS01365</t>
  </si>
  <si>
    <t>old_locus_tag=MmarC6_0274</t>
  </si>
  <si>
    <t>WP_012193074.1</t>
  </si>
  <si>
    <t>DNA repair and recombination protein RadB</t>
  </si>
  <si>
    <t>MMARC6_RS01370</t>
  </si>
  <si>
    <t>old_locus_tag=MmarC6_0275</t>
  </si>
  <si>
    <t>WP_012193075.1</t>
  </si>
  <si>
    <t>DUF1743 domain-containing protein</t>
  </si>
  <si>
    <t>MMARC6_RS01375</t>
  </si>
  <si>
    <t>old_locus_tag=MmarC6_0276</t>
  </si>
  <si>
    <t>WP_012193076.1</t>
  </si>
  <si>
    <t>tRNA pseudouridine(13) synthase TruD</t>
  </si>
  <si>
    <t>MMARC6_RS01380</t>
  </si>
  <si>
    <t>old_locus_tag=MmarC6_0277</t>
  </si>
  <si>
    <t>WP_048059285.1</t>
  </si>
  <si>
    <t>flavodoxin family protein</t>
  </si>
  <si>
    <t>MMARC6_RS01385</t>
  </si>
  <si>
    <t>old_locus_tag=MmarC6_0278</t>
  </si>
  <si>
    <t>WP_012193078.1</t>
  </si>
  <si>
    <t>acetolactate decarboxylase</t>
  </si>
  <si>
    <t>MMARC6_RS01390</t>
  </si>
  <si>
    <t>old_locus_tag=MmarC6_0280</t>
  </si>
  <si>
    <t>WP_012193080.1</t>
  </si>
  <si>
    <t>RNA 2',3'-cyclic phosphodiesterase</t>
  </si>
  <si>
    <t>MMARC6_RS01395</t>
  </si>
  <si>
    <t>old_locus_tag=MmarC6_0281</t>
  </si>
  <si>
    <t>WP_012193081.1</t>
  </si>
  <si>
    <t>MBL fold metallo-hydrolase</t>
  </si>
  <si>
    <t>MMARC6_RS01400</t>
  </si>
  <si>
    <t>old_locus_tag=MmarC6_0282</t>
  </si>
  <si>
    <t>WP_012193082.1</t>
  </si>
  <si>
    <t>tRNA-guanine(15) transglycosylase</t>
  </si>
  <si>
    <t>MMARC6_RS01405</t>
  </si>
  <si>
    <t>old_locus_tag=MmarC6_0283</t>
  </si>
  <si>
    <t>WP_012193083.1</t>
  </si>
  <si>
    <t>peptidyl-tRNA hydrolase</t>
  </si>
  <si>
    <t>MMARC6_RS01410</t>
  </si>
  <si>
    <t>old_locus_tag=MmarC6_0284</t>
  </si>
  <si>
    <t>WP_012193084.1</t>
  </si>
  <si>
    <t>methanogenesis marker 15 protein</t>
  </si>
  <si>
    <t>MMARC6_RS01415</t>
  </si>
  <si>
    <t>old_locus_tag=MmarC6_0285</t>
  </si>
  <si>
    <t>WP_012193085.1</t>
  </si>
  <si>
    <t>DUF128 domain-containing protein</t>
  </si>
  <si>
    <t>MMARC6_RS01420</t>
  </si>
  <si>
    <t>old_locus_tag=MmarC6_0286</t>
  </si>
  <si>
    <t>WP_012193086.1</t>
  </si>
  <si>
    <t>23S rRNA methyltransferase</t>
  </si>
  <si>
    <t>MMARC6_RS01425</t>
  </si>
  <si>
    <t>old_locus_tag=MmarC6_0287</t>
  </si>
  <si>
    <t>WP_012068145.1</t>
  </si>
  <si>
    <t>RNA-processing protein</t>
  </si>
  <si>
    <t>MMARC6_RS01430</t>
  </si>
  <si>
    <t>old_locus_tag=MmarC6_0288</t>
  </si>
  <si>
    <t>WP_012193087.1</t>
  </si>
  <si>
    <t>serine protein kinase RIO</t>
  </si>
  <si>
    <t>MMARC6_RS01435</t>
  </si>
  <si>
    <t>old_locus_tag=MmarC6_0289</t>
  </si>
  <si>
    <t>WP_012068143.1</t>
  </si>
  <si>
    <t>translation initiation factor IF-1</t>
  </si>
  <si>
    <t>MMARC6_RS01440</t>
  </si>
  <si>
    <t>old_locus_tag=MmarC6_0290</t>
  </si>
  <si>
    <t>WP_048059286.1</t>
  </si>
  <si>
    <t>orotidine-5'-phosphate decarboxylase</t>
  </si>
  <si>
    <t>MMARC6_RS09420</t>
  </si>
  <si>
    <t>old_locus_tag=MmarC6_0291</t>
  </si>
  <si>
    <t>WP_012193089.1</t>
  </si>
  <si>
    <t>MMARC6_RS01450</t>
  </si>
  <si>
    <t>old_locus_tag=MmarC6_0292</t>
  </si>
  <si>
    <t>WP_012193090.1</t>
  </si>
  <si>
    <t>MMARC6_RS01455</t>
  </si>
  <si>
    <t>old_locus_tag=MmarC6_0293</t>
  </si>
  <si>
    <t>WP_012193091.1</t>
  </si>
  <si>
    <t>precorrin-6A reductase</t>
  </si>
  <si>
    <t>MMARC6_RS01460</t>
  </si>
  <si>
    <t>old_locus_tag=MmarC6_0294</t>
  </si>
  <si>
    <t>WP_012193092.1</t>
  </si>
  <si>
    <t>phosphoglycerate mutase</t>
  </si>
  <si>
    <t>MMARC6_RS01465</t>
  </si>
  <si>
    <t>old_locus_tag=MmarC6_0295</t>
  </si>
  <si>
    <t>WP_012193093.1</t>
  </si>
  <si>
    <t>fibrillarin-like rRNA methylase</t>
  </si>
  <si>
    <t>MMARC6_RS01470</t>
  </si>
  <si>
    <t>old_locus_tag=MmarC6_0296</t>
  </si>
  <si>
    <t>WP_012193094.1</t>
  </si>
  <si>
    <t>MMARC6_RS01475</t>
  </si>
  <si>
    <t>old_locus_tag=MmarC6_0297</t>
  </si>
  <si>
    <t>WP_012193095.1</t>
  </si>
  <si>
    <t>O-phosphoseryl-tRNA(Sec) selenium transferase</t>
  </si>
  <si>
    <t>MMARC6_RS01480</t>
  </si>
  <si>
    <t>old_locus_tag=MmarC6_0298</t>
  </si>
  <si>
    <t>WP_012193096.1</t>
  </si>
  <si>
    <t>MMARC6_RS01485</t>
  </si>
  <si>
    <t>old_locus_tag=MmarC6_0299</t>
  </si>
  <si>
    <t>WP_012193097.1</t>
  </si>
  <si>
    <t>septum site-determining protein MinD</t>
  </si>
  <si>
    <t>MMARC6_RS01490</t>
  </si>
  <si>
    <t>old_locus_tag=MmarC6_0300</t>
  </si>
  <si>
    <t>WP_012193098.1</t>
  </si>
  <si>
    <t>MMARC6_RS01495</t>
  </si>
  <si>
    <t>old_locus_tag=MmarC6_0301</t>
  </si>
  <si>
    <t>WP_012193099.1</t>
  </si>
  <si>
    <t>MMARC6_RS01500</t>
  </si>
  <si>
    <t>old_locus_tag=MmarC6_0302</t>
  </si>
  <si>
    <t>WP_012193100.1</t>
  </si>
  <si>
    <t>glycosyltransferase family 2 protein</t>
  </si>
  <si>
    <t>MMARC6_RS01505</t>
  </si>
  <si>
    <t>old_locus_tag=MmarC6_0303</t>
  </si>
  <si>
    <t>WP_012193101.1</t>
  </si>
  <si>
    <t>MMARC6_RS01510</t>
  </si>
  <si>
    <t>old_locus_tag=MmarC6_0304</t>
  </si>
  <si>
    <t>WP_012193102.1</t>
  </si>
  <si>
    <t>MMARC6_RS01515</t>
  </si>
  <si>
    <t>old_locus_tag=MmarC6_0305</t>
  </si>
  <si>
    <t>WP_012193103.1</t>
  </si>
  <si>
    <t>diphthine synthase</t>
  </si>
  <si>
    <t>MMARC6_RS01520</t>
  </si>
  <si>
    <t>old_locus_tag=MmarC6_0306</t>
  </si>
  <si>
    <t>WP_012193104.1</t>
  </si>
  <si>
    <t>cation:proton antiporter</t>
  </si>
  <si>
    <t>MMARC6_RS01525</t>
  </si>
  <si>
    <t>old_locus_tag=MmarC6_0307</t>
  </si>
  <si>
    <t>WP_012193105.1</t>
  </si>
  <si>
    <t>endonuclease III</t>
  </si>
  <si>
    <t>MMARC6_RS01530</t>
  </si>
  <si>
    <t>old_locus_tag=MmarC6_0308</t>
  </si>
  <si>
    <t>WP_012193106.1</t>
  </si>
  <si>
    <t>universal stress protein</t>
  </si>
  <si>
    <t>MMARC6_RS01535</t>
  </si>
  <si>
    <t>old_locus_tag=MmarC6_0309</t>
  </si>
  <si>
    <t>WP_012193107.1</t>
  </si>
  <si>
    <t>valine--tRNA ligase</t>
  </si>
  <si>
    <t>MMARC6_RS01540</t>
  </si>
  <si>
    <t>old_locus_tag=MmarC6_0310</t>
  </si>
  <si>
    <t>WP_012193108.1</t>
  </si>
  <si>
    <t>AzlD domain-containing protein</t>
  </si>
  <si>
    <t>MMARC6_RS01545</t>
  </si>
  <si>
    <t>old_locus_tag=MmarC6_0311</t>
  </si>
  <si>
    <t>WP_012193109.1</t>
  </si>
  <si>
    <t>branched-chain amino acid ABC transporter permease</t>
  </si>
  <si>
    <t>MMARC6_RS01550</t>
  </si>
  <si>
    <t>old_locus_tag=MmarC6_0312</t>
  </si>
  <si>
    <t>WP_012193110.1</t>
  </si>
  <si>
    <t>MMARC6_RS01555</t>
  </si>
  <si>
    <t>old_locus_tag=MmarC6_0313</t>
  </si>
  <si>
    <t>WP_012193111.1</t>
  </si>
  <si>
    <t>anaerobic ribonucleoside-triphosphate reductase activating protein</t>
  </si>
  <si>
    <t>MMARC6_RS01560</t>
  </si>
  <si>
    <t>old_locus_tag=MmarC6_0314</t>
  </si>
  <si>
    <t>WP_012193112.1</t>
  </si>
  <si>
    <t>DUF115 domain-containing protein</t>
  </si>
  <si>
    <t>MMARC6_RS01565</t>
  </si>
  <si>
    <t>old_locus_tag=MmarC6_0315</t>
  </si>
  <si>
    <t>WP_012193113.1</t>
  </si>
  <si>
    <t>chorismate mutase</t>
  </si>
  <si>
    <t>MMARC6_RS01570</t>
  </si>
  <si>
    <t>old_locus_tag=MmarC6_0316</t>
  </si>
  <si>
    <t>WP_012193114.1</t>
  </si>
  <si>
    <t>30S ribosomal protein S17e</t>
  </si>
  <si>
    <t>MMARC6_RS01575</t>
  </si>
  <si>
    <t>old_locus_tag=MmarC6_0317</t>
  </si>
  <si>
    <t>WP_012193115.1</t>
  </si>
  <si>
    <t>4-hydroxy-tetrahydrodipicolinate synthase</t>
  </si>
  <si>
    <t>MMARC6_RS01580</t>
  </si>
  <si>
    <t>old_locus_tag=MmarC6_0318</t>
  </si>
  <si>
    <t>WP_012193116.1</t>
  </si>
  <si>
    <t>Asp-tRNA(Asn) amidotransferase subunit GatC</t>
  </si>
  <si>
    <t>MMARC6_RS01585</t>
  </si>
  <si>
    <t>old_locus_tag=MmarC6_0320</t>
  </si>
  <si>
    <t>WP_012193117.1</t>
  </si>
  <si>
    <t>molybdenum cofactor guanylyltransferase</t>
  </si>
  <si>
    <t>MMARC6_RS01590</t>
  </si>
  <si>
    <t>old_locus_tag=MmarC6_0321</t>
  </si>
  <si>
    <t>WP_012193118.1</t>
  </si>
  <si>
    <t>peptidylprolyl isomerase</t>
  </si>
  <si>
    <t>MMARC6_RS01595</t>
  </si>
  <si>
    <t>old_locus_tag=MmarC6_0322</t>
  </si>
  <si>
    <t>WP_012193119.1</t>
  </si>
  <si>
    <t>GTP 3',8-cyclase MoaA</t>
  </si>
  <si>
    <t>MMARC6_RS01600</t>
  </si>
  <si>
    <t>old_locus_tag=MmarC6_0323</t>
  </si>
  <si>
    <t>WP_012193120.1</t>
  </si>
  <si>
    <t>MMARC6_RS01605</t>
  </si>
  <si>
    <t>old_locus_tag=MmarC6_0324</t>
  </si>
  <si>
    <t>WP_048059287.1</t>
  </si>
  <si>
    <t>S-layer protein</t>
  </si>
  <si>
    <t>MMARC6_RS01610</t>
  </si>
  <si>
    <t>old_locus_tag=MmarC6_0325</t>
  </si>
  <si>
    <t>WP_012193122.1</t>
  </si>
  <si>
    <t>cupin domain-containing protein</t>
  </si>
  <si>
    <t>MMARC6_RS01615</t>
  </si>
  <si>
    <t>old_locus_tag=MmarC6_0326</t>
  </si>
  <si>
    <t>WP_011868798.1</t>
  </si>
  <si>
    <t>acyl-CoA thioesterase</t>
  </si>
  <si>
    <t>MMARC6_RS01620</t>
  </si>
  <si>
    <t>old_locus_tag=MmarC6_0327</t>
  </si>
  <si>
    <t>WP_012193123.1</t>
  </si>
  <si>
    <t>AMP-binding protein</t>
  </si>
  <si>
    <t>MMARC6_RS01625</t>
  </si>
  <si>
    <t>old_locus_tag=MmarC6_0328</t>
  </si>
  <si>
    <t>WP_012193124.1</t>
  </si>
  <si>
    <t>MMARC6_RS01630</t>
  </si>
  <si>
    <t>old_locus_tag=MmarC6_0329</t>
  </si>
  <si>
    <t>WP_012193125.1</t>
  </si>
  <si>
    <t>MMARC6_RS01635</t>
  </si>
  <si>
    <t>old_locus_tag=MmarC6_0330</t>
  </si>
  <si>
    <t>WP_012193126.1</t>
  </si>
  <si>
    <t>MMARC6_RS01640</t>
  </si>
  <si>
    <t>old_locus_tag=MmarC6_0331</t>
  </si>
  <si>
    <t>WP_012193127.1</t>
  </si>
  <si>
    <t>MMARC6_RS01645</t>
  </si>
  <si>
    <t>old_locus_tag=MmarC6_0332</t>
  </si>
  <si>
    <t>WP_012193128.1</t>
  </si>
  <si>
    <t>carboxymuconolactone decarboxylase family protein</t>
  </si>
  <si>
    <t>MMARC6_RS01650</t>
  </si>
  <si>
    <t>old_locus_tag=MmarC6_0333</t>
  </si>
  <si>
    <t>WP_012193129.1</t>
  </si>
  <si>
    <t>class I SAM-dependent methyltransferase family protein</t>
  </si>
  <si>
    <t>MMARC6_RS01655</t>
  </si>
  <si>
    <t>old_locus_tag=MmarC6_0334</t>
  </si>
  <si>
    <t>WP_012193130.1</t>
  </si>
  <si>
    <t>DJ-1 family protein</t>
  </si>
  <si>
    <t>MMARC6_RS01660</t>
  </si>
  <si>
    <t>old_locus_tag=MmarC6_0335</t>
  </si>
  <si>
    <t>WP_012193131.1</t>
  </si>
  <si>
    <t>MMARC6_RS01665</t>
  </si>
  <si>
    <t>old_locus_tag=MmarC6_0336</t>
  </si>
  <si>
    <t>WP_012193132.1</t>
  </si>
  <si>
    <t>MMARC6_RS01670</t>
  </si>
  <si>
    <t>old_locus_tag=MmarC6_0337</t>
  </si>
  <si>
    <t>WP_012193133.1</t>
  </si>
  <si>
    <t>MMARC6_RS01675</t>
  </si>
  <si>
    <t>old_locus_tag=MmarC6_0338</t>
  </si>
  <si>
    <t>WP_012193134.1</t>
  </si>
  <si>
    <t>peptidase A24</t>
  </si>
  <si>
    <t>MMARC6_RS01680</t>
  </si>
  <si>
    <t>old_locus_tag=MmarC6_0339</t>
  </si>
  <si>
    <t>WP_012193135.1</t>
  </si>
  <si>
    <t>class I SAM-dependent methyltransferase</t>
  </si>
  <si>
    <t>MMARC6_RS01685</t>
  </si>
  <si>
    <t>old_locus_tag=MmarC6_0340</t>
  </si>
  <si>
    <t>WP_012193136.1</t>
  </si>
  <si>
    <t>ornithine carbamoyltransferase</t>
  </si>
  <si>
    <t>MMARC6_RS01690</t>
  </si>
  <si>
    <t>old_locus_tag=MmarC6_0341</t>
  </si>
  <si>
    <t>WP_048059288.1</t>
  </si>
  <si>
    <t>EamA family transporter</t>
  </si>
  <si>
    <t>MMARC6_RS01695</t>
  </si>
  <si>
    <t>old_locus_tag=MmarC6_0342</t>
  </si>
  <si>
    <t>WP_012193138.1</t>
  </si>
  <si>
    <t>amino acid ABC transporter permease</t>
  </si>
  <si>
    <t>MMARC6_RS01700</t>
  </si>
  <si>
    <t>old_locus_tag=MmarC6_0343</t>
  </si>
  <si>
    <t>WP_012193139.1</t>
  </si>
  <si>
    <t>MMARC6_RS01705</t>
  </si>
  <si>
    <t>old_locus_tag=MmarC6_0344</t>
  </si>
  <si>
    <t>WP_012193140.1</t>
  </si>
  <si>
    <t>imidazoleglycerol-phosphate dehydratase</t>
  </si>
  <si>
    <t>MMARC6_RS01710</t>
  </si>
  <si>
    <t>old_locus_tag=MmarC6_0345</t>
  </si>
  <si>
    <t>WP_012193141.1</t>
  </si>
  <si>
    <t>DHH family phosphoesterase</t>
  </si>
  <si>
    <t>MMARC6_RS01715</t>
  </si>
  <si>
    <t>old_locus_tag=MmarC6_0346</t>
  </si>
  <si>
    <t>WP_048059289.1</t>
  </si>
  <si>
    <t>TIGR00296 family protein</t>
  </si>
  <si>
    <t>MMARC6_RS01720</t>
  </si>
  <si>
    <t>old_locus_tag=MmarC6_0347</t>
  </si>
  <si>
    <t>WP_012193143.1</t>
  </si>
  <si>
    <t>molybdopterin biosynthesis protein</t>
  </si>
  <si>
    <t>MMARC6_RS01725</t>
  </si>
  <si>
    <t>old_locus_tag=MmarC6_0348</t>
  </si>
  <si>
    <t>WP_012193144.1</t>
  </si>
  <si>
    <t>AmmeMemoRadiSam system radical SAM enzyme</t>
  </si>
  <si>
    <t>MMARC6_RS01730</t>
  </si>
  <si>
    <t>old_locus_tag=MmarC6_0349</t>
  </si>
  <si>
    <t>WP_012193145.1</t>
  </si>
  <si>
    <t>DUF98 domain-containing protein</t>
  </si>
  <si>
    <t>MMARC6_RS01735</t>
  </si>
  <si>
    <t>old_locus_tag=MmarC6_0350</t>
  </si>
  <si>
    <t>WP_012193146.1</t>
  </si>
  <si>
    <t>MMARC6_RS01740</t>
  </si>
  <si>
    <t>old_locus_tag=MmarC6_0351</t>
  </si>
  <si>
    <t>WP_012193147.1</t>
  </si>
  <si>
    <t>phosphoserine phosphatase SerB</t>
  </si>
  <si>
    <t>MMARC6_RS01745</t>
  </si>
  <si>
    <t>old_locus_tag=MmarC6_0352</t>
  </si>
  <si>
    <t>WP_012193148.1</t>
  </si>
  <si>
    <t>phosphoribosylaminoimidazolesuccinocarboxamide synthase</t>
  </si>
  <si>
    <t>MMARC6_RS01750</t>
  </si>
  <si>
    <t>old_locus_tag=MmarC6_0353</t>
  </si>
  <si>
    <t>WP_012193149.1</t>
  </si>
  <si>
    <t>3-isopropylmalate dehydrogenase</t>
  </si>
  <si>
    <t>MMARC6_RS01755</t>
  </si>
  <si>
    <t>old_locus_tag=MmarC6_0354</t>
  </si>
  <si>
    <t>WP_012193150.1</t>
  </si>
  <si>
    <t>MMARC6_RS01760</t>
  </si>
  <si>
    <t>old_locus_tag=MmarC6_0355</t>
  </si>
  <si>
    <t>WP_012193151.1</t>
  </si>
  <si>
    <t>MMARC6_RS01765</t>
  </si>
  <si>
    <t>old_locus_tag=MmarC6_0356</t>
  </si>
  <si>
    <t>WP_012193152.1</t>
  </si>
  <si>
    <t>DUF123 domain-containing protein</t>
  </si>
  <si>
    <t>MMARC6_RS01770</t>
  </si>
  <si>
    <t>old_locus_tag=MmarC6_0357</t>
  </si>
  <si>
    <t>WP_012193153.1</t>
  </si>
  <si>
    <t>CGGC domain-containing protein</t>
  </si>
  <si>
    <t>MMARC6_RS01775</t>
  </si>
  <si>
    <t>old_locus_tag=MmarC6_0358</t>
  </si>
  <si>
    <t>WP_048059290.1</t>
  </si>
  <si>
    <t>DUF432 domain-containing protein</t>
  </si>
  <si>
    <t>MMARC6_RS01780</t>
  </si>
  <si>
    <t>old_locus_tag=MmarC6_0359</t>
  </si>
  <si>
    <t>WP_012193155.1</t>
  </si>
  <si>
    <t>mechanosensitive ion channel family protein</t>
  </si>
  <si>
    <t>MMARC6_RS01785</t>
  </si>
  <si>
    <t>WP_048059291.1</t>
  </si>
  <si>
    <t>MMARC6_RS01790</t>
  </si>
  <si>
    <t>old_locus_tag=MmarC6_0360</t>
  </si>
  <si>
    <t>WP_012193156.1</t>
  </si>
  <si>
    <t>MMARC6_RS01795</t>
  </si>
  <si>
    <t>old_locus_tag=MmarC6_0361</t>
  </si>
  <si>
    <t>WP_012193157.1</t>
  </si>
  <si>
    <t>HEPN domain-containing protein</t>
  </si>
  <si>
    <t>MMARC6_RS01800</t>
  </si>
  <si>
    <t>old_locus_tag=MmarC6_0362</t>
  </si>
  <si>
    <t>WP_012193158.1</t>
  </si>
  <si>
    <t>DNA polymerase subunit beta</t>
  </si>
  <si>
    <t>MMARC6_RS01805</t>
  </si>
  <si>
    <t>old_locus_tag=MmarC6_0363</t>
  </si>
  <si>
    <t>WP_012193159.1</t>
  </si>
  <si>
    <t>sodium-independent anion transporter</t>
  </si>
  <si>
    <t>MMARC6_RS01810</t>
  </si>
  <si>
    <t>old_locus_tag=MmarC6_0364</t>
  </si>
  <si>
    <t>WP_012193160.1</t>
  </si>
  <si>
    <t>MMARC6_RS01815</t>
  </si>
  <si>
    <t>old_locus_tag=MmarC6_0365</t>
  </si>
  <si>
    <t>WP_012193161.1</t>
  </si>
  <si>
    <t>MMARC6_RS01820</t>
  </si>
  <si>
    <t>old_locus_tag=MmarC6_0366</t>
  </si>
  <si>
    <t>WP_012193162.1</t>
  </si>
  <si>
    <t>MMARC6_RS01825</t>
  </si>
  <si>
    <t>old_locus_tag=MmarC6_0367</t>
  </si>
  <si>
    <t>WP_012193163.1</t>
  </si>
  <si>
    <t>MMARC6_RS01830</t>
  </si>
  <si>
    <t>old_locus_tag=MmarC6_0368</t>
  </si>
  <si>
    <t>WP_012193164.1</t>
  </si>
  <si>
    <t>MMARC6_RS01835</t>
  </si>
  <si>
    <t>old_locus_tag=MmarC6_0369</t>
  </si>
  <si>
    <t>WP_012193165.1</t>
  </si>
  <si>
    <t>MMARC6_RS01840</t>
  </si>
  <si>
    <t>old_locus_tag=MmarC6_0370</t>
  </si>
  <si>
    <t>WP_048059292.1</t>
  </si>
  <si>
    <t>MMARC6_RS01845</t>
  </si>
  <si>
    <t>old_locus_tag=MmarC6_0371</t>
  </si>
  <si>
    <t>WP_012193167.1</t>
  </si>
  <si>
    <t>MMARC6_RS01850</t>
  </si>
  <si>
    <t>old_locus_tag=MmarC6_0372</t>
  </si>
  <si>
    <t>WP_012193168.1</t>
  </si>
  <si>
    <t>MMARC6_RS01855</t>
  </si>
  <si>
    <t>old_locus_tag=MmarC6_0373</t>
  </si>
  <si>
    <t>WP_012193169.1</t>
  </si>
  <si>
    <t>MMARC6_RS01860</t>
  </si>
  <si>
    <t>old_locus_tag=MmarC6_0374</t>
  </si>
  <si>
    <t>WP_012193170.1</t>
  </si>
  <si>
    <t>MMARC6_RS01865</t>
  </si>
  <si>
    <t>old_locus_tag=MmarC6_0375</t>
  </si>
  <si>
    <t>WP_012193171.1</t>
  </si>
  <si>
    <t>MMARC6_RS01870</t>
  </si>
  <si>
    <t>old_locus_tag=MmarC6_0376</t>
  </si>
  <si>
    <t>WP_012193172.1</t>
  </si>
  <si>
    <t>ModD protein</t>
  </si>
  <si>
    <t>MMARC6_RS01875</t>
  </si>
  <si>
    <t>old_locus_tag=MmarC6_0377</t>
  </si>
  <si>
    <t>WP_012193173.1</t>
  </si>
  <si>
    <t>molybdate ABC transporter permease subunit</t>
  </si>
  <si>
    <t>MMARC6_RS01880</t>
  </si>
  <si>
    <t>old_locus_tag=MmarC6_0378</t>
  </si>
  <si>
    <t>WP_012193174.1</t>
  </si>
  <si>
    <t>molybdate ABC transporter substrate-binding protein</t>
  </si>
  <si>
    <t>MMARC6_RS01885</t>
  </si>
  <si>
    <t>old_locus_tag=MmarC6_0379</t>
  </si>
  <si>
    <t>WP_012193175.1</t>
  </si>
  <si>
    <t>molybdopterin molybdenumtransferase MoeA</t>
  </si>
  <si>
    <t>MMARC6_RS01890</t>
  </si>
  <si>
    <t>old_locus_tag=MmarC6_0380</t>
  </si>
  <si>
    <t>WP_012193176.1</t>
  </si>
  <si>
    <t>formylmethanofuran dehydrogenase subunit B</t>
  </si>
  <si>
    <t>MMARC6_RS01895</t>
  </si>
  <si>
    <t>old_locus_tag=MmarC6_0381</t>
  </si>
  <si>
    <t>WP_012193177.1</t>
  </si>
  <si>
    <t>formylmethanofuran dehydrogenase subunit C</t>
  </si>
  <si>
    <t>MMARC6_RS01900</t>
  </si>
  <si>
    <t>old_locus_tag=MmarC6_0382</t>
  </si>
  <si>
    <t>WP_012193178.1</t>
  </si>
  <si>
    <t>formylmethanofuran dehydrogenase subunit A</t>
  </si>
  <si>
    <t>MMARC6_RS01905</t>
  </si>
  <si>
    <t>old_locus_tag=MmarC6_0383</t>
  </si>
  <si>
    <t>WP_012193179.1</t>
  </si>
  <si>
    <t>formylmethanofuran dehydrogenase subunit E</t>
  </si>
  <si>
    <t>MMARC6_RS01910</t>
  </si>
  <si>
    <t>old_locus_tag=MmarC6_0384</t>
  </si>
  <si>
    <t>WP_012193180.1</t>
  </si>
  <si>
    <t>MMARC6_RS01915</t>
  </si>
  <si>
    <t>old_locus_tag=MmarC6_0385</t>
  </si>
  <si>
    <t>WP_012193181.1</t>
  </si>
  <si>
    <t>MMARC6_RS01920</t>
  </si>
  <si>
    <t>old_locus_tag=MmarC6_0386</t>
  </si>
  <si>
    <t>WP_012193182.1</t>
  </si>
  <si>
    <t>MMARC6_RS01925</t>
  </si>
  <si>
    <t>old_locus_tag=MmarC6_0387</t>
  </si>
  <si>
    <t>WP_012193183.1</t>
  </si>
  <si>
    <t>molybdenum ABC transporter ATP-binding protein</t>
  </si>
  <si>
    <t>MMARC6_RS01930</t>
  </si>
  <si>
    <t>old_locus_tag=MmarC6_0388</t>
  </si>
  <si>
    <t>WP_012193184.1</t>
  </si>
  <si>
    <t>MMARC6_RS01935</t>
  </si>
  <si>
    <t>old_locus_tag=MmarC6_0389</t>
  </si>
  <si>
    <t>WP_012193185.1</t>
  </si>
  <si>
    <t>MMARC6_RS01940</t>
  </si>
  <si>
    <t>MMARC6_RS01945</t>
  </si>
  <si>
    <t>old_locus_tag=MmarC6_0391</t>
  </si>
  <si>
    <t>WP_012193187.1</t>
  </si>
  <si>
    <t>MMARC6_RS01950</t>
  </si>
  <si>
    <t>old_locus_tag=MmarC6_0392</t>
  </si>
  <si>
    <t>WP_012193188.1</t>
  </si>
  <si>
    <t>MMARC6_RS01955</t>
  </si>
  <si>
    <t>old_locus_tag=MmarC6_0393</t>
  </si>
  <si>
    <t>WP_048059293.1</t>
  </si>
  <si>
    <t>MMARC6_RS01960</t>
  </si>
  <si>
    <t>old_locus_tag=MmarC6_0394</t>
  </si>
  <si>
    <t>WP_012193190.1</t>
  </si>
  <si>
    <t>MMARC6_RS01965</t>
  </si>
  <si>
    <t>old_locus_tag=MmarC6_0395</t>
  </si>
  <si>
    <t>WP_012193191.1</t>
  </si>
  <si>
    <t>protoporphyrin IX magnesium chelatase</t>
  </si>
  <si>
    <t>MMARC6_RS01970</t>
  </si>
  <si>
    <t>old_locus_tag=MmarC6_0396</t>
  </si>
  <si>
    <t>WP_012193192.1</t>
  </si>
  <si>
    <t>aminoglycoside phosphotransferase</t>
  </si>
  <si>
    <t>MMARC6_RS01975</t>
  </si>
  <si>
    <t>old_locus_tag=MmarC6_0397</t>
  </si>
  <si>
    <t>WP_012193193.1</t>
  </si>
  <si>
    <t>MMARC6_RS01980</t>
  </si>
  <si>
    <t>old_locus_tag=MmarC6_0398</t>
  </si>
  <si>
    <t>WP_012193194.1</t>
  </si>
  <si>
    <t>MMARC6_RS01985</t>
  </si>
  <si>
    <t>old_locus_tag=MmarC6_0399</t>
  </si>
  <si>
    <t>WP_012193195.1</t>
  </si>
  <si>
    <t>MMARC6_RS01990</t>
  </si>
  <si>
    <t>old_locus_tag=MmarC6_0400</t>
  </si>
  <si>
    <t>WP_012193196.1</t>
  </si>
  <si>
    <t>MMARC6_RS01995</t>
  </si>
  <si>
    <t>old_locus_tag=MmarC6_0401</t>
  </si>
  <si>
    <t>WP_012193197.1</t>
  </si>
  <si>
    <t>MMARC6_RS02000</t>
  </si>
  <si>
    <t>old_locus_tag=MmarC6_0402</t>
  </si>
  <si>
    <t>WP_012193198.1</t>
  </si>
  <si>
    <t>tRNA (N6-threonylcarbamoyladenosine(37)-N6)-methyltransferase TrmO</t>
  </si>
  <si>
    <t>MMARC6_RS02005</t>
  </si>
  <si>
    <t>old_locus_tag=MmarC6_0403</t>
  </si>
  <si>
    <t>WP_012193199.1</t>
  </si>
  <si>
    <t>MMARC6_RS02010</t>
  </si>
  <si>
    <t>old_locus_tag=MmarC6_0404</t>
  </si>
  <si>
    <t>WP_012193200.1</t>
  </si>
  <si>
    <t>MMARC6_RS02015</t>
  </si>
  <si>
    <t>old_locus_tag=MmarC6_0405</t>
  </si>
  <si>
    <t>WP_012193201.1</t>
  </si>
  <si>
    <t>bifunctional adenosylcobinamide kinase/adenosylcobinamide-phosphate guanylyltransferase</t>
  </si>
  <si>
    <t>MMARC6_RS02020</t>
  </si>
  <si>
    <t>old_locus_tag=MmarC6_0407</t>
  </si>
  <si>
    <t>WP_012193202.1</t>
  </si>
  <si>
    <t>xylose isomerase</t>
  </si>
  <si>
    <t>MMARC6_RS02025</t>
  </si>
  <si>
    <t>old_locus_tag=MmarC6_0408</t>
  </si>
  <si>
    <t>WP_012193203.1</t>
  </si>
  <si>
    <t>MMARC6_RS02030</t>
  </si>
  <si>
    <t>old_locus_tag=MmarC6_0409</t>
  </si>
  <si>
    <t>WP_012193204.1</t>
  </si>
  <si>
    <t>MMARC6_RS02035</t>
  </si>
  <si>
    <t>old_locus_tag=MmarC6_0410</t>
  </si>
  <si>
    <t>WP_012193205.1</t>
  </si>
  <si>
    <t>MMARC6_RS02040</t>
  </si>
  <si>
    <t>old_locus_tag=MmarC6_0412</t>
  </si>
  <si>
    <t>WP_012193206.1</t>
  </si>
  <si>
    <t>pyridoxamine 5'-phosphate oxidase family protein</t>
  </si>
  <si>
    <t>MMARC6_RS02045</t>
  </si>
  <si>
    <t>old_locus_tag=MmarC6_0413</t>
  </si>
  <si>
    <t>WP_012193207.1</t>
  </si>
  <si>
    <t>sodium/hydrogen exchanger</t>
  </si>
  <si>
    <t>MMARC6_RS02050</t>
  </si>
  <si>
    <t>old_locus_tag=MmarC6_0414</t>
  </si>
  <si>
    <t>WP_012193208.1</t>
  </si>
  <si>
    <t>MMARC6_RS02055</t>
  </si>
  <si>
    <t>pseudo;old_locus_tag=MmarC6_0415</t>
  </si>
  <si>
    <t>MMARC6_RS02060</t>
  </si>
  <si>
    <t>old_locus_tag=MmarC6_0416</t>
  </si>
  <si>
    <t>WP_012193210.1</t>
  </si>
  <si>
    <t>MMARC6_RS02065</t>
  </si>
  <si>
    <t>old_locus_tag=MmarC6_0417</t>
  </si>
  <si>
    <t>WP_012193211.1</t>
  </si>
  <si>
    <t>MMARC6_RS02070</t>
  </si>
  <si>
    <t>old_locus_tag=MmarC6_0418</t>
  </si>
  <si>
    <t>WP_012193212.1</t>
  </si>
  <si>
    <t>MMARC6_RS02075</t>
  </si>
  <si>
    <t>old_locus_tag=MmarC6_0419</t>
  </si>
  <si>
    <t>WP_011170415.1</t>
  </si>
  <si>
    <t>MMARC6_RS02080</t>
  </si>
  <si>
    <t>old_locus_tag=MmarC6_0420</t>
  </si>
  <si>
    <t>WP_012193213.1</t>
  </si>
  <si>
    <t>MMARC6_RS02085</t>
  </si>
  <si>
    <t>old_locus_tag=MmarC6_0421</t>
  </si>
  <si>
    <t>WP_012193214.1</t>
  </si>
  <si>
    <t>MMARC6_RS02090</t>
  </si>
  <si>
    <t>WP_048059294.1</t>
  </si>
  <si>
    <t>MMARC6_RS02095</t>
  </si>
  <si>
    <t>old_locus_tag=MmarC6_0422</t>
  </si>
  <si>
    <t>WP_012193215.1</t>
  </si>
  <si>
    <t>MMARC6_RS09425</t>
  </si>
  <si>
    <t>old_locus_tag=MmarC6_0423</t>
  </si>
  <si>
    <t>WP_012193216.1</t>
  </si>
  <si>
    <t>MMARC6_RS02105</t>
  </si>
  <si>
    <t>old_locus_tag=MmarC6_0424</t>
  </si>
  <si>
    <t>WP_012193217.1</t>
  </si>
  <si>
    <t>MMARC6_RS02110</t>
  </si>
  <si>
    <t>old_locus_tag=MmarC6_0425</t>
  </si>
  <si>
    <t>WP_012193218.1</t>
  </si>
  <si>
    <t>MMARC6_RS02115</t>
  </si>
  <si>
    <t>old_locus_tag=MmarC6_0427</t>
  </si>
  <si>
    <t>WP_012193219.1</t>
  </si>
  <si>
    <t>MMARC6_RS02120</t>
  </si>
  <si>
    <t>old_locus_tag=MmarC6_0428</t>
  </si>
  <si>
    <t>WP_012193220.1</t>
  </si>
  <si>
    <t>MMARC6_RS02125</t>
  </si>
  <si>
    <t>old_locus_tag=MmarC6_0429</t>
  </si>
  <si>
    <t>WP_012193221.1</t>
  </si>
  <si>
    <t>MMARC6_RS02130</t>
  </si>
  <si>
    <t>old_locus_tag=MmarC6_0430</t>
  </si>
  <si>
    <t>WP_012193222.1</t>
  </si>
  <si>
    <t>MMARC6_RS02135</t>
  </si>
  <si>
    <t>old_locus_tag=MmarC6_0431</t>
  </si>
  <si>
    <t>WP_012193223.1</t>
  </si>
  <si>
    <t>MMARC6_RS02140</t>
  </si>
  <si>
    <t>old_locus_tag=MmarC6_0432</t>
  </si>
  <si>
    <t>WP_012193224.1</t>
  </si>
  <si>
    <t>MMARC6_RS02145</t>
  </si>
  <si>
    <t>old_locus_tag=MmarC6_0433</t>
  </si>
  <si>
    <t>WP_012193225.1</t>
  </si>
  <si>
    <t>DUF2683 domain-containing protein</t>
  </si>
  <si>
    <t>MMARC6_RS02150</t>
  </si>
  <si>
    <t>old_locus_tag=MmarC6_0434</t>
  </si>
  <si>
    <t>WP_012193226.1</t>
  </si>
  <si>
    <t>toxin RelE</t>
  </si>
  <si>
    <t>MMARC6_RS02155</t>
  </si>
  <si>
    <t>old_locus_tag=MmarC6_0435</t>
  </si>
  <si>
    <t>WP_012193227.1</t>
  </si>
  <si>
    <t>addiction module antitoxin</t>
  </si>
  <si>
    <t>MMARC6_RS02160</t>
  </si>
  <si>
    <t>old_locus_tag=MmarC6_0436</t>
  </si>
  <si>
    <t>WP_012193228.1</t>
  </si>
  <si>
    <t>MMARC6_RS02165</t>
  </si>
  <si>
    <t>old_locus_tag=MmarC6_0437</t>
  </si>
  <si>
    <t>WP_011868872.1</t>
  </si>
  <si>
    <t>MMARC6_RS02170</t>
  </si>
  <si>
    <t>old_locus_tag=MmarC6_0438</t>
  </si>
  <si>
    <t>WP_012193229.1</t>
  </si>
  <si>
    <t>MMARC6_RS02175</t>
  </si>
  <si>
    <t>old_locus_tag=MmarC6_0439</t>
  </si>
  <si>
    <t>WP_012193230.1</t>
  </si>
  <si>
    <t>MMARC6_RS02180</t>
  </si>
  <si>
    <t>WP_048059295.1</t>
  </si>
  <si>
    <t>MMARC6_RS02185</t>
  </si>
  <si>
    <t>old_locus_tag=MmarC6_0440</t>
  </si>
  <si>
    <t>WP_012193231.1</t>
  </si>
  <si>
    <t>MMARC6_RS02190</t>
  </si>
  <si>
    <t>old_locus_tag=MmarC6_0441</t>
  </si>
  <si>
    <t>WP_012193232.1</t>
  </si>
  <si>
    <t>MMARC6_RS02195</t>
  </si>
  <si>
    <t>old_locus_tag=MmarC6_0442</t>
  </si>
  <si>
    <t>WP_012193233.1</t>
  </si>
  <si>
    <t>MMARC6_RS02200</t>
  </si>
  <si>
    <t>old_locus_tag=MmarC6_0443</t>
  </si>
  <si>
    <t>WP_011170409.1</t>
  </si>
  <si>
    <t>MMARC6_RS09430</t>
  </si>
  <si>
    <t>old_locus_tag=MmarC6_0444</t>
  </si>
  <si>
    <t>WP_081430997.1</t>
  </si>
  <si>
    <t>MMARC6_RS02210</t>
  </si>
  <si>
    <t>old_locus_tag=MmarC6_0445</t>
  </si>
  <si>
    <t>WP_012193235.1</t>
  </si>
  <si>
    <t>MMARC6_RS02215</t>
  </si>
  <si>
    <t>old_locus_tag=MmarC6_0446</t>
  </si>
  <si>
    <t>WP_012193236.1</t>
  </si>
  <si>
    <t>MMARC6_RS02220</t>
  </si>
  <si>
    <t>old_locus_tag=MmarC6_0447</t>
  </si>
  <si>
    <t>WP_012193237.1</t>
  </si>
  <si>
    <t>MMARC6_RS02225</t>
  </si>
  <si>
    <t>old_locus_tag=MmarC6_0448</t>
  </si>
  <si>
    <t>WP_011170405.1</t>
  </si>
  <si>
    <t>MMARC6_RS02230</t>
  </si>
  <si>
    <t>old_locus_tag=MmarC6_0449</t>
  </si>
  <si>
    <t>WP_012193238.1</t>
  </si>
  <si>
    <t>MMARC6_RS02235</t>
  </si>
  <si>
    <t>old_locus_tag=MmarC6_0450</t>
  </si>
  <si>
    <t>WP_012193239.1</t>
  </si>
  <si>
    <t>type II toxin-antitoxin system mRNA interferase toxin, RelE/StbE family</t>
  </si>
  <si>
    <t>MMARC6_RS02240</t>
  </si>
  <si>
    <t>old_locus_tag=MmarC6_0451</t>
  </si>
  <si>
    <t>WP_012193240.1</t>
  </si>
  <si>
    <t>MMARC6_RS02245</t>
  </si>
  <si>
    <t>old_locus_tag=MmarC6_0452</t>
  </si>
  <si>
    <t>MMARC6_RS02250</t>
  </si>
  <si>
    <t>old_locus_tag=MmarC6_0453</t>
  </si>
  <si>
    <t>WP_012193241.1</t>
  </si>
  <si>
    <t>MMARC6_RS02255</t>
  </si>
  <si>
    <t>old_locus_tag=MmarC6_R0003</t>
  </si>
  <si>
    <t>anticodon=GCT</t>
  </si>
  <si>
    <t>MMARC6_RS02260</t>
  </si>
  <si>
    <t>old_locus_tag=MmarC6_0454</t>
  </si>
  <si>
    <t>WP_012193242.1</t>
  </si>
  <si>
    <t>MMARC6_RS02265</t>
  </si>
  <si>
    <t>old_locus_tag=MmarC6_0455</t>
  </si>
  <si>
    <t>WP_012193243.1</t>
  </si>
  <si>
    <t>MMARC6_RS02270</t>
  </si>
  <si>
    <t>old_locus_tag=MmarC6_0456</t>
  </si>
  <si>
    <t>WP_012193244.1</t>
  </si>
  <si>
    <t>RNA helicase</t>
  </si>
  <si>
    <t>MMARC6_RS02275</t>
  </si>
  <si>
    <t>old_locus_tag=MmarC6_0457</t>
  </si>
  <si>
    <t>WP_012193245.1</t>
  </si>
  <si>
    <t>MMARC6_RS02280</t>
  </si>
  <si>
    <t>old_locus_tag=MmarC6_0458</t>
  </si>
  <si>
    <t>WP_012193246.1</t>
  </si>
  <si>
    <t>MMARC6_RS02285</t>
  </si>
  <si>
    <t>old_locus_tag=MmarC6_0459</t>
  </si>
  <si>
    <t>WP_048059296.1</t>
  </si>
  <si>
    <t>CBS domain-containing protein</t>
  </si>
  <si>
    <t>MMARC6_RS02290</t>
  </si>
  <si>
    <t>old_locus_tag=MmarC6_0460</t>
  </si>
  <si>
    <t>WP_012193248.1</t>
  </si>
  <si>
    <t>MMARC6_RS02295</t>
  </si>
  <si>
    <t>old_locus_tag=MmarC6_0461</t>
  </si>
  <si>
    <t>WP_012193249.1</t>
  </si>
  <si>
    <t>dinitrogenase iron-molybdenum cofactor biosynthesis protein</t>
  </si>
  <si>
    <t>MMARC6_RS02300</t>
  </si>
  <si>
    <t>old_locus_tag=MmarC6_0462</t>
  </si>
  <si>
    <t>WP_012193250.1</t>
  </si>
  <si>
    <t>(4Fe-4S)-binding protein</t>
  </si>
  <si>
    <t>MMARC6_RS02305</t>
  </si>
  <si>
    <t>old_locus_tag=MmarC6_0463</t>
  </si>
  <si>
    <t>WP_012193251.1</t>
  </si>
  <si>
    <t>MMARC6_RS02310</t>
  </si>
  <si>
    <t>old_locus_tag=MmarC6_0464</t>
  </si>
  <si>
    <t>WP_012193252.1</t>
  </si>
  <si>
    <t>MMARC6_RS02315</t>
  </si>
  <si>
    <t>old_locus_tag=MmarC6_0465</t>
  </si>
  <si>
    <t>WP_012193253.1</t>
  </si>
  <si>
    <t>nitrogenase</t>
  </si>
  <si>
    <t>MMARC6_RS02320</t>
  </si>
  <si>
    <t>old_locus_tag=MmarC6_0466</t>
  </si>
  <si>
    <t>WP_012193254.1</t>
  </si>
  <si>
    <t>MMARC6_RS02325</t>
  </si>
  <si>
    <t>old_locus_tag=MmarC6_0467</t>
  </si>
  <si>
    <t>WP_012193255.1</t>
  </si>
  <si>
    <t>30S ribosomal protein S27ae</t>
  </si>
  <si>
    <t>MMARC6_RS02330</t>
  </si>
  <si>
    <t>old_locus_tag=MmarC6_0468</t>
  </si>
  <si>
    <t>WP_012193256.1</t>
  </si>
  <si>
    <t>30S ribosomal protein S24e</t>
  </si>
  <si>
    <t>MMARC6_RS02335</t>
  </si>
  <si>
    <t>old_locus_tag=MmarC6_0469</t>
  </si>
  <si>
    <t>WP_012193257.1</t>
  </si>
  <si>
    <t>DUF359 domain-containing protein</t>
  </si>
  <si>
    <t>MMARC6_RS02340</t>
  </si>
  <si>
    <t>old_locus_tag=MmarC6_0470</t>
  </si>
  <si>
    <t>WP_011868947.1</t>
  </si>
  <si>
    <t>DNA-directed RNA polymerase subunit E''</t>
  </si>
  <si>
    <t>MMARC6_RS02345</t>
  </si>
  <si>
    <t>old_locus_tag=MmarC6_0471</t>
  </si>
  <si>
    <t>WP_012193258.1</t>
  </si>
  <si>
    <t>DNA-directed RNA polymerase</t>
  </si>
  <si>
    <t>MMARC6_RS02350</t>
  </si>
  <si>
    <t>old_locus_tag=MmarC6_0472</t>
  </si>
  <si>
    <t>WP_012193259.1</t>
  </si>
  <si>
    <t>dihydroorotate dehydrogenase</t>
  </si>
  <si>
    <t>MMARC6_RS02355</t>
  </si>
  <si>
    <t>pseudo;old_locus_tag=MmarC6_0473</t>
  </si>
  <si>
    <t>(Fe-S)-binding protein</t>
  </si>
  <si>
    <t>MMARC6_RS02360</t>
  </si>
  <si>
    <t>old_locus_tag=MmarC6_0474</t>
  </si>
  <si>
    <t>WP_012193261.1</t>
  </si>
  <si>
    <t>MMARC6_RS02365</t>
  </si>
  <si>
    <t>old_locus_tag=MmarC6_0475</t>
  </si>
  <si>
    <t>WP_012193262.1</t>
  </si>
  <si>
    <t>alpha-L-glutamate ligase</t>
  </si>
  <si>
    <t>MMARC6_RS02370</t>
  </si>
  <si>
    <t>old_locus_tag=MmarC6_0476</t>
  </si>
  <si>
    <t>WP_012193263.1</t>
  </si>
  <si>
    <t>MMARC6_RS02375</t>
  </si>
  <si>
    <t>old_locus_tag=MmarC6_0477</t>
  </si>
  <si>
    <t>WP_012067960.1</t>
  </si>
  <si>
    <t>DUF378 domain-containing protein</t>
  </si>
  <si>
    <t>MMARC6_RS02380</t>
  </si>
  <si>
    <t>old_locus_tag=MmarC6_0478</t>
  </si>
  <si>
    <t>WP_012193264.1</t>
  </si>
  <si>
    <t>flavodoxin</t>
  </si>
  <si>
    <t>MMARC6_RS02385</t>
  </si>
  <si>
    <t>old_locus_tag=MmarC6_0479</t>
  </si>
  <si>
    <t>WP_012193265.1</t>
  </si>
  <si>
    <t>MMARC6_RS02390</t>
  </si>
  <si>
    <t>old_locus_tag=MmarC6_0480</t>
  </si>
  <si>
    <t>WP_012193266.1</t>
  </si>
  <si>
    <t>MMARC6_RS02395</t>
  </si>
  <si>
    <t>old_locus_tag=MmarC6_0481</t>
  </si>
  <si>
    <t>WP_012193267.1</t>
  </si>
  <si>
    <t>ribonuclease P</t>
  </si>
  <si>
    <t>MMARC6_RS02400</t>
  </si>
  <si>
    <t>old_locus_tag=MmarC6_0482</t>
  </si>
  <si>
    <t>WP_012067955.1</t>
  </si>
  <si>
    <t>MMARC6_RS02405</t>
  </si>
  <si>
    <t>old_locus_tag=MmarC6_0483</t>
  </si>
  <si>
    <t>WP_012193269.1</t>
  </si>
  <si>
    <t>Ni-sirohydrochlorin a,c-diamide reductive cyclase catalytic subunit</t>
  </si>
  <si>
    <t>MMARC6_RS02410</t>
  </si>
  <si>
    <t>old_locus_tag=MmarC6_0484</t>
  </si>
  <si>
    <t>WP_012193270.1</t>
  </si>
  <si>
    <t>MMARC6_RS02415</t>
  </si>
  <si>
    <t>old_locus_tag=MmarC6_0485</t>
  </si>
  <si>
    <t>WP_012193271.1</t>
  </si>
  <si>
    <t>nitroreductase</t>
  </si>
  <si>
    <t>MMARC6_RS02420</t>
  </si>
  <si>
    <t>pseudo;old_locus_tag=MmarC6_0486</t>
  </si>
  <si>
    <t>lactate utilization protein C</t>
  </si>
  <si>
    <t>MMARC6_RS02425</t>
  </si>
  <si>
    <t>old_locus_tag=MmarC6_0487</t>
  </si>
  <si>
    <t>WP_012193273.1</t>
  </si>
  <si>
    <t>MMARC6_RS02430</t>
  </si>
  <si>
    <t>old_locus_tag=MmarC6_0488</t>
  </si>
  <si>
    <t>WP_012193274.1</t>
  </si>
  <si>
    <t>MMARC6_RS02435</t>
  </si>
  <si>
    <t>old_locus_tag=MmarC6_0489</t>
  </si>
  <si>
    <t>WP_012193275.1</t>
  </si>
  <si>
    <t>methanogenesis marker 7 protein</t>
  </si>
  <si>
    <t>MMARC6_RS02440</t>
  </si>
  <si>
    <t>old_locus_tag=MmarC6_0490</t>
  </si>
  <si>
    <t>WP_012193276.1</t>
  </si>
  <si>
    <t>MMARC6_RS02445</t>
  </si>
  <si>
    <t>old_locus_tag=MmarC6_0491</t>
  </si>
  <si>
    <t>WP_012193277.1</t>
  </si>
  <si>
    <t>sodium-dependent transporter</t>
  </si>
  <si>
    <t>MMARC6_RS02450</t>
  </si>
  <si>
    <t>old_locus_tag=MmarC6_0492</t>
  </si>
  <si>
    <t>WP_012193278.1</t>
  </si>
  <si>
    <t>carbohydrate kinase family protein</t>
  </si>
  <si>
    <t>MMARC6_RS02455</t>
  </si>
  <si>
    <t>old_locus_tag=MmarC6_0493</t>
  </si>
  <si>
    <t>WP_012193279.1</t>
  </si>
  <si>
    <t>1-(5-phosphoribosyl)-5-((5-phosphoribosylamino)methylideneamino)imidazole-4-carboxamide isomerase</t>
  </si>
  <si>
    <t>MMARC6_RS02460</t>
  </si>
  <si>
    <t>old_locus_tag=MmarC6_0494</t>
  </si>
  <si>
    <t>WP_012193280.1</t>
  </si>
  <si>
    <t>serine/threonine protein kinase</t>
  </si>
  <si>
    <t>MMARC6_RS02465</t>
  </si>
  <si>
    <t>old_locus_tag=MmarC6_0495</t>
  </si>
  <si>
    <t>WP_012193281.1</t>
  </si>
  <si>
    <t>threonine--tRNA ligase</t>
  </si>
  <si>
    <t>MMARC6_RS02470</t>
  </si>
  <si>
    <t>old_locus_tag=MmarC6_0496</t>
  </si>
  <si>
    <t>WP_012193282.1</t>
  </si>
  <si>
    <t>MMARC6_RS02475</t>
  </si>
  <si>
    <t>old_locus_tag=MmarC6_0497</t>
  </si>
  <si>
    <t>WP_052290601.1</t>
  </si>
  <si>
    <t>MMARC6_RS09435</t>
  </si>
  <si>
    <t>WP_052290602.1</t>
  </si>
  <si>
    <t>MMARC6_RS02480</t>
  </si>
  <si>
    <t>old_locus_tag=MmarC6_0498</t>
  </si>
  <si>
    <t>WP_012193283.1</t>
  </si>
  <si>
    <t>MiaB/RimO family radical SAM methylthiotransferase</t>
  </si>
  <si>
    <t>MMARC6_RS02485</t>
  </si>
  <si>
    <t>old_locus_tag=MmarC6_0499</t>
  </si>
  <si>
    <t>WP_012193284.1</t>
  </si>
  <si>
    <t>sulfopyruvate decarboxylase subunit alpha</t>
  </si>
  <si>
    <t>MMARC6_RS02490</t>
  </si>
  <si>
    <t>old_locus_tag=MmarC6_0500</t>
  </si>
  <si>
    <t>WP_012193285.1</t>
  </si>
  <si>
    <t>ribose-phosphate diphosphokinase</t>
  </si>
  <si>
    <t>MMARC6_RS02495</t>
  </si>
  <si>
    <t>old_locus_tag=MmarC6_0501</t>
  </si>
  <si>
    <t>WP_012193286.1</t>
  </si>
  <si>
    <t>MMARC6_RS02500</t>
  </si>
  <si>
    <t>old_locus_tag=MmarC6_0502</t>
  </si>
  <si>
    <t>WP_012193287.1</t>
  </si>
  <si>
    <t>DUF1611 domain-containing protein</t>
  </si>
  <si>
    <t>MMARC6_RS02505</t>
  </si>
  <si>
    <t>old_locus_tag=MmarC6_0503</t>
  </si>
  <si>
    <t>WP_012193288.1</t>
  </si>
  <si>
    <t>MMARC6_RS02510</t>
  </si>
  <si>
    <t>old_locus_tag=MmarC6_0504</t>
  </si>
  <si>
    <t>WP_012193289.1</t>
  </si>
  <si>
    <t>MMARC6_RS02515</t>
  </si>
  <si>
    <t>old_locus_tag=MmarC6_0505</t>
  </si>
  <si>
    <t>WP_012193290.1</t>
  </si>
  <si>
    <t>GTP cyclohydrolase IIa</t>
  </si>
  <si>
    <t>MMARC6_RS02520</t>
  </si>
  <si>
    <t>old_locus_tag=MmarC6_0506</t>
  </si>
  <si>
    <t>WP_012193291.1</t>
  </si>
  <si>
    <t>2-phospho-L-lactate transferase</t>
  </si>
  <si>
    <t>MMARC6_RS02525</t>
  </si>
  <si>
    <t>old_locus_tag=MmarC6_0507</t>
  </si>
  <si>
    <t>WP_012193292.1</t>
  </si>
  <si>
    <t>MMARC6_RS02530</t>
  </si>
  <si>
    <t>old_locus_tag=MmarC6_0508</t>
  </si>
  <si>
    <t>WP_012193293.1</t>
  </si>
  <si>
    <t>MMARC6_RS02535</t>
  </si>
  <si>
    <t>old_locus_tag=MmarC6_0509</t>
  </si>
  <si>
    <t>WP_012193294.1</t>
  </si>
  <si>
    <t>methionine synthase</t>
  </si>
  <si>
    <t>MMARC6_RS02540</t>
  </si>
  <si>
    <t>old_locus_tag=MmarC6_0510</t>
  </si>
  <si>
    <t>WP_012193295.1</t>
  </si>
  <si>
    <t>MMARC6_RS02545</t>
  </si>
  <si>
    <t>old_locus_tag=MmarC6_0511</t>
  </si>
  <si>
    <t>WP_012193296.1</t>
  </si>
  <si>
    <t>protease</t>
  </si>
  <si>
    <t>MMARC6_RS02550</t>
  </si>
  <si>
    <t>old_locus_tag=MmarC6_0512</t>
  </si>
  <si>
    <t>WP_012193297.1</t>
  </si>
  <si>
    <t>pantoate kinase</t>
  </si>
  <si>
    <t>MMARC6_RS02555</t>
  </si>
  <si>
    <t>old_locus_tag=MmarC6_0513</t>
  </si>
  <si>
    <t>WP_012193298.1</t>
  </si>
  <si>
    <t>alanine--tRNA ligase</t>
  </si>
  <si>
    <t>MMARC6_RS02560</t>
  </si>
  <si>
    <t>old_locus_tag=MmarC6_0514</t>
  </si>
  <si>
    <t>WP_012193390.1</t>
  </si>
  <si>
    <t>phosphopyruvate hydratase</t>
  </si>
  <si>
    <t>MMARC6_RS02565</t>
  </si>
  <si>
    <t>old_locus_tag=MmarC6_0515</t>
  </si>
  <si>
    <t>WP_012193391.1</t>
  </si>
  <si>
    <t>MMARC6_RS02570</t>
  </si>
  <si>
    <t>old_locus_tag=MmarC6_0516</t>
  </si>
  <si>
    <t>WP_012193392.1</t>
  </si>
  <si>
    <t>uroporphyrinogen-III synthase</t>
  </si>
  <si>
    <t>MMARC6_RS02575</t>
  </si>
  <si>
    <t>old_locus_tag=MmarC6_0517</t>
  </si>
  <si>
    <t>WP_012193393.1</t>
  </si>
  <si>
    <t>metallophosphoesterase</t>
  </si>
  <si>
    <t>MMARC6_RS02580</t>
  </si>
  <si>
    <t>old_locus_tag=MmarC6_0518</t>
  </si>
  <si>
    <t>WP_012193394.1</t>
  </si>
  <si>
    <t>phosphoribosylamine--glycine ligase</t>
  </si>
  <si>
    <t>MMARC6_RS02585</t>
  </si>
  <si>
    <t>old_locus_tag=MmarC6_0519</t>
  </si>
  <si>
    <t>WP_012193395.1</t>
  </si>
  <si>
    <t>alanine--glyoxylate aminotransferase family protein</t>
  </si>
  <si>
    <t>MMARC6_RS02590</t>
  </si>
  <si>
    <t>old_locus_tag=MmarC6_0520</t>
  </si>
  <si>
    <t>WP_012193396.1</t>
  </si>
  <si>
    <t>inosine/xanthosine triphosphatase</t>
  </si>
  <si>
    <t>MMARC6_RS02595</t>
  </si>
  <si>
    <t>old_locus_tag=MmarC6_0521</t>
  </si>
  <si>
    <t>WP_012193397.1</t>
  </si>
  <si>
    <t>4Fe-4S dicluster domain-containing protein</t>
  </si>
  <si>
    <t>MMARC6_RS02600</t>
  </si>
  <si>
    <t>old_locus_tag=MmarC6_0522</t>
  </si>
  <si>
    <t>WP_012193398.1</t>
  </si>
  <si>
    <t>digeranylgeranylglycerophospholipid reductase</t>
  </si>
  <si>
    <t>MMARC6_RS02605</t>
  </si>
  <si>
    <t>old_locus_tag=MmarC6_0523</t>
  </si>
  <si>
    <t>WP_012193399.1</t>
  </si>
  <si>
    <t>S26 family signal peptidase</t>
  </si>
  <si>
    <t>MMARC6_RS02610</t>
  </si>
  <si>
    <t>old_locus_tag=MmarC6_0524</t>
  </si>
  <si>
    <t>WP_011170330.1</t>
  </si>
  <si>
    <t>histone</t>
  </si>
  <si>
    <t>MMARC6_RS02615</t>
  </si>
  <si>
    <t>old_locus_tag=MmarC6_0525</t>
  </si>
  <si>
    <t>WP_012193400.1</t>
  </si>
  <si>
    <t>UMP kinase</t>
  </si>
  <si>
    <t>MMARC6_RS02620</t>
  </si>
  <si>
    <t>old_locus_tag=MmarC6_0526</t>
  </si>
  <si>
    <t>WP_012193401.1</t>
  </si>
  <si>
    <t>DUF2116 family Zn-ribbon domain-containing protein</t>
  </si>
  <si>
    <t>MMARC6_RS02625</t>
  </si>
  <si>
    <t>old_locus_tag=MmarC6_R0004</t>
  </si>
  <si>
    <t>tRNA-Met</t>
  </si>
  <si>
    <t>anticodon=CAT</t>
  </si>
  <si>
    <t>MMARC6_RS02630</t>
  </si>
  <si>
    <t>old_locus_tag=MmarC6_R0005</t>
  </si>
  <si>
    <t>MMARC6_RS02635</t>
  </si>
  <si>
    <t>old_locus_tag=MmarC6_0527</t>
  </si>
  <si>
    <t>WP_012193402.1</t>
  </si>
  <si>
    <t>MMARC6_RS02640</t>
  </si>
  <si>
    <t>old_locus_tag=MmarC6_0528</t>
  </si>
  <si>
    <t>WP_012193403.1</t>
  </si>
  <si>
    <t>ribosome biogenesis/translation initiation ATPase RLI</t>
  </si>
  <si>
    <t>MMARC6_RS02645</t>
  </si>
  <si>
    <t>old_locus_tag=MmarC6_0529</t>
  </si>
  <si>
    <t>WP_012193404.1</t>
  </si>
  <si>
    <t>3-isopropylmalate dehydratase small subunit</t>
  </si>
  <si>
    <t>MMARC6_RS02650</t>
  </si>
  <si>
    <t>old_locus_tag=MmarC6_0530</t>
  </si>
  <si>
    <t>WP_012193405.1</t>
  </si>
  <si>
    <t>DNA polymerase</t>
  </si>
  <si>
    <t>MMARC6_RS02655</t>
  </si>
  <si>
    <t>old_locus_tag=MmarC6_0531</t>
  </si>
  <si>
    <t>WP_012193406.1</t>
  </si>
  <si>
    <t>gamma-glutamylcyclotransferase</t>
  </si>
  <si>
    <t>MMARC6_RS02660</t>
  </si>
  <si>
    <t>old_locus_tag=MmarC6_0532</t>
  </si>
  <si>
    <t>WP_012193407.1</t>
  </si>
  <si>
    <t>amidohydrolase</t>
  </si>
  <si>
    <t>MMARC6_RS02665</t>
  </si>
  <si>
    <t>old_locus_tag=MmarC6_0533</t>
  </si>
  <si>
    <t>WP_012193408.1</t>
  </si>
  <si>
    <t>PHP domain-containing protein</t>
  </si>
  <si>
    <t>MMARC6_RS02670</t>
  </si>
  <si>
    <t>old_locus_tag=MmarC6_0534</t>
  </si>
  <si>
    <t>WP_012193409.1</t>
  </si>
  <si>
    <t>RNA ligase</t>
  </si>
  <si>
    <t>MMARC6_RS02675</t>
  </si>
  <si>
    <t>old_locus_tag=MmarC6_0535</t>
  </si>
  <si>
    <t>WP_012193410.1</t>
  </si>
  <si>
    <t>MMARC6_RS02680</t>
  </si>
  <si>
    <t>old_locus_tag=MmarC6_0536</t>
  </si>
  <si>
    <t>WP_012193411.1</t>
  </si>
  <si>
    <t>MMARC6_RS02685</t>
  </si>
  <si>
    <t>old_locus_tag=MmarC6_0537</t>
  </si>
  <si>
    <t>WP_012193412.1</t>
  </si>
  <si>
    <t>MMARC6_RS02690</t>
  </si>
  <si>
    <t>old_locus_tag=MmarC6_0539</t>
  </si>
  <si>
    <t>WP_012193414.1</t>
  </si>
  <si>
    <t>MMARC6_RS02695</t>
  </si>
  <si>
    <t>old_locus_tag=MmarC6_0541</t>
  </si>
  <si>
    <t>WP_012193416.1</t>
  </si>
  <si>
    <t>MMARC6_RS02700</t>
  </si>
  <si>
    <t>old_locus_tag=MmarC6_0542</t>
  </si>
  <si>
    <t>WP_012193417.1</t>
  </si>
  <si>
    <t>MMARC6_RS02705</t>
  </si>
  <si>
    <t>old_locus_tag=MmarC6_0543</t>
  </si>
  <si>
    <t>WP_081431012.1</t>
  </si>
  <si>
    <t>MMARC6_RS02710</t>
  </si>
  <si>
    <t>old_locus_tag=MmarC6_0544</t>
  </si>
  <si>
    <t>WP_048059366.1</t>
  </si>
  <si>
    <t>MMARC6_RS02715</t>
  </si>
  <si>
    <t>old_locus_tag=MmarC6_0545</t>
  </si>
  <si>
    <t>WP_012193420.1</t>
  </si>
  <si>
    <t>MMARC6_RS02720</t>
  </si>
  <si>
    <t>old_locus_tag=MmarC6_0546</t>
  </si>
  <si>
    <t>WP_012193421.1</t>
  </si>
  <si>
    <t>MMARC6_RS02725</t>
  </si>
  <si>
    <t>old_locus_tag=MmarC6_0547</t>
  </si>
  <si>
    <t>WP_012193422.1</t>
  </si>
  <si>
    <t>MMARC6_RS02730</t>
  </si>
  <si>
    <t>old_locus_tag=MmarC6_0548</t>
  </si>
  <si>
    <t>WP_012193423.1</t>
  </si>
  <si>
    <t>MMARC6_RS02735</t>
  </si>
  <si>
    <t>old_locus_tag=MmarC6_0549</t>
  </si>
  <si>
    <t>WP_012193424.1</t>
  </si>
  <si>
    <t>MMARC6_RS02740</t>
  </si>
  <si>
    <t>old_locus_tag=MmarC6_0550</t>
  </si>
  <si>
    <t>WP_012193425.1</t>
  </si>
  <si>
    <t>MMARC6_RS02745</t>
  </si>
  <si>
    <t>old_locus_tag=MmarC6_0551</t>
  </si>
  <si>
    <t>WP_012193426.1</t>
  </si>
  <si>
    <t>MMARC6_RS02750</t>
  </si>
  <si>
    <t>old_locus_tag=MmarC6_0552</t>
  </si>
  <si>
    <t>WP_012193427.1</t>
  </si>
  <si>
    <t>MMARC6_RS02755</t>
  </si>
  <si>
    <t>old_locus_tag=MmarC6_0553</t>
  </si>
  <si>
    <t>WP_012193428.1</t>
  </si>
  <si>
    <t>MMARC6_RS02760</t>
  </si>
  <si>
    <t>old_locus_tag=MmarC6_0554</t>
  </si>
  <si>
    <t>WP_012193429.1</t>
  </si>
  <si>
    <t>MMARC6_RS02765</t>
  </si>
  <si>
    <t>old_locus_tag=MmarC6_0555</t>
  </si>
  <si>
    <t>WP_012193430.1</t>
  </si>
  <si>
    <t>MMARC6_RS02770</t>
  </si>
  <si>
    <t>old_locus_tag=MmarC6_0557</t>
  </si>
  <si>
    <t>WP_012193432.1</t>
  </si>
  <si>
    <t>MMARC6_RS02775</t>
  </si>
  <si>
    <t>old_locus_tag=MmarC6_0558</t>
  </si>
  <si>
    <t>WP_012193433.1</t>
  </si>
  <si>
    <t>MMARC6_RS02780</t>
  </si>
  <si>
    <t>WP_048059298.1</t>
  </si>
  <si>
    <t>MMARC6_RS02785</t>
  </si>
  <si>
    <t>old_locus_tag=MmarC6_0559</t>
  </si>
  <si>
    <t>WP_012193434.1</t>
  </si>
  <si>
    <t>MMARC6_RS02790</t>
  </si>
  <si>
    <t>old_locus_tag=MmarC6_0560</t>
  </si>
  <si>
    <t>WP_012193435.1</t>
  </si>
  <si>
    <t>DEAD/DEAH box helicase</t>
  </si>
  <si>
    <t>MMARC6_RS02795</t>
  </si>
  <si>
    <t>old_locus_tag=MmarC6_0561</t>
  </si>
  <si>
    <t>WP_012193436.1</t>
  </si>
  <si>
    <t>MMARC6_RS02800</t>
  </si>
  <si>
    <t>old_locus_tag=MmarC6_0562</t>
  </si>
  <si>
    <t>WP_048059368.1</t>
  </si>
  <si>
    <t>MMARC6_RS02805</t>
  </si>
  <si>
    <t>old_locus_tag=MmarC6_0563</t>
  </si>
  <si>
    <t>WP_012193438.1</t>
  </si>
  <si>
    <t>MMARC6_RS02810</t>
  </si>
  <si>
    <t>old_locus_tag=MmarC6_0564</t>
  </si>
  <si>
    <t>WP_012193439.1</t>
  </si>
  <si>
    <t>MMARC6_RS02815</t>
  </si>
  <si>
    <t>old_locus_tag=MmarC6_0565</t>
  </si>
  <si>
    <t>WP_012193440.1</t>
  </si>
  <si>
    <t>MMARC6_RS02820</t>
  </si>
  <si>
    <t>old_locus_tag=MmarC6_0566</t>
  </si>
  <si>
    <t>WP_012193441.1</t>
  </si>
  <si>
    <t>MMARC6_RS02825</t>
  </si>
  <si>
    <t>old_locus_tag=MmarC6_0567</t>
  </si>
  <si>
    <t>WP_012193442.1</t>
  </si>
  <si>
    <t>MMARC6_RS02830</t>
  </si>
  <si>
    <t>old_locus_tag=MmarC6_0568</t>
  </si>
  <si>
    <t>WP_012193443.1</t>
  </si>
  <si>
    <t>MMARC6_RS02835</t>
  </si>
  <si>
    <t>old_locus_tag=MmarC6_0569</t>
  </si>
  <si>
    <t>WP_012193444.1</t>
  </si>
  <si>
    <t>MMARC6_RS02840</t>
  </si>
  <si>
    <t>old_locus_tag=MmarC6_0570</t>
  </si>
  <si>
    <t>WP_012193445.1</t>
  </si>
  <si>
    <t>MMARC6_RS02845</t>
  </si>
  <si>
    <t>old_locus_tag=MmarC6_0571</t>
  </si>
  <si>
    <t>WP_012193446.1</t>
  </si>
  <si>
    <t>ATP-dependent OLD family endonuclease</t>
  </si>
  <si>
    <t>MMARC6_RS02850</t>
  </si>
  <si>
    <t>old_locus_tag=MmarC6_0572</t>
  </si>
  <si>
    <t>WP_012193447.1</t>
  </si>
  <si>
    <t>MMARC6_RS02855</t>
  </si>
  <si>
    <t>old_locus_tag=MmarC6_0573</t>
  </si>
  <si>
    <t>WP_012193448.1</t>
  </si>
  <si>
    <t>MMARC6_RS02860</t>
  </si>
  <si>
    <t>old_locus_tag=MmarC6_0574</t>
  </si>
  <si>
    <t>WP_012193449.1</t>
  </si>
  <si>
    <t>MMARC6_RS02865</t>
  </si>
  <si>
    <t>old_locus_tag=MmarC6_0575</t>
  </si>
  <si>
    <t>WP_012193450.1</t>
  </si>
  <si>
    <t>MMARC6_RS02870</t>
  </si>
  <si>
    <t>old_locus_tag=MmarC6_0576</t>
  </si>
  <si>
    <t>WP_012193451.1</t>
  </si>
  <si>
    <t>MMARC6_RS02875</t>
  </si>
  <si>
    <t>old_locus_tag=MmarC6_0577</t>
  </si>
  <si>
    <t>WP_012193452.1</t>
  </si>
  <si>
    <t>ribonuclease VapC5</t>
  </si>
  <si>
    <t>MMARC6_RS02880</t>
  </si>
  <si>
    <t>old_locus_tag=MmarC6_0578</t>
  </si>
  <si>
    <t>WP_012067899.1</t>
  </si>
  <si>
    <t>MMARC6_RS02885</t>
  </si>
  <si>
    <t>old_locus_tag=MmarC6_0579</t>
  </si>
  <si>
    <t>WP_012193453.1</t>
  </si>
  <si>
    <t>methylenetetrahydromethanopterin dehydrogenase</t>
  </si>
  <si>
    <t>MMARC6_RS02890</t>
  </si>
  <si>
    <t>old_locus_tag=MmarC6_0580</t>
  </si>
  <si>
    <t>WP_012193454.1</t>
  </si>
  <si>
    <t>trimeric intracellular cation channel family protein</t>
  </si>
  <si>
    <t>MMARC6_RS02895</t>
  </si>
  <si>
    <t>old_locus_tag=MmarC6_0581</t>
  </si>
  <si>
    <t>WP_012193455.1</t>
  </si>
  <si>
    <t>MMARC6_RS02900</t>
  </si>
  <si>
    <t>old_locus_tag=MmarC6_0582</t>
  </si>
  <si>
    <t>WP_012193299.1</t>
  </si>
  <si>
    <t>glycosyl transferase family 1</t>
  </si>
  <si>
    <t>MMARC6_RS02905</t>
  </si>
  <si>
    <t>old_locus_tag=MmarC6_0583</t>
  </si>
  <si>
    <t>WP_012193300.1</t>
  </si>
  <si>
    <t>DUF2206 domain-containing protein</t>
  </si>
  <si>
    <t>MMARC6_RS02910</t>
  </si>
  <si>
    <t>old_locus_tag=MmarC6_0584</t>
  </si>
  <si>
    <t>WP_012193301.1</t>
  </si>
  <si>
    <t>MMARC6_RS02915</t>
  </si>
  <si>
    <t>old_locus_tag=MmarC6_0585</t>
  </si>
  <si>
    <t>WP_012193302.1</t>
  </si>
  <si>
    <t>MMARC6_RS02920</t>
  </si>
  <si>
    <t>old_locus_tag=MmarC6_0586</t>
  </si>
  <si>
    <t>WP_081430998.1</t>
  </si>
  <si>
    <t>polysaccharide pyruvyl transferase family protein</t>
  </si>
  <si>
    <t>MMARC6_RS02925</t>
  </si>
  <si>
    <t>old_locus_tag=MmarC6_0587</t>
  </si>
  <si>
    <t>WP_012193304.1</t>
  </si>
  <si>
    <t>antibiotic acetyltransferase</t>
  </si>
  <si>
    <t>MMARC6_RS02930</t>
  </si>
  <si>
    <t>old_locus_tag=MmarC6_0588</t>
  </si>
  <si>
    <t>WP_012193305.1</t>
  </si>
  <si>
    <t>polysaccharide biosynthesis protein</t>
  </si>
  <si>
    <t>MMARC6_RS02935</t>
  </si>
  <si>
    <t>old_locus_tag=MmarC6_0589</t>
  </si>
  <si>
    <t>WP_012193306.1</t>
  </si>
  <si>
    <t>NAD(P)-dependent oxidoreductase</t>
  </si>
  <si>
    <t>MMARC6_RS02940</t>
  </si>
  <si>
    <t>old_locus_tag=MmarC6_0590</t>
  </si>
  <si>
    <t>WP_012193307.1</t>
  </si>
  <si>
    <t>dTDP-glucose 4,6-dehydratase</t>
  </si>
  <si>
    <t>MMARC6_RS02945</t>
  </si>
  <si>
    <t>old_locus_tag=MmarC6_0591</t>
  </si>
  <si>
    <t>WP_012193308.1</t>
  </si>
  <si>
    <t>glucose-1-phosphate thymidylyltransferase</t>
  </si>
  <si>
    <t>MMARC6_RS02950</t>
  </si>
  <si>
    <t>old_locus_tag=MmarC6_0592</t>
  </si>
  <si>
    <t>WP_012193309.1</t>
  </si>
  <si>
    <t>dTDP-4-dehydrorhamnose 3,5-epimerase</t>
  </si>
  <si>
    <t>MMARC6_RS02955</t>
  </si>
  <si>
    <t>old_locus_tag=MmarC6_0593</t>
  </si>
  <si>
    <t>WP_012193310.1</t>
  </si>
  <si>
    <t>MMARC6_RS02960</t>
  </si>
  <si>
    <t>old_locus_tag=MmarC6_0594</t>
  </si>
  <si>
    <t>WP_012193311.1</t>
  </si>
  <si>
    <t>TIGR04279 domain-containing protein</t>
  </si>
  <si>
    <t>MMARC6_RS02965</t>
  </si>
  <si>
    <t>old_locus_tag=MmarC6_0595</t>
  </si>
  <si>
    <t>WP_012193312.1</t>
  </si>
  <si>
    <t>DUF1616 domain-containing protein</t>
  </si>
  <si>
    <t>MMARC6_RS02970</t>
  </si>
  <si>
    <t>old_locus_tag=MmarC6_0596</t>
  </si>
  <si>
    <t>WP_012193313.1</t>
  </si>
  <si>
    <t>MMARC6_RS02975</t>
  </si>
  <si>
    <t>old_locus_tag=MmarC6_0597</t>
  </si>
  <si>
    <t>WP_012193314.1</t>
  </si>
  <si>
    <t>MMARC6_RS02980</t>
  </si>
  <si>
    <t>old_locus_tag=MmarC6_0598</t>
  </si>
  <si>
    <t>WP_012193315.1</t>
  </si>
  <si>
    <t>MMARC6_RS02985</t>
  </si>
  <si>
    <t>old_locus_tag=MmarC6_0599</t>
  </si>
  <si>
    <t>WP_012193316.1</t>
  </si>
  <si>
    <t>DUF4350 domain-containing protein</t>
  </si>
  <si>
    <t>MMARC6_RS02990</t>
  </si>
  <si>
    <t>old_locus_tag=MmarC6_0600</t>
  </si>
  <si>
    <t>WP_012193317.1</t>
  </si>
  <si>
    <t>MoxR family ATPase</t>
  </si>
  <si>
    <t>MMARC6_RS02995</t>
  </si>
  <si>
    <t>old_locus_tag=MmarC6_0601</t>
  </si>
  <si>
    <t>WP_012193318.1</t>
  </si>
  <si>
    <t>DUF58 domain-containing protein</t>
  </si>
  <si>
    <t>MMARC6_RS03000</t>
  </si>
  <si>
    <t>old_locus_tag=MmarC6_0602</t>
  </si>
  <si>
    <t>WP_012193319.1</t>
  </si>
  <si>
    <t>MMARC6_RS03005</t>
  </si>
  <si>
    <t>old_locus_tag=MmarC6_0603</t>
  </si>
  <si>
    <t>WP_012193320.1</t>
  </si>
  <si>
    <t>UDP-glucose/GDP-mannose dehydrogenase family protein</t>
  </si>
  <si>
    <t>MMARC6_RS03010</t>
  </si>
  <si>
    <t>old_locus_tag=MmarC6_0604</t>
  </si>
  <si>
    <t>WP_012193321.1</t>
  </si>
  <si>
    <t>MMARC6_RS03015</t>
  </si>
  <si>
    <t>old_locus_tag=MmarC6_0605</t>
  </si>
  <si>
    <t>WP_012193322.1</t>
  </si>
  <si>
    <t>MMARC6_RS03020</t>
  </si>
  <si>
    <t>old_locus_tag=MmarC6_0606</t>
  </si>
  <si>
    <t>WP_048059301.1</t>
  </si>
  <si>
    <t>MMARC6_RS03025</t>
  </si>
  <si>
    <t>old_locus_tag=MmarC6_0607</t>
  </si>
  <si>
    <t>WP_012193324.1</t>
  </si>
  <si>
    <t>2-hydroxyacyl-CoA dehydratase</t>
  </si>
  <si>
    <t>MMARC6_RS03030</t>
  </si>
  <si>
    <t>old_locus_tag=MmarC6_0608</t>
  </si>
  <si>
    <t>WP_012193325.1</t>
  </si>
  <si>
    <t>MMARC6_RS03035</t>
  </si>
  <si>
    <t>old_locus_tag=MmarC6_0609</t>
  </si>
  <si>
    <t>WP_012193326.1</t>
  </si>
  <si>
    <t>TIGR00289 family protein</t>
  </si>
  <si>
    <t>MMARC6_RS03040</t>
  </si>
  <si>
    <t>old_locus_tag=MmarC6_0610</t>
  </si>
  <si>
    <t>WP_012193327.1</t>
  </si>
  <si>
    <t>flagella protein F</t>
  </si>
  <si>
    <t>MMARC6_RS03045</t>
  </si>
  <si>
    <t>old_locus_tag=MmarC6_R0006</t>
  </si>
  <si>
    <t>tRNA-Val</t>
  </si>
  <si>
    <t>anticodon=GAC</t>
  </si>
  <si>
    <t>MMARC6_RS03050</t>
  </si>
  <si>
    <t>old_locus_tag=MmarC6_0611</t>
  </si>
  <si>
    <t>WP_012193328.1</t>
  </si>
  <si>
    <t>acetyl-CoA carboxylase biotin carboxylase subunit</t>
  </si>
  <si>
    <t>MMARC6_RS03055</t>
  </si>
  <si>
    <t>old_locus_tag=MmarC6_0612</t>
  </si>
  <si>
    <t>WP_012193329.1</t>
  </si>
  <si>
    <t>oxaloacetate decarboxylase subunit alpha</t>
  </si>
  <si>
    <t>MMARC6_RS03060</t>
  </si>
  <si>
    <t>old_locus_tag=MmarC6_R0007</t>
  </si>
  <si>
    <t>tRNA-Glu</t>
  </si>
  <si>
    <t>anticodon=TTC</t>
  </si>
  <si>
    <t>MMARC6_RS03065</t>
  </si>
  <si>
    <t>old_locus_tag=MmarC6_R0008</t>
  </si>
  <si>
    <t>anticodon=TCT</t>
  </si>
  <si>
    <t>MMARC6_RS03070</t>
  </si>
  <si>
    <t>old_locus_tag=MmarC6_0613</t>
  </si>
  <si>
    <t>WP_012193330.1</t>
  </si>
  <si>
    <t>NUDIX hydrolase</t>
  </si>
  <si>
    <t>MMARC6_RS03075</t>
  </si>
  <si>
    <t>old_locus_tag=MmarC6_0614</t>
  </si>
  <si>
    <t>WP_048059302.1</t>
  </si>
  <si>
    <t>TIGR00303 family protein</t>
  </si>
  <si>
    <t>MMARC6_RS03080</t>
  </si>
  <si>
    <t>old_locus_tag=MmarC6_0615</t>
  </si>
  <si>
    <t>WP_012193332.1</t>
  </si>
  <si>
    <t>methanogenesis marker 6 protein</t>
  </si>
  <si>
    <t>MMARC6_RS03085</t>
  </si>
  <si>
    <t>old_locus_tag=MmarC6_0616</t>
  </si>
  <si>
    <t>WP_012193333.1</t>
  </si>
  <si>
    <t>MMARC6_RS03090</t>
  </si>
  <si>
    <t>old_locus_tag=MmarC6_0617</t>
  </si>
  <si>
    <t>WP_012193334.1</t>
  </si>
  <si>
    <t>MMARC6_RS03095</t>
  </si>
  <si>
    <t>old_locus_tag=MmarC6_0618</t>
  </si>
  <si>
    <t>WP_012193335.1</t>
  </si>
  <si>
    <t>rRNA methyltransferase</t>
  </si>
  <si>
    <t>MMARC6_RS03100</t>
  </si>
  <si>
    <t>old_locus_tag=MmarC6_0619</t>
  </si>
  <si>
    <t>WP_012193336.1</t>
  </si>
  <si>
    <t>TIGR00297 family protein</t>
  </si>
  <si>
    <t>MMARC6_RS03105</t>
  </si>
  <si>
    <t>old_locus_tag=MmarC6_0620</t>
  </si>
  <si>
    <t>WP_012193337.1</t>
  </si>
  <si>
    <t>HIT family protein</t>
  </si>
  <si>
    <t>cbiC</t>
  </si>
  <si>
    <t>MMARC6_RS03110</t>
  </si>
  <si>
    <t>old_locus_tag=MmarC6_0621</t>
  </si>
  <si>
    <t>WP_012193338.1</t>
  </si>
  <si>
    <t>precorrin-8X methylmutase</t>
  </si>
  <si>
    <t>MMARC6_RS03115</t>
  </si>
  <si>
    <t>old_locus_tag=MmarC6_0622</t>
  </si>
  <si>
    <t>WP_012193339.1</t>
  </si>
  <si>
    <t>DUF2097 domain-containing protein</t>
  </si>
  <si>
    <t>MMARC6_RS03120</t>
  </si>
  <si>
    <t>old_locus_tag=MmarC6_0623</t>
  </si>
  <si>
    <t>WP_012193340.1</t>
  </si>
  <si>
    <t>DUF63 domain-containing protein</t>
  </si>
  <si>
    <t>MMARC6_RS03125</t>
  </si>
  <si>
    <t>old_locus_tag=MmarC6_0624</t>
  </si>
  <si>
    <t>WP_012193341.1</t>
  </si>
  <si>
    <t>thymidine phosphorylase</t>
  </si>
  <si>
    <t>MMARC6_RS03130</t>
  </si>
  <si>
    <t>old_locus_tag=MmarC6_0625</t>
  </si>
  <si>
    <t>WP_012193342.1</t>
  </si>
  <si>
    <t>methionine--tRNA ligase</t>
  </si>
  <si>
    <t>MMARC6_RS03135</t>
  </si>
  <si>
    <t>old_locus_tag=MmarC6_0626</t>
  </si>
  <si>
    <t>WP_012193343.1</t>
  </si>
  <si>
    <t>glyceraldehyde-3-phosphate dehydrogenase</t>
  </si>
  <si>
    <t>MMARC6_RS03140</t>
  </si>
  <si>
    <t>old_locus_tag=MmarC6_0627</t>
  </si>
  <si>
    <t>WP_012193344.1</t>
  </si>
  <si>
    <t>MMARC6_RS03145</t>
  </si>
  <si>
    <t>old_locus_tag=MmarC6_0628</t>
  </si>
  <si>
    <t>WP_012193345.1</t>
  </si>
  <si>
    <t>MMARC6_RS03150</t>
  </si>
  <si>
    <t>old_locus_tag=MmarC6_0629</t>
  </si>
  <si>
    <t>WP_012193346.1</t>
  </si>
  <si>
    <t>MMARC6_RS03155</t>
  </si>
  <si>
    <t>old_locus_tag=MmarC6_0630</t>
  </si>
  <si>
    <t>WP_012193347.1</t>
  </si>
  <si>
    <t>DUF447 domain-containing protein</t>
  </si>
  <si>
    <t>MMARC6_RS03160</t>
  </si>
  <si>
    <t>old_locus_tag=MmarC6_0631</t>
  </si>
  <si>
    <t>WP_012193348.1</t>
  </si>
  <si>
    <t>shikimate kinase</t>
  </si>
  <si>
    <t>MMARC6_RS03165</t>
  </si>
  <si>
    <t>old_locus_tag=MmarC6_0632</t>
  </si>
  <si>
    <t>WP_012193349.1</t>
  </si>
  <si>
    <t>precorrin-2 C(20)-methyltransferase</t>
  </si>
  <si>
    <t>MMARC6_RS03170</t>
  </si>
  <si>
    <t>old_locus_tag=MmarC6_0633</t>
  </si>
  <si>
    <t>WP_012193350.1</t>
  </si>
  <si>
    <t>dihydroxy-acid dehydratase</t>
  </si>
  <si>
    <t>MMARC6_RS03175</t>
  </si>
  <si>
    <t>old_locus_tag=MmarC6_0634</t>
  </si>
  <si>
    <t>WP_012193351.1</t>
  </si>
  <si>
    <t>fructose 1,6-bisphosphatase</t>
  </si>
  <si>
    <t>MMARC6_RS03180</t>
  </si>
  <si>
    <t>old_locus_tag=MmarC6_0635</t>
  </si>
  <si>
    <t>WP_012193352.1</t>
  </si>
  <si>
    <t>MMARC6_RS03185</t>
  </si>
  <si>
    <t>old_locus_tag=MmarC6_0636</t>
  </si>
  <si>
    <t>WP_012193353.1</t>
  </si>
  <si>
    <t>MMARC6_RS03190</t>
  </si>
  <si>
    <t>old_locus_tag=MmarC6_0637</t>
  </si>
  <si>
    <t>WP_012193354.1</t>
  </si>
  <si>
    <t>phenylacetate--CoA ligase family protein</t>
  </si>
  <si>
    <t>MMARC6_RS03195</t>
  </si>
  <si>
    <t>old_locus_tag=MmarC6_0638</t>
  </si>
  <si>
    <t>WP_012193355.1</t>
  </si>
  <si>
    <t>MMARC6_RS03200</t>
  </si>
  <si>
    <t>old_locus_tag=MmarC6_0639</t>
  </si>
  <si>
    <t>WP_012193356.1</t>
  </si>
  <si>
    <t>methanogenesis marker 5 protein</t>
  </si>
  <si>
    <t>MMARC6_RS03205</t>
  </si>
  <si>
    <t>old_locus_tag=MmarC6_0640</t>
  </si>
  <si>
    <t>WP_012193357.1</t>
  </si>
  <si>
    <t>DUF2111 domain-containing protein</t>
  </si>
  <si>
    <t>MMARC6_RS03210</t>
  </si>
  <si>
    <t>old_locus_tag=MmarC6_0641</t>
  </si>
  <si>
    <t>WP_012193358.1</t>
  </si>
  <si>
    <t>MMARC6_RS03215</t>
  </si>
  <si>
    <t>old_locus_tag=MmarC6_0642</t>
  </si>
  <si>
    <t>WP_012193359.1</t>
  </si>
  <si>
    <t>MMARC6_RS03220</t>
  </si>
  <si>
    <t>old_locus_tag=MmarC6_0643</t>
  </si>
  <si>
    <t>WP_012193360.1</t>
  </si>
  <si>
    <t>sulfurtransferase TusA family protein</t>
  </si>
  <si>
    <t>MMARC6_RS03225</t>
  </si>
  <si>
    <t>old_locus_tag=MmarC6_0644</t>
  </si>
  <si>
    <t>WP_012193361.1</t>
  </si>
  <si>
    <t>MMARC6_RS03230</t>
  </si>
  <si>
    <t>old_locus_tag=MmarC6_0645</t>
  </si>
  <si>
    <t>WP_012193362.1</t>
  </si>
  <si>
    <t>2-oxoacid:acceptor oxidoreductase subunit alpha</t>
  </si>
  <si>
    <t>MMARC6_RS03235</t>
  </si>
  <si>
    <t>old_locus_tag=MmarC6_0646</t>
  </si>
  <si>
    <t>WP_012193363.1</t>
  </si>
  <si>
    <t>2-oxoacid ferredoxin oxidoreductase subunit beta</t>
  </si>
  <si>
    <t>MMARC6_RS03240</t>
  </si>
  <si>
    <t>old_locus_tag=MmarC6_0647</t>
  </si>
  <si>
    <t>WP_012193364.1</t>
  </si>
  <si>
    <t>N-glycosylase/DNA lyase</t>
  </si>
  <si>
    <t>MMARC6_RS03245</t>
  </si>
  <si>
    <t>old_locus_tag=MmarC6_0648</t>
  </si>
  <si>
    <t>WP_012193365.1</t>
  </si>
  <si>
    <t>rubredoxin</t>
  </si>
  <si>
    <t>MMARC6_RS03250</t>
  </si>
  <si>
    <t>old_locus_tag=MmarC6_0649</t>
  </si>
  <si>
    <t>WP_012193366.1</t>
  </si>
  <si>
    <t>MMARC6_RS03255</t>
  </si>
  <si>
    <t>old_locus_tag=MmarC6_0650</t>
  </si>
  <si>
    <t>WP_012193367.1</t>
  </si>
  <si>
    <t>hydrogenase maturation nickel metallochaperone HypA</t>
  </si>
  <si>
    <t>MMARC6_RS03260</t>
  </si>
  <si>
    <t>old_locus_tag=MmarC6_0651</t>
  </si>
  <si>
    <t>WP_048059303.1</t>
  </si>
  <si>
    <t>MMARC6_RS03265</t>
  </si>
  <si>
    <t>old_locus_tag=MmarC6_0652</t>
  </si>
  <si>
    <t>WP_012193369.1</t>
  </si>
  <si>
    <t>MMARC6_RS03270</t>
  </si>
  <si>
    <t>old_locus_tag=MmarC6_0653</t>
  </si>
  <si>
    <t>WP_012193370.1</t>
  </si>
  <si>
    <t>MMARC6_RS03275</t>
  </si>
  <si>
    <t>old_locus_tag=MmarC6_0654</t>
  </si>
  <si>
    <t>WP_012193371.1</t>
  </si>
  <si>
    <t>DUF2283 domain-containing protein</t>
  </si>
  <si>
    <t>MMARC6_RS03280</t>
  </si>
  <si>
    <t>old_locus_tag=MmarC6_0655</t>
  </si>
  <si>
    <t>WP_012193372.1</t>
  </si>
  <si>
    <t>50S ribosomal protein L15e</t>
  </si>
  <si>
    <t>MMARC6_RS03285</t>
  </si>
  <si>
    <t>old_locus_tag=MmarC6_0656</t>
  </si>
  <si>
    <t>WP_012067830.1</t>
  </si>
  <si>
    <t>translation initiation factor IF-2 subunit beta</t>
  </si>
  <si>
    <t>MMARC6_RS03290</t>
  </si>
  <si>
    <t>old_locus_tag=MmarC6_0657</t>
  </si>
  <si>
    <t>WP_012193373.1</t>
  </si>
  <si>
    <t>MMARC6_RS03295</t>
  </si>
  <si>
    <t>old_locus_tag=MmarC6_0658</t>
  </si>
  <si>
    <t>WP_012193374.1</t>
  </si>
  <si>
    <t>homoserine kinase</t>
  </si>
  <si>
    <t>MMARC6_RS03300</t>
  </si>
  <si>
    <t>old_locus_tag=MmarC6_0659</t>
  </si>
  <si>
    <t>WP_012193375.1</t>
  </si>
  <si>
    <t>pyrrolo-quinoline quinone</t>
  </si>
  <si>
    <t>MMARC6_RS03305</t>
  </si>
  <si>
    <t>old_locus_tag=MmarC6_0660</t>
  </si>
  <si>
    <t>WP_012193376.1</t>
  </si>
  <si>
    <t>aldolase</t>
  </si>
  <si>
    <t>MMARC6_RS03310</t>
  </si>
  <si>
    <t>old_locus_tag=MmarC6_0661</t>
  </si>
  <si>
    <t>WP_011869130.1</t>
  </si>
  <si>
    <t>MMARC6_RS03315</t>
  </si>
  <si>
    <t>old_locus_tag=MmarC6_0662</t>
  </si>
  <si>
    <t>WP_012193377.1</t>
  </si>
  <si>
    <t>MMARC6_RS03320</t>
  </si>
  <si>
    <t>old_locus_tag=MmarC6_0663</t>
  </si>
  <si>
    <t>WP_012193378.1</t>
  </si>
  <si>
    <t>NagC family transcriptional regulator</t>
  </si>
  <si>
    <t>MMARC6_RS03325</t>
  </si>
  <si>
    <t>old_locus_tag=MmarC6_0664</t>
  </si>
  <si>
    <t>WP_012193379.1</t>
  </si>
  <si>
    <t>hydrogenase formation protein HypD</t>
  </si>
  <si>
    <t>MMARC6_RS03330</t>
  </si>
  <si>
    <t>old_locus_tag=MmarC6_0665</t>
  </si>
  <si>
    <t>WP_012193380.1</t>
  </si>
  <si>
    <t>DUF1624 domain-containing protein</t>
  </si>
  <si>
    <t>MMARC6_RS03335</t>
  </si>
  <si>
    <t>old_locus_tag=MmarC6_0666</t>
  </si>
  <si>
    <t>WP_012193381.1</t>
  </si>
  <si>
    <t>MMARC6_RS03340</t>
  </si>
  <si>
    <t>old_locus_tag=MmarC6_0667</t>
  </si>
  <si>
    <t>WP_012193382.1</t>
  </si>
  <si>
    <t>MMARC6_RS03345</t>
  </si>
  <si>
    <t>old_locus_tag=MmarC6_0668</t>
  </si>
  <si>
    <t>WP_012193383.1</t>
  </si>
  <si>
    <t>MMARC6_RS03350</t>
  </si>
  <si>
    <t>old_locus_tag=MmarC6_0669</t>
  </si>
  <si>
    <t>WP_012193384.1</t>
  </si>
  <si>
    <t>translation initiation factor aIF-2</t>
  </si>
  <si>
    <t>MMARC6_RS03355</t>
  </si>
  <si>
    <t>old_locus_tag=MmarC6_0670</t>
  </si>
  <si>
    <t>WP_012193385.1</t>
  </si>
  <si>
    <t>nucleoside-diphosphate kinase</t>
  </si>
  <si>
    <t>MMARC6_RS03360</t>
  </si>
  <si>
    <t>old_locus_tag=MmarC6_0671</t>
  </si>
  <si>
    <t>WP_012193386.1</t>
  </si>
  <si>
    <t>5-(carboxyamino)imidazole ribonucleotide mutase</t>
  </si>
  <si>
    <t>MMARC6_RS03365</t>
  </si>
  <si>
    <t>old_locus_tag=MmarC6_0672</t>
  </si>
  <si>
    <t>WP_012193387.1</t>
  </si>
  <si>
    <t>ATPase</t>
  </si>
  <si>
    <t>MMARC6_RS03370</t>
  </si>
  <si>
    <t>old_locus_tag=MmarC6_0673</t>
  </si>
  <si>
    <t>WP_012193388.1</t>
  </si>
  <si>
    <t>phosphoribosyl-AMP cyclohydrolase</t>
  </si>
  <si>
    <t>MMARC6_RS03375</t>
  </si>
  <si>
    <t>old_locus_tag=MmarC6_0674</t>
  </si>
  <si>
    <t>WP_012193389.1</t>
  </si>
  <si>
    <t>MMARC6_RS03380</t>
  </si>
  <si>
    <t>old_locus_tag=MmarC6_0675</t>
  </si>
  <si>
    <t>WP_012193531.1</t>
  </si>
  <si>
    <t>MMARC6_RS03385</t>
  </si>
  <si>
    <t>old_locus_tag=MmarC6_0676</t>
  </si>
  <si>
    <t>WP_012193532.1</t>
  </si>
  <si>
    <t>TraB family protein</t>
  </si>
  <si>
    <t>MMARC6_RS03390</t>
  </si>
  <si>
    <t>old_locus_tag=MmarC6_0677</t>
  </si>
  <si>
    <t>WP_012193533.1</t>
  </si>
  <si>
    <t>copper ABC transporter substrate-binding protein</t>
  </si>
  <si>
    <t>MMARC6_RS03395</t>
  </si>
  <si>
    <t>old_locus_tag=MmarC6_0678</t>
  </si>
  <si>
    <t>WP_012193534.1</t>
  </si>
  <si>
    <t>hydrogenase expression/formation protein HypE</t>
  </si>
  <si>
    <t>MMARC6_RS03400</t>
  </si>
  <si>
    <t>old_locus_tag=MmarC6_0679</t>
  </si>
  <si>
    <t>WP_012193535.1</t>
  </si>
  <si>
    <t>phosphosulfolactate synthase</t>
  </si>
  <si>
    <t>MMARC6_RS03405</t>
  </si>
  <si>
    <t>old_locus_tag=MmarC6_0680</t>
  </si>
  <si>
    <t>WP_012193536.1</t>
  </si>
  <si>
    <t>MMARC6_RS03410</t>
  </si>
  <si>
    <t>old_locus_tag=MmarC6_0681</t>
  </si>
  <si>
    <t>WP_012193537.1</t>
  </si>
  <si>
    <t>MMARC6_RS03415</t>
  </si>
  <si>
    <t>old_locus_tag=MmarC6_0682</t>
  </si>
  <si>
    <t>WP_012193538.1</t>
  </si>
  <si>
    <t>MMARC6_RS03420</t>
  </si>
  <si>
    <t>old_locus_tag=MmarC6_0683</t>
  </si>
  <si>
    <t>WP_012193539.1</t>
  </si>
  <si>
    <t>TIGR00299 family protein</t>
  </si>
  <si>
    <t>MMARC6_RS03425</t>
  </si>
  <si>
    <t>old_locus_tag=MmarC6_0684</t>
  </si>
  <si>
    <t>WP_012193540.1</t>
  </si>
  <si>
    <t>tRNA pseudouridine(38-40) synthase TruA</t>
  </si>
  <si>
    <t>MMARC6_RS03430</t>
  </si>
  <si>
    <t>old_locus_tag=MmarC6_0685</t>
  </si>
  <si>
    <t>WP_012193541.1</t>
  </si>
  <si>
    <t>MMARC6_RS03435</t>
  </si>
  <si>
    <t>old_locus_tag=MmarC6_0686</t>
  </si>
  <si>
    <t>WP_012193542.1</t>
  </si>
  <si>
    <t>MMARC6_RS03440</t>
  </si>
  <si>
    <t>old_locus_tag=MmarC6_0687</t>
  </si>
  <si>
    <t>WP_012193543.1</t>
  </si>
  <si>
    <t>MMARC6_RS03445</t>
  </si>
  <si>
    <t>old_locus_tag=MmarC6_0688</t>
  </si>
  <si>
    <t>WP_012193544.1</t>
  </si>
  <si>
    <t>EamA-like transporter family protein</t>
  </si>
  <si>
    <t>MMARC6_RS03450</t>
  </si>
  <si>
    <t>old_locus_tag=MmarC6_0689</t>
  </si>
  <si>
    <t>WP_012193545.1</t>
  </si>
  <si>
    <t>MMARC6_RS03455</t>
  </si>
  <si>
    <t>old_locus_tag=MmarC6_0690</t>
  </si>
  <si>
    <t>WP_012193546.1</t>
  </si>
  <si>
    <t>tyrosine--tRNA ligase</t>
  </si>
  <si>
    <t>MMARC6_RS03460</t>
  </si>
  <si>
    <t>WP_048059306.1</t>
  </si>
  <si>
    <t>MMARC6_RS03465</t>
  </si>
  <si>
    <t>old_locus_tag=MmarC6_0691</t>
  </si>
  <si>
    <t>WP_012193547.1</t>
  </si>
  <si>
    <t>DUF2067 domain-containing protein</t>
  </si>
  <si>
    <t>MMARC6_RS03470</t>
  </si>
  <si>
    <t>old_locus_tag=MmarC6_0692</t>
  </si>
  <si>
    <t>WP_012193548.1</t>
  </si>
  <si>
    <t>DNA-directed RNA polymerase subunit L</t>
  </si>
  <si>
    <t>MMARC6_RS03475</t>
  </si>
  <si>
    <t>old_locus_tag=MmarC6_0693</t>
  </si>
  <si>
    <t>WP_012067793.1</t>
  </si>
  <si>
    <t>50S ribosomal protein L1</t>
  </si>
  <si>
    <t>MMARC6_RS03480</t>
  </si>
  <si>
    <t>old_locus_tag=MmarC6_0694</t>
  </si>
  <si>
    <t>WP_012193549.1</t>
  </si>
  <si>
    <t>50S ribosomal protein L10</t>
  </si>
  <si>
    <t>MMARC6_RS03485</t>
  </si>
  <si>
    <t>old_locus_tag=MmarC6_0695</t>
  </si>
  <si>
    <t>WP_012067791.1</t>
  </si>
  <si>
    <t>50S ribosomal protein P1</t>
  </si>
  <si>
    <t>MMARC6_RS03490</t>
  </si>
  <si>
    <t>old_locus_tag=MmarC6_0696</t>
  </si>
  <si>
    <t>WP_012193550.1</t>
  </si>
  <si>
    <t>transcription factor</t>
  </si>
  <si>
    <t>MMARC6_RS03495</t>
  </si>
  <si>
    <t>old_locus_tag=MmarC6_0697</t>
  </si>
  <si>
    <t>WP_012193551.1</t>
  </si>
  <si>
    <t>imidazole glycerol phosphate synthase subunit HisH</t>
  </si>
  <si>
    <t>MMARC6_RS03500</t>
  </si>
  <si>
    <t>old_locus_tag=MmarC6_0698</t>
  </si>
  <si>
    <t>WP_012193552.1</t>
  </si>
  <si>
    <t>MMARC6_RS03505</t>
  </si>
  <si>
    <t>old_locus_tag=MmarC6_0699</t>
  </si>
  <si>
    <t>WP_012193553.1</t>
  </si>
  <si>
    <t>bifunctional ADP-dependent NAD(P)H-hydrate dehydratase/NAD(P)H-hydrate epimerase</t>
  </si>
  <si>
    <t>MMARC6_RS03510</t>
  </si>
  <si>
    <t>old_locus_tag=MmarC6_0700</t>
  </si>
  <si>
    <t>WP_012193554.1</t>
  </si>
  <si>
    <t>MMARC6_RS03515</t>
  </si>
  <si>
    <t>old_locus_tag=MmarC6_0702</t>
  </si>
  <si>
    <t>WP_012193556.1</t>
  </si>
  <si>
    <t>proteasome endopeptidase complex,subunit alpha</t>
  </si>
  <si>
    <t>MMARC6_RS03520</t>
  </si>
  <si>
    <t>old_locus_tag=MmarC6_0703</t>
  </si>
  <si>
    <t>WP_012193557.1</t>
  </si>
  <si>
    <t>ribosome assembly factor SBDS</t>
  </si>
  <si>
    <t>MMARC6_RS03525</t>
  </si>
  <si>
    <t>old_locus_tag=MmarC6_0704</t>
  </si>
  <si>
    <t>WP_012067782.1</t>
  </si>
  <si>
    <t>50S ribosomal protein L37ae</t>
  </si>
  <si>
    <t>MMARC6_RS03530</t>
  </si>
  <si>
    <t>old_locus_tag=MmarC6_0705</t>
  </si>
  <si>
    <t>WP_011869173.1</t>
  </si>
  <si>
    <t>DNA-directed RNA polymerase subunit P</t>
  </si>
  <si>
    <t>MMARC6_RS03535</t>
  </si>
  <si>
    <t>old_locus_tag=MmarC6_0706</t>
  </si>
  <si>
    <t>WP_012193558.1</t>
  </si>
  <si>
    <t>rRNA maturation protein</t>
  </si>
  <si>
    <t>MMARC6_RS03540</t>
  </si>
  <si>
    <t>old_locus_tag=MmarC6_0707</t>
  </si>
  <si>
    <t>WP_012193559.1</t>
  </si>
  <si>
    <t>MMARC6_RS03545</t>
  </si>
  <si>
    <t>old_locus_tag=MmarC6_0708</t>
  </si>
  <si>
    <t>WP_012193560.1</t>
  </si>
  <si>
    <t>prefoldin subunit beta</t>
  </si>
  <si>
    <t>MMARC6_RS03550</t>
  </si>
  <si>
    <t>old_locus_tag=MmarC6_0709</t>
  </si>
  <si>
    <t>WP_012193561.1</t>
  </si>
  <si>
    <t>MMARC6_RS03555</t>
  </si>
  <si>
    <t>old_locus_tag=MmarC6_0710</t>
  </si>
  <si>
    <t>WP_012193562.1</t>
  </si>
  <si>
    <t>MMARC6_RS03560</t>
  </si>
  <si>
    <t>old_locus_tag=MmarC6_0711</t>
  </si>
  <si>
    <t>WP_012193563.1</t>
  </si>
  <si>
    <t>MMARC6_RS03565</t>
  </si>
  <si>
    <t>old_locus_tag=MmarC6_0712</t>
  </si>
  <si>
    <t>WP_012193564.1</t>
  </si>
  <si>
    <t>DUF2341 domain-containing protein</t>
  </si>
  <si>
    <t>MMARC6_RS03570</t>
  </si>
  <si>
    <t>old_locus_tag=MmarC6_0713</t>
  </si>
  <si>
    <t>WP_012193565.1</t>
  </si>
  <si>
    <t>MMARC6_RS03575</t>
  </si>
  <si>
    <t>old_locus_tag=MmarC6_0714</t>
  </si>
  <si>
    <t>WP_012193566.1</t>
  </si>
  <si>
    <t>MMARC6_RS03580</t>
  </si>
  <si>
    <t>old_locus_tag=MmarC6_0715</t>
  </si>
  <si>
    <t>WP_012193567.1</t>
  </si>
  <si>
    <t>MMARC6_RS03585</t>
  </si>
  <si>
    <t>old_locus_tag=MmarC6_0716</t>
  </si>
  <si>
    <t>WP_012193568.1</t>
  </si>
  <si>
    <t>MMARC6_RS03590</t>
  </si>
  <si>
    <t>old_locus_tag=MmarC6_0717</t>
  </si>
  <si>
    <t>WP_012193569.1</t>
  </si>
  <si>
    <t>MMARC6_RS03595</t>
  </si>
  <si>
    <t>old_locus_tag=MmarC6_0718</t>
  </si>
  <si>
    <t>WP_012193570.1</t>
  </si>
  <si>
    <t>MMARC6_RS03600</t>
  </si>
  <si>
    <t>old_locus_tag=MmarC6_0719</t>
  </si>
  <si>
    <t>WP_012193571.1</t>
  </si>
  <si>
    <t>DUF515 domain-containing protein</t>
  </si>
  <si>
    <t>MMARC6_RS03605</t>
  </si>
  <si>
    <t>old_locus_tag=MmarC6_0720</t>
  </si>
  <si>
    <t>WP_012193572.1</t>
  </si>
  <si>
    <t>MMARC6_RS03610</t>
  </si>
  <si>
    <t>old_locus_tag=MmarC6_0721</t>
  </si>
  <si>
    <t>WP_012193573.1</t>
  </si>
  <si>
    <t>MMARC6_RS03615</t>
  </si>
  <si>
    <t>old_locus_tag=MmarC6_0722</t>
  </si>
  <si>
    <t>WP_012193574.1</t>
  </si>
  <si>
    <t>MMARC6_RS03620</t>
  </si>
  <si>
    <t>old_locus_tag=MmarC6_0723</t>
  </si>
  <si>
    <t>WP_012193575.1</t>
  </si>
  <si>
    <t>HDIG domain-containing protein</t>
  </si>
  <si>
    <t>MMARC6_RS03625</t>
  </si>
  <si>
    <t>old_locus_tag=MmarC6_0724</t>
  </si>
  <si>
    <t>WP_012193576.1</t>
  </si>
  <si>
    <t>basic amino acid ABC transporter substrate-binding protein</t>
  </si>
  <si>
    <t>MMARC6_RS03630</t>
  </si>
  <si>
    <t>old_locus_tag=MmarC6_0725</t>
  </si>
  <si>
    <t>WP_012193577.1</t>
  </si>
  <si>
    <t>glnQ</t>
  </si>
  <si>
    <t>MMARC6_RS03635</t>
  </si>
  <si>
    <t>old_locus_tag=MmarC6_0726</t>
  </si>
  <si>
    <t>WP_012193578.1</t>
  </si>
  <si>
    <t>amino acid ABC transporter ATP-binding protein</t>
  </si>
  <si>
    <t>MMARC6_RS03640</t>
  </si>
  <si>
    <t>old_locus_tag=MmarC6_0727</t>
  </si>
  <si>
    <t>WP_012193579.1</t>
  </si>
  <si>
    <t>tRNA (guanine(10)-N(2))-dimethyltransferase</t>
  </si>
  <si>
    <t>MMARC6_RS03645</t>
  </si>
  <si>
    <t>old_locus_tag=MmarC6_0728</t>
  </si>
  <si>
    <t>WP_012193580.1</t>
  </si>
  <si>
    <t>anaerobic ribonucleoside-triphosphate reductase</t>
  </si>
  <si>
    <t>MMARC6_RS03650</t>
  </si>
  <si>
    <t>old_locus_tag=MmarC6_0729</t>
  </si>
  <si>
    <t>WP_012193581.1</t>
  </si>
  <si>
    <t>7-cyano-7-deazaguanine synthase</t>
  </si>
  <si>
    <t>MMARC6_RS03655</t>
  </si>
  <si>
    <t>old_locus_tag=MmarC6_0730</t>
  </si>
  <si>
    <t>WP_012193582.1</t>
  </si>
  <si>
    <t>glycerol-1-phosphate dehydrogenase</t>
  </si>
  <si>
    <t>MMARC6_RS03660</t>
  </si>
  <si>
    <t>old_locus_tag=MmarC6_0731</t>
  </si>
  <si>
    <t>WP_012193583.1</t>
  </si>
  <si>
    <t>aspartate aminotransferase family protein</t>
  </si>
  <si>
    <t>MMARC6_RS03665</t>
  </si>
  <si>
    <t>old_locus_tag=MmarC6_0732</t>
  </si>
  <si>
    <t>WP_012193584.1</t>
  </si>
  <si>
    <t>MMARC6_RS03670</t>
  </si>
  <si>
    <t>old_locus_tag=MmarC6_0733</t>
  </si>
  <si>
    <t>WP_012193585.1</t>
  </si>
  <si>
    <t>MMARC6_RS03675</t>
  </si>
  <si>
    <t>old_locus_tag=MmarC6_0734</t>
  </si>
  <si>
    <t>WP_012193586.1</t>
  </si>
  <si>
    <t>sodium/proline symporter PutP</t>
  </si>
  <si>
    <t>MMARC6_RS03680</t>
  </si>
  <si>
    <t>old_locus_tag=MmarC6_0735</t>
  </si>
  <si>
    <t>WP_012193587.1</t>
  </si>
  <si>
    <t>sodium:solute symporter</t>
  </si>
  <si>
    <t>MMARC6_RS03685</t>
  </si>
  <si>
    <t>old_locus_tag=MmarC6_0736</t>
  </si>
  <si>
    <t>WP_012193588.1</t>
  </si>
  <si>
    <t>manganese-dependent inorganic pyrophosphatase</t>
  </si>
  <si>
    <t>MMARC6_RS03690</t>
  </si>
  <si>
    <t>old_locus_tag=MmarC6_0737</t>
  </si>
  <si>
    <t>WP_012193589.1</t>
  </si>
  <si>
    <t>MMARC6_RS03695</t>
  </si>
  <si>
    <t>old_locus_tag=MmarC6_0738</t>
  </si>
  <si>
    <t>WP_012193590.1</t>
  </si>
  <si>
    <t>MMARC6_RS03700</t>
  </si>
  <si>
    <t>old_locus_tag=MmarC6_0739</t>
  </si>
  <si>
    <t>WP_012193591.1</t>
  </si>
  <si>
    <t>non-canonical purine NTP pyrophosphatase, RdgB/HAM1 family</t>
  </si>
  <si>
    <t>MMARC6_RS03705</t>
  </si>
  <si>
    <t>old_locus_tag=MmarC6_0740</t>
  </si>
  <si>
    <t>WP_012193592.1</t>
  </si>
  <si>
    <t>MMARC6_RS03710</t>
  </si>
  <si>
    <t>old_locus_tag=MmarC6_0741</t>
  </si>
  <si>
    <t>WP_012193593.1</t>
  </si>
  <si>
    <t>glycine--tRNA ligase</t>
  </si>
  <si>
    <t>MMARC6_RS03715</t>
  </si>
  <si>
    <t>old_locus_tag=MmarC6_0742</t>
  </si>
  <si>
    <t>WP_012193594.1</t>
  </si>
  <si>
    <t>DUF434 domain-containing protein</t>
  </si>
  <si>
    <t>MMARC6_RS03720</t>
  </si>
  <si>
    <t>old_locus_tag=MmarC6_0743</t>
  </si>
  <si>
    <t>WP_012193595.1</t>
  </si>
  <si>
    <t>MMARC6_RS03725</t>
  </si>
  <si>
    <t>old_locus_tag=MmarC6_0744</t>
  </si>
  <si>
    <t>WP_048059307.1</t>
  </si>
  <si>
    <t>helix-turn-helix domain-containing protein</t>
  </si>
  <si>
    <t>MMARC6_RS03730</t>
  </si>
  <si>
    <t>old_locus_tag=MmarC6_0745</t>
  </si>
  <si>
    <t>WP_012193597.1</t>
  </si>
  <si>
    <t>aldo/keto reductase</t>
  </si>
  <si>
    <t>MMARC6_RS03735</t>
  </si>
  <si>
    <t>old_locus_tag=MmarC6_0746</t>
  </si>
  <si>
    <t>WP_012193598.1</t>
  </si>
  <si>
    <t>MMARC6_RS03740</t>
  </si>
  <si>
    <t>old_locus_tag=MmarC6_0747</t>
  </si>
  <si>
    <t>WP_012193456.1</t>
  </si>
  <si>
    <t>MMARC6_RS03745</t>
  </si>
  <si>
    <t>old_locus_tag=MmarC6_0748</t>
  </si>
  <si>
    <t>WP_012193457.1</t>
  </si>
  <si>
    <t>MMARC6_RS03750</t>
  </si>
  <si>
    <t>old_locus_tag=MmarC6_0749</t>
  </si>
  <si>
    <t>WP_012193458.1</t>
  </si>
  <si>
    <t>flavoprotein</t>
  </si>
  <si>
    <t>MMARC6_RS03755</t>
  </si>
  <si>
    <t>old_locus_tag=MmarC6_0750</t>
  </si>
  <si>
    <t>WP_012193459.1</t>
  </si>
  <si>
    <t>thioredoxin family protein</t>
  </si>
  <si>
    <t>MMARC6_RS03760</t>
  </si>
  <si>
    <t>old_locus_tag=MmarC6_0751</t>
  </si>
  <si>
    <t>WP_012193460.1</t>
  </si>
  <si>
    <t>permease</t>
  </si>
  <si>
    <t>MMARC6_RS03765</t>
  </si>
  <si>
    <t>old_locus_tag=MmarC6_0752</t>
  </si>
  <si>
    <t>WP_012193461.1</t>
  </si>
  <si>
    <t>MMARC6_RS03770</t>
  </si>
  <si>
    <t>old_locus_tag=MmarC6_0753</t>
  </si>
  <si>
    <t>WP_012193462.1</t>
  </si>
  <si>
    <t>DUF2149 domain-containing protein</t>
  </si>
  <si>
    <t>MMARC6_RS03775</t>
  </si>
  <si>
    <t>old_locus_tag=MmarC6_0754</t>
  </si>
  <si>
    <t>WP_012193463.1</t>
  </si>
  <si>
    <t>MotA/TolQ/ExbB proton channel family protein</t>
  </si>
  <si>
    <t>MMARC6_RS03780</t>
  </si>
  <si>
    <t>old_locus_tag=MmarC6_0755</t>
  </si>
  <si>
    <t>WP_012193464.1</t>
  </si>
  <si>
    <t>transporter</t>
  </si>
  <si>
    <t>MMARC6_RS03785</t>
  </si>
  <si>
    <t>old_locus_tag=MmarC6_0756</t>
  </si>
  <si>
    <t>WP_012193465.1</t>
  </si>
  <si>
    <t>cobaltochelatase subunit CobN</t>
  </si>
  <si>
    <t>MMARC6_RS03790</t>
  </si>
  <si>
    <t>old_locus_tag=MmarC6_0757</t>
  </si>
  <si>
    <t>WP_012193466.1</t>
  </si>
  <si>
    <t>MMARC6_RS03795</t>
  </si>
  <si>
    <t>old_locus_tag=MmarC6_0758</t>
  </si>
  <si>
    <t>WP_012193467.1</t>
  </si>
  <si>
    <t>MMARC6_RS03800</t>
  </si>
  <si>
    <t>old_locus_tag=MmarC6_0759</t>
  </si>
  <si>
    <t>WP_012193468.1</t>
  </si>
  <si>
    <t>low molecular weight phosphatase family protein</t>
  </si>
  <si>
    <t>MMARC6_RS03805</t>
  </si>
  <si>
    <t>old_locus_tag=MmarC6_0760</t>
  </si>
  <si>
    <t>WP_012193469.1</t>
  </si>
  <si>
    <t>MMARC6_RS03810</t>
  </si>
  <si>
    <t>pseudo;old_locus_tag=MmarC6_0761</t>
  </si>
  <si>
    <t>MMARC6_RS03815</t>
  </si>
  <si>
    <t>old_locus_tag=MmarC6_0762</t>
  </si>
  <si>
    <t>WP_048059308.1</t>
  </si>
  <si>
    <t>MMARC6_RS03820</t>
  </si>
  <si>
    <t>old_locus_tag=MmarC6_0763</t>
  </si>
  <si>
    <t>WP_012193472.1</t>
  </si>
  <si>
    <t>MMARC6_RS03825</t>
  </si>
  <si>
    <t>old_locus_tag=MmarC6_R0009</t>
  </si>
  <si>
    <t>tRNA-Leu</t>
  </si>
  <si>
    <t>anticodon=TAA</t>
  </si>
  <si>
    <t>MMARC6_RS03830</t>
  </si>
  <si>
    <t>old_locus_tag=MmarC6_0764</t>
  </si>
  <si>
    <t>WP_012193473.1</t>
  </si>
  <si>
    <t>diphthamide biosynthesis enzyme Dph2</t>
  </si>
  <si>
    <t>MMARC6_RS03835</t>
  </si>
  <si>
    <t>old_locus_tag=MmarC6_0765</t>
  </si>
  <si>
    <t>WP_012193474.1</t>
  </si>
  <si>
    <t>phosphomethylpyrimidine synthase</t>
  </si>
  <si>
    <t>MMARC6_RS03840</t>
  </si>
  <si>
    <t>old_locus_tag=MmarC6_0766</t>
  </si>
  <si>
    <t>WP_012193475.1</t>
  </si>
  <si>
    <t>threonylcarbamoyl-AMP synthase</t>
  </si>
  <si>
    <t>MMARC6_RS03845</t>
  </si>
  <si>
    <t>old_locus_tag=MmarC6_0767</t>
  </si>
  <si>
    <t>WP_012193476.1</t>
  </si>
  <si>
    <t>5'-methylthioadenosine phosphorylase</t>
  </si>
  <si>
    <t>MMARC6_RS03850</t>
  </si>
  <si>
    <t>old_locus_tag=MmarC6_0768</t>
  </si>
  <si>
    <t>WP_012193477.1</t>
  </si>
  <si>
    <t>riboflavin kinase</t>
  </si>
  <si>
    <t>MMARC6_RS03855</t>
  </si>
  <si>
    <t>old_locus_tag=MmarC6_0769</t>
  </si>
  <si>
    <t>WP_012193478.1</t>
  </si>
  <si>
    <t>3,4-dihydroxy-2-butanone-4-phosphate synthase</t>
  </si>
  <si>
    <t>MMARC6_RS03860</t>
  </si>
  <si>
    <t>old_locus_tag=MmarC6_0770</t>
  </si>
  <si>
    <t>WP_012193479.1</t>
  </si>
  <si>
    <t>MMARC6_RS03865</t>
  </si>
  <si>
    <t>old_locus_tag=MmarC6_0771</t>
  </si>
  <si>
    <t>WP_012193480.1</t>
  </si>
  <si>
    <t>riboflavin synthase</t>
  </si>
  <si>
    <t>MMARC6_RS03870</t>
  </si>
  <si>
    <t>old_locus_tag=MmarC6_0772</t>
  </si>
  <si>
    <t>WP_012193481.1</t>
  </si>
  <si>
    <t>phosphoribosylformylglycinamidine synthase</t>
  </si>
  <si>
    <t>MMARC6_RS03875</t>
  </si>
  <si>
    <t>old_locus_tag=MmarC6_0773</t>
  </si>
  <si>
    <t>WP_012193482.1</t>
  </si>
  <si>
    <t>phosphoribosylformylglycinamidine synthase I</t>
  </si>
  <si>
    <t>MMARC6_RS03880</t>
  </si>
  <si>
    <t>old_locus_tag=MmarC6_0774</t>
  </si>
  <si>
    <t>WP_012193483.1</t>
  </si>
  <si>
    <t>MMARC6_RS03885</t>
  </si>
  <si>
    <t>old_locus_tag=MmarC6_0775</t>
  </si>
  <si>
    <t>WP_012193484.1</t>
  </si>
  <si>
    <t>MMARC6_RS03890</t>
  </si>
  <si>
    <t>old_locus_tag=MmarC6_0776</t>
  </si>
  <si>
    <t>WP_012193485.1</t>
  </si>
  <si>
    <t>MMARC6_RS03895</t>
  </si>
  <si>
    <t>old_locus_tag=MmarC6_0777</t>
  </si>
  <si>
    <t>WP_012193486.1</t>
  </si>
  <si>
    <t>HD domain-containing protein</t>
  </si>
  <si>
    <t>MMARC6_RS03900</t>
  </si>
  <si>
    <t>old_locus_tag=MmarC6_0778</t>
  </si>
  <si>
    <t>WP_012193487.1</t>
  </si>
  <si>
    <t>coenzyme F430 synthase</t>
  </si>
  <si>
    <t>MMARC6_RS03905</t>
  </si>
  <si>
    <t>old_locus_tag=MmarC6_0779</t>
  </si>
  <si>
    <t>WP_012193488.1</t>
  </si>
  <si>
    <t>iron export ABC transporter permease subunit FetB</t>
  </si>
  <si>
    <t>MMARC6_RS03910</t>
  </si>
  <si>
    <t>old_locus_tag=MmarC6_0780</t>
  </si>
  <si>
    <t>WP_012193489.1</t>
  </si>
  <si>
    <t>coenzyme gamma-F420-2:alpha-L-glutamate ligase</t>
  </si>
  <si>
    <t>MMARC6_RS03915</t>
  </si>
  <si>
    <t>old_locus_tag=MmarC6_0781</t>
  </si>
  <si>
    <t>WP_012193490.1</t>
  </si>
  <si>
    <t>PDZ domain-containing protein</t>
  </si>
  <si>
    <t>MMARC6_RS03920</t>
  </si>
  <si>
    <t>old_locus_tag=MmarC6_0782</t>
  </si>
  <si>
    <t>WP_012193491.1</t>
  </si>
  <si>
    <t>MMARC6_RS03925</t>
  </si>
  <si>
    <t>old_locus_tag=MmarC6_0783</t>
  </si>
  <si>
    <t>WP_012193492.1</t>
  </si>
  <si>
    <t>daunorubicin resistance protein DrrA family ABC transporter ATP-binding protein</t>
  </si>
  <si>
    <t>MMARC6_RS03930</t>
  </si>
  <si>
    <t>old_locus_tag=MmarC6_0784</t>
  </si>
  <si>
    <t>WP_012193493.1</t>
  </si>
  <si>
    <t>MMARC6_RS03935</t>
  </si>
  <si>
    <t>old_locus_tag=MmarC6_0785</t>
  </si>
  <si>
    <t>WP_012193494.1</t>
  </si>
  <si>
    <t>ABC transporter</t>
  </si>
  <si>
    <t>MMARC6_RS03940</t>
  </si>
  <si>
    <t>old_locus_tag=MmarC6_0786</t>
  </si>
  <si>
    <t>WP_081430999.1</t>
  </si>
  <si>
    <t>sirohydrochlorin nickelochelatase</t>
  </si>
  <si>
    <t>MMARC6_RS03945</t>
  </si>
  <si>
    <t>old_locus_tag=MmarC6_0787</t>
  </si>
  <si>
    <t>WP_012193496.1</t>
  </si>
  <si>
    <t>arsenic-transporting ATPase</t>
  </si>
  <si>
    <t>MMARC6_RS03950</t>
  </si>
  <si>
    <t>old_locus_tag=MmarC6_0788</t>
  </si>
  <si>
    <t>WP_012193497.1</t>
  </si>
  <si>
    <t>DUF116 domain-containing protein</t>
  </si>
  <si>
    <t>MMARC6_RS03955</t>
  </si>
  <si>
    <t>old_locus_tag=MmarC6_0789</t>
  </si>
  <si>
    <t>WP_012193498.1</t>
  </si>
  <si>
    <t>2-phosphosulfolactate phosphatase</t>
  </si>
  <si>
    <t>MMARC6_RS03960</t>
  </si>
  <si>
    <t>old_locus_tag=MmarC6_0790</t>
  </si>
  <si>
    <t>WP_081431000.1</t>
  </si>
  <si>
    <t>MMARC6_RS03965</t>
  </si>
  <si>
    <t>old_locus_tag=MmarC6_0791</t>
  </si>
  <si>
    <t>WP_011170103.1</t>
  </si>
  <si>
    <t>50S ribosomal protein L39e</t>
  </si>
  <si>
    <t>MMARC6_RS03970</t>
  </si>
  <si>
    <t>old_locus_tag=MmarC6_0792</t>
  </si>
  <si>
    <t>WP_012193500.1</t>
  </si>
  <si>
    <t>MMARC6_RS03975</t>
  </si>
  <si>
    <t>old_locus_tag=MmarC6_0793</t>
  </si>
  <si>
    <t>WP_012193501.1</t>
  </si>
  <si>
    <t>MMARC6_RS03980</t>
  </si>
  <si>
    <t>old_locus_tag=MmarC6_0794</t>
  </si>
  <si>
    <t>WP_011977533.1</t>
  </si>
  <si>
    <t>30S ribosomal protein S19e</t>
  </si>
  <si>
    <t>MMARC6_RS03985</t>
  </si>
  <si>
    <t>old_locus_tag=MmarC6_0795</t>
  </si>
  <si>
    <t>WP_012193502.1</t>
  </si>
  <si>
    <t>ribosome assembly RNA-binding protein YhbY</t>
  </si>
  <si>
    <t>MMARC6_RS03990</t>
  </si>
  <si>
    <t>old_locus_tag=MmarC6_0796</t>
  </si>
  <si>
    <t>WP_012193503.1</t>
  </si>
  <si>
    <t>methanogenesis marker 3 protein</t>
  </si>
  <si>
    <t>aksA</t>
  </si>
  <si>
    <t>MMARC6_RS03995</t>
  </si>
  <si>
    <t>old_locus_tag=MmarC6_0797</t>
  </si>
  <si>
    <t>WP_012193504.1</t>
  </si>
  <si>
    <t>homocitrate synthase</t>
  </si>
  <si>
    <t>MMARC6_RS04000</t>
  </si>
  <si>
    <t>old_locus_tag=MmarC6_0798</t>
  </si>
  <si>
    <t>WP_012193505.1</t>
  </si>
  <si>
    <t>citrate transporter</t>
  </si>
  <si>
    <t>MMARC6_RS04005</t>
  </si>
  <si>
    <t>old_locus_tag=MmarC6_0799</t>
  </si>
  <si>
    <t>WP_011170095.1</t>
  </si>
  <si>
    <t>50S ribosomal protein L40e</t>
  </si>
  <si>
    <t>MMARC6_RS04010</t>
  </si>
  <si>
    <t>old_locus_tag=MmarC6_0800</t>
  </si>
  <si>
    <t>WP_011977528.1</t>
  </si>
  <si>
    <t>ribosome biogenesis protein MJ0708</t>
  </si>
  <si>
    <t>MMARC6_RS04015</t>
  </si>
  <si>
    <t>old_locus_tag=MmarC6_0801</t>
  </si>
  <si>
    <t>WP_081431001.1</t>
  </si>
  <si>
    <t>16S rRNA (cytosine(1402)-N(4))-methyltransferase</t>
  </si>
  <si>
    <t>MMARC6_RS04020</t>
  </si>
  <si>
    <t>old_locus_tag=MmarC6_0802</t>
  </si>
  <si>
    <t>WP_012193507.1</t>
  </si>
  <si>
    <t>acetate--CoA ligase</t>
  </si>
  <si>
    <t>MMARC6_RS04025</t>
  </si>
  <si>
    <t>old_locus_tag=MmarC6_0803</t>
  </si>
  <si>
    <t>WP_012193508.1</t>
  </si>
  <si>
    <t>nitrogenase iron protein</t>
  </si>
  <si>
    <t>MMARC6_RS04030</t>
  </si>
  <si>
    <t>old_locus_tag=MmarC6_0804</t>
  </si>
  <si>
    <t>WP_012193509.1</t>
  </si>
  <si>
    <t>NAD(P)/FAD-dependent oxidoreductase</t>
  </si>
  <si>
    <t>MMARC6_RS04035</t>
  </si>
  <si>
    <t>old_locus_tag=MmarC6_0805</t>
  </si>
  <si>
    <t>WP_012193510.1</t>
  </si>
  <si>
    <t>MMARC6_RS04040</t>
  </si>
  <si>
    <t>old_locus_tag=MmarC6_0806</t>
  </si>
  <si>
    <t>WP_012193511.1</t>
  </si>
  <si>
    <t>FAA hydrolase family protein</t>
  </si>
  <si>
    <t>MMARC6_RS04045</t>
  </si>
  <si>
    <t>old_locus_tag=MmarC6_0807</t>
  </si>
  <si>
    <t>WP_012193512.1</t>
  </si>
  <si>
    <t>DUF2117 domain-containing protein</t>
  </si>
  <si>
    <t>MMARC6_RS04050</t>
  </si>
  <si>
    <t>zinc ribbon domain-containing protein</t>
  </si>
  <si>
    <t>MMARC6_RS04055</t>
  </si>
  <si>
    <t>old_locus_tag=MmarC6_0810</t>
  </si>
  <si>
    <t>WP_012193515.1</t>
  </si>
  <si>
    <t>thiamine pyrophosphate-binding protein</t>
  </si>
  <si>
    <t>MMARC6_RS04060</t>
  </si>
  <si>
    <t>old_locus_tag=MmarC6_0811</t>
  </si>
  <si>
    <t>WP_012193516.1</t>
  </si>
  <si>
    <t>MMARC6_RS04065</t>
  </si>
  <si>
    <t>old_locus_tag=MmarC6_0812</t>
  </si>
  <si>
    <t>WP_012193517.1</t>
  </si>
  <si>
    <t>carbamoyltransferase HypF</t>
  </si>
  <si>
    <t>MMARC6_RS04070</t>
  </si>
  <si>
    <t>old_locus_tag=MmarC6_0813</t>
  </si>
  <si>
    <t>WP_012193518.1</t>
  </si>
  <si>
    <t>formate dehydrogenase subunit beta</t>
  </si>
  <si>
    <t>MMARC6_RS04075</t>
  </si>
  <si>
    <t>old_locus_tag=MmarC6_0814</t>
  </si>
  <si>
    <t>WP_012193519.1</t>
  </si>
  <si>
    <t>formate dehydrogenase H subunit alpha, selenocysteine-containing</t>
  </si>
  <si>
    <t>MMARC6_RS04085</t>
  </si>
  <si>
    <t>old_locus_tag=MmarC6_0815</t>
  </si>
  <si>
    <t>WP_012193520.1</t>
  </si>
  <si>
    <t>deoxyhypusine synthase</t>
  </si>
  <si>
    <t>MMARC6_RS04090</t>
  </si>
  <si>
    <t>old_locus_tag=MmarC6_0816</t>
  </si>
  <si>
    <t>WP_012193521.1</t>
  </si>
  <si>
    <t>MMARC6_RS04095</t>
  </si>
  <si>
    <t>old_locus_tag=MmarC6_0817</t>
  </si>
  <si>
    <t>WP_012193522.1</t>
  </si>
  <si>
    <t>threonine synthase</t>
  </si>
  <si>
    <t>MMARC6_RS04100</t>
  </si>
  <si>
    <t>old_locus_tag=MmarC6_0818</t>
  </si>
  <si>
    <t>WP_012193523.1</t>
  </si>
  <si>
    <t>MMARC6_RS04105</t>
  </si>
  <si>
    <t>old_locus_tag=MmarC6_0819</t>
  </si>
  <si>
    <t>WP_012193524.1</t>
  </si>
  <si>
    <t>IMP dehydrogenase</t>
  </si>
  <si>
    <t>MMARC6_RS04110</t>
  </si>
  <si>
    <t>old_locus_tag=MmarC6_0820</t>
  </si>
  <si>
    <t>WP_012193525.1</t>
  </si>
  <si>
    <t>branched-chain-amino-acid transaminase</t>
  </si>
  <si>
    <t>MMARC6_RS04115</t>
  </si>
  <si>
    <t>old_locus_tag=MmarC6_0821</t>
  </si>
  <si>
    <t>WP_012193526.1</t>
  </si>
  <si>
    <t>tyrosine decarboxylase MfnA</t>
  </si>
  <si>
    <t>MMARC6_RS04120</t>
  </si>
  <si>
    <t>old_locus_tag=MmarC6_0822</t>
  </si>
  <si>
    <t>WP_012193527.1</t>
  </si>
  <si>
    <t>fumarate hydratase</t>
  </si>
  <si>
    <t>MMARC6_RS04125</t>
  </si>
  <si>
    <t>old_locus_tag=MmarC6_0823</t>
  </si>
  <si>
    <t>WP_048059311.1</t>
  </si>
  <si>
    <t>MMARC6_RS04130</t>
  </si>
  <si>
    <t>old_locus_tag=MmarC6_0824</t>
  </si>
  <si>
    <t>WP_012193529.1</t>
  </si>
  <si>
    <t>MMARC6_RS04135</t>
  </si>
  <si>
    <t>old_locus_tag=MmarC6_0825</t>
  </si>
  <si>
    <t>WP_012193530.1</t>
  </si>
  <si>
    <t>5,10-methenyltetrahydromethanopterin hydrogenase</t>
  </si>
  <si>
    <t>MMARC6_RS04140</t>
  </si>
  <si>
    <t>old_locus_tag=MmarC6_0826</t>
  </si>
  <si>
    <t>WP_012193599.1</t>
  </si>
  <si>
    <t>5,10-methenyltetrahydromethanopterin hydrogenase cofactor biosynthesis protein HmdB</t>
  </si>
  <si>
    <t>MMARC6_RS04145</t>
  </si>
  <si>
    <t>old_locus_tag=MmarC6_0827</t>
  </si>
  <si>
    <t>WP_012193600.1</t>
  </si>
  <si>
    <t>5,10-methenyltetrahydromethanopterin hydrogenase cofactor biosynthesis protein HmdC</t>
  </si>
  <si>
    <t>MMARC6_RS04150</t>
  </si>
  <si>
    <t>old_locus_tag=MmarC6_0828</t>
  </si>
  <si>
    <t>WP_012193601.1</t>
  </si>
  <si>
    <t>MMARC6_RS04155</t>
  </si>
  <si>
    <t>old_locus_tag=MmarC6_0829</t>
  </si>
  <si>
    <t>WP_012193602.1</t>
  </si>
  <si>
    <t>formate-dependent phosphoribosylglycinamide formyltransferase</t>
  </si>
  <si>
    <t>MMARC6_RS04160</t>
  </si>
  <si>
    <t>old_locus_tag=MmarC6_0830</t>
  </si>
  <si>
    <t>WP_012193603.1</t>
  </si>
  <si>
    <t>MMARC6_RS04165</t>
  </si>
  <si>
    <t>old_locus_tag=MmarC6_0831</t>
  </si>
  <si>
    <t>WP_012193604.1</t>
  </si>
  <si>
    <t>MMARC6_RS04170</t>
  </si>
  <si>
    <t>old_locus_tag=MmarC6_0832</t>
  </si>
  <si>
    <t>WP_012193605.1</t>
  </si>
  <si>
    <t>nucleic acid-binding protein</t>
  </si>
  <si>
    <t>MMARC6_RS04175</t>
  </si>
  <si>
    <t>old_locus_tag=MmarC6_0833</t>
  </si>
  <si>
    <t>WP_012193606.1</t>
  </si>
  <si>
    <t>biotin--[acetyl-CoA-carboxylase] ligase</t>
  </si>
  <si>
    <t>MMARC6_RS04180</t>
  </si>
  <si>
    <t>old_locus_tag=MmarC6_0834</t>
  </si>
  <si>
    <t>WP_012193607.1</t>
  </si>
  <si>
    <t>MMARC6_RS04185</t>
  </si>
  <si>
    <t>old_locus_tag=MmarC6_0835</t>
  </si>
  <si>
    <t>WP_012193608.1</t>
  </si>
  <si>
    <t>2-phospho-L-lactate guanylyltransferase</t>
  </si>
  <si>
    <t>MMARC6_RS04190</t>
  </si>
  <si>
    <t>old_locus_tag=MmarC6_0836</t>
  </si>
  <si>
    <t>WP_012193609.1</t>
  </si>
  <si>
    <t>N-acetyl-gamma-glutamyl-phosphate reductase</t>
  </si>
  <si>
    <t>MMARC6_RS04195</t>
  </si>
  <si>
    <t>old_locus_tag=MmarC6_0837</t>
  </si>
  <si>
    <t>WP_012193610.1</t>
  </si>
  <si>
    <t>nitroreductase family protein</t>
  </si>
  <si>
    <t>MMARC6_RS04200</t>
  </si>
  <si>
    <t>old_locus_tag=MmarC6_0838</t>
  </si>
  <si>
    <t>WP_012193611.1</t>
  </si>
  <si>
    <t>MMARC6_RS04205</t>
  </si>
  <si>
    <t>old_locus_tag=MmarC6_0839</t>
  </si>
  <si>
    <t>WP_012193612.1</t>
  </si>
  <si>
    <t>MMARC6_RS04210</t>
  </si>
  <si>
    <t>old_locus_tag=MmarC6_0840</t>
  </si>
  <si>
    <t>WP_012193613.1</t>
  </si>
  <si>
    <t>MMARC6_RS04215</t>
  </si>
  <si>
    <t>old_locus_tag=MmarC6_0841</t>
  </si>
  <si>
    <t>WP_012193614.1</t>
  </si>
  <si>
    <t>MMARC6_RS04220</t>
  </si>
  <si>
    <t>old_locus_tag=MmarC6_0842</t>
  </si>
  <si>
    <t>WP_012193615.1</t>
  </si>
  <si>
    <t>MMARC6_RS04225</t>
  </si>
  <si>
    <t>old_locus_tag=MmarC6_0843</t>
  </si>
  <si>
    <t>WP_012193616.1</t>
  </si>
  <si>
    <t>MMARC6_RS04230</t>
  </si>
  <si>
    <t>old_locus_tag=MmarC6_R0010</t>
  </si>
  <si>
    <t>tRNA-Asp</t>
  </si>
  <si>
    <t>anticodon=GTC</t>
  </si>
  <si>
    <t>MMARC6_RS04235</t>
  </si>
  <si>
    <t>old_locus_tag=MmarC6_R0011</t>
  </si>
  <si>
    <t>tRNA-Lys</t>
  </si>
  <si>
    <t>anticodon=TTT</t>
  </si>
  <si>
    <t>MMARC6_RS04240</t>
  </si>
  <si>
    <t>old_locus_tag=MmarC6_R0012</t>
  </si>
  <si>
    <t>rRNA</t>
  </si>
  <si>
    <t>rrf</t>
  </si>
  <si>
    <t>MMARC6_RS04245</t>
  </si>
  <si>
    <t>old_locus_tag=MmarC6_R0013</t>
  </si>
  <si>
    <t>5S ribosomal RNA</t>
  </si>
  <si>
    <t>MMARC6_RS04250</t>
  </si>
  <si>
    <t>old_locus_tag=MmarC6_R0014</t>
  </si>
  <si>
    <t>MMARC6_RS04255</t>
  </si>
  <si>
    <t>old_locus_tag=MmarC6_R0015</t>
  </si>
  <si>
    <t>tRNA-Tyr</t>
  </si>
  <si>
    <t>anticodon=GTA</t>
  </si>
  <si>
    <t>MMARC6_RS04260</t>
  </si>
  <si>
    <t>old_locus_tag=MmarC6_R0016</t>
  </si>
  <si>
    <t>tRNA-Pro</t>
  </si>
  <si>
    <t>anticodon=TGG</t>
  </si>
  <si>
    <t>MMARC6_RS04265</t>
  </si>
  <si>
    <t>old_locus_tag=MmarC6_R0017</t>
  </si>
  <si>
    <t>tRNA-Thr</t>
  </si>
  <si>
    <t>anticodon=TGT</t>
  </si>
  <si>
    <t>MMARC6_RS04270</t>
  </si>
  <si>
    <t>old_locus_tag=MmarC6_0844</t>
  </si>
  <si>
    <t>WP_012193617.1</t>
  </si>
  <si>
    <t>pyridoxal 5'-phosphate synthase lyase subunit PdxS</t>
  </si>
  <si>
    <t>MMARC6_RS04275</t>
  </si>
  <si>
    <t>old_locus_tag=MmarC6_0845</t>
  </si>
  <si>
    <t>WP_012193618.1</t>
  </si>
  <si>
    <t>protein-L-isoaspartate O-methyltransferase</t>
  </si>
  <si>
    <t>MMARC6_RS04280</t>
  </si>
  <si>
    <t>old_locus_tag=MmarC6_0846</t>
  </si>
  <si>
    <t>WP_012193619.1</t>
  </si>
  <si>
    <t>MMARC6_RS04285</t>
  </si>
  <si>
    <t>old_locus_tag=MmarC6_0847</t>
  </si>
  <si>
    <t>WP_012193620.1</t>
  </si>
  <si>
    <t>MMARC6_RS04290</t>
  </si>
  <si>
    <t>old_locus_tag=MmarC6_0848</t>
  </si>
  <si>
    <t>WP_012193621.1</t>
  </si>
  <si>
    <t>MFS transporter</t>
  </si>
  <si>
    <t>MMARC6_RS04295</t>
  </si>
  <si>
    <t>old_locus_tag=MmarC6_0849</t>
  </si>
  <si>
    <t>WP_012193622.1</t>
  </si>
  <si>
    <t>MMARC6_RS04300</t>
  </si>
  <si>
    <t>old_locus_tag=MmarC6_0850</t>
  </si>
  <si>
    <t>WP_012193623.1</t>
  </si>
  <si>
    <t>MMARC6_RS04305</t>
  </si>
  <si>
    <t>old_locus_tag=MmarC6_0851</t>
  </si>
  <si>
    <t>WP_012193624.1</t>
  </si>
  <si>
    <t>PLP-dependent aminotransferase family protein</t>
  </si>
  <si>
    <t>MMARC6_RS04310</t>
  </si>
  <si>
    <t>old_locus_tag=MmarC6_0852</t>
  </si>
  <si>
    <t>WP_012193625.1</t>
  </si>
  <si>
    <t>TIGR00375 family protein</t>
  </si>
  <si>
    <t>MMARC6_RS04315</t>
  </si>
  <si>
    <t>old_locus_tag=MmarC6_0853</t>
  </si>
  <si>
    <t>WP_012193626.1</t>
  </si>
  <si>
    <t>tRNA pseudouridine(54/55) synthase Pus10</t>
  </si>
  <si>
    <t>MMARC6_RS04320</t>
  </si>
  <si>
    <t>old_locus_tag=MmarC6_0854</t>
  </si>
  <si>
    <t>WP_011977470.1</t>
  </si>
  <si>
    <t>50S ribosomal protein L21e</t>
  </si>
  <si>
    <t>MMARC6_RS04325</t>
  </si>
  <si>
    <t>old_locus_tag=MmarC6_0855</t>
  </si>
  <si>
    <t>WP_012193627.1</t>
  </si>
  <si>
    <t>DNA-directed RNA polymerase subunit F</t>
  </si>
  <si>
    <t>MMARC6_RS04330</t>
  </si>
  <si>
    <t>old_locus_tag=MmarC6_0856</t>
  </si>
  <si>
    <t>WP_012193628.1</t>
  </si>
  <si>
    <t>DUF655 domain-containing protein</t>
  </si>
  <si>
    <t>MMARC6_RS04335</t>
  </si>
  <si>
    <t>old_locus_tag=MmarC6_0857</t>
  </si>
  <si>
    <t>WP_012193629.1</t>
  </si>
  <si>
    <t>glycosyltransferase family 4 protein</t>
  </si>
  <si>
    <t>MMARC6_RS04340</t>
  </si>
  <si>
    <t>old_locus_tag=MmarC6_0858</t>
  </si>
  <si>
    <t>WP_012193630.1</t>
  </si>
  <si>
    <t>bifunctional precorrin-2 dehydrogenase/sirohydrochlorin ferrochelatase</t>
  </si>
  <si>
    <t>MMARC6_RS04345</t>
  </si>
  <si>
    <t>old_locus_tag=MmarC6_0859</t>
  </si>
  <si>
    <t>WP_012193631.1</t>
  </si>
  <si>
    <t>glutamyl-tRNA reductase</t>
  </si>
  <si>
    <t>MMARC6_RS04350</t>
  </si>
  <si>
    <t>old_locus_tag=MmarC6_0860</t>
  </si>
  <si>
    <t>WP_012193632.1</t>
  </si>
  <si>
    <t>hydroxymethylglutaryl-CoA reductase (NADPH)</t>
  </si>
  <si>
    <t>tfx</t>
  </si>
  <si>
    <t>MMARC6_RS04355</t>
  </si>
  <si>
    <t>old_locus_tag=MmarC6_0861</t>
  </si>
  <si>
    <t>WP_012193633.1</t>
  </si>
  <si>
    <t>Tfx family DNA-binding protein</t>
  </si>
  <si>
    <t>MMARC6_RS04360</t>
  </si>
  <si>
    <t>old_locus_tag=MmarC6_0862</t>
  </si>
  <si>
    <t>WP_012193634.1</t>
  </si>
  <si>
    <t>mRNA surveillance protein Pelota</t>
  </si>
  <si>
    <t>MMARC6_RS04365</t>
  </si>
  <si>
    <t>old_locus_tag=MmarC6_0863</t>
  </si>
  <si>
    <t>WP_012193635.1</t>
  </si>
  <si>
    <t>MMARC6_RS04370</t>
  </si>
  <si>
    <t>pseudo;old_locus_tag=MmarC6_0864</t>
  </si>
  <si>
    <t>MMARC6_RS04375</t>
  </si>
  <si>
    <t>old_locus_tag=MmarC6_0866</t>
  </si>
  <si>
    <t>WP_012193636.1</t>
  </si>
  <si>
    <t>MMARC6_RS04380</t>
  </si>
  <si>
    <t>old_locus_tag=MmarC6_0867</t>
  </si>
  <si>
    <t>WP_012193637.1</t>
  </si>
  <si>
    <t>MMARC6_RS04385</t>
  </si>
  <si>
    <t>old_locus_tag=MmarC6_0868</t>
  </si>
  <si>
    <t>WP_012193638.1</t>
  </si>
  <si>
    <t>FMN-binding glutamate synthase family protein</t>
  </si>
  <si>
    <t>MMARC6_RS04390</t>
  </si>
  <si>
    <t>old_locus_tag=MmarC6_0869</t>
  </si>
  <si>
    <t>WP_012193639.1</t>
  </si>
  <si>
    <t>MMARC6_RS04395</t>
  </si>
  <si>
    <t>old_locus_tag=MmarC6_0870</t>
  </si>
  <si>
    <t>WP_012193640.1</t>
  </si>
  <si>
    <t>orotate phosphoribosyltransferase</t>
  </si>
  <si>
    <t>MMARC6_RS04400</t>
  </si>
  <si>
    <t>old_locus_tag=MmarC6_0871</t>
  </si>
  <si>
    <t>WP_012193641.1</t>
  </si>
  <si>
    <t>7-carboxy-7-deazaguanine synthase QueE</t>
  </si>
  <si>
    <t>MMARC6_RS04405</t>
  </si>
  <si>
    <t>old_locus_tag=MmarC6_0872</t>
  </si>
  <si>
    <t>WP_011869345.1</t>
  </si>
  <si>
    <t>deoxyribonuclease</t>
  </si>
  <si>
    <t>MMARC6_RS04410</t>
  </si>
  <si>
    <t>old_locus_tag=MmarC6_0873</t>
  </si>
  <si>
    <t>WP_012193642.1</t>
  </si>
  <si>
    <t>CPBP family intramembrane metalloprotease</t>
  </si>
  <si>
    <t>MMARC6_RS04415</t>
  </si>
  <si>
    <t>old_locus_tag=MmarC6_0874</t>
  </si>
  <si>
    <t>WP_012193643.1</t>
  </si>
  <si>
    <t>MMARC6_RS04420</t>
  </si>
  <si>
    <t>old_locus_tag=MmarC6_0875</t>
  </si>
  <si>
    <t>WP_012193644.1</t>
  </si>
  <si>
    <t>argininosuccinate synthase</t>
  </si>
  <si>
    <t>MMARC6_RS04425</t>
  </si>
  <si>
    <t>old_locus_tag=MmarC6_0876</t>
  </si>
  <si>
    <t>WP_012193645.1</t>
  </si>
  <si>
    <t>MMARC6_RS04430</t>
  </si>
  <si>
    <t>old_locus_tag=MmarC6_0877</t>
  </si>
  <si>
    <t>WP_012193646.1</t>
  </si>
  <si>
    <t>DNA primase catalytic subunit PriS</t>
  </si>
  <si>
    <t>MMARC6_RS04435</t>
  </si>
  <si>
    <t>old_locus_tag=MmarC6_R0018</t>
  </si>
  <si>
    <t>tRNA-Gln</t>
  </si>
  <si>
    <t>anticodon=TTG</t>
  </si>
  <si>
    <t>MMARC6_RS04440</t>
  </si>
  <si>
    <t>old_locus_tag=MmarC6_R0019</t>
  </si>
  <si>
    <t>anticodon=GGT</t>
  </si>
  <si>
    <t>MMARC6_RS04445</t>
  </si>
  <si>
    <t>old_locus_tag=MmarC6_0878</t>
  </si>
  <si>
    <t>WP_012193647.1</t>
  </si>
  <si>
    <t>tributyrin esterase</t>
  </si>
  <si>
    <t>MMARC6_RS04450</t>
  </si>
  <si>
    <t>old_locus_tag=MmarC6_0879</t>
  </si>
  <si>
    <t>WP_012193648.1</t>
  </si>
  <si>
    <t>methylated-DNA--protein-cysteine methyltransferase</t>
  </si>
  <si>
    <t>MMARC6_RS04455</t>
  </si>
  <si>
    <t>old_locus_tag=MmarC6_0880</t>
  </si>
  <si>
    <t>WP_012193649.1</t>
  </si>
  <si>
    <t>ammonium transporter</t>
  </si>
  <si>
    <t>MMARC6_RS04460</t>
  </si>
  <si>
    <t>old_locus_tag=MmarC6_0881</t>
  </si>
  <si>
    <t>WP_012193650.1</t>
  </si>
  <si>
    <t>P-II family nitrogen regulator</t>
  </si>
  <si>
    <t>MMARC6_RS04465</t>
  </si>
  <si>
    <t>old_locus_tag=MmarC6_0882</t>
  </si>
  <si>
    <t>WP_012193651.1</t>
  </si>
  <si>
    <t>MMARC6_RS04470</t>
  </si>
  <si>
    <t>old_locus_tag=MmarC6_0883</t>
  </si>
  <si>
    <t>WP_012193652.1</t>
  </si>
  <si>
    <t>MMARC6_RS04475</t>
  </si>
  <si>
    <t>old_locus_tag=MmarC6_0884</t>
  </si>
  <si>
    <t>WP_012193653.1</t>
  </si>
  <si>
    <t>MMARC6_RS04480</t>
  </si>
  <si>
    <t>old_locus_tag=MmarC6_0885</t>
  </si>
  <si>
    <t>WP_012193654.1</t>
  </si>
  <si>
    <t>MMARC6_RS04485</t>
  </si>
  <si>
    <t>old_locus_tag=MmarC6_0886</t>
  </si>
  <si>
    <t>WP_012193655.1</t>
  </si>
  <si>
    <t>nitrogen regulatory protein P-II</t>
  </si>
  <si>
    <t>MMARC6_RS04490</t>
  </si>
  <si>
    <t>old_locus_tag=MmarC6_0887</t>
  </si>
  <si>
    <t>WP_012193656.1</t>
  </si>
  <si>
    <t>acetylglutamate kinase</t>
  </si>
  <si>
    <t>MMARC6_RS04495</t>
  </si>
  <si>
    <t>old_locus_tag=MmarC6_0888</t>
  </si>
  <si>
    <t>WP_012193657.1</t>
  </si>
  <si>
    <t>50S ribosomal protein L31e</t>
  </si>
  <si>
    <t>MMARC6_RS04500</t>
  </si>
  <si>
    <t>old_locus_tag=MmarC6_0889</t>
  </si>
  <si>
    <t>WP_012193658.1</t>
  </si>
  <si>
    <t>translation initiation factor 6</t>
  </si>
  <si>
    <t>MMARC6_RS04505</t>
  </si>
  <si>
    <t>old_locus_tag=MmarC6_0890</t>
  </si>
  <si>
    <t>WP_012193659.1</t>
  </si>
  <si>
    <t>50S ribosomal protein L18a</t>
  </si>
  <si>
    <t>MMARC6_RS04510</t>
  </si>
  <si>
    <t>old_locus_tag=MmarC6_0891</t>
  </si>
  <si>
    <t>WP_012193660.1</t>
  </si>
  <si>
    <t>DUF2666 domain-containing protein</t>
  </si>
  <si>
    <t>MMARC6_RS04515</t>
  </si>
  <si>
    <t>old_locus_tag=MmarC6_0892</t>
  </si>
  <si>
    <t>WP_011977434.1</t>
  </si>
  <si>
    <t>5,10-methylenetetrahydromethanopterin reductase</t>
  </si>
  <si>
    <t>MMARC6_RS04520</t>
  </si>
  <si>
    <t>old_locus_tag=MmarC6_0893</t>
  </si>
  <si>
    <t>WP_012193661.1</t>
  </si>
  <si>
    <t>7,8-didemethyl-8-hydroxy-5-deazariboflavin synthase subunit CofH</t>
  </si>
  <si>
    <t>MMARC6_RS04525</t>
  </si>
  <si>
    <t>old_locus_tag=MmarC6_0894</t>
  </si>
  <si>
    <t>WP_012193662.1</t>
  </si>
  <si>
    <t>RNA-binding protein</t>
  </si>
  <si>
    <t>MMARC6_RS04530</t>
  </si>
  <si>
    <t>old_locus_tag=MmarC6_0895</t>
  </si>
  <si>
    <t>WP_012193663.1</t>
  </si>
  <si>
    <t>methyltransferase domain-containing protein</t>
  </si>
  <si>
    <t>MMARC6_RS04535</t>
  </si>
  <si>
    <t>old_locus_tag=MmarC6_0896</t>
  </si>
  <si>
    <t>WP_012193664.1</t>
  </si>
  <si>
    <t>Nif3-like dinuclear metal center hexameric protein</t>
  </si>
  <si>
    <t>MMARC6_RS04540</t>
  </si>
  <si>
    <t>old_locus_tag=MmarC6_0897</t>
  </si>
  <si>
    <t>WP_012193665.1</t>
  </si>
  <si>
    <t>MMARC6_RS04545</t>
  </si>
  <si>
    <t>old_locus_tag=MmarC6_0898</t>
  </si>
  <si>
    <t>WP_012193666.1</t>
  </si>
  <si>
    <t>phosphoribosyl-ATP pyrophosphatase</t>
  </si>
  <si>
    <t>MMARC6_RS04550</t>
  </si>
  <si>
    <t>old_locus_tag=MmarC6_0899</t>
  </si>
  <si>
    <t>WP_011977426.1</t>
  </si>
  <si>
    <t>6,7-dimethyl-8-ribityllumazine synthase</t>
  </si>
  <si>
    <t>MMARC6_RS04555</t>
  </si>
  <si>
    <t>old_locus_tag=MmarC6_0900</t>
  </si>
  <si>
    <t>WP_012193667.1</t>
  </si>
  <si>
    <t>gamma carbonic anhydrase family protein</t>
  </si>
  <si>
    <t>MMARC6_RS04560</t>
  </si>
  <si>
    <t>old_locus_tag=MmarC6_0901</t>
  </si>
  <si>
    <t>WP_012193668.1</t>
  </si>
  <si>
    <t>MMARC6_RS04565</t>
  </si>
  <si>
    <t>old_locus_tag=MmarC6_0902</t>
  </si>
  <si>
    <t>WP_012193669.1</t>
  </si>
  <si>
    <t>TIGR04013 family B12-binding domain/radical SAM domain-containing protein</t>
  </si>
  <si>
    <t>MMARC6_RS04570</t>
  </si>
  <si>
    <t>old_locus_tag=MmarC6_0903</t>
  </si>
  <si>
    <t>WP_012193670.1</t>
  </si>
  <si>
    <t>DUF2118 domain-containing protein</t>
  </si>
  <si>
    <t>MMARC6_RS04575</t>
  </si>
  <si>
    <t>old_locus_tag=MmarC6_0904</t>
  </si>
  <si>
    <t>WP_012193671.1</t>
  </si>
  <si>
    <t>polyprenyl synthetase family protein</t>
  </si>
  <si>
    <t>MMARC6_RS04580</t>
  </si>
  <si>
    <t>old_locus_tag=MmarC6_0905</t>
  </si>
  <si>
    <t>WP_012193672.1</t>
  </si>
  <si>
    <t>RNase J family beta-CASP ribonuclease</t>
  </si>
  <si>
    <t>MMARC6_RS04585</t>
  </si>
  <si>
    <t>old_locus_tag=MmarC6_0906</t>
  </si>
  <si>
    <t>WP_012193673.1</t>
  </si>
  <si>
    <t>type 2 isopentenyl-diphosphate Delta-isomerase</t>
  </si>
  <si>
    <t>MMARC6_RS04590</t>
  </si>
  <si>
    <t>old_locus_tag=MmarC6_0907</t>
  </si>
  <si>
    <t>WP_012193674.1</t>
  </si>
  <si>
    <t>H/ACA RNA-protein complex protein Gar1</t>
  </si>
  <si>
    <t>tfb</t>
  </si>
  <si>
    <t>MMARC6_RS04595</t>
  </si>
  <si>
    <t>old_locus_tag=MmarC6_0908</t>
  </si>
  <si>
    <t>WP_012193675.1</t>
  </si>
  <si>
    <t>transcription initiation factor IIB</t>
  </si>
  <si>
    <t>MMARC6_RS04600</t>
  </si>
  <si>
    <t>old_locus_tag=MmarC6_0909</t>
  </si>
  <si>
    <t>WP_012193676.1</t>
  </si>
  <si>
    <t>CpaF family protein</t>
  </si>
  <si>
    <t>MMARC6_RS04605</t>
  </si>
  <si>
    <t>old_locus_tag=MmarC6_0910</t>
  </si>
  <si>
    <t>WP_012193677.1</t>
  </si>
  <si>
    <t>MMARC6_RS04610</t>
  </si>
  <si>
    <t>old_locus_tag=MmarC6_0911</t>
  </si>
  <si>
    <t>WP_012193678.1</t>
  </si>
  <si>
    <t>MMARC6_RS04615</t>
  </si>
  <si>
    <t>old_locus_tag=MmarC6_0912</t>
  </si>
  <si>
    <t>WP_012193679.1</t>
  </si>
  <si>
    <t>MMARC6_RS04620</t>
  </si>
  <si>
    <t>old_locus_tag=MmarC6_0913</t>
  </si>
  <si>
    <t>WP_012193680.1</t>
  </si>
  <si>
    <t>transcription factor E</t>
  </si>
  <si>
    <t>MMARC6_RS04625</t>
  </si>
  <si>
    <t>old_locus_tag=MmarC6_0914</t>
  </si>
  <si>
    <t>WP_012193681.1</t>
  </si>
  <si>
    <t>MMARC6_RS04630</t>
  </si>
  <si>
    <t>old_locus_tag=MmarC6_0915</t>
  </si>
  <si>
    <t>WP_012193682.1</t>
  </si>
  <si>
    <t>GTP cyclohydrolase I FolE2</t>
  </si>
  <si>
    <t>MMARC6_RS04635</t>
  </si>
  <si>
    <t>old_locus_tag=MmarC6_0916</t>
  </si>
  <si>
    <t>WP_012193683.1</t>
  </si>
  <si>
    <t>MMARC6_RS04640</t>
  </si>
  <si>
    <t>old_locus_tag=MmarC6_0917</t>
  </si>
  <si>
    <t>WP_012193684.1</t>
  </si>
  <si>
    <t>MMARC6_RS04645</t>
  </si>
  <si>
    <t>old_locus_tag=MmarC6_0918</t>
  </si>
  <si>
    <t>WP_012193685.1</t>
  </si>
  <si>
    <t>MMARC6_RS04650</t>
  </si>
  <si>
    <t>old_locus_tag=MmarC6_0919</t>
  </si>
  <si>
    <t>WP_012193686.1</t>
  </si>
  <si>
    <t>MMARC6_RS04655</t>
  </si>
  <si>
    <t>old_locus_tag=MmarC6_0920</t>
  </si>
  <si>
    <t>WP_012193687.1</t>
  </si>
  <si>
    <t>DUF4013 domain-containing protein</t>
  </si>
  <si>
    <t>MMARC6_RS04660</t>
  </si>
  <si>
    <t>old_locus_tag=MmarC6_0921</t>
  </si>
  <si>
    <t>WP_012193688.1</t>
  </si>
  <si>
    <t>cobyrinic acid a,c-diamide synthase</t>
  </si>
  <si>
    <t>MMARC6_RS04665</t>
  </si>
  <si>
    <t>old_locus_tag=MmarC6_0922</t>
  </si>
  <si>
    <t>WP_012193689.1</t>
  </si>
  <si>
    <t>potassium channel protein</t>
  </si>
  <si>
    <t>MMARC6_RS04670</t>
  </si>
  <si>
    <t>old_locus_tag=MmarC6_R0020</t>
  </si>
  <si>
    <t>16S ribosomal RNA</t>
  </si>
  <si>
    <t>MMARC6_RS04675</t>
  </si>
  <si>
    <t>old_locus_tag=MmarC6_R0021</t>
  </si>
  <si>
    <t>tRNA-Ala</t>
  </si>
  <si>
    <t>anticodon=TGC</t>
  </si>
  <si>
    <t>MMARC6_RS04680</t>
  </si>
  <si>
    <t>old_locus_tag=MmarC6_R0022</t>
  </si>
  <si>
    <t>23S ribosomal RNA</t>
  </si>
  <si>
    <t>MMARC6_RS04685</t>
  </si>
  <si>
    <t>old_locus_tag=MmarC6_R0023</t>
  </si>
  <si>
    <t>RNase_P_RNA</t>
  </si>
  <si>
    <t>rnpB</t>
  </si>
  <si>
    <t>MMARC6_RS09440</t>
  </si>
  <si>
    <t>ncRNA</t>
  </si>
  <si>
    <t>RNase P RNA component</t>
  </si>
  <si>
    <t>MMARC6_RS04690</t>
  </si>
  <si>
    <t>WP_048059313.1</t>
  </si>
  <si>
    <t>MMARC6_RS04695</t>
  </si>
  <si>
    <t>old_locus_tag=MmarC6_0923</t>
  </si>
  <si>
    <t>WP_012193690.1</t>
  </si>
  <si>
    <t>DNA polymerase II</t>
  </si>
  <si>
    <t>MMARC6_RS04700</t>
  </si>
  <si>
    <t>old_locus_tag=MmarC6_0924</t>
  </si>
  <si>
    <t>WP_011977402.1</t>
  </si>
  <si>
    <t>MMARC6_RS04705</t>
  </si>
  <si>
    <t>old_locus_tag=MmarC6_0925</t>
  </si>
  <si>
    <t>WP_012193691.1</t>
  </si>
  <si>
    <t>MMARC6_RS04710</t>
  </si>
  <si>
    <t>old_locus_tag=MmarC6_0926</t>
  </si>
  <si>
    <t>WP_012193692.1</t>
  </si>
  <si>
    <t>MMARC6_RS04715</t>
  </si>
  <si>
    <t>old_locus_tag=MmarC6_0927</t>
  </si>
  <si>
    <t>WP_012193693.1</t>
  </si>
  <si>
    <t>MMARC6_RS04720</t>
  </si>
  <si>
    <t>old_locus_tag=MmarC6_0928</t>
  </si>
  <si>
    <t>WP_012193694.1</t>
  </si>
  <si>
    <t>DUF2121 domain-containing protein</t>
  </si>
  <si>
    <t>MMARC6_RS04725</t>
  </si>
  <si>
    <t>old_locus_tag=MmarC6_0929</t>
  </si>
  <si>
    <t>WP_012193695.1</t>
  </si>
  <si>
    <t>nickel-responsive transcriptional regulator NikR</t>
  </si>
  <si>
    <t>MMARC6_RS04730</t>
  </si>
  <si>
    <t>old_locus_tag=MmarC6_0930</t>
  </si>
  <si>
    <t>WP_012193696.1</t>
  </si>
  <si>
    <t>DUF2798 domain-containing protein</t>
  </si>
  <si>
    <t>MMARC6_RS04735</t>
  </si>
  <si>
    <t>old_locus_tag=MmarC6_0931</t>
  </si>
  <si>
    <t>WP_012193697.1</t>
  </si>
  <si>
    <t>LysR family transcriptional regulator</t>
  </si>
  <si>
    <t>MMARC6_RS04740</t>
  </si>
  <si>
    <t>old_locus_tag=MmarC6_0932</t>
  </si>
  <si>
    <t>WP_012193698.1</t>
  </si>
  <si>
    <t>MMARC6_RS04745</t>
  </si>
  <si>
    <t>old_locus_tag=MmarC6_0933</t>
  </si>
  <si>
    <t>WP_012193699.1</t>
  </si>
  <si>
    <t>MMARC6_RS04750</t>
  </si>
  <si>
    <t>old_locus_tag=MmarC6_0934</t>
  </si>
  <si>
    <t>WP_012193700.1</t>
  </si>
  <si>
    <t>MMARC6_RS04755</t>
  </si>
  <si>
    <t>old_locus_tag=MmarC6_0935</t>
  </si>
  <si>
    <t>WP_012193701.1</t>
  </si>
  <si>
    <t>MMARC6_RS04760</t>
  </si>
  <si>
    <t>old_locus_tag=MmarC6_0936</t>
  </si>
  <si>
    <t>WP_012193702.1</t>
  </si>
  <si>
    <t>argininosuccinate lyase</t>
  </si>
  <si>
    <t>MMARC6_RS04765</t>
  </si>
  <si>
    <t>old_locus_tag=MmarC6_0937</t>
  </si>
  <si>
    <t>WP_012193703.1</t>
  </si>
  <si>
    <t>CoA-binding protein</t>
  </si>
  <si>
    <t>MMARC6_RS04770</t>
  </si>
  <si>
    <t>old_locus_tag=MmarC6_0938</t>
  </si>
  <si>
    <t>WP_012193704.1</t>
  </si>
  <si>
    <t>DNA cytosine methyltransferase</t>
  </si>
  <si>
    <t>MMARC6_RS04775</t>
  </si>
  <si>
    <t>old_locus_tag=MmarC6_0939</t>
  </si>
  <si>
    <t>WP_012193705.1</t>
  </si>
  <si>
    <t>MMARC6_RS04780</t>
  </si>
  <si>
    <t>old_locus_tag=MmarC6_0940</t>
  </si>
  <si>
    <t>WP_012193706.1</t>
  </si>
  <si>
    <t>MMARC6_RS04785</t>
  </si>
  <si>
    <t>old_locus_tag=MmarC6_0941</t>
  </si>
  <si>
    <t>WP_012193707.1</t>
  </si>
  <si>
    <t>MMARC6_RS04790</t>
  </si>
  <si>
    <t>old_locus_tag=MmarC6_0942</t>
  </si>
  <si>
    <t>WP_012193708.1</t>
  </si>
  <si>
    <t>geranylgeranylglyceryl/heptaprenylglyceryl phosphate synthase</t>
  </si>
  <si>
    <t>MMARC6_RS04795</t>
  </si>
  <si>
    <t>old_locus_tag=MmarC6_0943</t>
  </si>
  <si>
    <t>WP_012193709.1</t>
  </si>
  <si>
    <t>3-dehydroquinate synthase II</t>
  </si>
  <si>
    <t>MMARC6_RS04800</t>
  </si>
  <si>
    <t>old_locus_tag=MmarC6_0944</t>
  </si>
  <si>
    <t>WP_012193710.1</t>
  </si>
  <si>
    <t>DUF2254 domain-containing protein</t>
  </si>
  <si>
    <t>MMARC6_RS04805</t>
  </si>
  <si>
    <t>old_locus_tag=MmarC6_0945</t>
  </si>
  <si>
    <t>WP_012193711.1</t>
  </si>
  <si>
    <t>MMARC6_RS04810</t>
  </si>
  <si>
    <t>old_locus_tag=MmarC6_0946</t>
  </si>
  <si>
    <t>WP_012193712.1</t>
  </si>
  <si>
    <t>2-oxoglutarate ferredoxin oxidoreductase subunit alpha</t>
  </si>
  <si>
    <t>MMARC6_RS04815</t>
  </si>
  <si>
    <t>old_locus_tag=MmarC6_0947</t>
  </si>
  <si>
    <t>WP_012193713.1</t>
  </si>
  <si>
    <t>TIGR03576 family pyridoxal phosphate-dependent enzyme</t>
  </si>
  <si>
    <t>MMARC6_RS04820</t>
  </si>
  <si>
    <t>old_locus_tag=MmarC6_0948</t>
  </si>
  <si>
    <t>WP_012193714.1</t>
  </si>
  <si>
    <t>DUF2098 domain-containing protein</t>
  </si>
  <si>
    <t>MMARC6_RS04825</t>
  </si>
  <si>
    <t>old_locus_tag=MmarC6_R0025</t>
  </si>
  <si>
    <t>MMARC6_RS04830</t>
  </si>
  <si>
    <t>old_locus_tag=MmarC6_R0026</t>
  </si>
  <si>
    <t>MMARC6_RS04835</t>
  </si>
  <si>
    <t>old_locus_tag=MmarC6_R0027</t>
  </si>
  <si>
    <t>MMARC6_RS04840</t>
  </si>
  <si>
    <t>old_locus_tag=MmarC6_R0028</t>
  </si>
  <si>
    <t>MMARC6_RS04845</t>
  </si>
  <si>
    <t>old_locus_tag=MmarC6_R0029</t>
  </si>
  <si>
    <t>MMARC6_RS04850</t>
  </si>
  <si>
    <t>old_locus_tag=MmarC6_R0030</t>
  </si>
  <si>
    <t>MMARC6_RS04855</t>
  </si>
  <si>
    <t>old_locus_tag=MmarC6_0949</t>
  </si>
  <si>
    <t>WP_012193715.1</t>
  </si>
  <si>
    <t>imidazole glycerol phosphate synthase cyclase subunit</t>
  </si>
  <si>
    <t>MMARC6_RS04860</t>
  </si>
  <si>
    <t>old_locus_tag=MmarC6_0950</t>
  </si>
  <si>
    <t>WP_012193716.1</t>
  </si>
  <si>
    <t>MinD/ParA family protein</t>
  </si>
  <si>
    <t>MMARC6_RS04865</t>
  </si>
  <si>
    <t>old_locus_tag=MmarC6_0951</t>
  </si>
  <si>
    <t>WP_012193717.1</t>
  </si>
  <si>
    <t>MMARC6_RS04870</t>
  </si>
  <si>
    <t>old_locus_tag=MmarC6_0952</t>
  </si>
  <si>
    <t>WP_012193718.1</t>
  </si>
  <si>
    <t>MMARC6_RS04875</t>
  </si>
  <si>
    <t>old_locus_tag=MmarC6_0953</t>
  </si>
  <si>
    <t>WP_011977373.1</t>
  </si>
  <si>
    <t>MMARC6_RS04880</t>
  </si>
  <si>
    <t>old_locus_tag=MmarC6_0954</t>
  </si>
  <si>
    <t>WP_048059314.1</t>
  </si>
  <si>
    <t>MMARC6_RS04885</t>
  </si>
  <si>
    <t>old_locus_tag=MmarC6_0955</t>
  </si>
  <si>
    <t>WP_012193720.1</t>
  </si>
  <si>
    <t>MMARC6_RS04890</t>
  </si>
  <si>
    <t>old_locus_tag=MmarC6_0956</t>
  </si>
  <si>
    <t>WP_012193721.1</t>
  </si>
  <si>
    <t>GTP-binding protein</t>
  </si>
  <si>
    <t>MMARC6_RS04895</t>
  </si>
  <si>
    <t>old_locus_tag=MmarC6_0957</t>
  </si>
  <si>
    <t>WP_012193722.1</t>
  </si>
  <si>
    <t>MMARC6_RS04900</t>
  </si>
  <si>
    <t>old_locus_tag=MmarC6_0958</t>
  </si>
  <si>
    <t>WP_012193723.1</t>
  </si>
  <si>
    <t>MMARC6_RS04905</t>
  </si>
  <si>
    <t>old_locus_tag=MmarC6_0959</t>
  </si>
  <si>
    <t>WP_012193724.1</t>
  </si>
  <si>
    <t>MMARC6_RS04910</t>
  </si>
  <si>
    <t>old_locus_tag=MmarC6_0960</t>
  </si>
  <si>
    <t>WP_012193725.1</t>
  </si>
  <si>
    <t>DNA polymerase III sliding clamp</t>
  </si>
  <si>
    <t>MMARC6_RS04915</t>
  </si>
  <si>
    <t>old_locus_tag=MmarC6_0961</t>
  </si>
  <si>
    <t>WP_012193726.1</t>
  </si>
  <si>
    <t>MMARC6_RS04920</t>
  </si>
  <si>
    <t>old_locus_tag=MmarC6_0962</t>
  </si>
  <si>
    <t>WP_012193727.1</t>
  </si>
  <si>
    <t>50S ribosomal protein L44e</t>
  </si>
  <si>
    <t>MMARC6_RS04925</t>
  </si>
  <si>
    <t>old_locus_tag=MmarC6_0963</t>
  </si>
  <si>
    <t>WP_011869442.1</t>
  </si>
  <si>
    <t>30S ribosomal protein S27e</t>
  </si>
  <si>
    <t>MMARC6_RS04930</t>
  </si>
  <si>
    <t>old_locus_tag=MmarC6_0964</t>
  </si>
  <si>
    <t>WP_012193728.1</t>
  </si>
  <si>
    <t>translation initiation factor IF-2 subunit alpha</t>
  </si>
  <si>
    <t>MMARC6_RS04935</t>
  </si>
  <si>
    <t>old_locus_tag=MmarC6_0965</t>
  </si>
  <si>
    <t>WP_012193729.1</t>
  </si>
  <si>
    <t>ribosome biogenesis protein Nop10</t>
  </si>
  <si>
    <t>MMARC6_RS04940</t>
  </si>
  <si>
    <t>old_locus_tag=MmarC6_0966</t>
  </si>
  <si>
    <t>WP_012193730.1</t>
  </si>
  <si>
    <t>2-amino-5-formylamino-6-ribosylaminopyrimidin-4(3H)-one 5'-monophosphate deformylase</t>
  </si>
  <si>
    <t>MMARC6_RS04945</t>
  </si>
  <si>
    <t>old_locus_tag=MmarC6_0967</t>
  </si>
  <si>
    <t>WP_012193731.1</t>
  </si>
  <si>
    <t>methanogenesis marker 9 domain-containing protein</t>
  </si>
  <si>
    <t>MMARC6_RS04950</t>
  </si>
  <si>
    <t>old_locus_tag=MmarC6_0968</t>
  </si>
  <si>
    <t>WP_012193732.1</t>
  </si>
  <si>
    <t>MMARC6_RS04955</t>
  </si>
  <si>
    <t>old_locus_tag=MmarC6_0969</t>
  </si>
  <si>
    <t>WP_012193733.1</t>
  </si>
  <si>
    <t>homoserine dehydrogenase</t>
  </si>
  <si>
    <t>MMARC6_RS04960</t>
  </si>
  <si>
    <t>old_locus_tag=MmarC6_0970</t>
  </si>
  <si>
    <t>WP_012193734.1</t>
  </si>
  <si>
    <t>MMARC6_RS04965</t>
  </si>
  <si>
    <t>old_locus_tag=MmarC6_0971</t>
  </si>
  <si>
    <t>WP_012193735.1</t>
  </si>
  <si>
    <t>sodium:solute symporter family protein</t>
  </si>
  <si>
    <t>MMARC6_RS04970</t>
  </si>
  <si>
    <t>old_locus_tag=MmarC6_0972</t>
  </si>
  <si>
    <t>WP_012193736.1</t>
  </si>
  <si>
    <t>MMARC6_RS04975</t>
  </si>
  <si>
    <t>old_locus_tag=MmarC6_0973</t>
  </si>
  <si>
    <t>WP_012193737.1</t>
  </si>
  <si>
    <t>MMARC6_RS09450</t>
  </si>
  <si>
    <t>WP_081431002.1</t>
  </si>
  <si>
    <t>CoB--CoM heterodisulfide reductase iron-sulfur subunit A family protein</t>
  </si>
  <si>
    <t>MMARC6_RS04980</t>
  </si>
  <si>
    <t>old_locus_tag=MmarC6_0974</t>
  </si>
  <si>
    <t>WP_081431003.1</t>
  </si>
  <si>
    <t>MMARC6_RS04985</t>
  </si>
  <si>
    <t>pseudo;old_locus_tag=MmarC6_0975</t>
  </si>
  <si>
    <t>F420-nonreducing hydrogenase</t>
  </si>
  <si>
    <t>MMARC6_RS04990</t>
  </si>
  <si>
    <t>old_locus_tag=MmarC6_0976</t>
  </si>
  <si>
    <t>WP_012193740.1</t>
  </si>
  <si>
    <t>NADH ubiquinone dehydrogenase</t>
  </si>
  <si>
    <t>MMARC6_RS04995</t>
  </si>
  <si>
    <t>old_locus_tag=MmarC6_0977</t>
  </si>
  <si>
    <t>WP_012193741.1</t>
  </si>
  <si>
    <t>Ni/Fe hydrogenase subunit alpha</t>
  </si>
  <si>
    <t>MMARC6_RS09455</t>
  </si>
  <si>
    <t>old_locus_tag=MmarC6_0978</t>
  </si>
  <si>
    <t>WP_012193742.1</t>
  </si>
  <si>
    <t>F420 non-reducing hydrogenase subunit</t>
  </si>
  <si>
    <t>MMARC6_RS05000</t>
  </si>
  <si>
    <t>old_locus_tag=MmarC6_0979</t>
  </si>
  <si>
    <t>WP_012193743.1</t>
  </si>
  <si>
    <t>MMARC6_RS05005</t>
  </si>
  <si>
    <t>old_locus_tag=MmarC6_0980</t>
  </si>
  <si>
    <t>WP_012193744.1</t>
  </si>
  <si>
    <t>MMARC6_RS05010</t>
  </si>
  <si>
    <t>old_locus_tag=MmarC6_0981</t>
  </si>
  <si>
    <t>WP_012193745.1</t>
  </si>
  <si>
    <t>HisA/HisF family protein</t>
  </si>
  <si>
    <t>MMARC6_RS05015</t>
  </si>
  <si>
    <t>old_locus_tag=MmarC6_0982</t>
  </si>
  <si>
    <t>WP_012193746.1</t>
  </si>
  <si>
    <t>sulfopyruvate decarboxylase subunit beta</t>
  </si>
  <si>
    <t>MMARC6_RS05020</t>
  </si>
  <si>
    <t>old_locus_tag=MmarC6_0983</t>
  </si>
  <si>
    <t>WP_012193747.1</t>
  </si>
  <si>
    <t>MMARC6_RS05025</t>
  </si>
  <si>
    <t>old_locus_tag=MmarC6_0984</t>
  </si>
  <si>
    <t>WP_011171631.1</t>
  </si>
  <si>
    <t>ferredoxin family protein</t>
  </si>
  <si>
    <t>MMARC6_RS05030</t>
  </si>
  <si>
    <t>old_locus_tag=MmarC6_0985</t>
  </si>
  <si>
    <t>WP_012193748.1</t>
  </si>
  <si>
    <t>RNA-guided pseudouridylation complex pseudouridine synthase subunit Cbf5</t>
  </si>
  <si>
    <t>MMARC6_RS05035</t>
  </si>
  <si>
    <t>old_locus_tag=MmarC6_0986</t>
  </si>
  <si>
    <t>WP_012193749.1</t>
  </si>
  <si>
    <t>MMARC6_RS05040</t>
  </si>
  <si>
    <t>old_locus_tag=MmarC6_0987</t>
  </si>
  <si>
    <t>WP_012193750.1</t>
  </si>
  <si>
    <t>MMARC6_RS05045</t>
  </si>
  <si>
    <t>old_locus_tag=MmarC6_0988</t>
  </si>
  <si>
    <t>WP_012193751.1</t>
  </si>
  <si>
    <t>MMARC6_RS05050</t>
  </si>
  <si>
    <t>old_locus_tag=MmarC6_0989</t>
  </si>
  <si>
    <t>WP_012193752.1</t>
  </si>
  <si>
    <t>MMARC6_RS05055</t>
  </si>
  <si>
    <t>old_locus_tag=MmarC6_0990</t>
  </si>
  <si>
    <t>WP_012193753.1</t>
  </si>
  <si>
    <t>single-stranded DNA exonuclease</t>
  </si>
  <si>
    <t>MMARC6_RS05060</t>
  </si>
  <si>
    <t>old_locus_tag=MmarC6_0991</t>
  </si>
  <si>
    <t>WP_012193754.1</t>
  </si>
  <si>
    <t>MMARC6_RS05065</t>
  </si>
  <si>
    <t>old_locus_tag=MmarC6_0992</t>
  </si>
  <si>
    <t>WP_012193755.1</t>
  </si>
  <si>
    <t>glutamine--fructose-6-phosphate transaminase (isomerizing)</t>
  </si>
  <si>
    <t>MMARC6_RS05070</t>
  </si>
  <si>
    <t>old_locus_tag=MmarC6_0993</t>
  </si>
  <si>
    <t>WP_012193756.1</t>
  </si>
  <si>
    <t>MMARC6_RS05075</t>
  </si>
  <si>
    <t>old_locus_tag=MmarC6_0994</t>
  </si>
  <si>
    <t>WP_012193757.1</t>
  </si>
  <si>
    <t>MMARC6_RS05080</t>
  </si>
  <si>
    <t>old_locus_tag=MmarC6_0995</t>
  </si>
  <si>
    <t>WP_012193758.1</t>
  </si>
  <si>
    <t>2,3-di-O-geranylgeranylglyceryl phosphate synthase</t>
  </si>
  <si>
    <t>MMARC6_RS05085</t>
  </si>
  <si>
    <t>old_locus_tag=MmarC6_0996</t>
  </si>
  <si>
    <t>WP_012193759.1</t>
  </si>
  <si>
    <t>flagellar assembly protein J</t>
  </si>
  <si>
    <t>MMARC6_RS05090</t>
  </si>
  <si>
    <t>old_locus_tag=MmarC6_0997</t>
  </si>
  <si>
    <t>WP_012193760.1</t>
  </si>
  <si>
    <t>MMARC6_RS05095</t>
  </si>
  <si>
    <t>old_locus_tag=MmarC6_0998</t>
  </si>
  <si>
    <t>WP_012193761.1</t>
  </si>
  <si>
    <t>flagellar accessory protein FlaH</t>
  </si>
  <si>
    <t>MMARC6_RS05100</t>
  </si>
  <si>
    <t>old_locus_tag=MmarC6_0999</t>
  </si>
  <si>
    <t>WP_012193762.1</t>
  </si>
  <si>
    <t>flagellar protein G</t>
  </si>
  <si>
    <t>MMARC6_RS05105</t>
  </si>
  <si>
    <t>old_locus_tag=MmarC6_1000</t>
  </si>
  <si>
    <t>WP_012193763.1</t>
  </si>
  <si>
    <t>flagellar protein F</t>
  </si>
  <si>
    <t>MMARC6_RS05110</t>
  </si>
  <si>
    <t>old_locus_tag=MmarC6_1001</t>
  </si>
  <si>
    <t>WP_011977327.1</t>
  </si>
  <si>
    <t>flagellar protein E</t>
  </si>
  <si>
    <t>MMARC6_RS05115</t>
  </si>
  <si>
    <t>old_locus_tag=MmarC6_1002</t>
  </si>
  <si>
    <t>WP_012193764.1</t>
  </si>
  <si>
    <t>flagellar protein D</t>
  </si>
  <si>
    <t>MMARC6_RS05120</t>
  </si>
  <si>
    <t>old_locus_tag=MmarC6_1003</t>
  </si>
  <si>
    <t>WP_012193765.1</t>
  </si>
  <si>
    <t>flagellar protein C</t>
  </si>
  <si>
    <t>MMARC6_RS05125</t>
  </si>
  <si>
    <t>old_locus_tag=MmarC6_1004</t>
  </si>
  <si>
    <t>WP_012193766.1</t>
  </si>
  <si>
    <t>flagellin</t>
  </si>
  <si>
    <t>MMARC6_RS05130</t>
  </si>
  <si>
    <t>old_locus_tag=MmarC6_1005</t>
  </si>
  <si>
    <t>WP_012193767.1</t>
  </si>
  <si>
    <t>MMARC6_RS05135</t>
  </si>
  <si>
    <t>old_locus_tag=MmarC6_1006</t>
  </si>
  <si>
    <t>WP_012193768.1</t>
  </si>
  <si>
    <t>MMARC6_RS09460</t>
  </si>
  <si>
    <t>old_locus_tag=MmarC6_1007</t>
  </si>
  <si>
    <t>WP_012193769.1</t>
  </si>
  <si>
    <t>MMARC6_RS05150</t>
  </si>
  <si>
    <t>old_locus_tag=MmarC6_1008</t>
  </si>
  <si>
    <t>WP_012193770.1</t>
  </si>
  <si>
    <t>MMARC6_RS05155</t>
  </si>
  <si>
    <t>old_locus_tag=MmarC6_1009</t>
  </si>
  <si>
    <t>WP_012193771.1</t>
  </si>
  <si>
    <t>MMARC6_RS05160</t>
  </si>
  <si>
    <t>old_locus_tag=MmarC6_1010</t>
  </si>
  <si>
    <t>WP_012193772.1</t>
  </si>
  <si>
    <t>DUF521 domain-containing protein</t>
  </si>
  <si>
    <t>MMARC6_RS05165</t>
  </si>
  <si>
    <t>old_locus_tag=MmarC6_1011</t>
  </si>
  <si>
    <t>WP_012193773.1</t>
  </si>
  <si>
    <t>precorrin-4 C(11)-methyltransferase</t>
  </si>
  <si>
    <t>MMARC6_RS05170</t>
  </si>
  <si>
    <t>old_locus_tag=MmarC6_1012</t>
  </si>
  <si>
    <t>WP_012193774.1</t>
  </si>
  <si>
    <t>MMARC6_RS05175</t>
  </si>
  <si>
    <t>old_locus_tag=MmarC6_1013</t>
  </si>
  <si>
    <t>WP_012193775.1</t>
  </si>
  <si>
    <t>DUF2304 domain-containing protein</t>
  </si>
  <si>
    <t>MMARC6_RS05180</t>
  </si>
  <si>
    <t>old_locus_tag=MmarC6_1014</t>
  </si>
  <si>
    <t>WP_012193776.1</t>
  </si>
  <si>
    <t>aspartate carbamoyltransferase</t>
  </si>
  <si>
    <t>MMARC6_RS05185</t>
  </si>
  <si>
    <t>old_locus_tag=MmarC6_1015</t>
  </si>
  <si>
    <t>WP_012193777.1</t>
  </si>
  <si>
    <t>30S ribosomal protein S8e</t>
  </si>
  <si>
    <t>MMARC6_RS05190</t>
  </si>
  <si>
    <t>old_locus_tag=MmarC6_1016</t>
  </si>
  <si>
    <t>WP_012193778.1</t>
  </si>
  <si>
    <t>putative methyltransferase</t>
  </si>
  <si>
    <t>MMARC6_RS05195</t>
  </si>
  <si>
    <t>old_locus_tag=MmarC6_R0031</t>
  </si>
  <si>
    <t>tRNA-Phe</t>
  </si>
  <si>
    <t>anticodon=GAA</t>
  </si>
  <si>
    <t>MMARC6_RS05200</t>
  </si>
  <si>
    <t>old_locus_tag=MmarC6_R0032</t>
  </si>
  <si>
    <t>tRNA-Asn</t>
  </si>
  <si>
    <t>anticodon=GTT</t>
  </si>
  <si>
    <t>MMARC6_RS05205</t>
  </si>
  <si>
    <t>old_locus_tag=MmarC6_R0033</t>
  </si>
  <si>
    <t>MMARC6_RS05210</t>
  </si>
  <si>
    <t>old_locus_tag=MmarC6_R0034</t>
  </si>
  <si>
    <t>MMARC6_RS05215</t>
  </si>
  <si>
    <t>old_locus_tag=MmarC6_R0035</t>
  </si>
  <si>
    <t>anticodon=TAG</t>
  </si>
  <si>
    <t>MMARC6_RS05220</t>
  </si>
  <si>
    <t>old_locus_tag=MmarC6_R0036</t>
  </si>
  <si>
    <t>tRNA-His</t>
  </si>
  <si>
    <t>anticodon=GTG</t>
  </si>
  <si>
    <t>MMARC6_RS05225</t>
  </si>
  <si>
    <t>old_locus_tag=MmarC6_1017</t>
  </si>
  <si>
    <t>WP_012193779.1</t>
  </si>
  <si>
    <t>pyridoxal 5'-phosphate synthase glutaminase subunit PdxT</t>
  </si>
  <si>
    <t>MMARC6_RS05230</t>
  </si>
  <si>
    <t>old_locus_tag=MmarC6_1018</t>
  </si>
  <si>
    <t>WP_012193780.1</t>
  </si>
  <si>
    <t>MMARC6_RS05235</t>
  </si>
  <si>
    <t>old_locus_tag=MmarC6_1019</t>
  </si>
  <si>
    <t>WP_012193781.1</t>
  </si>
  <si>
    <t>tungstate ABC transporter substrate-binding protein WtpA</t>
  </si>
  <si>
    <t>MMARC6_RS05240</t>
  </si>
  <si>
    <t>old_locus_tag=MmarC6_1020</t>
  </si>
  <si>
    <t>WP_012193782.1</t>
  </si>
  <si>
    <t>MMARC6_RS05245</t>
  </si>
  <si>
    <t>old_locus_tag=MmarC6_1021</t>
  </si>
  <si>
    <t>WP_012193783.1</t>
  </si>
  <si>
    <t>molybdate ABC transporter permease</t>
  </si>
  <si>
    <t>MMARC6_RS05250</t>
  </si>
  <si>
    <t>old_locus_tag=MmarC6_1022</t>
  </si>
  <si>
    <t>WP_012193784.1</t>
  </si>
  <si>
    <t>ABC transporter ATPase</t>
  </si>
  <si>
    <t>MMARC6_RS05255</t>
  </si>
  <si>
    <t>old_locus_tag=MmarC6_1023</t>
  </si>
  <si>
    <t>WP_012193785.1</t>
  </si>
  <si>
    <t>MMARC6_RS05260</t>
  </si>
  <si>
    <t>old_locus_tag=MmarC6_1024</t>
  </si>
  <si>
    <t>WP_012193786.1</t>
  </si>
  <si>
    <t>proteasome-activating nucleotidase</t>
  </si>
  <si>
    <t>MMARC6_RS05265</t>
  </si>
  <si>
    <t>old_locus_tag=MmarC6_1025</t>
  </si>
  <si>
    <t>WP_012193787.1</t>
  </si>
  <si>
    <t>TIGR00270 family protein</t>
  </si>
  <si>
    <t>MMARC6_RS05270</t>
  </si>
  <si>
    <t>old_locus_tag=MmarC6_1026</t>
  </si>
  <si>
    <t>WP_012193788.1</t>
  </si>
  <si>
    <t>MMARC6_RS05275</t>
  </si>
  <si>
    <t>old_locus_tag=MmarC6_1027</t>
  </si>
  <si>
    <t>WP_081431004.1</t>
  </si>
  <si>
    <t>DUF2099 domain-containing protein</t>
  </si>
  <si>
    <t>MMARC6_RS05280</t>
  </si>
  <si>
    <t>old_locus_tag=MmarC6_1028</t>
  </si>
  <si>
    <t>WP_012193790.1</t>
  </si>
  <si>
    <t>cell division protein SepF</t>
  </si>
  <si>
    <t>MMARC6_RS05285</t>
  </si>
  <si>
    <t>old_locus_tag=MmarC6_1029</t>
  </si>
  <si>
    <t>WP_012193791.1</t>
  </si>
  <si>
    <t>MMARC6_RS05290</t>
  </si>
  <si>
    <t>old_locus_tag=MmarC6_1030</t>
  </si>
  <si>
    <t>WP_012193792.1</t>
  </si>
  <si>
    <t>ABC transporter substrate-binding protein</t>
  </si>
  <si>
    <t>MMARC6_RS05295</t>
  </si>
  <si>
    <t>old_locus_tag=MmarC6_1031</t>
  </si>
  <si>
    <t>WP_012193793.1</t>
  </si>
  <si>
    <t>S-adenosylmethionine synthetase</t>
  </si>
  <si>
    <t>MMARC6_RS05300</t>
  </si>
  <si>
    <t>old_locus_tag=MmarC6_1032</t>
  </si>
  <si>
    <t>WP_012193794.1</t>
  </si>
  <si>
    <t>phosphomethylpyrimidine kinase</t>
  </si>
  <si>
    <t>MMARC6_RS05305</t>
  </si>
  <si>
    <t>old_locus_tag=MmarC6_1033</t>
  </si>
  <si>
    <t>WP_012193795.1</t>
  </si>
  <si>
    <t>MMARC6_RS05310</t>
  </si>
  <si>
    <t>old_locus_tag=MmarC6_1034</t>
  </si>
  <si>
    <t>WP_012193796.1</t>
  </si>
  <si>
    <t>MMARC6_RS05315</t>
  </si>
  <si>
    <t>old_locus_tag=MmarC6_1035</t>
  </si>
  <si>
    <t>WP_012193797.1</t>
  </si>
  <si>
    <t>MMARC6_RS05320</t>
  </si>
  <si>
    <t>old_locus_tag=MmarC6_1036</t>
  </si>
  <si>
    <t>WP_012193798.1</t>
  </si>
  <si>
    <t>thioredoxin</t>
  </si>
  <si>
    <t>MMARC6_RS05325</t>
  </si>
  <si>
    <t>old_locus_tag=MmarC6_1037</t>
  </si>
  <si>
    <t>WP_012193799.1</t>
  </si>
  <si>
    <t>MMARC6_RS05330</t>
  </si>
  <si>
    <t>old_locus_tag=MmarC6_1038</t>
  </si>
  <si>
    <t>WP_012193800.1</t>
  </si>
  <si>
    <t>MMARC6_RS05335</t>
  </si>
  <si>
    <t>old_locus_tag=MmarC6_1039</t>
  </si>
  <si>
    <t>WP_012193801.1</t>
  </si>
  <si>
    <t>phosphatase PAP2 family protein</t>
  </si>
  <si>
    <t>MMARC6_RS05340</t>
  </si>
  <si>
    <t>old_locus_tag=MmarC6_1040</t>
  </si>
  <si>
    <t>WP_012193802.1</t>
  </si>
  <si>
    <t>MMARC6_RS05345</t>
  </si>
  <si>
    <t>old_locus_tag=MmarC6_1041</t>
  </si>
  <si>
    <t>WP_011171573.1</t>
  </si>
  <si>
    <t>MMARC6_RS05350</t>
  </si>
  <si>
    <t>old_locus_tag=MmarC6_1042</t>
  </si>
  <si>
    <t>WP_012193803.1</t>
  </si>
  <si>
    <t>oxidoreductase</t>
  </si>
  <si>
    <t>MMARC6_RS05355</t>
  </si>
  <si>
    <t>old_locus_tag=MmarC6_1043</t>
  </si>
  <si>
    <t>WP_011869524.1</t>
  </si>
  <si>
    <t>MMARC6_RS05360</t>
  </si>
  <si>
    <t>old_locus_tag=MmarC6_1044</t>
  </si>
  <si>
    <t>WP_012193804.1</t>
  </si>
  <si>
    <t>MMARC6_RS05365</t>
  </si>
  <si>
    <t>old_locus_tag=MmarC6_1045</t>
  </si>
  <si>
    <t>WP_012193805.1</t>
  </si>
  <si>
    <t>MMARC6_RS05370</t>
  </si>
  <si>
    <t>old_locus_tag=MmarC6_1046</t>
  </si>
  <si>
    <t>WP_012193806.1</t>
  </si>
  <si>
    <t>MMARC6_RS05375</t>
  </si>
  <si>
    <t>old_locus_tag=MmarC6_1047</t>
  </si>
  <si>
    <t>WP_012193807.1</t>
  </si>
  <si>
    <t>MMARC6_RS05380</t>
  </si>
  <si>
    <t>old_locus_tag=MmarC6_1048</t>
  </si>
  <si>
    <t>WP_012193808.1</t>
  </si>
  <si>
    <t>MMARC6_RS05385</t>
  </si>
  <si>
    <t>old_locus_tag=MmarC6_1049</t>
  </si>
  <si>
    <t>WP_012193809.1</t>
  </si>
  <si>
    <t>MMARC6_RS05390</t>
  </si>
  <si>
    <t>old_locus_tag=MmarC6_1050</t>
  </si>
  <si>
    <t>WP_012193810.1</t>
  </si>
  <si>
    <t>MMARC6_RS05395</t>
  </si>
  <si>
    <t>old_locus_tag=MmarC6_1051</t>
  </si>
  <si>
    <t>WP_012193811.1</t>
  </si>
  <si>
    <t>MMARC6_RS05400</t>
  </si>
  <si>
    <t>old_locus_tag=MmarC6_1052</t>
  </si>
  <si>
    <t>WP_012193812.1</t>
  </si>
  <si>
    <t>S-methyl-5-thioribose-1-phosphate isomerase</t>
  </si>
  <si>
    <t>MMARC6_RS05405</t>
  </si>
  <si>
    <t>old_locus_tag=MmarC6_1053</t>
  </si>
  <si>
    <t>WP_012193813.1</t>
  </si>
  <si>
    <t>aspartate--tRNA(Asn) ligase</t>
  </si>
  <si>
    <t>MMARC6_RS05410</t>
  </si>
  <si>
    <t>old_locus_tag=MmarC6_1054</t>
  </si>
  <si>
    <t>WP_012193814.1</t>
  </si>
  <si>
    <t>metal-sulfur cluster assembly factor</t>
  </si>
  <si>
    <t>MMARC6_RS05415</t>
  </si>
  <si>
    <t>old_locus_tag=MmarC6_1055</t>
  </si>
  <si>
    <t>WP_012193815.1</t>
  </si>
  <si>
    <t>ATP phosphoribosyltransferase regulatory subunit</t>
  </si>
  <si>
    <t>MMARC6_RS05420</t>
  </si>
  <si>
    <t>old_locus_tag=MmarC6_1056</t>
  </si>
  <si>
    <t>WP_012193816.1</t>
  </si>
  <si>
    <t>DNA-binding protein Alba</t>
  </si>
  <si>
    <t>MMARC6_RS05425</t>
  </si>
  <si>
    <t>old_locus_tag=MmarC6_1057</t>
  </si>
  <si>
    <t>WP_012193817.1</t>
  </si>
  <si>
    <t>MMARC6_RS05430</t>
  </si>
  <si>
    <t>old_locus_tag=MmarC6_1058</t>
  </si>
  <si>
    <t>WP_012193818.1</t>
  </si>
  <si>
    <t>proteasome assembly chaperone family protein</t>
  </si>
  <si>
    <t>MMARC6_RS05435</t>
  </si>
  <si>
    <t>old_locus_tag=MmarC6_1059</t>
  </si>
  <si>
    <t>WP_012193819.1</t>
  </si>
  <si>
    <t>MMARC6_RS05440</t>
  </si>
  <si>
    <t>old_locus_tag=MmarC6_1060</t>
  </si>
  <si>
    <t>WP_012193820.1</t>
  </si>
  <si>
    <t>formylmethanofuran--tetrahydromethanopterin N-formyltransferase</t>
  </si>
  <si>
    <t>MMARC6_RS05445</t>
  </si>
  <si>
    <t>old_locus_tag=MmarC6_1061</t>
  </si>
  <si>
    <t>WP_012193821.1</t>
  </si>
  <si>
    <t>MMARC6_RS05450</t>
  </si>
  <si>
    <t>old_locus_tag=MmarC6_1063</t>
  </si>
  <si>
    <t>WP_012193822.1</t>
  </si>
  <si>
    <t>DUF99 domain-containing protein</t>
  </si>
  <si>
    <t>MMARC6_RS05455</t>
  </si>
  <si>
    <t>old_locus_tag=MmarC6_1064</t>
  </si>
  <si>
    <t>WP_012193823.1</t>
  </si>
  <si>
    <t>bifunctional phosphopantothenoylcysteine decarboxylase/phosphopantothenate--cysteine ligase CoaBC</t>
  </si>
  <si>
    <t>MMARC6_RS05460</t>
  </si>
  <si>
    <t>old_locus_tag=MmarC6_1065</t>
  </si>
  <si>
    <t>WP_012193824.1</t>
  </si>
  <si>
    <t>pyruvate kinase</t>
  </si>
  <si>
    <t>MMARC6_RS05465</t>
  </si>
  <si>
    <t>old_locus_tag=MmarC6_1066</t>
  </si>
  <si>
    <t>WP_012193825.1</t>
  </si>
  <si>
    <t>MMARC6_RS05470</t>
  </si>
  <si>
    <t>old_locus_tag=MmarC6_1067</t>
  </si>
  <si>
    <t>WP_012193826.1</t>
  </si>
  <si>
    <t>methanogenesis marker 16 metalloprotein</t>
  </si>
  <si>
    <t>MMARC6_RS05475</t>
  </si>
  <si>
    <t>old_locus_tag=MmarC6_1068</t>
  </si>
  <si>
    <t>WP_012193827.1</t>
  </si>
  <si>
    <t>MMARC6_RS05480</t>
  </si>
  <si>
    <t>old_locus_tag=MmarC6_1069</t>
  </si>
  <si>
    <t>WP_012193828.1</t>
  </si>
  <si>
    <t>MMARC6_RS05485</t>
  </si>
  <si>
    <t>old_locus_tag=MmarC6_1070</t>
  </si>
  <si>
    <t>WP_012193829.1</t>
  </si>
  <si>
    <t>MMARC6_RS05490</t>
  </si>
  <si>
    <t>old_locus_tag=MmarC6_1071</t>
  </si>
  <si>
    <t>WP_012193830.1</t>
  </si>
  <si>
    <t>TrkA family potassium uptake protein</t>
  </si>
  <si>
    <t>MMARC6_RS05495</t>
  </si>
  <si>
    <t>old_locus_tag=MmarC6_1072</t>
  </si>
  <si>
    <t>WP_012193831.1</t>
  </si>
  <si>
    <t>DUF483 domain-containing protein</t>
  </si>
  <si>
    <t>MMARC6_RS05500</t>
  </si>
  <si>
    <t>old_locus_tag=MmarC6_1073</t>
  </si>
  <si>
    <t>WP_012193832.1</t>
  </si>
  <si>
    <t>phosphatidylglycerophosphatase A</t>
  </si>
  <si>
    <t>MMARC6_RS05505</t>
  </si>
  <si>
    <t>old_locus_tag=MmarC6_1074</t>
  </si>
  <si>
    <t>WP_012193833.1</t>
  </si>
  <si>
    <t>stage II sporulation protein M</t>
  </si>
  <si>
    <t>MMARC6_RS05510</t>
  </si>
  <si>
    <t>old_locus_tag=MmarC6_1075</t>
  </si>
  <si>
    <t>WP_012193834.1</t>
  </si>
  <si>
    <t>MMARC6_RS05515</t>
  </si>
  <si>
    <t>old_locus_tag=MmarC6_1076</t>
  </si>
  <si>
    <t>WP_012193835.1</t>
  </si>
  <si>
    <t>MMARC6_RS05520</t>
  </si>
  <si>
    <t>old_locus_tag=MmarC6_1077</t>
  </si>
  <si>
    <t>WP_012193836.1</t>
  </si>
  <si>
    <t>MMARC6_RS05525</t>
  </si>
  <si>
    <t>old_locus_tag=MmarC6_1078</t>
  </si>
  <si>
    <t>WP_012193837.1</t>
  </si>
  <si>
    <t>tryptophan--tRNA ligase</t>
  </si>
  <si>
    <t>MMARC6_RS05530</t>
  </si>
  <si>
    <t>old_locus_tag=MmarC6_1079</t>
  </si>
  <si>
    <t>WP_012193838.1</t>
  </si>
  <si>
    <t>MMARC6_RS05535</t>
  </si>
  <si>
    <t>old_locus_tag=MmarC6_1080</t>
  </si>
  <si>
    <t>WP_012193839.1</t>
  </si>
  <si>
    <t>ExsB family transcriptional regulator</t>
  </si>
  <si>
    <t>MMARC6_RS05540</t>
  </si>
  <si>
    <t>old_locus_tag=MmarC6_1081</t>
  </si>
  <si>
    <t>WP_012193840.1</t>
  </si>
  <si>
    <t>carbamoyl phosphate synthase small subunit</t>
  </si>
  <si>
    <t>MMARC6_RS05545</t>
  </si>
  <si>
    <t>old_locus_tag=MmarC6_1082</t>
  </si>
  <si>
    <t>WP_012193841.1</t>
  </si>
  <si>
    <t>phosphoglycerate dehydrogenase</t>
  </si>
  <si>
    <t>MMARC6_RS05550</t>
  </si>
  <si>
    <t>old_locus_tag=MmarC6_1083</t>
  </si>
  <si>
    <t>WP_012193842.1</t>
  </si>
  <si>
    <t>MMARC6_RS05555</t>
  </si>
  <si>
    <t>old_locus_tag=MmarC6_1084</t>
  </si>
  <si>
    <t>WP_048059317.1</t>
  </si>
  <si>
    <t>MMARC6_RS05560</t>
  </si>
  <si>
    <t>old_locus_tag=MmarC6_1085</t>
  </si>
  <si>
    <t>WP_012193844.1</t>
  </si>
  <si>
    <t>agmatinase</t>
  </si>
  <si>
    <t>MMARC6_RS05565</t>
  </si>
  <si>
    <t>old_locus_tag=MmarC6_1086</t>
  </si>
  <si>
    <t>WP_012193845.1</t>
  </si>
  <si>
    <t>polyamine aminopropyltransferase</t>
  </si>
  <si>
    <t>MMARC6_RS05570</t>
  </si>
  <si>
    <t>old_locus_tag=MmarC6_1087</t>
  </si>
  <si>
    <t>WP_011869568.1</t>
  </si>
  <si>
    <t>adenosylmethionine decarboxylase</t>
  </si>
  <si>
    <t>MMARC6_RS05575</t>
  </si>
  <si>
    <t>old_locus_tag=MmarC6_1088</t>
  </si>
  <si>
    <t>WP_012193846.1</t>
  </si>
  <si>
    <t>pyruvoyl-dependent arginine decarboxylase</t>
  </si>
  <si>
    <t>MMARC6_RS05580</t>
  </si>
  <si>
    <t>old_locus_tag=MmarC6_1089</t>
  </si>
  <si>
    <t>WP_012193847.1</t>
  </si>
  <si>
    <t>IGHMBP2 family helicase</t>
  </si>
  <si>
    <t>MMARC6_RS05585</t>
  </si>
  <si>
    <t>old_locus_tag=MmarC6_1090</t>
  </si>
  <si>
    <t>WP_012193848.1</t>
  </si>
  <si>
    <t>dihydropteroate synthase-like protein</t>
  </si>
  <si>
    <t>MMARC6_RS05590</t>
  </si>
  <si>
    <t>old_locus_tag=MmarC6_1091</t>
  </si>
  <si>
    <t>WP_012193849.1</t>
  </si>
  <si>
    <t>30S ribosomal protein S15</t>
  </si>
  <si>
    <t>MMARC6_RS05595</t>
  </si>
  <si>
    <t>old_locus_tag=MmarC6_1092</t>
  </si>
  <si>
    <t>WP_012193850.1</t>
  </si>
  <si>
    <t>nicotinamide-nucleotide adenylyltransferase</t>
  </si>
  <si>
    <t>MMARC6_RS05600</t>
  </si>
  <si>
    <t>old_locus_tag=MmarC6_1093</t>
  </si>
  <si>
    <t>WP_012193851.1</t>
  </si>
  <si>
    <t>tRNA uridine(34) 5-carboxymethylaminomethyl modification radical SAM/GNAT enzyme Elp3</t>
  </si>
  <si>
    <t>MMARC6_RS05605</t>
  </si>
  <si>
    <t>old_locus_tag=MmarC6_1095</t>
  </si>
  <si>
    <t>WP_012193853.1</t>
  </si>
  <si>
    <t>6-carboxyhexanoate--CoA ligase</t>
  </si>
  <si>
    <t>MMARC6_RS05610</t>
  </si>
  <si>
    <t>old_locus_tag=MmarC6_1096</t>
  </si>
  <si>
    <t>WP_012193854.1</t>
  </si>
  <si>
    <t>8-amino-7-oxononanoate synthase</t>
  </si>
  <si>
    <t>MMARC6_RS05615</t>
  </si>
  <si>
    <t>old_locus_tag=MmarC6_1097</t>
  </si>
  <si>
    <t>WP_012193855.1</t>
  </si>
  <si>
    <t>dethiobiotin synthase</t>
  </si>
  <si>
    <t>MMARC6_RS05620</t>
  </si>
  <si>
    <t>old_locus_tag=MmarC6_1098</t>
  </si>
  <si>
    <t>WP_012193856.1</t>
  </si>
  <si>
    <t>MMARC6_RS05625</t>
  </si>
  <si>
    <t>old_locus_tag=MmarC6_1099</t>
  </si>
  <si>
    <t>WP_012193857.1</t>
  </si>
  <si>
    <t>MMARC6_RS05630</t>
  </si>
  <si>
    <t>old_locus_tag=MmarC6_1100</t>
  </si>
  <si>
    <t>WP_012193858.1</t>
  </si>
  <si>
    <t>YchF/TatD family DNA exonuclease</t>
  </si>
  <si>
    <t>MMARC6_RS05635</t>
  </si>
  <si>
    <t>old_locus_tag=MmarC6_1101</t>
  </si>
  <si>
    <t>WP_012193859.1</t>
  </si>
  <si>
    <t>DUF749 domain-containing protein</t>
  </si>
  <si>
    <t>MMARC6_RS05640</t>
  </si>
  <si>
    <t>old_locus_tag=MmarC6_1102</t>
  </si>
  <si>
    <t>WP_012193860.1</t>
  </si>
  <si>
    <t>DUF2096 domain-containing protein</t>
  </si>
  <si>
    <t>MMARC6_RS05645</t>
  </si>
  <si>
    <t>old_locus_tag=MmarC6_1103</t>
  </si>
  <si>
    <t>WP_012193861.1</t>
  </si>
  <si>
    <t>tetrahydromethanopterin S-methyltransferase subunit H</t>
  </si>
  <si>
    <t>MMARC6_RS05650</t>
  </si>
  <si>
    <t>old_locus_tag=MmarC6_1104</t>
  </si>
  <si>
    <t>WP_011171510.1</t>
  </si>
  <si>
    <t>tetrahydromethanopterin S-methyltransferase subunit G</t>
  </si>
  <si>
    <t>MMARC6_RS05655</t>
  </si>
  <si>
    <t>old_locus_tag=MmarC6_1105</t>
  </si>
  <si>
    <t>WP_012193862.1</t>
  </si>
  <si>
    <t>tetrahydromethanopterin S-methyltransferase subunit A</t>
  </si>
  <si>
    <t>MMARC6_RS05660</t>
  </si>
  <si>
    <t>old_locus_tag=MmarC6_1106</t>
  </si>
  <si>
    <t>WP_012193863.1</t>
  </si>
  <si>
    <t>MMARC6_RS05665</t>
  </si>
  <si>
    <t>old_locus_tag=MmarC6_1107</t>
  </si>
  <si>
    <t>WP_012193864.1</t>
  </si>
  <si>
    <t>tetrahydromethanopterin S-methyltransferase subunit B</t>
  </si>
  <si>
    <t>MMARC6_RS05670</t>
  </si>
  <si>
    <t>old_locus_tag=MmarC6_1108</t>
  </si>
  <si>
    <t>WP_012193865.1</t>
  </si>
  <si>
    <t>tetrahydromethanopterin S-methyltransferase subunit C</t>
  </si>
  <si>
    <t>MMARC6_RS05675</t>
  </si>
  <si>
    <t>old_locus_tag=MmarC6_1109</t>
  </si>
  <si>
    <t>WP_012193866.1</t>
  </si>
  <si>
    <t>tetrahydromethanopterin S-methyltransferase subunit D</t>
  </si>
  <si>
    <t>MMARC6_RS05680</t>
  </si>
  <si>
    <t>old_locus_tag=MmarC6_1110</t>
  </si>
  <si>
    <t>WP_012193867.1</t>
  </si>
  <si>
    <t>tetrahydromethanopterin S-methyltransferase subunit E</t>
  </si>
  <si>
    <t>MMARC6_RS05685</t>
  </si>
  <si>
    <t>old_locus_tag=MmarC6_1111</t>
  </si>
  <si>
    <t>WP_012193868.1</t>
  </si>
  <si>
    <t>coenzyme-B sulfoethylthiotransferase subunit alpha</t>
  </si>
  <si>
    <t>MMARC6_RS05690</t>
  </si>
  <si>
    <t>old_locus_tag=MmarC6_1112</t>
  </si>
  <si>
    <t>WP_012193869.1</t>
  </si>
  <si>
    <t>coenzyme-B sulfoethylthiotransferase subunit gamma</t>
  </si>
  <si>
    <t>MMARC6_RS05695</t>
  </si>
  <si>
    <t>old_locus_tag=MmarC6_1113</t>
  </si>
  <si>
    <t>WP_012193870.1</t>
  </si>
  <si>
    <t>methyl-coenzyme M reductase I operon protein C</t>
  </si>
  <si>
    <t>MMARC6_RS05700</t>
  </si>
  <si>
    <t>old_locus_tag=MmarC6_1114</t>
  </si>
  <si>
    <t>WP_012193871.1</t>
  </si>
  <si>
    <t>methyl-coenzyme M reductase operon protein D</t>
  </si>
  <si>
    <t>MMARC6_RS05705</t>
  </si>
  <si>
    <t>old_locus_tag=MmarC6_1115</t>
  </si>
  <si>
    <t>WP_012193872.1</t>
  </si>
  <si>
    <t>coenzyme-B sulfoethylthiotransferase subunit beta</t>
  </si>
  <si>
    <t>MMARC6_RS05710</t>
  </si>
  <si>
    <t>old_locus_tag=MmarC6_1116</t>
  </si>
  <si>
    <t>WP_012193873.1</t>
  </si>
  <si>
    <t>methanogenesis marker radical SAM protein</t>
  </si>
  <si>
    <t>MMARC6_RS05715</t>
  </si>
  <si>
    <t>old_locus_tag=MmarC6_1117</t>
  </si>
  <si>
    <t>WP_012193874.1</t>
  </si>
  <si>
    <t>MMARC6_RS05720</t>
  </si>
  <si>
    <t>old_locus_tag=MmarC6_R0037</t>
  </si>
  <si>
    <t>MMARC6_RS05725</t>
  </si>
  <si>
    <t>old_locus_tag=MmarC6_R0038</t>
  </si>
  <si>
    <t>anticodon=GAG</t>
  </si>
  <si>
    <t>MMARC6_RS05730</t>
  </si>
  <si>
    <t>old_locus_tag=MmarC6_1118</t>
  </si>
  <si>
    <t>WP_012193875.1</t>
  </si>
  <si>
    <t>UbiX family flavin prenyltransferase</t>
  </si>
  <si>
    <t>MMARC6_RS05735</t>
  </si>
  <si>
    <t>old_locus_tag=MmarC6_1119</t>
  </si>
  <si>
    <t>WP_012193876.1</t>
  </si>
  <si>
    <t>signal recognition particle</t>
  </si>
  <si>
    <t>MMARC6_RS05740</t>
  </si>
  <si>
    <t>WP_048059318.1</t>
  </si>
  <si>
    <t>MMARC6_RS05745</t>
  </si>
  <si>
    <t>old_locus_tag=MmarC6_1120</t>
  </si>
  <si>
    <t>WP_012193877.1</t>
  </si>
  <si>
    <t>NADPH-dependent F420 reductase</t>
  </si>
  <si>
    <t>MMARC6_RS05750</t>
  </si>
  <si>
    <t>old_locus_tag=MmarC6_1121</t>
  </si>
  <si>
    <t>WP_012193878.1</t>
  </si>
  <si>
    <t>MMARC6_RS05755</t>
  </si>
  <si>
    <t>old_locus_tag=MmarC6_1122</t>
  </si>
  <si>
    <t>WP_012193879.1</t>
  </si>
  <si>
    <t>MMARC6_RS05760</t>
  </si>
  <si>
    <t>old_locus_tag=MmarC6_1123</t>
  </si>
  <si>
    <t>WP_012193880.1</t>
  </si>
  <si>
    <t>30S ribosomal protein S19</t>
  </si>
  <si>
    <t>MMARC6_RS05765</t>
  </si>
  <si>
    <t>old_locus_tag=MmarC6_1124</t>
  </si>
  <si>
    <t>WP_012193881.1</t>
  </si>
  <si>
    <t>50S ribosomal protein L2</t>
  </si>
  <si>
    <t>MMARC6_RS05770</t>
  </si>
  <si>
    <t>old_locus_tag=MmarC6_1125</t>
  </si>
  <si>
    <t>WP_012193882.1</t>
  </si>
  <si>
    <t>50S ribosomal protein L23</t>
  </si>
  <si>
    <t>MMARC6_RS05775</t>
  </si>
  <si>
    <t>old_locus_tag=MmarC6_1126</t>
  </si>
  <si>
    <t>WP_012193883.1</t>
  </si>
  <si>
    <t>50S ribosomal protein L4</t>
  </si>
  <si>
    <t>MMARC6_RS05780</t>
  </si>
  <si>
    <t>old_locus_tag=MmarC6_1127</t>
  </si>
  <si>
    <t>WP_012193884.1</t>
  </si>
  <si>
    <t>50S ribosomal protein L3</t>
  </si>
  <si>
    <t>MMARC6_RS05785</t>
  </si>
  <si>
    <t>old_locus_tag=MmarC6_1128</t>
  </si>
  <si>
    <t>WP_012193885.1</t>
  </si>
  <si>
    <t>MMARC6_RS05790</t>
  </si>
  <si>
    <t>old_locus_tag=MmarC6_R0039</t>
  </si>
  <si>
    <t>tRNA-Ile</t>
  </si>
  <si>
    <t>anticodon=GAT</t>
  </si>
  <si>
    <t>MMARC6_RS05795</t>
  </si>
  <si>
    <t>old_locus_tag=MmarC6_1129</t>
  </si>
  <si>
    <t>WP_012193886.1</t>
  </si>
  <si>
    <t>DUF4870 domain-containing protein</t>
  </si>
  <si>
    <t>MMARC6_RS05800</t>
  </si>
  <si>
    <t>old_locus_tag=MmarC6_1130</t>
  </si>
  <si>
    <t>WP_012193887.1</t>
  </si>
  <si>
    <t>MMARC6_RS05805</t>
  </si>
  <si>
    <t>old_locus_tag=MmarC6_1131</t>
  </si>
  <si>
    <t>WP_012193888.1</t>
  </si>
  <si>
    <t>DUF3343 domain-containing protein</t>
  </si>
  <si>
    <t>MMARC6_RS05810</t>
  </si>
  <si>
    <t>old_locus_tag=MmarC6_1132</t>
  </si>
  <si>
    <t>WP_012193889.1</t>
  </si>
  <si>
    <t>MMARC6_RS05815</t>
  </si>
  <si>
    <t>old_locus_tag=MmarC6_1133</t>
  </si>
  <si>
    <t>WP_011867817.1</t>
  </si>
  <si>
    <t>cytochrome c</t>
  </si>
  <si>
    <t>MMARC6_RS05820</t>
  </si>
  <si>
    <t>old_locus_tag=MmarC6_1134</t>
  </si>
  <si>
    <t>WP_012193890.1</t>
  </si>
  <si>
    <t>MMARC6_RS05825</t>
  </si>
  <si>
    <t>pseudo;old_locus_tag=MmarC6_1135</t>
  </si>
  <si>
    <t>MMARC6_RS05830</t>
  </si>
  <si>
    <t>old_locus_tag=MmarC6_1136</t>
  </si>
  <si>
    <t>WP_081431005.1</t>
  </si>
  <si>
    <t>kinase</t>
  </si>
  <si>
    <t>MMARC6_RS05835</t>
  </si>
  <si>
    <t>old_locus_tag=MmarC6_1137</t>
  </si>
  <si>
    <t>WP_012193892.1</t>
  </si>
  <si>
    <t>MMARC6_RS05840</t>
  </si>
  <si>
    <t>old_locus_tag=MmarC6_1138</t>
  </si>
  <si>
    <t>WP_012193893.1</t>
  </si>
  <si>
    <t>phosphoglycerate kinase</t>
  </si>
  <si>
    <t>MMARC6_RS05845</t>
  </si>
  <si>
    <t>old_locus_tag=MmarC6_1139</t>
  </si>
  <si>
    <t>WP_048059319.1</t>
  </si>
  <si>
    <t>methanogenesis marker 2 protein</t>
  </si>
  <si>
    <t>MMARC6_RS05850</t>
  </si>
  <si>
    <t>old_locus_tag=MmarC6_1140</t>
  </si>
  <si>
    <t>WP_012193895.1</t>
  </si>
  <si>
    <t>MMARC6_RS05855</t>
  </si>
  <si>
    <t>old_locus_tag=MmarC6_1141</t>
  </si>
  <si>
    <t>WP_012193896.1</t>
  </si>
  <si>
    <t>MMARC6_RS05860</t>
  </si>
  <si>
    <t>old_locus_tag=MmarC6_1142</t>
  </si>
  <si>
    <t>WP_012193897.1</t>
  </si>
  <si>
    <t>prephenate dehydratase</t>
  </si>
  <si>
    <t>MMARC6_RS05865</t>
  </si>
  <si>
    <t>old_locus_tag=MmarC6_1143</t>
  </si>
  <si>
    <t>WP_012193898.1</t>
  </si>
  <si>
    <t>pyridoxal phosphate-dependent aminotransferase</t>
  </si>
  <si>
    <t>MMARC6_RS05870</t>
  </si>
  <si>
    <t>old_locus_tag=MmarC6_1144</t>
  </si>
  <si>
    <t>WP_012193899.1</t>
  </si>
  <si>
    <t>ribonuclease III</t>
  </si>
  <si>
    <t>MMARC6_RS05875</t>
  </si>
  <si>
    <t>old_locus_tag=MmarC6_1145</t>
  </si>
  <si>
    <t>WP_012193900.1</t>
  </si>
  <si>
    <t>TldD/PmbA family protein</t>
  </si>
  <si>
    <t>MMARC6_RS05880</t>
  </si>
  <si>
    <t>old_locus_tag=MmarC6_1146</t>
  </si>
  <si>
    <t>WP_012193901.1</t>
  </si>
  <si>
    <t>protein translocase subunit SecF</t>
  </si>
  <si>
    <t>secD</t>
  </si>
  <si>
    <t>MMARC6_RS05885</t>
  </si>
  <si>
    <t>old_locus_tag=MmarC6_1147</t>
  </si>
  <si>
    <t>WP_012193902.1</t>
  </si>
  <si>
    <t>preprotein translocase subunit SecD</t>
  </si>
  <si>
    <t>MMARC6_RS05890</t>
  </si>
  <si>
    <t>old_locus_tag=MmarC6_1148</t>
  </si>
  <si>
    <t>WP_012193903.1</t>
  </si>
  <si>
    <t>MMARC6_RS05895</t>
  </si>
  <si>
    <t>old_locus_tag=MmarC6_1149</t>
  </si>
  <si>
    <t>WP_012193904.1</t>
  </si>
  <si>
    <t>DUF2120 domain-containing protein</t>
  </si>
  <si>
    <t>MMARC6_RS05900</t>
  </si>
  <si>
    <t>old_locus_tag=MmarC6_1150</t>
  </si>
  <si>
    <t>WP_012193905.1</t>
  </si>
  <si>
    <t>hydrogenase accessory protein HypB</t>
  </si>
  <si>
    <t>MMARC6_RS05905</t>
  </si>
  <si>
    <t>old_locus_tag=MmarC6_1151</t>
  </si>
  <si>
    <t>WP_048059320.1</t>
  </si>
  <si>
    <t>molybdenum ABC transporter permease</t>
  </si>
  <si>
    <t>MMARC6_RS05910</t>
  </si>
  <si>
    <t>old_locus_tag=MmarC6_1152</t>
  </si>
  <si>
    <t>WP_012193907.1</t>
  </si>
  <si>
    <t>MMARC6_RS05915</t>
  </si>
  <si>
    <t>old_locus_tag=MmarC6_1153</t>
  </si>
  <si>
    <t>WP_012193908.1</t>
  </si>
  <si>
    <t>site-2 protease family protein</t>
  </si>
  <si>
    <t>MMARC6_RS05920</t>
  </si>
  <si>
    <t>old_locus_tag=MmarC6_1154</t>
  </si>
  <si>
    <t>WP_012193909.1</t>
  </si>
  <si>
    <t>segregation/condensation protein A</t>
  </si>
  <si>
    <t>MMARC6_RS05925</t>
  </si>
  <si>
    <t>old_locus_tag=MmarC6_1155</t>
  </si>
  <si>
    <t>WP_012193910.1</t>
  </si>
  <si>
    <t>DUF2226 domain-containing protein</t>
  </si>
  <si>
    <t>MMARC6_RS05930</t>
  </si>
  <si>
    <t>old_locus_tag=MmarC6_1156</t>
  </si>
  <si>
    <t>WP_012193911.1</t>
  </si>
  <si>
    <t>MMARC6_RS05935</t>
  </si>
  <si>
    <t>old_locus_tag=MmarC6_1157</t>
  </si>
  <si>
    <t>WP_012193912.1</t>
  </si>
  <si>
    <t>thermosome subunit</t>
  </si>
  <si>
    <t>MMARC6_RS05940</t>
  </si>
  <si>
    <t>old_locus_tag=MmarC6_1158</t>
  </si>
  <si>
    <t>WP_048059321.1</t>
  </si>
  <si>
    <t>prephenate dehydrogenase/arogenate dehydrogenase family protein</t>
  </si>
  <si>
    <t>MMARC6_RS05945</t>
  </si>
  <si>
    <t>old_locus_tag=MmarC6_1159</t>
  </si>
  <si>
    <t>WP_012193914.1</t>
  </si>
  <si>
    <t>alanine dehydrogenase</t>
  </si>
  <si>
    <t>MMARC6_RS05950</t>
  </si>
  <si>
    <t>old_locus_tag=MmarC6_1160</t>
  </si>
  <si>
    <t>WP_012193915.1</t>
  </si>
  <si>
    <t>alanine racemase</t>
  </si>
  <si>
    <t>MMARC6_RS05955</t>
  </si>
  <si>
    <t>old_locus_tag=MmarC6_1161</t>
  </si>
  <si>
    <t>WP_012193916.1</t>
  </si>
  <si>
    <t>sodium:alanine symporter family protein</t>
  </si>
  <si>
    <t>MMARC6_RS05960</t>
  </si>
  <si>
    <t>old_locus_tag=MmarC6_1162</t>
  </si>
  <si>
    <t>WP_012193917.1</t>
  </si>
  <si>
    <t>Asp-tRNA(Asn)/Glu-tRNA(Gln) amidotransferase GatCAB subunit A</t>
  </si>
  <si>
    <t>MMARC6_RS05965</t>
  </si>
  <si>
    <t>old_locus_tag=MmarC6_1163</t>
  </si>
  <si>
    <t>WP_012193918.1</t>
  </si>
  <si>
    <t>MMARC6_RS05970</t>
  </si>
  <si>
    <t>old_locus_tag=MmarC6_1164</t>
  </si>
  <si>
    <t>WP_012193919.1</t>
  </si>
  <si>
    <t>MMARC6_RS05975</t>
  </si>
  <si>
    <t>old_locus_tag=MmarC6_1165</t>
  </si>
  <si>
    <t>WP_011171453.1</t>
  </si>
  <si>
    <t>DUF555 domain-containing protein</t>
  </si>
  <si>
    <t>MMARC6_RS05980</t>
  </si>
  <si>
    <t>old_locus_tag=MmarC6_1166</t>
  </si>
  <si>
    <t>WP_011867847.1</t>
  </si>
  <si>
    <t>DUF357 domain-containing protein</t>
  </si>
  <si>
    <t>MMARC6_RS05985</t>
  </si>
  <si>
    <t>old_locus_tag=MmarC6_1167</t>
  </si>
  <si>
    <t>WP_012193920.1</t>
  </si>
  <si>
    <t>pyruvate ferredoxin oxidoreductase subunit gamma</t>
  </si>
  <si>
    <t>MMARC6_RS05990</t>
  </si>
  <si>
    <t>old_locus_tag=MmarC6_1168</t>
  </si>
  <si>
    <t>WP_012193921.1</t>
  </si>
  <si>
    <t>porA</t>
  </si>
  <si>
    <t>MMARC6_RS05995</t>
  </si>
  <si>
    <t>old_locus_tag=MmarC6_1169</t>
  </si>
  <si>
    <t>WP_012193922.1</t>
  </si>
  <si>
    <t>2-ketoisovalerate ferredoxin oxidoreductase subunit alpha</t>
  </si>
  <si>
    <t>MMARC6_RS06000</t>
  </si>
  <si>
    <t>old_locus_tag=MmarC6_1170</t>
  </si>
  <si>
    <t>WP_012193923.1</t>
  </si>
  <si>
    <t>pyruvate ferredoxin oxidoreductase subunit beta</t>
  </si>
  <si>
    <t>MMARC6_RS06005</t>
  </si>
  <si>
    <t>old_locus_tag=MmarC6_1171</t>
  </si>
  <si>
    <t>WP_012193924.1</t>
  </si>
  <si>
    <t>MMARC6_RS06010</t>
  </si>
  <si>
    <t>old_locus_tag=MmarC6_1172</t>
  </si>
  <si>
    <t>WP_012193925.1</t>
  </si>
  <si>
    <t>MMARC6_RS06015</t>
  </si>
  <si>
    <t>old_locus_tag=MmarC6_1173</t>
  </si>
  <si>
    <t>WP_012193926.1</t>
  </si>
  <si>
    <t>YfcE family phosphodiesterase</t>
  </si>
  <si>
    <t>SRP_RNA</t>
  </si>
  <si>
    <t>ffs</t>
  </si>
  <si>
    <t>MMARC6_RS09465</t>
  </si>
  <si>
    <t>old_locus_tag=MmarC6_R0040</t>
  </si>
  <si>
    <t>signal recognition particle sRNA</t>
  </si>
  <si>
    <t>MMARC6_RS06020</t>
  </si>
  <si>
    <t>old_locus_tag=MmarC6_1174</t>
  </si>
  <si>
    <t>WP_012193927.1</t>
  </si>
  <si>
    <t>cell division protein FtsZ</t>
  </si>
  <si>
    <t>MMARC6_RS06025</t>
  </si>
  <si>
    <t>old_locus_tag=MmarC6_1175</t>
  </si>
  <si>
    <t>WP_012193928.1</t>
  </si>
  <si>
    <t>MMARC6_RS06030</t>
  </si>
  <si>
    <t>old_locus_tag=MmarC6_1176</t>
  </si>
  <si>
    <t>WP_012193929.1</t>
  </si>
  <si>
    <t>DUF1188 domain-containing protein</t>
  </si>
  <si>
    <t>MMARC6_RS06035</t>
  </si>
  <si>
    <t>old_locus_tag=MmarC6_1177</t>
  </si>
  <si>
    <t>WP_012193930.1</t>
  </si>
  <si>
    <t>DUF3236 domain-containing protein</t>
  </si>
  <si>
    <t>MMARC6_RS06040</t>
  </si>
  <si>
    <t>old_locus_tag=MmarC6_1178</t>
  </si>
  <si>
    <t>WP_048059322.1</t>
  </si>
  <si>
    <t>phenylalanine--tRNA ligase subunit alpha</t>
  </si>
  <si>
    <t>MMARC6_RS06045</t>
  </si>
  <si>
    <t>old_locus_tag=MmarC6_1179</t>
  </si>
  <si>
    <t>WP_012193932.1</t>
  </si>
  <si>
    <t>TIGR01212 family radical SAM protein</t>
  </si>
  <si>
    <t>MMARC6_RS06050</t>
  </si>
  <si>
    <t>old_locus_tag=MmarC6_1180</t>
  </si>
  <si>
    <t>WP_012193933.1</t>
  </si>
  <si>
    <t>DUF366 domain-containing protein</t>
  </si>
  <si>
    <t>MMARC6_RS06055</t>
  </si>
  <si>
    <t>old_locus_tag=MmarC6_1181</t>
  </si>
  <si>
    <t>WP_012193934.1</t>
  </si>
  <si>
    <t>MMARC6_RS06060</t>
  </si>
  <si>
    <t>old_locus_tag=MmarC6_1182</t>
  </si>
  <si>
    <t>WP_012193935.1</t>
  </si>
  <si>
    <t>MMARC6_RS06065</t>
  </si>
  <si>
    <t>old_locus_tag=MmarC6_1183</t>
  </si>
  <si>
    <t>WP_012193936.1</t>
  </si>
  <si>
    <t>N-ethylammeline chlorohydrolase</t>
  </si>
  <si>
    <t>MMARC6_RS06070</t>
  </si>
  <si>
    <t>old_locus_tag=MmarC6_1184</t>
  </si>
  <si>
    <t>WP_048059323.1</t>
  </si>
  <si>
    <t>L-seryl-tRNA(Sec) kinase</t>
  </si>
  <si>
    <t>MMARC6_RS06075</t>
  </si>
  <si>
    <t>old_locus_tag=MmarC6_1185</t>
  </si>
  <si>
    <t>WP_012193938.1</t>
  </si>
  <si>
    <t>inorganic polyphosphate/ATP-NAD kinase</t>
  </si>
  <si>
    <t>MMARC6_RS06080</t>
  </si>
  <si>
    <t>old_locus_tag=MmarC6_1186</t>
  </si>
  <si>
    <t>WP_012193939.1</t>
  </si>
  <si>
    <t>MMARC6_RS06085</t>
  </si>
  <si>
    <t>old_locus_tag=MmarC6_1187</t>
  </si>
  <si>
    <t>WP_012193940.1</t>
  </si>
  <si>
    <t>lactaldehyde dehydrogenase</t>
  </si>
  <si>
    <t>MMARC6_RS06090</t>
  </si>
  <si>
    <t>old_locus_tag=MmarC6_1188</t>
  </si>
  <si>
    <t>WP_012193941.1</t>
  </si>
  <si>
    <t>MMARC6_RS06095</t>
  </si>
  <si>
    <t>old_locus_tag=MmarC6_1189</t>
  </si>
  <si>
    <t>WP_012193942.1</t>
  </si>
  <si>
    <t>molybdenum cofactor biosynthesis protein</t>
  </si>
  <si>
    <t>MMARC6_RS06100</t>
  </si>
  <si>
    <t>old_locus_tag=MmarC6_1190</t>
  </si>
  <si>
    <t>WP_012193943.1</t>
  </si>
  <si>
    <t>cobalt ABC transporter ATP-binding protein</t>
  </si>
  <si>
    <t>MMARC6_RS06105</t>
  </si>
  <si>
    <t>old_locus_tag=MmarC6_1191</t>
  </si>
  <si>
    <t>WP_012193944.1</t>
  </si>
  <si>
    <t>cobalt ECF transporter T component CbiQ</t>
  </si>
  <si>
    <t>MMARC6_RS06110</t>
  </si>
  <si>
    <t>old_locus_tag=MmarC6_1192</t>
  </si>
  <si>
    <t>WP_012193945.1</t>
  </si>
  <si>
    <t>cobalt transporter CbiN</t>
  </si>
  <si>
    <t>MMARC6_RS06115</t>
  </si>
  <si>
    <t>old_locus_tag=MmarC6_1193</t>
  </si>
  <si>
    <t>WP_012193946.1</t>
  </si>
  <si>
    <t>energy-coupling factor ABC transporter permease</t>
  </si>
  <si>
    <t>MMARC6_RS06120</t>
  </si>
  <si>
    <t>old_locus_tag=MmarC6_1194</t>
  </si>
  <si>
    <t>WP_012193947.1</t>
  </si>
  <si>
    <t>3-isopropylmalate dehydratase large subunit</t>
  </si>
  <si>
    <t>MMARC6_RS06125</t>
  </si>
  <si>
    <t>old_locus_tag=MmarC6_1195</t>
  </si>
  <si>
    <t>WP_012193948.1</t>
  </si>
  <si>
    <t>MMARC6_RS06130</t>
  </si>
  <si>
    <t>old_locus_tag=MmarC6_1196</t>
  </si>
  <si>
    <t>WP_012193949.1</t>
  </si>
  <si>
    <t>Ni-sirohydrochlorin a,c-diamide synthase</t>
  </si>
  <si>
    <t>MMARC6_RS06135</t>
  </si>
  <si>
    <t>old_locus_tag=MmarC6_1197</t>
  </si>
  <si>
    <t>WP_012193950.1</t>
  </si>
  <si>
    <t>MMARC6_RS06140</t>
  </si>
  <si>
    <t>old_locus_tag=MmarC6_1198</t>
  </si>
  <si>
    <t>WP_012193951.1</t>
  </si>
  <si>
    <t>MMARC6_RS06145</t>
  </si>
  <si>
    <t>old_locus_tag=MmarC6_1199</t>
  </si>
  <si>
    <t>WP_012193952.1</t>
  </si>
  <si>
    <t>isoleucine--tRNA ligase</t>
  </si>
  <si>
    <t>MMARC6_RS06150</t>
  </si>
  <si>
    <t>old_locus_tag=MmarC6_1200</t>
  </si>
  <si>
    <t>WP_012193953.1</t>
  </si>
  <si>
    <t>DUF356 domain-containing protein</t>
  </si>
  <si>
    <t>MMARC6_RS06155</t>
  </si>
  <si>
    <t>old_locus_tag=MmarC6_1201</t>
  </si>
  <si>
    <t>WP_012193954.1</t>
  </si>
  <si>
    <t>RNA ligase partner protein</t>
  </si>
  <si>
    <t>MMARC6_RS06160</t>
  </si>
  <si>
    <t>old_locus_tag=MmarC6_1202</t>
  </si>
  <si>
    <t>WP_012193955.1</t>
  </si>
  <si>
    <t>MMARC6_RS06165</t>
  </si>
  <si>
    <t>old_locus_tag=MmarC6_R0042</t>
  </si>
  <si>
    <t>anticodon=TAC</t>
  </si>
  <si>
    <t>MMARC6_RS06170</t>
  </si>
  <si>
    <t>old_locus_tag=MmarC6_1203</t>
  </si>
  <si>
    <t>WP_012193956.1</t>
  </si>
  <si>
    <t>prefoldin subunit alpha</t>
  </si>
  <si>
    <t>MMARC6_RS06175</t>
  </si>
  <si>
    <t>old_locus_tag=MmarC6_1204</t>
  </si>
  <si>
    <t>WP_081431006.1</t>
  </si>
  <si>
    <t>MMARC6_RS06180</t>
  </si>
  <si>
    <t>old_locus_tag=MmarC6_1205</t>
  </si>
  <si>
    <t>WP_012193958.1</t>
  </si>
  <si>
    <t>MMARC6_RS06185</t>
  </si>
  <si>
    <t>old_locus_tag=MmarC6_1206</t>
  </si>
  <si>
    <t>WP_012193959.1</t>
  </si>
  <si>
    <t>HTH domain-containing protein</t>
  </si>
  <si>
    <t>MMARC6_RS06190</t>
  </si>
  <si>
    <t>old_locus_tag=MmarC6_1207</t>
  </si>
  <si>
    <t>WP_012193960.1</t>
  </si>
  <si>
    <t>MMARC6_RS06195</t>
  </si>
  <si>
    <t>old_locus_tag=MmarC6_1208</t>
  </si>
  <si>
    <t>WP_012193961.1</t>
  </si>
  <si>
    <t>MMARC6_RS06200</t>
  </si>
  <si>
    <t>old_locus_tag=MmarC6_1209</t>
  </si>
  <si>
    <t>WP_012193962.1</t>
  </si>
  <si>
    <t>MMARC6_RS06205</t>
  </si>
  <si>
    <t>old_locus_tag=MmarC6_1210</t>
  </si>
  <si>
    <t>WP_012193963.1</t>
  </si>
  <si>
    <t>MMARC6_RS06210</t>
  </si>
  <si>
    <t>old_locus_tag=MmarC6_1211</t>
  </si>
  <si>
    <t>WP_012193964.1</t>
  </si>
  <si>
    <t>MMARC6_RS06215</t>
  </si>
  <si>
    <t>old_locus_tag=MmarC6_1212</t>
  </si>
  <si>
    <t>WP_012193965.1</t>
  </si>
  <si>
    <t>NADH-quinone oxidoreductase subunit NuoB</t>
  </si>
  <si>
    <t>MMARC6_RS06220</t>
  </si>
  <si>
    <t>old_locus_tag=MmarC6_1213</t>
  </si>
  <si>
    <t>WP_012193966.1</t>
  </si>
  <si>
    <t>DUF1959 domain-containing protein</t>
  </si>
  <si>
    <t>MMARC6_RS06225</t>
  </si>
  <si>
    <t>old_locus_tag=MmarC6_1214</t>
  </si>
  <si>
    <t>WP_012193967.1</t>
  </si>
  <si>
    <t>DUF2104 domain-containing protein</t>
  </si>
  <si>
    <t>MMARC6_RS06230</t>
  </si>
  <si>
    <t>old_locus_tag=MmarC6_1215</t>
  </si>
  <si>
    <t>WP_012193968.1</t>
  </si>
  <si>
    <t>MMARC6_RS06235</t>
  </si>
  <si>
    <t>old_locus_tag=MmarC6_1216</t>
  </si>
  <si>
    <t>WP_012193969.1</t>
  </si>
  <si>
    <t>NADH-ubiquinone oxidoreductase</t>
  </si>
  <si>
    <t>MMARC6_RS06240</t>
  </si>
  <si>
    <t>old_locus_tag=MmarC6_1217</t>
  </si>
  <si>
    <t>WP_012193970.1</t>
  </si>
  <si>
    <t>MMARC6_RS06245</t>
  </si>
  <si>
    <t>old_locus_tag=MmarC6_1218</t>
  </si>
  <si>
    <t>WP_012193971.1</t>
  </si>
  <si>
    <t>MMARC6_RS06250</t>
  </si>
  <si>
    <t>old_locus_tag=MmarC6_1219</t>
  </si>
  <si>
    <t>WP_012193972.1</t>
  </si>
  <si>
    <t>DUF2105 domain-containing protein</t>
  </si>
  <si>
    <t>MMARC6_RS06255</t>
  </si>
  <si>
    <t>old_locus_tag=MmarC6_1220</t>
  </si>
  <si>
    <t>WP_012193973.1</t>
  </si>
  <si>
    <t>DUF2106 domain-containing protein</t>
  </si>
  <si>
    <t>MMARC6_RS06260</t>
  </si>
  <si>
    <t>old_locus_tag=MmarC6_1221</t>
  </si>
  <si>
    <t>WP_011867903.1</t>
  </si>
  <si>
    <t>DUF2107 domain-containing protein</t>
  </si>
  <si>
    <t>MMARC6_RS06265</t>
  </si>
  <si>
    <t>old_locus_tag=MmarC6_1222</t>
  </si>
  <si>
    <t>WP_012193974.1</t>
  </si>
  <si>
    <t>DUF2108 domain-containing protein</t>
  </si>
  <si>
    <t>MMARC6_RS06270</t>
  </si>
  <si>
    <t>old_locus_tag=MmarC6_1223</t>
  </si>
  <si>
    <t>WP_012193975.1</t>
  </si>
  <si>
    <t>DUF2109 domain-containing protein</t>
  </si>
  <si>
    <t>MMARC6_RS06275</t>
  </si>
  <si>
    <t>old_locus_tag=MmarC6_1224</t>
  </si>
  <si>
    <t>WP_012193976.1</t>
  </si>
  <si>
    <t>MMARC6_RS06280</t>
  </si>
  <si>
    <t>old_locus_tag=MmarC6_1225</t>
  </si>
  <si>
    <t>WP_012193977.1</t>
  </si>
  <si>
    <t>MMARC6_RS06285</t>
  </si>
  <si>
    <t>old_locus_tag=MmarC6_1226</t>
  </si>
  <si>
    <t>WP_012193978.1</t>
  </si>
  <si>
    <t>XRE family transcriptional regulator</t>
  </si>
  <si>
    <t>MMARC6_RS06290</t>
  </si>
  <si>
    <t>old_locus_tag=MmarC6_1227</t>
  </si>
  <si>
    <t>WP_012193979.1</t>
  </si>
  <si>
    <t>MMARC6_RS06295</t>
  </si>
  <si>
    <t>old_locus_tag=MmarC6_1228</t>
  </si>
  <si>
    <t>WP_012193980.1</t>
  </si>
  <si>
    <t>GMP synthase</t>
  </si>
  <si>
    <t>MMARC6_RS06300</t>
  </si>
  <si>
    <t>old_locus_tag=MmarC6_1229</t>
  </si>
  <si>
    <t>WP_012193981.1</t>
  </si>
  <si>
    <t>type II methionyl aminopeptidase</t>
  </si>
  <si>
    <t>MMARC6_RS06305</t>
  </si>
  <si>
    <t>old_locus_tag=MmarC6_1230</t>
  </si>
  <si>
    <t>WP_012193982.1</t>
  </si>
  <si>
    <t>MMARC6_RS06310</t>
  </si>
  <si>
    <t>old_locus_tag=MmarC6_1231</t>
  </si>
  <si>
    <t>WP_012193983.1</t>
  </si>
  <si>
    <t>MMARC6_RS06315</t>
  </si>
  <si>
    <t>old_locus_tag=MmarC6_1232</t>
  </si>
  <si>
    <t>WP_012193984.1</t>
  </si>
  <si>
    <t>molybdopterin-guanine dinucleotide biosynthesis protein MobB</t>
  </si>
  <si>
    <t>MMARC6_RS06320</t>
  </si>
  <si>
    <t>old_locus_tag=MmarC6_1233</t>
  </si>
  <si>
    <t>WP_012193985.1</t>
  </si>
  <si>
    <t>4-demethylwyosine synthase TYW1</t>
  </si>
  <si>
    <t>MMARC6_RS06325</t>
  </si>
  <si>
    <t>old_locus_tag=MmarC6_1234</t>
  </si>
  <si>
    <t>WP_012193986.1</t>
  </si>
  <si>
    <t>MMARC6_RS06330</t>
  </si>
  <si>
    <t>old_locus_tag=MmarC6_1235</t>
  </si>
  <si>
    <t>WP_012193987.1</t>
  </si>
  <si>
    <t>MMARC6_RS06335</t>
  </si>
  <si>
    <t>old_locus_tag=MmarC6_1236</t>
  </si>
  <si>
    <t>WP_012193988.1</t>
  </si>
  <si>
    <t>DNA topoisomerase VI subunit A</t>
  </si>
  <si>
    <t>MMARC6_RS06340</t>
  </si>
  <si>
    <t>old_locus_tag=MmarC6_1237</t>
  </si>
  <si>
    <t>WP_012193989.1</t>
  </si>
  <si>
    <t>MMARC6_RS06345</t>
  </si>
  <si>
    <t>old_locus_tag=MmarC6_1238</t>
  </si>
  <si>
    <t>WP_012193990.1</t>
  </si>
  <si>
    <t>protein translocase SEC61 complex subunit gamma</t>
  </si>
  <si>
    <t>MMARC6_RS06350</t>
  </si>
  <si>
    <t>old_locus_tag=MmarC6_1239</t>
  </si>
  <si>
    <t>WP_012193991.1</t>
  </si>
  <si>
    <t>transcription elongation factor Spt5</t>
  </si>
  <si>
    <t>MMARC6_RS06355</t>
  </si>
  <si>
    <t>old_locus_tag=MmarC6_1240</t>
  </si>
  <si>
    <t>WP_011977067.1</t>
  </si>
  <si>
    <t>50S ribosomal protein L11</t>
  </si>
  <si>
    <t>MMARC6_RS06360</t>
  </si>
  <si>
    <t>old_locus_tag=MmarC6_1241</t>
  </si>
  <si>
    <t>WP_012193992.1</t>
  </si>
  <si>
    <t>adenylosuccinate synthetase</t>
  </si>
  <si>
    <t>MMARC6_RS06365</t>
  </si>
  <si>
    <t>old_locus_tag=MmarC6_1242</t>
  </si>
  <si>
    <t>WP_012193993.1</t>
  </si>
  <si>
    <t>2-phosphoglycerate kinase</t>
  </si>
  <si>
    <t>MMARC6_RS06370</t>
  </si>
  <si>
    <t>old_locus_tag=MmarC6_1243</t>
  </si>
  <si>
    <t>WP_012193994.1</t>
  </si>
  <si>
    <t>TrkH family potassium uptake protein</t>
  </si>
  <si>
    <t>MMARC6_RS06375</t>
  </si>
  <si>
    <t>old_locus_tag=MmarC6_1244</t>
  </si>
  <si>
    <t>WP_011977063.1</t>
  </si>
  <si>
    <t>transcription factor S</t>
  </si>
  <si>
    <t>MMARC6_RS06380</t>
  </si>
  <si>
    <t>old_locus_tag=MmarC6_1245</t>
  </si>
  <si>
    <t>WP_011977062.1</t>
  </si>
  <si>
    <t>preprotein translocase subunit Sec61beta</t>
  </si>
  <si>
    <t>MMARC6_RS06385</t>
  </si>
  <si>
    <t>old_locus_tag=MmarC6_1246</t>
  </si>
  <si>
    <t>WP_012193995.1</t>
  </si>
  <si>
    <t>PFL family protein</t>
  </si>
  <si>
    <t>MMARC6_RS06390</t>
  </si>
  <si>
    <t>old_locus_tag=MmarC6_1247</t>
  </si>
  <si>
    <t>WP_012193996.1</t>
  </si>
  <si>
    <t>deoxycytidine triphosphate deaminase</t>
  </si>
  <si>
    <t>MMARC6_RS06395</t>
  </si>
  <si>
    <t>old_locus_tag=MmarC6_1248</t>
  </si>
  <si>
    <t>WP_012193997.1</t>
  </si>
  <si>
    <t>tRNA (cytidine(56)-2'-O)-methyltransferase</t>
  </si>
  <si>
    <t>MMARC6_RS06400</t>
  </si>
  <si>
    <t>old_locus_tag=MmarC6_1249</t>
  </si>
  <si>
    <t>WP_012193998.1</t>
  </si>
  <si>
    <t>MMARC6_RS06405</t>
  </si>
  <si>
    <t>old_locus_tag=MmarC6_1250</t>
  </si>
  <si>
    <t>WP_012193999.1</t>
  </si>
  <si>
    <t>glycosyl transferase</t>
  </si>
  <si>
    <t>MMARC6_RS06410</t>
  </si>
  <si>
    <t>old_locus_tag=MmarC6_1251</t>
  </si>
  <si>
    <t>WP_012194000.1</t>
  </si>
  <si>
    <t>preprotein translocase subunit SecY</t>
  </si>
  <si>
    <t>MMARC6_RS06415</t>
  </si>
  <si>
    <t>WP_048059324.1</t>
  </si>
  <si>
    <t>MMARC6_RS06420</t>
  </si>
  <si>
    <t>old_locus_tag=MmarC6_1252</t>
  </si>
  <si>
    <t>WP_012194001.1</t>
  </si>
  <si>
    <t>50S ribosomal protein L15</t>
  </si>
  <si>
    <t>MMARC6_RS06425</t>
  </si>
  <si>
    <t>old_locus_tag=MmarC6_1253</t>
  </si>
  <si>
    <t>WP_011867935.1</t>
  </si>
  <si>
    <t>50S ribosomal protein L30</t>
  </si>
  <si>
    <t>MMARC6_RS06430</t>
  </si>
  <si>
    <t>old_locus_tag=MmarC6_1254</t>
  </si>
  <si>
    <t>WP_012194002.1</t>
  </si>
  <si>
    <t>30S ribosomal protein S5</t>
  </si>
  <si>
    <t>MMARC6_RS06435</t>
  </si>
  <si>
    <t>old_locus_tag=MmarC6_1255</t>
  </si>
  <si>
    <t>WP_011977053.1</t>
  </si>
  <si>
    <t>50S ribosomal protein L18</t>
  </si>
  <si>
    <t>MMARC6_RS06440</t>
  </si>
  <si>
    <t>old_locus_tag=MmarC6_1256</t>
  </si>
  <si>
    <t>WP_012194003.1</t>
  </si>
  <si>
    <t>50S ribosomal protein L19e</t>
  </si>
  <si>
    <t>MMARC6_RS06445</t>
  </si>
  <si>
    <t>old_locus_tag=MmarC6_1257</t>
  </si>
  <si>
    <t>WP_012194004.1</t>
  </si>
  <si>
    <t>50S ribosomal protein L32e</t>
  </si>
  <si>
    <t>MMARC6_RS06450</t>
  </si>
  <si>
    <t>old_locus_tag=MmarC6_1258</t>
  </si>
  <si>
    <t>WP_012194005.1</t>
  </si>
  <si>
    <t>50S ribosomal protein L6</t>
  </si>
  <si>
    <t>MMARC6_RS06455</t>
  </si>
  <si>
    <t>old_locus_tag=MmarC6_1259</t>
  </si>
  <si>
    <t>WP_012194006.1</t>
  </si>
  <si>
    <t>30S ribosomal protein S8</t>
  </si>
  <si>
    <t>rps14P</t>
  </si>
  <si>
    <t>MMARC6_RS06460</t>
  </si>
  <si>
    <t>old_locus_tag=MmarC6_1260</t>
  </si>
  <si>
    <t>WP_011977048.1</t>
  </si>
  <si>
    <t>30S ribosomal protein S14</t>
  </si>
  <si>
    <t>MMARC6_RS06465</t>
  </si>
  <si>
    <t>old_locus_tag=MmarC6_1261</t>
  </si>
  <si>
    <t>WP_012194007.1</t>
  </si>
  <si>
    <t>50S ribosomal protein L5</t>
  </si>
  <si>
    <t>MMARC6_RS06470</t>
  </si>
  <si>
    <t>old_locus_tag=MmarC6_1262</t>
  </si>
  <si>
    <t>WP_012194008.1</t>
  </si>
  <si>
    <t>30S ribosomal protein S4e</t>
  </si>
  <si>
    <t>MMARC6_RS06475</t>
  </si>
  <si>
    <t>old_locus_tag=MmarC6_1263</t>
  </si>
  <si>
    <t>WP_012194009.1</t>
  </si>
  <si>
    <t>MMARC6_RS06480</t>
  </si>
  <si>
    <t>old_locus_tag=MmarC6_1264</t>
  </si>
  <si>
    <t>WP_012194010.1</t>
  </si>
  <si>
    <t>50S ribosomal protein L14</t>
  </si>
  <si>
    <t>MMARC6_RS06485</t>
  </si>
  <si>
    <t>old_locus_tag=MmarC6_1265</t>
  </si>
  <si>
    <t>WP_011867946.1</t>
  </si>
  <si>
    <t>30S ribosomal protein S17</t>
  </si>
  <si>
    <t>MMARC6_RS06490</t>
  </si>
  <si>
    <t>old_locus_tag=MmarC6_1266</t>
  </si>
  <si>
    <t>WP_012194011.1</t>
  </si>
  <si>
    <t>MMARC6_RS06495</t>
  </si>
  <si>
    <t>old_locus_tag=MmarC6_1267</t>
  </si>
  <si>
    <t>WP_011171350.1</t>
  </si>
  <si>
    <t>translation initiation factor</t>
  </si>
  <si>
    <t>MMARC6_RS06500</t>
  </si>
  <si>
    <t>old_locus_tag=MmarC6_1268</t>
  </si>
  <si>
    <t>WP_012194028.1</t>
  </si>
  <si>
    <t>50S ribosomal protein L29</t>
  </si>
  <si>
    <t>MMARC6_RS06505</t>
  </si>
  <si>
    <t>old_locus_tag=MmarC6_1269</t>
  </si>
  <si>
    <t>WP_012194029.1</t>
  </si>
  <si>
    <t>30S ribosomal protein S3</t>
  </si>
  <si>
    <t>MMARC6_RS06510</t>
  </si>
  <si>
    <t>old_locus_tag=MmarC6_1270</t>
  </si>
  <si>
    <t>WP_011867950.1</t>
  </si>
  <si>
    <t>50S ribosomal protein L22</t>
  </si>
  <si>
    <t>MMARC6_RS06515</t>
  </si>
  <si>
    <t>old_locus_tag=MmarC6_1271</t>
  </si>
  <si>
    <t>WP_048059325.1</t>
  </si>
  <si>
    <t>MMARC6_RS06520</t>
  </si>
  <si>
    <t>old_locus_tag=MmarC6_1272</t>
  </si>
  <si>
    <t>WP_012194031.1</t>
  </si>
  <si>
    <t>elongation factor 1-beta</t>
  </si>
  <si>
    <t>MMARC6_RS06525</t>
  </si>
  <si>
    <t>old_locus_tag=MmarC6_1273</t>
  </si>
  <si>
    <t>WP_011867953.1</t>
  </si>
  <si>
    <t>MMARC6_RS06530</t>
  </si>
  <si>
    <t>old_locus_tag=MmarC6_1274</t>
  </si>
  <si>
    <t>WP_012194032.1</t>
  </si>
  <si>
    <t>MMARC6_RS06535</t>
  </si>
  <si>
    <t>old_locus_tag=MmarC6_1275</t>
  </si>
  <si>
    <t>WP_012194033.1</t>
  </si>
  <si>
    <t>diaminopimelate aminotransferase</t>
  </si>
  <si>
    <t>MMARC6_RS06540</t>
  </si>
  <si>
    <t>old_locus_tag=MmarC6_1276</t>
  </si>
  <si>
    <t>WP_012194034.1</t>
  </si>
  <si>
    <t>chromosome segregation protein SMC</t>
  </si>
  <si>
    <t>MMARC6_RS06545</t>
  </si>
  <si>
    <t>old_locus_tag=MmarC6_1277</t>
  </si>
  <si>
    <t>WP_012194035.1</t>
  </si>
  <si>
    <t>MMARC6_RS06550</t>
  </si>
  <si>
    <t>old_locus_tag=MmarC6_1278</t>
  </si>
  <si>
    <t>WP_012194036.1</t>
  </si>
  <si>
    <t>MMARC6_RS06555</t>
  </si>
  <si>
    <t>old_locus_tag=MmarC6_1279</t>
  </si>
  <si>
    <t>WP_012194037.1</t>
  </si>
  <si>
    <t>3-dehydroquinase</t>
  </si>
  <si>
    <t>MMARC6_RS06560</t>
  </si>
  <si>
    <t>old_locus_tag=MmarC6_1280</t>
  </si>
  <si>
    <t>WP_012194038.1</t>
  </si>
  <si>
    <t>DUF371 domain-containing protein</t>
  </si>
  <si>
    <t>MMARC6_RS06565</t>
  </si>
  <si>
    <t>old_locus_tag=MmarC6_1281</t>
  </si>
  <si>
    <t>WP_012194039.1</t>
  </si>
  <si>
    <t>RtcB family protein</t>
  </si>
  <si>
    <t>MMARC6_RS06570</t>
  </si>
  <si>
    <t>old_locus_tag=MmarC6_1282</t>
  </si>
  <si>
    <t>WP_012194040.1</t>
  </si>
  <si>
    <t>aspartate-semialdehyde dehydrogenase</t>
  </si>
  <si>
    <t>MMARC6_RS06575</t>
  </si>
  <si>
    <t>old_locus_tag=MmarC6_1284</t>
  </si>
  <si>
    <t>WP_012194042.1</t>
  </si>
  <si>
    <t>MMARC6_RS06580</t>
  </si>
  <si>
    <t>old_locus_tag=MmarC6_1285</t>
  </si>
  <si>
    <t>WP_012194043.1</t>
  </si>
  <si>
    <t>MMARC6_RS06585</t>
  </si>
  <si>
    <t>old_locus_tag=MmarC6_1286</t>
  </si>
  <si>
    <t>WP_012194044.1</t>
  </si>
  <si>
    <t>MMARC6_RS06590</t>
  </si>
  <si>
    <t>old_locus_tag=MmarC6_1287</t>
  </si>
  <si>
    <t>WP_012194045.1</t>
  </si>
  <si>
    <t>TIGR00341 family protein</t>
  </si>
  <si>
    <t>MMARC6_RS06595</t>
  </si>
  <si>
    <t>old_locus_tag=MmarC6_1288</t>
  </si>
  <si>
    <t>WP_012194046.1</t>
  </si>
  <si>
    <t>coenzyme F420 hydrogenase subunit beta</t>
  </si>
  <si>
    <t>MMARC6_RS06600</t>
  </si>
  <si>
    <t>old_locus_tag=MmarC6_1289</t>
  </si>
  <si>
    <t>WP_011977025.1</t>
  </si>
  <si>
    <t>coenzyme F420 hydrogenase subunit gamma</t>
  </si>
  <si>
    <t>MMARC6_RS06605</t>
  </si>
  <si>
    <t>old_locus_tag=MmarC6_1290</t>
  </si>
  <si>
    <t>WP_012194047.1</t>
  </si>
  <si>
    <t>coenzyme F420-reducing hydrogenase, FrhD protein</t>
  </si>
  <si>
    <t>MMARC6_RS06610</t>
  </si>
  <si>
    <t>old_locus_tag=MmarC6_1291</t>
  </si>
  <si>
    <t>WP_081431007.1</t>
  </si>
  <si>
    <t>coenzyme F420 hydrogenase subunit alpha</t>
  </si>
  <si>
    <t>MMARC6_RS06615</t>
  </si>
  <si>
    <t>old_locus_tag=MmarC6_1292</t>
  </si>
  <si>
    <t>WP_012194049.1</t>
  </si>
  <si>
    <t>MMARC6_RS06620</t>
  </si>
  <si>
    <t>old_locus_tag=MmarC6_1293</t>
  </si>
  <si>
    <t>WP_012194050.1</t>
  </si>
  <si>
    <t>chlorohydrolase</t>
  </si>
  <si>
    <t>MMARC6_RS06625</t>
  </si>
  <si>
    <t>old_locus_tag=MmarC6_1294</t>
  </si>
  <si>
    <t>WP_012194051.1</t>
  </si>
  <si>
    <t>thymidylate synthase</t>
  </si>
  <si>
    <t>MMARC6_RS06630</t>
  </si>
  <si>
    <t>old_locus_tag=MmarC6_1296</t>
  </si>
  <si>
    <t>WP_012194053.1</t>
  </si>
  <si>
    <t>MMARC6_RS06635</t>
  </si>
  <si>
    <t>old_locus_tag=MmarC6_1297</t>
  </si>
  <si>
    <t>WP_012194054.1</t>
  </si>
  <si>
    <t>PspC domain-containing protein</t>
  </si>
  <si>
    <t>MMARC6_RS06640</t>
  </si>
  <si>
    <t>old_locus_tag=MmarC6_1298</t>
  </si>
  <si>
    <t>WP_012194055.1</t>
  </si>
  <si>
    <t>tRNA (adenine-N1)-methyltransferase</t>
  </si>
  <si>
    <t>MMARC6_RS06645</t>
  </si>
  <si>
    <t>old_locus_tag=MmarC6_1299</t>
  </si>
  <si>
    <t>WP_012194056.1</t>
  </si>
  <si>
    <t>ribonuclease HII</t>
  </si>
  <si>
    <t>purP</t>
  </si>
  <si>
    <t>MMARC6_RS06650</t>
  </si>
  <si>
    <t>old_locus_tag=MmarC6_1300</t>
  </si>
  <si>
    <t>WP_012194057.1</t>
  </si>
  <si>
    <t>5-formaminoimidazole-4-carboxamide-1-(beta)-D-ribofuranosyl 5'-monophosphate synthetase</t>
  </si>
  <si>
    <t>MMARC6_RS06655</t>
  </si>
  <si>
    <t>old_locus_tag=MmarC6_1301</t>
  </si>
  <si>
    <t>WP_012194058.1</t>
  </si>
  <si>
    <t>phosphomannomutase/phosphoglucomutase</t>
  </si>
  <si>
    <t>MMARC6_RS06660</t>
  </si>
  <si>
    <t>old_locus_tag=MmarC6_1302</t>
  </si>
  <si>
    <t>WP_012194059.1</t>
  </si>
  <si>
    <t>30S ribosomal protein S10</t>
  </si>
  <si>
    <t>MMARC6_RS06665</t>
  </si>
  <si>
    <t>old_locus_tag=MmarC6_1303</t>
  </si>
  <si>
    <t>WP_012194060.1</t>
  </si>
  <si>
    <t>elongation factor 1-alpha</t>
  </si>
  <si>
    <t>MMARC6_RS06670</t>
  </si>
  <si>
    <t>old_locus_tag=MmarC6_1304</t>
  </si>
  <si>
    <t>WP_012194061.1</t>
  </si>
  <si>
    <t>elongation factor EF-2</t>
  </si>
  <si>
    <t>MMARC6_RS06675</t>
  </si>
  <si>
    <t>old_locus_tag=MmarC6_1305</t>
  </si>
  <si>
    <t>WP_012194062.1</t>
  </si>
  <si>
    <t>30S ribosomal protein S7</t>
  </si>
  <si>
    <t>MMARC6_RS06680</t>
  </si>
  <si>
    <t>old_locus_tag=MmarC6_1306</t>
  </si>
  <si>
    <t>WP_012194063.1</t>
  </si>
  <si>
    <t>30S ribosomal protein S12</t>
  </si>
  <si>
    <t>MMARC6_RS06685</t>
  </si>
  <si>
    <t>old_locus_tag=MmarC6_1307</t>
  </si>
  <si>
    <t>WP_012194064.1</t>
  </si>
  <si>
    <t>NusA-like transcription termination signal-binding factor</t>
  </si>
  <si>
    <t>MMARC6_RS06690</t>
  </si>
  <si>
    <t>old_locus_tag=MmarC6_1308</t>
  </si>
  <si>
    <t>WP_012194065.1</t>
  </si>
  <si>
    <t>50S ribosomal protein L30e</t>
  </si>
  <si>
    <t>MMARC6_RS06695</t>
  </si>
  <si>
    <t>old_locus_tag=MmarC6_1309</t>
  </si>
  <si>
    <t>WP_012194066.1</t>
  </si>
  <si>
    <t>DNA-directed RNA polymerase subunit A''</t>
  </si>
  <si>
    <t>MMARC6_RS06700</t>
  </si>
  <si>
    <t>old_locus_tag=MmarC6_1310</t>
  </si>
  <si>
    <t>WP_012194067.1</t>
  </si>
  <si>
    <t>DNA-directed RNA polymerase subunit A'</t>
  </si>
  <si>
    <t>MMARC6_RS06705</t>
  </si>
  <si>
    <t>old_locus_tag=MmarC6_1311</t>
  </si>
  <si>
    <t>WP_012194068.1</t>
  </si>
  <si>
    <t>DNA-directed RNA polymerase subunit B</t>
  </si>
  <si>
    <t>MMARC6_RS06710</t>
  </si>
  <si>
    <t>old_locus_tag=MmarC6_1312</t>
  </si>
  <si>
    <t>WP_012194069.1</t>
  </si>
  <si>
    <t>DNA-directed RNA polymerase subunit B''</t>
  </si>
  <si>
    <t>rpoH</t>
  </si>
  <si>
    <t>MMARC6_RS06715</t>
  </si>
  <si>
    <t>old_locus_tag=MmarC6_1313</t>
  </si>
  <si>
    <t>WP_012194070.1</t>
  </si>
  <si>
    <t>DNA-directed RNA polymerase subunit H</t>
  </si>
  <si>
    <t>MMARC6_RS06720</t>
  </si>
  <si>
    <t>old_locus_tag=MmarC6_1314</t>
  </si>
  <si>
    <t>WP_012194071.1</t>
  </si>
  <si>
    <t>MMARC6_RS06725</t>
  </si>
  <si>
    <t>old_locus_tag=MmarC6_1315</t>
  </si>
  <si>
    <t>WP_012194072.1</t>
  </si>
  <si>
    <t>MMARC6_RS06730</t>
  </si>
  <si>
    <t>old_locus_tag=MmarC6_1316</t>
  </si>
  <si>
    <t>WP_012194073.1</t>
  </si>
  <si>
    <t>MMARC6_RS06735</t>
  </si>
  <si>
    <t>old_locus_tag=MmarC6_1317</t>
  </si>
  <si>
    <t>WP_012194074.1</t>
  </si>
  <si>
    <t>TIGR00269 family protein</t>
  </si>
  <si>
    <t>MMARC6_RS06740</t>
  </si>
  <si>
    <t>old_locus_tag=MmarC6_1318</t>
  </si>
  <si>
    <t>WP_012194075.1</t>
  </si>
  <si>
    <t>MMARC6_RS06745</t>
  </si>
  <si>
    <t>old_locus_tag=MmarC6_1319</t>
  </si>
  <si>
    <t>WP_012194076.1</t>
  </si>
  <si>
    <t>tRNA 4-thiouridine(8) synthase ThiI</t>
  </si>
  <si>
    <t>MMARC6_RS06750</t>
  </si>
  <si>
    <t>old_locus_tag=MmarC6_1320</t>
  </si>
  <si>
    <t>WP_012194077.1</t>
  </si>
  <si>
    <t>tRNA 2-thiocytidine biosynthesis protein TtcA</t>
  </si>
  <si>
    <t>MMARC6_RS06755</t>
  </si>
  <si>
    <t>old_locus_tag=MmarC6_1321</t>
  </si>
  <si>
    <t>WP_012194078.1</t>
  </si>
  <si>
    <t>ribose 1,5-bisphosphate isomerase</t>
  </si>
  <si>
    <t>MMARC6_RS06760</t>
  </si>
  <si>
    <t>old_locus_tag=MmarC6_1322</t>
  </si>
  <si>
    <t>WP_012194079.1</t>
  </si>
  <si>
    <t>ribosomal-protein-alanine N-acetyltransferase</t>
  </si>
  <si>
    <t>MMARC6_RS06765</t>
  </si>
  <si>
    <t>old_locus_tag=MmarC6_1323</t>
  </si>
  <si>
    <t>WP_048059326.1</t>
  </si>
  <si>
    <t>TIGR04014 family B12-binding domain/radical SAM domain-containing protein</t>
  </si>
  <si>
    <t>MMARC6_RS06770</t>
  </si>
  <si>
    <t>old_locus_tag=MmarC6_1324</t>
  </si>
  <si>
    <t>WP_012194081.1</t>
  </si>
  <si>
    <t>NAD+ synthase</t>
  </si>
  <si>
    <t>MMARC6_RS09470</t>
  </si>
  <si>
    <t>old_locus_tag=MmarC6_1325</t>
  </si>
  <si>
    <t>WP_012194082.1</t>
  </si>
  <si>
    <t>2,5-diamino-6-(ribosylamino)-4(3H)-pyrimidinone 5'-phosphate reductase</t>
  </si>
  <si>
    <t>MMARC6_RS06780</t>
  </si>
  <si>
    <t>old_locus_tag=MmarC6_1326</t>
  </si>
  <si>
    <t>WP_011976989.1</t>
  </si>
  <si>
    <t>MMARC6_RS06785</t>
  </si>
  <si>
    <t>old_locus_tag=MmarC6_1327</t>
  </si>
  <si>
    <t>WP_012194083.1</t>
  </si>
  <si>
    <t>methyltransferase</t>
  </si>
  <si>
    <t>MMARC6_RS06790</t>
  </si>
  <si>
    <t>old_locus_tag=MmarC6_1328</t>
  </si>
  <si>
    <t>WP_012194084.1</t>
  </si>
  <si>
    <t>di-trans,poly-cis-decaprenylcistransferase</t>
  </si>
  <si>
    <t>MMARC6_RS06795</t>
  </si>
  <si>
    <t>old_locus_tag=MmarC6_1329</t>
  </si>
  <si>
    <t>WP_012194085.1</t>
  </si>
  <si>
    <t>MMARC6_RS06800</t>
  </si>
  <si>
    <t>old_locus_tag=MmarC6_1330</t>
  </si>
  <si>
    <t>WP_012194086.1</t>
  </si>
  <si>
    <t>MMARC6_RS06805</t>
  </si>
  <si>
    <t>old_locus_tag=MmarC6_1331</t>
  </si>
  <si>
    <t>WP_012194087.1</t>
  </si>
  <si>
    <t>ribonuclease VapC4</t>
  </si>
  <si>
    <t>MMARC6_RS06810</t>
  </si>
  <si>
    <t>old_locus_tag=MmarC6_1332</t>
  </si>
  <si>
    <t>WP_012194088.1</t>
  </si>
  <si>
    <t>double-stranded DNA repair protein Rad50</t>
  </si>
  <si>
    <t>MMARC6_RS06815</t>
  </si>
  <si>
    <t>old_locus_tag=MmarC6_1333</t>
  </si>
  <si>
    <t>WP_012194089.1</t>
  </si>
  <si>
    <t>DNA repair exonuclease</t>
  </si>
  <si>
    <t>MMARC6_RS06820</t>
  </si>
  <si>
    <t>partial;pseudo;old_locus_tag=MmarC6_1334</t>
  </si>
  <si>
    <t>partial;pseudo</t>
  </si>
  <si>
    <t>MMARC6_RS06825</t>
  </si>
  <si>
    <t>old_locus_tag=MmarC6_1335</t>
  </si>
  <si>
    <t>WP_012194091.1</t>
  </si>
  <si>
    <t>MMARC6_RS06830</t>
  </si>
  <si>
    <t>old_locus_tag=MmarC6_1336</t>
  </si>
  <si>
    <t>WP_012194092.1</t>
  </si>
  <si>
    <t>MMARC6_RS06835</t>
  </si>
  <si>
    <t>old_locus_tag=MmarC6_1337</t>
  </si>
  <si>
    <t>WP_012194093.1</t>
  </si>
  <si>
    <t>selenocysteine-specific translation elongation factor</t>
  </si>
  <si>
    <t>MMARC6_RS06840</t>
  </si>
  <si>
    <t>old_locus_tag=MmarC6_1338</t>
  </si>
  <si>
    <t>WP_012194094.1</t>
  </si>
  <si>
    <t>mevalonate kinase</t>
  </si>
  <si>
    <t>MMARC6_RS06845</t>
  </si>
  <si>
    <t>old_locus_tag=MmarC6_1339</t>
  </si>
  <si>
    <t>WP_012194095.1</t>
  </si>
  <si>
    <t>GTPase RsgA</t>
  </si>
  <si>
    <t>MMARC6_RS06850</t>
  </si>
  <si>
    <t>old_locus_tag=MmarC6_1340</t>
  </si>
  <si>
    <t>WP_048059328.1</t>
  </si>
  <si>
    <t>chorismate synthase</t>
  </si>
  <si>
    <t>MMARC6_RS06855</t>
  </si>
  <si>
    <t>old_locus_tag=MmarC6_1341</t>
  </si>
  <si>
    <t>WP_012194097.1</t>
  </si>
  <si>
    <t>MMARC6_RS06860</t>
  </si>
  <si>
    <t>old_locus_tag=MmarC6_1342</t>
  </si>
  <si>
    <t>WP_012194098.1</t>
  </si>
  <si>
    <t>DedA family protein</t>
  </si>
  <si>
    <t>MMARC6_RS06865</t>
  </si>
  <si>
    <t>old_locus_tag=MmarC6_1343</t>
  </si>
  <si>
    <t>WP_011171274.1</t>
  </si>
  <si>
    <t>HypC/HybG/HupF family hydrogenase formation chaperone</t>
  </si>
  <si>
    <t>MMARC6_RS06870</t>
  </si>
  <si>
    <t>old_locus_tag=MmarC6_1344</t>
  </si>
  <si>
    <t>WP_011868036.1</t>
  </si>
  <si>
    <t>MMARC6_RS06875</t>
  </si>
  <si>
    <t>old_locus_tag=MmarC6_1345</t>
  </si>
  <si>
    <t>WP_012194099.1</t>
  </si>
  <si>
    <t>MMARC6_RS06880</t>
  </si>
  <si>
    <t>old_locus_tag=MmarC6_1346</t>
  </si>
  <si>
    <t>WP_012194100.1</t>
  </si>
  <si>
    <t>DNA-directed RNA polymerase subunit K</t>
  </si>
  <si>
    <t>MMARC6_RS06885</t>
  </si>
  <si>
    <t>old_locus_tag=MmarC6_R0043</t>
  </si>
  <si>
    <t>anticodon=GGG</t>
  </si>
  <si>
    <t>MMARC6_RS06890</t>
  </si>
  <si>
    <t>old_locus_tag=MmarC6_1347</t>
  </si>
  <si>
    <t>WP_012194101.1</t>
  </si>
  <si>
    <t>DNA-directed RNA polymerase subunit N</t>
  </si>
  <si>
    <t>MMARC6_RS06895</t>
  </si>
  <si>
    <t>old_locus_tag=MmarC6_1348</t>
  </si>
  <si>
    <t>WP_011976967.1</t>
  </si>
  <si>
    <t>30S ribosomal protein S9</t>
  </si>
  <si>
    <t>MMARC6_RS06900</t>
  </si>
  <si>
    <t>old_locus_tag=MmarC6_1349</t>
  </si>
  <si>
    <t>WP_012194102.1</t>
  </si>
  <si>
    <t>50S ribosomal protein L13</t>
  </si>
  <si>
    <t>MMARC6_RS06905</t>
  </si>
  <si>
    <t>old_locus_tag=MmarC6_1350</t>
  </si>
  <si>
    <t>WP_011868042.1</t>
  </si>
  <si>
    <t>50S ribosomal protein L18e</t>
  </si>
  <si>
    <t>MMARC6_RS06910</t>
  </si>
  <si>
    <t>old_locus_tag=MmarC6_1351</t>
  </si>
  <si>
    <t>WP_081431008.1</t>
  </si>
  <si>
    <t>DNA-directed RNA polymerase subunit D</t>
  </si>
  <si>
    <t>MMARC6_RS06915</t>
  </si>
  <si>
    <t>old_locus_tag=MmarC6_1352</t>
  </si>
  <si>
    <t>WP_011171265.1</t>
  </si>
  <si>
    <t>30S ribosomal protein S11</t>
  </si>
  <si>
    <t>MMARC6_RS06920</t>
  </si>
  <si>
    <t>old_locus_tag=MmarC6_1353</t>
  </si>
  <si>
    <t>WP_012194104.1</t>
  </si>
  <si>
    <t>30S ribosomal protein S4</t>
  </si>
  <si>
    <t>MMARC6_RS06925</t>
  </si>
  <si>
    <t>old_locus_tag=MmarC6_1354</t>
  </si>
  <si>
    <t>WP_011976963.1</t>
  </si>
  <si>
    <t>30S ribosomal protein S13</t>
  </si>
  <si>
    <t>MMARC6_RS06930</t>
  </si>
  <si>
    <t>old_locus_tag=MmarC6_R0044</t>
  </si>
  <si>
    <t>anticodon=GGA</t>
  </si>
  <si>
    <t>MMARC6_RS06935</t>
  </si>
  <si>
    <t>old_locus_tag=MmarC6_R0045</t>
  </si>
  <si>
    <t>tRNA-Cys</t>
  </si>
  <si>
    <t>anticodon=GCA</t>
  </si>
  <si>
    <t>MMARC6_RS06940</t>
  </si>
  <si>
    <t>old_locus_tag=MmarC6_1355</t>
  </si>
  <si>
    <t>WP_012194105.1</t>
  </si>
  <si>
    <t>lysine--tRNA ligase</t>
  </si>
  <si>
    <t>MMARC6_RS06945</t>
  </si>
  <si>
    <t>old_locus_tag=MmarC6_1356</t>
  </si>
  <si>
    <t>WP_012194106.1</t>
  </si>
  <si>
    <t>MMARC6_RS06950</t>
  </si>
  <si>
    <t>old_locus_tag=MmarC6_1357</t>
  </si>
  <si>
    <t>WP_012194107.1</t>
  </si>
  <si>
    <t>2-oxoglutarate synthase</t>
  </si>
  <si>
    <t>MMARC6_RS06955</t>
  </si>
  <si>
    <t>old_locus_tag=MmarC6_1358</t>
  </si>
  <si>
    <t>WP_012194108.1</t>
  </si>
  <si>
    <t>2-oxoglutarate ferredoxin oxidoreductase subunit gamma</t>
  </si>
  <si>
    <t>MMARC6_RS06960</t>
  </si>
  <si>
    <t>old_locus_tag=MmarC6_1359</t>
  </si>
  <si>
    <t>WP_012194109.1</t>
  </si>
  <si>
    <t>MMARC6_RS06965</t>
  </si>
  <si>
    <t>old_locus_tag=MmarC6_1360</t>
  </si>
  <si>
    <t>WP_012194110.1</t>
  </si>
  <si>
    <t>flap endonuclease-1</t>
  </si>
  <si>
    <t>MMARC6_RS06970</t>
  </si>
  <si>
    <t>old_locus_tag=MmarC6_1361</t>
  </si>
  <si>
    <t>WP_012194111.1</t>
  </si>
  <si>
    <t>MMARC6_RS06975</t>
  </si>
  <si>
    <t>old_locus_tag=MmarC6_1362</t>
  </si>
  <si>
    <t>WP_012194112.1</t>
  </si>
  <si>
    <t>MMARC6_RS06980</t>
  </si>
  <si>
    <t>old_locus_tag=MmarC6_1363</t>
  </si>
  <si>
    <t>WP_012194113.1</t>
  </si>
  <si>
    <t>IMP cyclohydrolase</t>
  </si>
  <si>
    <t>MMARC6_RS06985</t>
  </si>
  <si>
    <t>old_locus_tag=MmarC6_1364</t>
  </si>
  <si>
    <t>WP_012194114.1</t>
  </si>
  <si>
    <t>DUF2119 domain-containing protein</t>
  </si>
  <si>
    <t>MMARC6_RS06990</t>
  </si>
  <si>
    <t>old_locus_tag=MmarC6_1365</t>
  </si>
  <si>
    <t>WP_012194115.1</t>
  </si>
  <si>
    <t>MMARC6_RS06995</t>
  </si>
  <si>
    <t>old_locus_tag=MmarC6_1366</t>
  </si>
  <si>
    <t>WP_012194116.1</t>
  </si>
  <si>
    <t>fructose-6-phosphate aldolase</t>
  </si>
  <si>
    <t>MMARC6_RS07000</t>
  </si>
  <si>
    <t>old_locus_tag=MmarC6_1367</t>
  </si>
  <si>
    <t>WP_012194117.1</t>
  </si>
  <si>
    <t>class I SAM-dependent rRNA methyltransferase</t>
  </si>
  <si>
    <t>MMARC6_RS07005</t>
  </si>
  <si>
    <t>old_locus_tag=MmarC6_1368</t>
  </si>
  <si>
    <t>WP_012194118.1</t>
  </si>
  <si>
    <t>phosphopantothenate/pantothenate synthetase</t>
  </si>
  <si>
    <t>MMARC6_RS07010</t>
  </si>
  <si>
    <t>old_locus_tag=MmarC6_1369</t>
  </si>
  <si>
    <t>WP_012194119.1</t>
  </si>
  <si>
    <t>MMARC6_RS07015</t>
  </si>
  <si>
    <t>old_locus_tag=MmarC6_1370</t>
  </si>
  <si>
    <t>WP_012194120.1</t>
  </si>
  <si>
    <t>DNA-binding response regulator</t>
  </si>
  <si>
    <t>MMARC6_RS07020</t>
  </si>
  <si>
    <t>old_locus_tag=MmarC6_1371</t>
  </si>
  <si>
    <t>WP_012194121.1</t>
  </si>
  <si>
    <t>sensor histidine kinase</t>
  </si>
  <si>
    <t>MMARC6_RS07025</t>
  </si>
  <si>
    <t>old_locus_tag=MmarC6_1372</t>
  </si>
  <si>
    <t>WP_012194122.1</t>
  </si>
  <si>
    <t>selenium-binding protein</t>
  </si>
  <si>
    <t>MMARC6_RS07030</t>
  </si>
  <si>
    <t>old_locus_tag=MmarC6_1373</t>
  </si>
  <si>
    <t>WP_012194123.1</t>
  </si>
  <si>
    <t>formate/nitrite transporter family protein</t>
  </si>
  <si>
    <t>MMARC6_RS07035</t>
  </si>
  <si>
    <t>old_locus_tag=MmarC6_1374</t>
  </si>
  <si>
    <t>WP_012194124.1</t>
  </si>
  <si>
    <t>MMARC6_RS07040</t>
  </si>
  <si>
    <t>old_locus_tag=MmarC6_1375</t>
  </si>
  <si>
    <t>WP_048059329.1</t>
  </si>
  <si>
    <t>carbonic anhydrase</t>
  </si>
  <si>
    <t>MMARC6_RS07050</t>
  </si>
  <si>
    <t>old_locus_tag=MmarC6_1376</t>
  </si>
  <si>
    <t>WP_012194126.1</t>
  </si>
  <si>
    <t>MMARC6_RS07055</t>
  </si>
  <si>
    <t>old_locus_tag=MmarC6_1377</t>
  </si>
  <si>
    <t>WP_012194127.1</t>
  </si>
  <si>
    <t>MMARC6_RS07060</t>
  </si>
  <si>
    <t>old_locus_tag=MmarC6_1378</t>
  </si>
  <si>
    <t>WP_012194128.1</t>
  </si>
  <si>
    <t>ADP-specific phosphofructokinase</t>
  </si>
  <si>
    <t>MMARC6_RS07065</t>
  </si>
  <si>
    <t>old_locus_tag=MmarC6_1379</t>
  </si>
  <si>
    <t>WP_012194129.1</t>
  </si>
  <si>
    <t>glucose-6-phosphate isomerase</t>
  </si>
  <si>
    <t>MMARC6_RS07070</t>
  </si>
  <si>
    <t>old_locus_tag=MmarC6_1380</t>
  </si>
  <si>
    <t>WP_012194130.1</t>
  </si>
  <si>
    <t>glycogen synthase</t>
  </si>
  <si>
    <t>MMARC6_RS07075</t>
  </si>
  <si>
    <t>old_locus_tag=MmarC6_1381</t>
  </si>
  <si>
    <t>WP_012194131.1</t>
  </si>
  <si>
    <t>glycosyltransferase family 1 protein</t>
  </si>
  <si>
    <t>MMARC6_RS07080</t>
  </si>
  <si>
    <t>old_locus_tag=MmarC6_1382</t>
  </si>
  <si>
    <t>WP_012194132.1</t>
  </si>
  <si>
    <t>glycosyl hydrolase</t>
  </si>
  <si>
    <t>MMARC6_RS07085</t>
  </si>
  <si>
    <t>old_locus_tag=MmarC6_1383</t>
  </si>
  <si>
    <t>WP_012194133.1</t>
  </si>
  <si>
    <t>alpha-amylase</t>
  </si>
  <si>
    <t>MMARC6_RS07090</t>
  </si>
  <si>
    <t>old_locus_tag=MmarC6_1384</t>
  </si>
  <si>
    <t>WP_012194134.1</t>
  </si>
  <si>
    <t>MMARC6_RS07095</t>
  </si>
  <si>
    <t>old_locus_tag=MmarC6_1385</t>
  </si>
  <si>
    <t>WP_011976933.1</t>
  </si>
  <si>
    <t>50S ribosomal protein L16</t>
  </si>
  <si>
    <t>MMARC6_RS07100</t>
  </si>
  <si>
    <t>old_locus_tag=MmarC6_1386</t>
  </si>
  <si>
    <t>WP_012194135.1</t>
  </si>
  <si>
    <t>UbiD family decarboxylase</t>
  </si>
  <si>
    <t>MMARC6_RS07105</t>
  </si>
  <si>
    <t>old_locus_tag=MmarC6_1387</t>
  </si>
  <si>
    <t>WP_012194136.1</t>
  </si>
  <si>
    <t>MMARC6_RS07110</t>
  </si>
  <si>
    <t>old_locus_tag=MmarC6_1388</t>
  </si>
  <si>
    <t>WP_012194137.1</t>
  </si>
  <si>
    <t>DNA primase</t>
  </si>
  <si>
    <t>MMARC6_RS07115</t>
  </si>
  <si>
    <t>old_locus_tag=MmarC6_R0046</t>
  </si>
  <si>
    <t>tRNA-Gly</t>
  </si>
  <si>
    <t>anticodon=GCC</t>
  </si>
  <si>
    <t>MMARC6_RS07120</t>
  </si>
  <si>
    <t>old_locus_tag=MmarC6_R0047</t>
  </si>
  <si>
    <t>anticodon=TCC</t>
  </si>
  <si>
    <t>MMARC6_RS07125</t>
  </si>
  <si>
    <t>old_locus_tag=MmarC6_1389</t>
  </si>
  <si>
    <t>WP_012194012.1</t>
  </si>
  <si>
    <t>DUF2334 domain-containing protein</t>
  </si>
  <si>
    <t>MMARC6_RS07130</t>
  </si>
  <si>
    <t>old_locus_tag=MmarC6_1390</t>
  </si>
  <si>
    <t>WP_012194013.1</t>
  </si>
  <si>
    <t>ATP-dependent helicase</t>
  </si>
  <si>
    <t>MMARC6_RS07135</t>
  </si>
  <si>
    <t>old_locus_tag=MmarC6_1391</t>
  </si>
  <si>
    <t>WP_012194014.1</t>
  </si>
  <si>
    <t>MMARC6_RS07140</t>
  </si>
  <si>
    <t>old_locus_tag=MmarC6_1392</t>
  </si>
  <si>
    <t>WP_012194015.1</t>
  </si>
  <si>
    <t>MMARC6_RS07145</t>
  </si>
  <si>
    <t>old_locus_tag=MmarC6_1393</t>
  </si>
  <si>
    <t>WP_012194016.1</t>
  </si>
  <si>
    <t>MMARC6_RS07150</t>
  </si>
  <si>
    <t>old_locus_tag=MmarC6_1394</t>
  </si>
  <si>
    <t>WP_012194017.1</t>
  </si>
  <si>
    <t>MMARC6_RS07155</t>
  </si>
  <si>
    <t>old_locus_tag=MmarC6_R0048</t>
  </si>
  <si>
    <t>anticodon=TCG</t>
  </si>
  <si>
    <t>MMARC6_RS07160</t>
  </si>
  <si>
    <t>old_locus_tag=MmarC6_1395</t>
  </si>
  <si>
    <t>WP_012194018.1</t>
  </si>
  <si>
    <t>fluoride efflux transporter CrcB</t>
  </si>
  <si>
    <t>MMARC6_RS07165</t>
  </si>
  <si>
    <t>old_locus_tag=MmarC6_1396</t>
  </si>
  <si>
    <t>WP_012194019.1</t>
  </si>
  <si>
    <t>MMARC6_RS07170</t>
  </si>
  <si>
    <t>old_locus_tag=MmarC6_1397</t>
  </si>
  <si>
    <t>WP_012194020.1</t>
  </si>
  <si>
    <t>fumarate reductase subunit A</t>
  </si>
  <si>
    <t>MMARC6_RS07175</t>
  </si>
  <si>
    <t>old_locus_tag=MmarC6_1398</t>
  </si>
  <si>
    <t>WP_012194021.1</t>
  </si>
  <si>
    <t>MMARC6_RS07180</t>
  </si>
  <si>
    <t>old_locus_tag=MmarC6_1399</t>
  </si>
  <si>
    <t>WP_012194022.1</t>
  </si>
  <si>
    <t>acetyl-CoA synthetase</t>
  </si>
  <si>
    <t>MMARC6_RS07185</t>
  </si>
  <si>
    <t>old_locus_tag=MmarC6_1400</t>
  </si>
  <si>
    <t>WP_048059332.1</t>
  </si>
  <si>
    <t>MMARC6_RS07190</t>
  </si>
  <si>
    <t>old_locus_tag=MmarC6_1401</t>
  </si>
  <si>
    <t>WP_012194024.1</t>
  </si>
  <si>
    <t>3-methyl-2-oxobutanoate dehydrogenase subunit VorB</t>
  </si>
  <si>
    <t>MMARC6_RS07195</t>
  </si>
  <si>
    <t>old_locus_tag=MmarC6_1402</t>
  </si>
  <si>
    <t>WP_012194025.1</t>
  </si>
  <si>
    <t>ketoisovalerate oxidoreductase subunit vorA</t>
  </si>
  <si>
    <t>MMARC6_RS07200</t>
  </si>
  <si>
    <t>old_locus_tag=MmarC6_1403</t>
  </si>
  <si>
    <t>WP_012194026.1</t>
  </si>
  <si>
    <t>(Fe-S)-cluster assembly protein</t>
  </si>
  <si>
    <t>MMARC6_RS07205</t>
  </si>
  <si>
    <t>old_locus_tag=MmarC6_1404</t>
  </si>
  <si>
    <t>WP_048059333.1</t>
  </si>
  <si>
    <t>MMARC6_RS07210</t>
  </si>
  <si>
    <t>old_locus_tag=MmarC6_1405</t>
  </si>
  <si>
    <t>WP_012194138.1</t>
  </si>
  <si>
    <t>MMARC6_RS07215</t>
  </si>
  <si>
    <t>old_locus_tag=MmarC6_1406</t>
  </si>
  <si>
    <t>WP_012194139.1</t>
  </si>
  <si>
    <t>Glu-tRNA(Gln) amidotransferase GatDE subunit D</t>
  </si>
  <si>
    <t>MMARC6_RS07220</t>
  </si>
  <si>
    <t>old_locus_tag=MmarC6_1407</t>
  </si>
  <si>
    <t>WP_012194140.1</t>
  </si>
  <si>
    <t>Glu-tRNA(Gln) amidotransferase GatDE subunit E</t>
  </si>
  <si>
    <t>MMARC6_RS07225</t>
  </si>
  <si>
    <t>old_locus_tag=MmarC6_1408</t>
  </si>
  <si>
    <t>WP_012194141.1</t>
  </si>
  <si>
    <t>DUF853 domain-containing protein</t>
  </si>
  <si>
    <t>MMARC6_RS07230</t>
  </si>
  <si>
    <t>old_locus_tag=MmarC6_1409</t>
  </si>
  <si>
    <t>WP_012194142.1</t>
  </si>
  <si>
    <t>YkgJ family cysteine cluster protein</t>
  </si>
  <si>
    <t>MMARC6_RS07235</t>
  </si>
  <si>
    <t>old_locus_tag=MmarC6_1410</t>
  </si>
  <si>
    <t>WP_012194143.1</t>
  </si>
  <si>
    <t>MMARC6_RS07240</t>
  </si>
  <si>
    <t>old_locus_tag=MmarC6_1411</t>
  </si>
  <si>
    <t>WP_012194144.1</t>
  </si>
  <si>
    <t>MMARC6_RS07245</t>
  </si>
  <si>
    <t>old_locus_tag=MmarC6_1412</t>
  </si>
  <si>
    <t>WP_012194145.1</t>
  </si>
  <si>
    <t>nitrate ABC transporter substrate-binding protein</t>
  </si>
  <si>
    <t>MMARC6_RS07250</t>
  </si>
  <si>
    <t>old_locus_tag=MmarC6_1413</t>
  </si>
  <si>
    <t>WP_012194146.1</t>
  </si>
  <si>
    <t>nitrogenase reductase</t>
  </si>
  <si>
    <t>MMARC6_RS07255</t>
  </si>
  <si>
    <t>old_locus_tag=MmarC6_1414</t>
  </si>
  <si>
    <t>WP_012194147.1</t>
  </si>
  <si>
    <t>pyridine nucleotide-disulfide oxidoreductase</t>
  </si>
  <si>
    <t>MMARC6_RS07260</t>
  </si>
  <si>
    <t>old_locus_tag=MmarC6_1415</t>
  </si>
  <si>
    <t>WP_012194148.1</t>
  </si>
  <si>
    <t>porphobilinogen synthase</t>
  </si>
  <si>
    <t>MMARC6_RS07265</t>
  </si>
  <si>
    <t>old_locus_tag=MmarC6_1416</t>
  </si>
  <si>
    <t>WP_012194149.1</t>
  </si>
  <si>
    <t>NERD domain-containing protein</t>
  </si>
  <si>
    <t>MMARC6_RS07270</t>
  </si>
  <si>
    <t>old_locus_tag=MmarC6_1417</t>
  </si>
  <si>
    <t>WP_012194150.1</t>
  </si>
  <si>
    <t>MMARC6_RS07275</t>
  </si>
  <si>
    <t>old_locus_tag=MmarC6_1418</t>
  </si>
  <si>
    <t>WP_012194151.1</t>
  </si>
  <si>
    <t>phenylalanine--tRNA ligase subunit beta</t>
  </si>
  <si>
    <t>MMARC6_RS07280</t>
  </si>
  <si>
    <t>old_locus_tag=MmarC6_1419</t>
  </si>
  <si>
    <t>WP_012194152.1</t>
  </si>
  <si>
    <t>phosphoribosylaminoimidazole synthetase</t>
  </si>
  <si>
    <t>MMARC6_RS07285</t>
  </si>
  <si>
    <t>old_locus_tag=MmarC6_1420</t>
  </si>
  <si>
    <t>WP_012194153.1</t>
  </si>
  <si>
    <t>DUF89 domain-containing protein</t>
  </si>
  <si>
    <t>MMARC6_RS07290</t>
  </si>
  <si>
    <t>old_locus_tag=MmarC6_1421</t>
  </si>
  <si>
    <t>WP_012194154.1</t>
  </si>
  <si>
    <t>MMARC6_RS07295</t>
  </si>
  <si>
    <t>old_locus_tag=MmarC6_1422</t>
  </si>
  <si>
    <t>WP_012194155.1</t>
  </si>
  <si>
    <t>MMARC6_RS07300</t>
  </si>
  <si>
    <t>old_locus_tag=MmarC6_1423</t>
  </si>
  <si>
    <t>WP_012194156.1</t>
  </si>
  <si>
    <t>6-carboxytetrahydropterin synthase QueD</t>
  </si>
  <si>
    <t>MMARC6_RS07305</t>
  </si>
  <si>
    <t>old_locus_tag=MmarC6_1424</t>
  </si>
  <si>
    <t>WP_012194157.1</t>
  </si>
  <si>
    <t>MMARC6_RS07310</t>
  </si>
  <si>
    <t>old_locus_tag=MmarC6_1425</t>
  </si>
  <si>
    <t>WP_012194158.1</t>
  </si>
  <si>
    <t>MMARC6_RS07315</t>
  </si>
  <si>
    <t>old_locus_tag=MmarC6_1426</t>
  </si>
  <si>
    <t>WP_012194159.1</t>
  </si>
  <si>
    <t>protein fwdD</t>
  </si>
  <si>
    <t>MMARC6_RS07320</t>
  </si>
  <si>
    <t>old_locus_tag=MmarC6_1427</t>
  </si>
  <si>
    <t>WP_012194160.1</t>
  </si>
  <si>
    <t>MMARC6_RS07325</t>
  </si>
  <si>
    <t>old_locus_tag=MmarC6_1428</t>
  </si>
  <si>
    <t>WP_012194161.1</t>
  </si>
  <si>
    <t>MMARC6_RS07330</t>
  </si>
  <si>
    <t>old_locus_tag=MmarC6_1429</t>
  </si>
  <si>
    <t>WP_012194162.1</t>
  </si>
  <si>
    <t>MMARC6_RS07335</t>
  </si>
  <si>
    <t>old_locus_tag=MmarC6_1430</t>
  </si>
  <si>
    <t>WP_012194163.1</t>
  </si>
  <si>
    <t>MMARC6_RS07340</t>
  </si>
  <si>
    <t>old_locus_tag=MmarC6_1431</t>
  </si>
  <si>
    <t>WP_012194164.1</t>
  </si>
  <si>
    <t>quinolinate synthase NadA</t>
  </si>
  <si>
    <t>MMARC6_RS07345</t>
  </si>
  <si>
    <t>old_locus_tag=MmarC6_1432</t>
  </si>
  <si>
    <t>WP_012194165.1</t>
  </si>
  <si>
    <t>MMARC6_RS07350</t>
  </si>
  <si>
    <t>old_locus_tag=MmarC6_1433</t>
  </si>
  <si>
    <t>WP_012194166.1</t>
  </si>
  <si>
    <t>O-phospho-L-seryl-tRNA:Cys-tRNA synthase</t>
  </si>
  <si>
    <t>MMARC6_RS07355</t>
  </si>
  <si>
    <t>old_locus_tag=MmarC6_1434</t>
  </si>
  <si>
    <t>WP_012194167.1</t>
  </si>
  <si>
    <t>TIGR00268 family protein</t>
  </si>
  <si>
    <t>MMARC6_RS07360</t>
  </si>
  <si>
    <t>old_locus_tag=MmarC6_1435</t>
  </si>
  <si>
    <t>WP_012194168.1</t>
  </si>
  <si>
    <t>biotin synthase BioB</t>
  </si>
  <si>
    <t>MMARC6_RS07365</t>
  </si>
  <si>
    <t>old_locus_tag=MmarC6_1436</t>
  </si>
  <si>
    <t>WP_012194169.1</t>
  </si>
  <si>
    <t>MMARC6_RS07370</t>
  </si>
  <si>
    <t>old_locus_tag=MmarC6_1437</t>
  </si>
  <si>
    <t>WP_012194170.1</t>
  </si>
  <si>
    <t>UPF0280 family protein</t>
  </si>
  <si>
    <t>MMARC6_RS07375</t>
  </si>
  <si>
    <t>old_locus_tag=MmarC6_1438</t>
  </si>
  <si>
    <t>WP_012194171.1</t>
  </si>
  <si>
    <t>molybdenum cofactor biosynthesis protein MoaE</t>
  </si>
  <si>
    <t>MMARC6_RS07380</t>
  </si>
  <si>
    <t>old_locus_tag=MmarC6_1439</t>
  </si>
  <si>
    <t>WP_012194172.1</t>
  </si>
  <si>
    <t>HesA/MoeB/ThiF family protein</t>
  </si>
  <si>
    <t>MMARC6_RS07385</t>
  </si>
  <si>
    <t>old_locus_tag=MmarC6_1440</t>
  </si>
  <si>
    <t>WP_012194173.1</t>
  </si>
  <si>
    <t>sulfurtransferase FdhD</t>
  </si>
  <si>
    <t>MMARC6_RS07390</t>
  </si>
  <si>
    <t>old_locus_tag=MmarC6_1441</t>
  </si>
  <si>
    <t>WP_012194174.1</t>
  </si>
  <si>
    <t>MMARC6_RS07395</t>
  </si>
  <si>
    <t>old_locus_tag=MmarC6_1442</t>
  </si>
  <si>
    <t>WP_048059334.1</t>
  </si>
  <si>
    <t>HAD family hydrolase</t>
  </si>
  <si>
    <t>MMARC6_RS07400</t>
  </si>
  <si>
    <t>old_locus_tag=MmarC6_1443</t>
  </si>
  <si>
    <t>WP_012194176.1</t>
  </si>
  <si>
    <t>MMARC6_RS07405</t>
  </si>
  <si>
    <t>old_locus_tag=MmarC6_1444</t>
  </si>
  <si>
    <t>WP_012194177.1</t>
  </si>
  <si>
    <t>MMARC6_RS07410</t>
  </si>
  <si>
    <t>old_locus_tag=MmarC6_1445</t>
  </si>
  <si>
    <t>WP_012194178.1</t>
  </si>
  <si>
    <t>MMARC6_RS07415</t>
  </si>
  <si>
    <t>old_locus_tag=MmarC6_1446</t>
  </si>
  <si>
    <t>WP_081431009.1</t>
  </si>
  <si>
    <t>precorrin-6y C5,15-methyltransferase (decarboxylating) subunit CbiE</t>
  </si>
  <si>
    <t>MMARC6_RS07420</t>
  </si>
  <si>
    <t>old_locus_tag=MmarC6_1447</t>
  </si>
  <si>
    <t>WP_012194180.1</t>
  </si>
  <si>
    <t>MMARC6_RS07425</t>
  </si>
  <si>
    <t>old_locus_tag=MmarC6_1448</t>
  </si>
  <si>
    <t>WP_012194181.1</t>
  </si>
  <si>
    <t>MMARC6_RS07430</t>
  </si>
  <si>
    <t>old_locus_tag=MmarC6_1449</t>
  </si>
  <si>
    <t>WP_012194182.1</t>
  </si>
  <si>
    <t>methanogenesis marker 14 protein</t>
  </si>
  <si>
    <t>MMARC6_RS07435</t>
  </si>
  <si>
    <t>old_locus_tag=MmarC6_1450</t>
  </si>
  <si>
    <t>WP_012194183.1</t>
  </si>
  <si>
    <t>DNA repair and recombination protein RadA</t>
  </si>
  <si>
    <t>MMARC6_RS07440</t>
  </si>
  <si>
    <t>old_locus_tag=MmarC6_1451</t>
  </si>
  <si>
    <t>WP_012194184.1</t>
  </si>
  <si>
    <t>SAM-dependent methyltransferase</t>
  </si>
  <si>
    <t>MMARC6_RS07445</t>
  </si>
  <si>
    <t>old_locus_tag=MmarC6_1452</t>
  </si>
  <si>
    <t>WP_012194185.1</t>
  </si>
  <si>
    <t>alpha-glucan family phosphorylase</t>
  </si>
  <si>
    <t>MMARC6_RS07450</t>
  </si>
  <si>
    <t>old_locus_tag=MmarC6_1453</t>
  </si>
  <si>
    <t>WP_012194186.1</t>
  </si>
  <si>
    <t>ATP-dependent DNA helicase</t>
  </si>
  <si>
    <t>MMARC6_RS07455</t>
  </si>
  <si>
    <t>old_locus_tag=MmarC6_1454</t>
  </si>
  <si>
    <t>WP_012194187.1</t>
  </si>
  <si>
    <t>TIGR00300 family protein</t>
  </si>
  <si>
    <t>MMARC6_RS07460</t>
  </si>
  <si>
    <t>old_locus_tag=MmarC6_1455</t>
  </si>
  <si>
    <t>WP_012194188.1</t>
  </si>
  <si>
    <t>DUF2100 domain-containing protein</t>
  </si>
  <si>
    <t>MMARC6_RS07465</t>
  </si>
  <si>
    <t>old_locus_tag=MmarC6_1456</t>
  </si>
  <si>
    <t>WP_012194189.1</t>
  </si>
  <si>
    <t>histidinol-phosphate aminotransferase</t>
  </si>
  <si>
    <t>MMARC6_RS07470</t>
  </si>
  <si>
    <t>old_locus_tag=MmarC6_1457</t>
  </si>
  <si>
    <t>WP_012194190.1</t>
  </si>
  <si>
    <t>cobyric acid synthase CobQ</t>
  </si>
  <si>
    <t>MMARC6_RS07475</t>
  </si>
  <si>
    <t>old_locus_tag=MmarC6_1458</t>
  </si>
  <si>
    <t>WP_012194191.1</t>
  </si>
  <si>
    <t>MMARC6_RS07480</t>
  </si>
  <si>
    <t>old_locus_tag=MmarC6_1459</t>
  </si>
  <si>
    <t>WP_012194192.1</t>
  </si>
  <si>
    <t>MMARC6_RS07485</t>
  </si>
  <si>
    <t>old_locus_tag=MmarC6_1460</t>
  </si>
  <si>
    <t>WP_012194193.1</t>
  </si>
  <si>
    <t>acetyl-CoA acetyltransferase</t>
  </si>
  <si>
    <t>MMARC6_RS07490</t>
  </si>
  <si>
    <t>old_locus_tag=MmarC6_1461</t>
  </si>
  <si>
    <t>WP_012194194.1</t>
  </si>
  <si>
    <t>hydroxymethylglutaryl-CoA synthase</t>
  </si>
  <si>
    <t>MMARC6_RS07495</t>
  </si>
  <si>
    <t>old_locus_tag=MmarC6_1462</t>
  </si>
  <si>
    <t>WP_012194195.1</t>
  </si>
  <si>
    <t>MMARC6_RS07500</t>
  </si>
  <si>
    <t>old_locus_tag=MmarC6_1463</t>
  </si>
  <si>
    <t>WP_012194196.1</t>
  </si>
  <si>
    <t>nuclease</t>
  </si>
  <si>
    <t>MMARC6_RS07505</t>
  </si>
  <si>
    <t>old_locus_tag=MmarC6_1464</t>
  </si>
  <si>
    <t>WP_012194197.1</t>
  </si>
  <si>
    <t>translation initiation factor IF-2 subunit gamma</t>
  </si>
  <si>
    <t>MMARC6_RS07510</t>
  </si>
  <si>
    <t>old_locus_tag=MmarC6_1465</t>
  </si>
  <si>
    <t>WP_012194198.1</t>
  </si>
  <si>
    <t>30S ribosomal protein S6e</t>
  </si>
  <si>
    <t>MMARC6_RS07515</t>
  </si>
  <si>
    <t>old_locus_tag=MmarC6_1466</t>
  </si>
  <si>
    <t>WP_012194199.1</t>
  </si>
  <si>
    <t>type I glutamate--ammonia ligase</t>
  </si>
  <si>
    <t>MMARC6_RS07520</t>
  </si>
  <si>
    <t>old_locus_tag=MmarC6_1467</t>
  </si>
  <si>
    <t>WP_012194200.1</t>
  </si>
  <si>
    <t>3-phosphoshikimate 1-carboxyvinyltransferase</t>
  </si>
  <si>
    <t>MMARC6_RS07525</t>
  </si>
  <si>
    <t>old_locus_tag=MmarC6_1468</t>
  </si>
  <si>
    <t>WP_012194201.1</t>
  </si>
  <si>
    <t>peptidase</t>
  </si>
  <si>
    <t>MMARC6_RS07530</t>
  </si>
  <si>
    <t>old_locus_tag=MmarC6_1469</t>
  </si>
  <si>
    <t>WP_012194202.1</t>
  </si>
  <si>
    <t>MMARC6_RS07535</t>
  </si>
  <si>
    <t>old_locus_tag=MmarC6_1470</t>
  </si>
  <si>
    <t>WP_012194203.1</t>
  </si>
  <si>
    <t>cobalt-precorrin-6A synthase</t>
  </si>
  <si>
    <t>MMARC6_RS07540</t>
  </si>
  <si>
    <t>pseudo;old_locus_tag=MmarC6_1471</t>
  </si>
  <si>
    <t>MMARC6_RS07545</t>
  </si>
  <si>
    <t>old_locus_tag=MmarC6_1472</t>
  </si>
  <si>
    <t>WP_012194205.1</t>
  </si>
  <si>
    <t>MMARC6_RS07550</t>
  </si>
  <si>
    <t>old_locus_tag=MmarC6_1473</t>
  </si>
  <si>
    <t>WP_012194206.1</t>
  </si>
  <si>
    <t>diaminopimelate decarboxylase</t>
  </si>
  <si>
    <t>MMARC6_RS07555</t>
  </si>
  <si>
    <t>old_locus_tag=MmarC6_1474</t>
  </si>
  <si>
    <t>WP_012194207.1</t>
  </si>
  <si>
    <t>MMARC6_RS07560</t>
  </si>
  <si>
    <t>old_locus_tag=MmarC6_1475</t>
  </si>
  <si>
    <t>WP_012194208.1</t>
  </si>
  <si>
    <t>MMARC6_RS07565</t>
  </si>
  <si>
    <t>old_locus_tag=MmarC6_1476</t>
  </si>
  <si>
    <t>WP_012194209.1</t>
  </si>
  <si>
    <t>MMARC6_RS07570</t>
  </si>
  <si>
    <t>old_locus_tag=MmarC6_1477</t>
  </si>
  <si>
    <t>WP_012194210.1</t>
  </si>
  <si>
    <t>MMARC6_RS07575</t>
  </si>
  <si>
    <t>old_locus_tag=MmarC6_1478</t>
  </si>
  <si>
    <t>WP_012194211.1</t>
  </si>
  <si>
    <t>DUF4186 domain-containing protein</t>
  </si>
  <si>
    <t>MMARC6_RS07580</t>
  </si>
  <si>
    <t>old_locus_tag=MmarC6_1479</t>
  </si>
  <si>
    <t>WP_012194212.1</t>
  </si>
  <si>
    <t>MMARC6_RS07585</t>
  </si>
  <si>
    <t>old_locus_tag=MmarC6_1480</t>
  </si>
  <si>
    <t>WP_012194213.1</t>
  </si>
  <si>
    <t>MMARC6_RS07590</t>
  </si>
  <si>
    <t>old_locus_tag=MmarC6_1481</t>
  </si>
  <si>
    <t>WP_012194214.1</t>
  </si>
  <si>
    <t>MMARC6_RS07595</t>
  </si>
  <si>
    <t>old_locus_tag=MmarC6_1482</t>
  </si>
  <si>
    <t>WP_012194215.1</t>
  </si>
  <si>
    <t>N(5),N(10)-methenyltetrahydromethanopterin cyclohydrolase</t>
  </si>
  <si>
    <t>MMARC6_RS07600</t>
  </si>
  <si>
    <t>old_locus_tag=MmarC6_1483</t>
  </si>
  <si>
    <t>WP_012194216.1</t>
  </si>
  <si>
    <t>MMARC6_RS07605</t>
  </si>
  <si>
    <t>old_locus_tag=MmarC6_1484</t>
  </si>
  <si>
    <t>WP_012194217.1</t>
  </si>
  <si>
    <t>ribose-5-phosphate isomerase</t>
  </si>
  <si>
    <t>MMARC6_RS07610</t>
  </si>
  <si>
    <t>old_locus_tag=MmarC6_1485</t>
  </si>
  <si>
    <t>WP_012194218.1</t>
  </si>
  <si>
    <t>MMARC6_RS07615</t>
  </si>
  <si>
    <t>old_locus_tag=MmarC6_1486</t>
  </si>
  <si>
    <t>WP_012194219.1</t>
  </si>
  <si>
    <t>class II aldolase family protein</t>
  </si>
  <si>
    <t>MMARC6_RS07620</t>
  </si>
  <si>
    <t>old_locus_tag=MmarC6_1487</t>
  </si>
  <si>
    <t>WP_012194220.1</t>
  </si>
  <si>
    <t>ATP-dependent protease LonB</t>
  </si>
  <si>
    <t>MMARC6_RS07625</t>
  </si>
  <si>
    <t>old_locus_tag=MmarC6_1488</t>
  </si>
  <si>
    <t>WP_012194221.1</t>
  </si>
  <si>
    <t>hydrogenase maturation peptidase HycI</t>
  </si>
  <si>
    <t>MMARC6_RS07630</t>
  </si>
  <si>
    <t>old_locus_tag=MmarC6_1489</t>
  </si>
  <si>
    <t>WP_012194222.1</t>
  </si>
  <si>
    <t>MMARC6_RS07635</t>
  </si>
  <si>
    <t>old_locus_tag=MmarC6_1490</t>
  </si>
  <si>
    <t>WP_012194223.1</t>
  </si>
  <si>
    <t>MMARC6_RS07640</t>
  </si>
  <si>
    <t>old_locus_tag=MmarC6_1491</t>
  </si>
  <si>
    <t>WP_012194224.1</t>
  </si>
  <si>
    <t>iron ABC transporter permease</t>
  </si>
  <si>
    <t>MMARC6_RS07645</t>
  </si>
  <si>
    <t>old_locus_tag=MmarC6_1492</t>
  </si>
  <si>
    <t>WP_048059335.1</t>
  </si>
  <si>
    <t>iron ABC transporter substrate-binding protein</t>
  </si>
  <si>
    <t>MMARC6_RS07650</t>
  </si>
  <si>
    <t>old_locus_tag=MmarC6_1493</t>
  </si>
  <si>
    <t>WP_048059336.1</t>
  </si>
  <si>
    <t>MMARC6_RS07655</t>
  </si>
  <si>
    <t>old_locus_tag=MmarC6_1494</t>
  </si>
  <si>
    <t>WP_012194227.1</t>
  </si>
  <si>
    <t>MMARC6_RS07660</t>
  </si>
  <si>
    <t>old_locus_tag=MmarC6_1495</t>
  </si>
  <si>
    <t>WP_048059337.1</t>
  </si>
  <si>
    <t>MMARC6_RS07665</t>
  </si>
  <si>
    <t>old_locus_tag=MmarC6_1496</t>
  </si>
  <si>
    <t>WP_012194229.1</t>
  </si>
  <si>
    <t>peroxiredoxin</t>
  </si>
  <si>
    <t>MMARC6_RS07670</t>
  </si>
  <si>
    <t>old_locus_tag=MmarC6_1497</t>
  </si>
  <si>
    <t>WP_012194230.1</t>
  </si>
  <si>
    <t>ZIP family metal transporter</t>
  </si>
  <si>
    <t>MMARC6_RS07675</t>
  </si>
  <si>
    <t>old_locus_tag=MmarC6_1498</t>
  </si>
  <si>
    <t>WP_012194231.1</t>
  </si>
  <si>
    <t>MMARC6_RS07680</t>
  </si>
  <si>
    <t>old_locus_tag=MmarC6_1499</t>
  </si>
  <si>
    <t>WP_012194232.1</t>
  </si>
  <si>
    <t>flavin reductase family protein</t>
  </si>
  <si>
    <t>MMARC6_RS07685</t>
  </si>
  <si>
    <t>old_locus_tag=MmarC6_1500</t>
  </si>
  <si>
    <t>WP_012194233.1</t>
  </si>
  <si>
    <t>CDP-diacylglycerol--serine O-phosphatidyltransferase</t>
  </si>
  <si>
    <t>MMARC6_RS07690</t>
  </si>
  <si>
    <t>old_locus_tag=MmarC6_1501</t>
  </si>
  <si>
    <t>WP_012194234.1</t>
  </si>
  <si>
    <t>MMARC6_RS07695</t>
  </si>
  <si>
    <t>old_locus_tag=MmarC6_1502</t>
  </si>
  <si>
    <t>WP_012194235.1</t>
  </si>
  <si>
    <t>MMARC6_RS07700</t>
  </si>
  <si>
    <t>old_locus_tag=MmarC6_1503</t>
  </si>
  <si>
    <t>WP_012194236.1</t>
  </si>
  <si>
    <t>MMARC6_RS07705</t>
  </si>
  <si>
    <t>old_locus_tag=MmarC6_1504</t>
  </si>
  <si>
    <t>WP_012194237.1</t>
  </si>
  <si>
    <t>archaeoflavoprotein AfpA</t>
  </si>
  <si>
    <t>MMARC6_RS07710</t>
  </si>
  <si>
    <t>old_locus_tag=MmarC6_1505</t>
  </si>
  <si>
    <t>WP_012194238.1</t>
  </si>
  <si>
    <t>MMARC6_RS07715</t>
  </si>
  <si>
    <t>pseudo;old_locus_tag=MmarC6_1506</t>
  </si>
  <si>
    <t>copper-translocating P-type ATPase</t>
  </si>
  <si>
    <t>MMARC6_RS07725</t>
  </si>
  <si>
    <t>old_locus_tag=MmarC6_1508</t>
  </si>
  <si>
    <t>WP_012194241.1</t>
  </si>
  <si>
    <t>divalent-cation tolerance protein CutA</t>
  </si>
  <si>
    <t>MMARC6_RS07730</t>
  </si>
  <si>
    <t>old_locus_tag=MmarC6_1509</t>
  </si>
  <si>
    <t>WP_012194242.1</t>
  </si>
  <si>
    <t>MMARC6_RS07735</t>
  </si>
  <si>
    <t>old_locus_tag=MmarC6_1510</t>
  </si>
  <si>
    <t>WP_012194243.1</t>
  </si>
  <si>
    <t>MMARC6_RS07740</t>
  </si>
  <si>
    <t>old_locus_tag=MmarC6_1511</t>
  </si>
  <si>
    <t>WP_012194244.1</t>
  </si>
  <si>
    <t>MMARC6_RS07745</t>
  </si>
  <si>
    <t>old_locus_tag=MmarC6_1512</t>
  </si>
  <si>
    <t>WP_012194245.1</t>
  </si>
  <si>
    <t>ferritin</t>
  </si>
  <si>
    <t>MMARC6_RS07750</t>
  </si>
  <si>
    <t>old_locus_tag=MmarC6_1513</t>
  </si>
  <si>
    <t>WP_012194246.1</t>
  </si>
  <si>
    <t>MMARC6_RS07755</t>
  </si>
  <si>
    <t>old_locus_tag=MmarC6_1514</t>
  </si>
  <si>
    <t>WP_012194247.1</t>
  </si>
  <si>
    <t>superoxide reductase</t>
  </si>
  <si>
    <t>MMARC6_RS07760</t>
  </si>
  <si>
    <t>old_locus_tag=MmarC6_1515</t>
  </si>
  <si>
    <t>WP_012194248.1</t>
  </si>
  <si>
    <t>MMARC6_RS07765</t>
  </si>
  <si>
    <t>old_locus_tag=MmarC6_1516</t>
  </si>
  <si>
    <t>WP_012194249.1</t>
  </si>
  <si>
    <t>CoB--CoM heterodisulfide reductase subunit B</t>
  </si>
  <si>
    <t>MMARC6_RS07770</t>
  </si>
  <si>
    <t>old_locus_tag=MmarC6_1517</t>
  </si>
  <si>
    <t>WP_012194250.1</t>
  </si>
  <si>
    <t>CoB--CoM heterodisulfide reductase subunit C</t>
  </si>
  <si>
    <t>MMARC6_RS07775</t>
  </si>
  <si>
    <t>old_locus_tag=MmarC6_1518</t>
  </si>
  <si>
    <t>WP_012194251.1</t>
  </si>
  <si>
    <t>MMARC6_RS07780</t>
  </si>
  <si>
    <t>old_locus_tag=MmarC6_1519</t>
  </si>
  <si>
    <t>WP_012194252.1</t>
  </si>
  <si>
    <t>MMARC6_RS07785</t>
  </si>
  <si>
    <t>old_locus_tag=MmarC6_1520</t>
  </si>
  <si>
    <t>WP_012194253.1</t>
  </si>
  <si>
    <t>MMARC6_RS07790</t>
  </si>
  <si>
    <t>old_locus_tag=MmarC6_1521</t>
  </si>
  <si>
    <t>WP_011868207.1</t>
  </si>
  <si>
    <t>MMARC6_RS07795</t>
  </si>
  <si>
    <t>old_locus_tag=MmarC6_1522</t>
  </si>
  <si>
    <t>WP_012194254.1</t>
  </si>
  <si>
    <t>50S ribosomal protein L37e</t>
  </si>
  <si>
    <t>MMARC6_RS07800</t>
  </si>
  <si>
    <t>old_locus_tag=MmarC6_1523</t>
  </si>
  <si>
    <t>WP_012194255.1</t>
  </si>
  <si>
    <t>amidophosphoribosyltransferase</t>
  </si>
  <si>
    <t>MMARC6_RS07805</t>
  </si>
  <si>
    <t>old_locus_tag=MmarC6_1524</t>
  </si>
  <si>
    <t>WP_012194256.1</t>
  </si>
  <si>
    <t>MMARC6_RS07810</t>
  </si>
  <si>
    <t>old_locus_tag=MmarC6_1525</t>
  </si>
  <si>
    <t>WP_012194257.1</t>
  </si>
  <si>
    <t>UDP-diphosphatase</t>
  </si>
  <si>
    <t>MMARC6_RS07815</t>
  </si>
  <si>
    <t>old_locus_tag=MmarC6_1526</t>
  </si>
  <si>
    <t>WP_012194258.1</t>
  </si>
  <si>
    <t>MMARC6_RS07820</t>
  </si>
  <si>
    <t>old_locus_tag=MmarC6_1527</t>
  </si>
  <si>
    <t>WP_012194259.1</t>
  </si>
  <si>
    <t>MMARC6_RS07825</t>
  </si>
  <si>
    <t>old_locus_tag=MmarC6_1528</t>
  </si>
  <si>
    <t>WP_012194260.1</t>
  </si>
  <si>
    <t>MMARC6_RS07830</t>
  </si>
  <si>
    <t>old_locus_tag=MmarC6_1529</t>
  </si>
  <si>
    <t>WP_012194261.1</t>
  </si>
  <si>
    <t>thiamine phosphate synthase</t>
  </si>
  <si>
    <t>MMARC6_RS07835</t>
  </si>
  <si>
    <t>old_locus_tag=MmarC6_1530</t>
  </si>
  <si>
    <t>WP_012194262.1</t>
  </si>
  <si>
    <t>hydroxyethylthiazole kinase</t>
  </si>
  <si>
    <t>MMARC6_RS07840</t>
  </si>
  <si>
    <t>old_locus_tag=MmarC6_1531</t>
  </si>
  <si>
    <t>WP_012194263.1</t>
  </si>
  <si>
    <t>Lrp/AsnC family transcriptional regulator</t>
  </si>
  <si>
    <t>MMARC6_RS07845</t>
  </si>
  <si>
    <t>old_locus_tag=MmarC6_1532</t>
  </si>
  <si>
    <t>WP_012194264.1</t>
  </si>
  <si>
    <t>MMARC6_RS07850</t>
  </si>
  <si>
    <t>partial;pseudo;old_locus_tag=MmarC6_1533</t>
  </si>
  <si>
    <t>MMARC6_RS07855</t>
  </si>
  <si>
    <t>old_locus_tag=MmarC6_1534</t>
  </si>
  <si>
    <t>WP_012194265.1</t>
  </si>
  <si>
    <t>sulfolactate dehydrogenase</t>
  </si>
  <si>
    <t>MMARC6_RS07860</t>
  </si>
  <si>
    <t>old_locus_tag=MmarC6_1535</t>
  </si>
  <si>
    <t>WP_012194266.1</t>
  </si>
  <si>
    <t>tRNA-intron lyase</t>
  </si>
  <si>
    <t>MMARC6_RS07865</t>
  </si>
  <si>
    <t>old_locus_tag=MmarC6_1536</t>
  </si>
  <si>
    <t>WP_012194267.1</t>
  </si>
  <si>
    <t>peptide chain release factor 1</t>
  </si>
  <si>
    <t>MMARC6_RS07870</t>
  </si>
  <si>
    <t>old_locus_tag=MmarC6_1537</t>
  </si>
  <si>
    <t>WP_012194268.1</t>
  </si>
  <si>
    <t>MMARC6_RS07875</t>
  </si>
  <si>
    <t>old_locus_tag=MmarC6_1538</t>
  </si>
  <si>
    <t>WP_012194269.1</t>
  </si>
  <si>
    <t>cyclophilin</t>
  </si>
  <si>
    <t>MMARC6_RS07880</t>
  </si>
  <si>
    <t>old_locus_tag=MmarC6_1539</t>
  </si>
  <si>
    <t>WP_012194270.1</t>
  </si>
  <si>
    <t>MMARC6_RS07885</t>
  </si>
  <si>
    <t>old_locus_tag=MmarC6_1540</t>
  </si>
  <si>
    <t>WP_012194271.1</t>
  </si>
  <si>
    <t>RNA-binding transcriptional accessory protein</t>
  </si>
  <si>
    <t>MMARC6_RS07890</t>
  </si>
  <si>
    <t>old_locus_tag=MmarC6_1541</t>
  </si>
  <si>
    <t>WP_012194272.1</t>
  </si>
  <si>
    <t>MMARC6_RS07895</t>
  </si>
  <si>
    <t>old_locus_tag=MmarC6_1542</t>
  </si>
  <si>
    <t>WP_048059385.1</t>
  </si>
  <si>
    <t>archaeosortase family protein ArtE</t>
  </si>
  <si>
    <t>MMARC6_RS07900</t>
  </si>
  <si>
    <t>old_locus_tag=MmarC6_1543</t>
  </si>
  <si>
    <t>WP_012194274.1</t>
  </si>
  <si>
    <t>thiamine-phosphate kinase</t>
  </si>
  <si>
    <t>MMARC6_RS07905</t>
  </si>
  <si>
    <t>old_locus_tag=MmarC6_1544</t>
  </si>
  <si>
    <t>WP_012194275.1</t>
  </si>
  <si>
    <t>ychF</t>
  </si>
  <si>
    <t>MMARC6_RS07910</t>
  </si>
  <si>
    <t>old_locus_tag=MmarC6_1545</t>
  </si>
  <si>
    <t>WP_012194276.1</t>
  </si>
  <si>
    <t>redox-regulated ATPase YchF</t>
  </si>
  <si>
    <t>MMARC6_RS07915</t>
  </si>
  <si>
    <t>old_locus_tag=MmarC6_1546</t>
  </si>
  <si>
    <t>WP_012194277.1</t>
  </si>
  <si>
    <t>MMARC6_RS07920</t>
  </si>
  <si>
    <t>old_locus_tag=MmarC6_1547</t>
  </si>
  <si>
    <t>WP_012194278.1</t>
  </si>
  <si>
    <t>MMARC6_RS07925</t>
  </si>
  <si>
    <t>old_locus_tag=MmarC6_1548</t>
  </si>
  <si>
    <t>WP_012194279.1</t>
  </si>
  <si>
    <t>multidrug resistance efflux transporter family protein</t>
  </si>
  <si>
    <t>MMARC6_RS07930</t>
  </si>
  <si>
    <t>old_locus_tag=MmarC6_1549</t>
  </si>
  <si>
    <t>WP_012194280.1</t>
  </si>
  <si>
    <t>MMARC6_RS07935</t>
  </si>
  <si>
    <t>old_locus_tag=MmarC6_1550</t>
  </si>
  <si>
    <t>WP_011868236.1</t>
  </si>
  <si>
    <t>MMARC6_RS07940</t>
  </si>
  <si>
    <t>old_locus_tag=MmarC6_1551</t>
  </si>
  <si>
    <t>WP_012194281.1</t>
  </si>
  <si>
    <t>M42 family peptidase</t>
  </si>
  <si>
    <t>MMARC6_RS07945</t>
  </si>
  <si>
    <t>old_locus_tag=MmarC6_1552</t>
  </si>
  <si>
    <t>WP_081431010.1</t>
  </si>
  <si>
    <t>transketolase</t>
  </si>
  <si>
    <t>MMARC6_RS07950</t>
  </si>
  <si>
    <t>old_locus_tag=MmarC6_1553</t>
  </si>
  <si>
    <t>WP_012194283.1</t>
  </si>
  <si>
    <t>ribulose-phosphate 3-epimerase</t>
  </si>
  <si>
    <t>MMARC6_RS07955</t>
  </si>
  <si>
    <t>old_locus_tag=MmarC6_1554</t>
  </si>
  <si>
    <t>WP_012194284.1</t>
  </si>
  <si>
    <t>MMARC6_RS07960</t>
  </si>
  <si>
    <t>old_locus_tag=MmarC6_1555</t>
  </si>
  <si>
    <t>WP_012194285.1</t>
  </si>
  <si>
    <t>MMARC6_RS07965</t>
  </si>
  <si>
    <t>old_locus_tag=MmarC6_1556</t>
  </si>
  <si>
    <t>WP_012194286.1</t>
  </si>
  <si>
    <t>oligosaccharide repeat unit polymerase</t>
  </si>
  <si>
    <t>MMARC6_RS07970</t>
  </si>
  <si>
    <t>old_locus_tag=MmarC6_1557</t>
  </si>
  <si>
    <t>WP_012194287.1</t>
  </si>
  <si>
    <t>MMARC6_RS07975</t>
  </si>
  <si>
    <t>old_locus_tag=MmarC6_1558</t>
  </si>
  <si>
    <t>WP_012194288.1</t>
  </si>
  <si>
    <t>DUF373 domain-containing protein</t>
  </si>
  <si>
    <t>MMARC6_RS07980</t>
  </si>
  <si>
    <t>old_locus_tag=MmarC6_1559</t>
  </si>
  <si>
    <t>WP_012194289.1</t>
  </si>
  <si>
    <t>MMARC6_RS07985</t>
  </si>
  <si>
    <t>old_locus_tag=MmarC6_1560</t>
  </si>
  <si>
    <t>WP_012194290.1</t>
  </si>
  <si>
    <t>MMARC6_RS07990</t>
  </si>
  <si>
    <t>old_locus_tag=MmarC6_1561</t>
  </si>
  <si>
    <t>WP_012194291.1</t>
  </si>
  <si>
    <t>MMARC6_RS07995</t>
  </si>
  <si>
    <t>old_locus_tag=MmarC6_1562</t>
  </si>
  <si>
    <t>WP_012194292.1</t>
  </si>
  <si>
    <t>ADP-forming succinate--CoA ligase subunit beta</t>
  </si>
  <si>
    <t>MMARC6_RS08000</t>
  </si>
  <si>
    <t>old_locus_tag=MmarC6_1563</t>
  </si>
  <si>
    <t>WP_012194293.1</t>
  </si>
  <si>
    <t>aspartate carbamoyltransferase regulatory subunit</t>
  </si>
  <si>
    <t>MMARC6_RS08005</t>
  </si>
  <si>
    <t>old_locus_tag=MmarC6_1564</t>
  </si>
  <si>
    <t>WP_012194294.1</t>
  </si>
  <si>
    <t>TfuA domain-containing protein</t>
  </si>
  <si>
    <t>MMARC6_RS08010</t>
  </si>
  <si>
    <t>old_locus_tag=MmarC6_1565</t>
  </si>
  <si>
    <t>WP_012194295.1</t>
  </si>
  <si>
    <t>phospholipase D</t>
  </si>
  <si>
    <t>MMARC6_RS08015</t>
  </si>
  <si>
    <t>old_locus_tag=MmarC6_1566</t>
  </si>
  <si>
    <t>WP_012194296.1</t>
  </si>
  <si>
    <t>acetylornithine transaminase</t>
  </si>
  <si>
    <t>MMARC6_RS08020</t>
  </si>
  <si>
    <t>old_locus_tag=MmarC6_1567</t>
  </si>
  <si>
    <t>WP_012194297.1</t>
  </si>
  <si>
    <t>MMARC6_RS08025</t>
  </si>
  <si>
    <t>old_locus_tag=MmarC6_1568</t>
  </si>
  <si>
    <t>WP_012194298.1</t>
  </si>
  <si>
    <t>phosphate transport system regulatory protein PhoU</t>
  </si>
  <si>
    <t>MMARC6_RS08030</t>
  </si>
  <si>
    <t>old_locus_tag=MmarC6_1569</t>
  </si>
  <si>
    <t>WP_048059386.1</t>
  </si>
  <si>
    <t>phosphate ABC transporter ATP-binding protein</t>
  </si>
  <si>
    <t>MMARC6_RS08035</t>
  </si>
  <si>
    <t>old_locus_tag=MmarC6_1570</t>
  </si>
  <si>
    <t>WP_012194300.1</t>
  </si>
  <si>
    <t>phosphate ABC transporter, permease protein PstA</t>
  </si>
  <si>
    <t>MMARC6_RS08040</t>
  </si>
  <si>
    <t>old_locus_tag=MmarC6_1571</t>
  </si>
  <si>
    <t>WP_012194301.1</t>
  </si>
  <si>
    <t>phosphate ABC transporter permease subunit PstC</t>
  </si>
  <si>
    <t>MMARC6_RS08045</t>
  </si>
  <si>
    <t>old_locus_tag=MmarC6_1572</t>
  </si>
  <si>
    <t>WP_012194302.1</t>
  </si>
  <si>
    <t>phosphate-binding protein</t>
  </si>
  <si>
    <t>MMARC6_RS08050</t>
  </si>
  <si>
    <t>old_locus_tag=MmarC6_1573</t>
  </si>
  <si>
    <t>WP_012194303.1</t>
  </si>
  <si>
    <t>phosphoenolpyruvate synthase</t>
  </si>
  <si>
    <t>MMARC6_RS08055</t>
  </si>
  <si>
    <t>old_locus_tag=MmarC6_1574</t>
  </si>
  <si>
    <t>WP_012194304.1</t>
  </si>
  <si>
    <t>phosphopantetheine adenylyltransferase</t>
  </si>
  <si>
    <t>MMARC6_RS08060</t>
  </si>
  <si>
    <t>old_locus_tag=MmarC6_1575</t>
  </si>
  <si>
    <t>WP_012194305.1</t>
  </si>
  <si>
    <t>MMARC6_RS08065</t>
  </si>
  <si>
    <t>old_locus_tag=MmarC6_1576</t>
  </si>
  <si>
    <t>WP_012194306.1</t>
  </si>
  <si>
    <t>UTP--glucose-1-phosphate uridylyltransferase</t>
  </si>
  <si>
    <t>MMARC6_RS08070</t>
  </si>
  <si>
    <t>old_locus_tag=MmarC6_1577</t>
  </si>
  <si>
    <t>WP_012194307.1</t>
  </si>
  <si>
    <t>UDP-glucose 4-epimerase</t>
  </si>
  <si>
    <t>MMARC6_RS08075</t>
  </si>
  <si>
    <t>old_locus_tag=MmarC6_1578</t>
  </si>
  <si>
    <t>WP_048059339.1</t>
  </si>
  <si>
    <t>MMARC6_RS08080</t>
  </si>
  <si>
    <t>old_locus_tag=MmarC6_1579</t>
  </si>
  <si>
    <t>WP_012194309.1</t>
  </si>
  <si>
    <t>MMARC6_RS08085</t>
  </si>
  <si>
    <t>old_locus_tag=MmarC6_1580</t>
  </si>
  <si>
    <t>WP_012194310.1</t>
  </si>
  <si>
    <t>mannose-1-phosphate guanylyltransferase/mannose-6-phosphate isomerase</t>
  </si>
  <si>
    <t>MMARC6_RS08090</t>
  </si>
  <si>
    <t>old_locus_tag=MmarC6_1581</t>
  </si>
  <si>
    <t>WP_012194311.1</t>
  </si>
  <si>
    <t>MMARC6_RS08095</t>
  </si>
  <si>
    <t>old_locus_tag=MmarC6_1582</t>
  </si>
  <si>
    <t>WP_048059341.1</t>
  </si>
  <si>
    <t>phosphoglucosamine mutase</t>
  </si>
  <si>
    <t>MMARC6_RS08100</t>
  </si>
  <si>
    <t>old_locus_tag=MmarC6_1583</t>
  </si>
  <si>
    <t>WP_012194313.1</t>
  </si>
  <si>
    <t>glucosamine-1-phosphate N-acetyltransferase</t>
  </si>
  <si>
    <t>MMARC6_RS08105</t>
  </si>
  <si>
    <t>old_locus_tag=MmarC6_1584</t>
  </si>
  <si>
    <t>WP_012194314.1</t>
  </si>
  <si>
    <t>deoxyuridine 5'-triphosphate nucleotidohydrolase</t>
  </si>
  <si>
    <t>MMARC6_RS08110</t>
  </si>
  <si>
    <t>old_locus_tag=MmarC6_1585</t>
  </si>
  <si>
    <t>WP_012194315.1</t>
  </si>
  <si>
    <t>DUF4040 domain-containing protein</t>
  </si>
  <si>
    <t>MMARC6_RS08115</t>
  </si>
  <si>
    <t>old_locus_tag=MmarC6_1586</t>
  </si>
  <si>
    <t>WP_011868285.1</t>
  </si>
  <si>
    <t>MMARC6_RS08120</t>
  </si>
  <si>
    <t>old_locus_tag=MmarC6_1587</t>
  </si>
  <si>
    <t>WP_012194316.1</t>
  </si>
  <si>
    <t>MMARC6_RS08125</t>
  </si>
  <si>
    <t>old_locus_tag=MmarC6_1588</t>
  </si>
  <si>
    <t>WP_012194317.1</t>
  </si>
  <si>
    <t>MMARC6_RS08130</t>
  </si>
  <si>
    <t>old_locus_tag=MmarC6_1589</t>
  </si>
  <si>
    <t>WP_012194318.1</t>
  </si>
  <si>
    <t>MMARC6_RS08135</t>
  </si>
  <si>
    <t>old_locus_tag=MmarC6_1590</t>
  </si>
  <si>
    <t>WP_012194319.1</t>
  </si>
  <si>
    <t>signal peptide peptidase SppA</t>
  </si>
  <si>
    <t>MMARC6_RS08140</t>
  </si>
  <si>
    <t>old_locus_tag=MmarC6_1591</t>
  </si>
  <si>
    <t>WP_012194320.1</t>
  </si>
  <si>
    <t>MMARC6_RS08145</t>
  </si>
  <si>
    <t>old_locus_tag=MmarC6_1592</t>
  </si>
  <si>
    <t>WP_012194321.1</t>
  </si>
  <si>
    <t>MMARC6_RS08150</t>
  </si>
  <si>
    <t>old_locus_tag=MmarC6_1593</t>
  </si>
  <si>
    <t>WP_012194322.1</t>
  </si>
  <si>
    <t>cyclic pyranopterin monophosphate synthase MoaC</t>
  </si>
  <si>
    <t>MMARC6_RS08155</t>
  </si>
  <si>
    <t>old_locus_tag=MmarC6_1594</t>
  </si>
  <si>
    <t>WP_012194323.1</t>
  </si>
  <si>
    <t>MMARC6_RS08160</t>
  </si>
  <si>
    <t>old_locus_tag=MmarC6_1595</t>
  </si>
  <si>
    <t>WP_012194324.1</t>
  </si>
  <si>
    <t>class IV adenylate cyclase</t>
  </si>
  <si>
    <t>MMARC6_RS08165</t>
  </si>
  <si>
    <t>old_locus_tag=MmarC6_1596</t>
  </si>
  <si>
    <t>WP_012194325.1</t>
  </si>
  <si>
    <t>2-isopropylmalate synthase</t>
  </si>
  <si>
    <t>MMARC6_RS08170</t>
  </si>
  <si>
    <t>old_locus_tag=MmarC6_1597</t>
  </si>
  <si>
    <t>WP_012194326.1</t>
  </si>
  <si>
    <t>MMARC6_RS08175</t>
  </si>
  <si>
    <t>old_locus_tag=MmarC6_1598</t>
  </si>
  <si>
    <t>WP_012194327.1</t>
  </si>
  <si>
    <t>DUF1949 domain-containing protein</t>
  </si>
  <si>
    <t>MMARC6_RS08180</t>
  </si>
  <si>
    <t>old_locus_tag=MmarC6_1599</t>
  </si>
  <si>
    <t>WP_012194328.1</t>
  </si>
  <si>
    <t>cysteine--tRNA ligase</t>
  </si>
  <si>
    <t>MMARC6_RS08185</t>
  </si>
  <si>
    <t>old_locus_tag=MmarC6_1600</t>
  </si>
  <si>
    <t>WP_012194329.1</t>
  </si>
  <si>
    <t>MMARC6_RS08190</t>
  </si>
  <si>
    <t>old_locus_tag=MmarC6_R0049</t>
  </si>
  <si>
    <t>anticodon=GGC</t>
  </si>
  <si>
    <t>MMARC6_RS08195</t>
  </si>
  <si>
    <t>old_locus_tag=MmarC6_1601</t>
  </si>
  <si>
    <t>WP_012194330.1</t>
  </si>
  <si>
    <t>DUF1722 domain-containing protein</t>
  </si>
  <si>
    <t>MMARC6_RS08200</t>
  </si>
  <si>
    <t>old_locus_tag=MmarC6_1602</t>
  </si>
  <si>
    <t>WP_012194331.1</t>
  </si>
  <si>
    <t>YcaO-related McrA-glycine thioamidation protein</t>
  </si>
  <si>
    <t>MMARC6_RS08205</t>
  </si>
  <si>
    <t>old_locus_tag=MmarC6_1603</t>
  </si>
  <si>
    <t>WP_012194332.1</t>
  </si>
  <si>
    <t>YggU family protein</t>
  </si>
  <si>
    <t>MMARC6_RS08210</t>
  </si>
  <si>
    <t>old_locus_tag=MmarC6_1604</t>
  </si>
  <si>
    <t>WP_011868308.1</t>
  </si>
  <si>
    <t>MMARC6_RS08215</t>
  </si>
  <si>
    <t>old_locus_tag=MmarC6_1605</t>
  </si>
  <si>
    <t>WP_012194333.1</t>
  </si>
  <si>
    <t>MMARC6_RS08220</t>
  </si>
  <si>
    <t>old_locus_tag=MmarC6_1606</t>
  </si>
  <si>
    <t>WP_012194334.1</t>
  </si>
  <si>
    <t>replication/maintenance protein</t>
  </si>
  <si>
    <t>MMARC6_RS08225</t>
  </si>
  <si>
    <t>old_locus_tag=MmarC6_1607</t>
  </si>
  <si>
    <t>WP_012194335.1</t>
  </si>
  <si>
    <t>stationary phase survival protein SurE</t>
  </si>
  <si>
    <t>MMARC6_RS08230</t>
  </si>
  <si>
    <t>old_locus_tag=MmarC6_1608</t>
  </si>
  <si>
    <t>WP_012194336.1</t>
  </si>
  <si>
    <t>NYN domain-containing protein</t>
  </si>
  <si>
    <t>MMARC6_RS08235</t>
  </si>
  <si>
    <t>old_locus_tag=MmarC6_1609</t>
  </si>
  <si>
    <t>WP_012194337.1</t>
  </si>
  <si>
    <t>MMARC6_RS08240</t>
  </si>
  <si>
    <t>old_locus_tag=MmarC6_1611</t>
  </si>
  <si>
    <t>WP_012194339.1</t>
  </si>
  <si>
    <t>MMARC6_RS08245</t>
  </si>
  <si>
    <t>old_locus_tag=MmarC6_1612</t>
  </si>
  <si>
    <t>WP_012194340.1</t>
  </si>
  <si>
    <t>DUF22 domain-containing protein</t>
  </si>
  <si>
    <t>MMARC6_RS08250</t>
  </si>
  <si>
    <t>old_locus_tag=MmarC6_1613</t>
  </si>
  <si>
    <t>WP_012194341.1</t>
  </si>
  <si>
    <t>V-type ATP synthase subunit D</t>
  </si>
  <si>
    <t>MMARC6_RS08255</t>
  </si>
  <si>
    <t>old_locus_tag=MmarC6_1614</t>
  </si>
  <si>
    <t>WP_012194342.1</t>
  </si>
  <si>
    <t>V-type ATP synthase subunit B</t>
  </si>
  <si>
    <t>MMARC6_RS08260</t>
  </si>
  <si>
    <t>old_locus_tag=MmarC6_1615</t>
  </si>
  <si>
    <t>WP_012194343.1</t>
  </si>
  <si>
    <t>ATP synthase subunit A</t>
  </si>
  <si>
    <t>MMARC6_RS08265</t>
  </si>
  <si>
    <t>old_locus_tag=MmarC6_1616</t>
  </si>
  <si>
    <t>WP_012194344.1</t>
  </si>
  <si>
    <t>ATP synthase subunit F</t>
  </si>
  <si>
    <t>MMARC6_RS08270</t>
  </si>
  <si>
    <t>old_locus_tag=MmarC6_1617</t>
  </si>
  <si>
    <t>WP_012194345.1</t>
  </si>
  <si>
    <t>V-type ATP synthase subunit C</t>
  </si>
  <si>
    <t>MMARC6_RS08275</t>
  </si>
  <si>
    <t>old_locus_tag=MmarC6_1618</t>
  </si>
  <si>
    <t>WP_012194346.1</t>
  </si>
  <si>
    <t>ATP synthase subunit E</t>
  </si>
  <si>
    <t>MMARC6_RS08280</t>
  </si>
  <si>
    <t>old_locus_tag=MmarC6_1619</t>
  </si>
  <si>
    <t>WP_011170984.1</t>
  </si>
  <si>
    <t>ATP synthase subunit K</t>
  </si>
  <si>
    <t>MMARC6_RS08285</t>
  </si>
  <si>
    <t>old_locus_tag=MmarC6_1620</t>
  </si>
  <si>
    <t>WP_048059342.1</t>
  </si>
  <si>
    <t>V-type ATP synthase subunit I</t>
  </si>
  <si>
    <t>MMARC6_RS08290</t>
  </si>
  <si>
    <t>old_locus_tag=MmarC6_1621</t>
  </si>
  <si>
    <t>WP_012194348.1</t>
  </si>
  <si>
    <t>MMARC6_RS08295</t>
  </si>
  <si>
    <t>old_locus_tag=MmarC6_1622</t>
  </si>
  <si>
    <t>WP_012194349.1</t>
  </si>
  <si>
    <t>23S rRNA (pseudouridine(1915)-N(3))-methyltransferase RlmH</t>
  </si>
  <si>
    <t>MMARC6_RS08300</t>
  </si>
  <si>
    <t>old_locus_tag=MmarC6_1623</t>
  </si>
  <si>
    <t>WP_012194350.1</t>
  </si>
  <si>
    <t>MMARC6_RS08305</t>
  </si>
  <si>
    <t>old_locus_tag=MmarC6_1624</t>
  </si>
  <si>
    <t>WP_012194351.1</t>
  </si>
  <si>
    <t>MMARC6_RS08310</t>
  </si>
  <si>
    <t>old_locus_tag=MmarC6_1625</t>
  </si>
  <si>
    <t>WP_012194352.1</t>
  </si>
  <si>
    <t>thymidylate kinase</t>
  </si>
  <si>
    <t>MMARC6_RS08315</t>
  </si>
  <si>
    <t>old_locus_tag=MmarC6_1626</t>
  </si>
  <si>
    <t>WP_012194353.1</t>
  </si>
  <si>
    <t>MMARC6_RS08320</t>
  </si>
  <si>
    <t>old_locus_tag=MmarC6_1627</t>
  </si>
  <si>
    <t>WP_012194354.1</t>
  </si>
  <si>
    <t>DUF3127 domain-containing protein</t>
  </si>
  <si>
    <t>MMARC6_RS08325</t>
  </si>
  <si>
    <t>old_locus_tag=MmarC6_1628</t>
  </si>
  <si>
    <t>WP_012194355.1</t>
  </si>
  <si>
    <t>adenylate kinase</t>
  </si>
  <si>
    <t>MMARC6_RS08330</t>
  </si>
  <si>
    <t>old_locus_tag=MmarC6_1629</t>
  </si>
  <si>
    <t>WP_012194356.1</t>
  </si>
  <si>
    <t>DUF106 domain-containing protein</t>
  </si>
  <si>
    <t>MMARC6_RS08335</t>
  </si>
  <si>
    <t>old_locus_tag=MmarC6_1630</t>
  </si>
  <si>
    <t>WP_012194357.1</t>
  </si>
  <si>
    <t>MMARC6_RS08340</t>
  </si>
  <si>
    <t>old_locus_tag=MmarC6_1631</t>
  </si>
  <si>
    <t>WP_012194358.1</t>
  </si>
  <si>
    <t>MMARC6_RS08345</t>
  </si>
  <si>
    <t>old_locus_tag=MmarC6_1632</t>
  </si>
  <si>
    <t>WP_012194359.1</t>
  </si>
  <si>
    <t>DUF814 domain-containing protein</t>
  </si>
  <si>
    <t>MMARC6_RS08350</t>
  </si>
  <si>
    <t>old_locus_tag=MmarC6_1633</t>
  </si>
  <si>
    <t>WP_012194360.1</t>
  </si>
  <si>
    <t>arginine--tRNA ligase</t>
  </si>
  <si>
    <t>MMARC6_RS08355</t>
  </si>
  <si>
    <t>old_locus_tag=MmarC6_1634</t>
  </si>
  <si>
    <t>WP_012194361.1</t>
  </si>
  <si>
    <t>MMARC6_RS08360</t>
  </si>
  <si>
    <t>old_locus_tag=MmarC6_1635</t>
  </si>
  <si>
    <t>WP_012194362.1</t>
  </si>
  <si>
    <t>MMARC6_RS08365</t>
  </si>
  <si>
    <t>old_locus_tag=MmarC6_1636</t>
  </si>
  <si>
    <t>WP_012194363.1</t>
  </si>
  <si>
    <t>TetR/AcrR family transcriptional regulator</t>
  </si>
  <si>
    <t>MMARC6_RS08370</t>
  </si>
  <si>
    <t>old_locus_tag=MmarC6_1637</t>
  </si>
  <si>
    <t>WP_012194364.1</t>
  </si>
  <si>
    <t>MMARC6_RS08375</t>
  </si>
  <si>
    <t>old_locus_tag=MmarC6_1638</t>
  </si>
  <si>
    <t>WP_012194365.1</t>
  </si>
  <si>
    <t>MMARC6_RS08380</t>
  </si>
  <si>
    <t>old_locus_tag=MmarC6_1639</t>
  </si>
  <si>
    <t>WP_012194366.1</t>
  </si>
  <si>
    <t>AI-2E family transporter</t>
  </si>
  <si>
    <t>MMARC6_RS08385</t>
  </si>
  <si>
    <t>old_locus_tag=MmarC6_1640</t>
  </si>
  <si>
    <t>WP_012194367.1</t>
  </si>
  <si>
    <t>MMARC6_RS08390</t>
  </si>
  <si>
    <t>old_locus_tag=MmarC6_1641</t>
  </si>
  <si>
    <t>WP_012194368.1</t>
  </si>
  <si>
    <t>MMARC6_RS08395</t>
  </si>
  <si>
    <t>old_locus_tag=MmarC6_1642</t>
  </si>
  <si>
    <t>WP_012194369.1</t>
  </si>
  <si>
    <t>aspartate kinase, monofunctional class</t>
  </si>
  <si>
    <t>MMARC6_RS08400</t>
  </si>
  <si>
    <t>old_locus_tag=MmarC6_1643</t>
  </si>
  <si>
    <t>WP_012194370.1</t>
  </si>
  <si>
    <t>MMARC6_RS08405</t>
  </si>
  <si>
    <t>old_locus_tag=MmarC6_1644</t>
  </si>
  <si>
    <t>WP_012194371.1</t>
  </si>
  <si>
    <t>DNA-binding protein</t>
  </si>
  <si>
    <t>MMARC6_RS08410</t>
  </si>
  <si>
    <t>old_locus_tag=MmarC6_1645</t>
  </si>
  <si>
    <t>WP_012194372.1</t>
  </si>
  <si>
    <t>TIGR01210 family radical SAM protein</t>
  </si>
  <si>
    <t>MMARC6_RS08415</t>
  </si>
  <si>
    <t>old_locus_tag=MmarC6_1646</t>
  </si>
  <si>
    <t>WP_012194373.1</t>
  </si>
  <si>
    <t>carbamoyl-phosphate synthase large subunit</t>
  </si>
  <si>
    <t>MMARC6_RS08420</t>
  </si>
  <si>
    <t>old_locus_tag=MmarC6_1647</t>
  </si>
  <si>
    <t>WP_012194374.1</t>
  </si>
  <si>
    <t>exodeoxyribonuclease III</t>
  </si>
  <si>
    <t>MMARC6_RS08425</t>
  </si>
  <si>
    <t>old_locus_tag=MmarC6_1648</t>
  </si>
  <si>
    <t>WP_012194375.1</t>
  </si>
  <si>
    <t>glutamate--tRNA ligase</t>
  </si>
  <si>
    <t>MMARC6_RS08430</t>
  </si>
  <si>
    <t>old_locus_tag=MmarC6_1649</t>
  </si>
  <si>
    <t>WP_012194376.1</t>
  </si>
  <si>
    <t>RluA family pseudouridine synthase</t>
  </si>
  <si>
    <t>MMARC6_RS08435</t>
  </si>
  <si>
    <t>old_locus_tag=MmarC6_1650</t>
  </si>
  <si>
    <t>WP_012194377.1</t>
  </si>
  <si>
    <t>dihydroorotase</t>
  </si>
  <si>
    <t>MMARC6_RS08440</t>
  </si>
  <si>
    <t>old_locus_tag=MmarC6_1651</t>
  </si>
  <si>
    <t>WP_012194378.1</t>
  </si>
  <si>
    <t>indole-3-glycerol phosphate synthase TrpC</t>
  </si>
  <si>
    <t>MMARC6_RS08445</t>
  </si>
  <si>
    <t>old_locus_tag=MmarC6_1652</t>
  </si>
  <si>
    <t>WP_012194379.1</t>
  </si>
  <si>
    <t>anthranilate phosphoribosyltransferase</t>
  </si>
  <si>
    <t>MMARC6_RS08450</t>
  </si>
  <si>
    <t>old_locus_tag=MmarC6_1653</t>
  </si>
  <si>
    <t>WP_012194380.1</t>
  </si>
  <si>
    <t>anthranilate synthase component I</t>
  </si>
  <si>
    <t>MMARC6_RS08455</t>
  </si>
  <si>
    <t>old_locus_tag=MmarC6_1654</t>
  </si>
  <si>
    <t>WP_012194381.1</t>
  </si>
  <si>
    <t>type 1 glutamine amidotransferase</t>
  </si>
  <si>
    <t>MMARC6_RS08460</t>
  </si>
  <si>
    <t>old_locus_tag=MmarC6_1655</t>
  </si>
  <si>
    <t>WP_012194382.1</t>
  </si>
  <si>
    <t>N-(5'-phosphoribosyl)anthranilate isomerase</t>
  </si>
  <si>
    <t>MMARC6_RS08465</t>
  </si>
  <si>
    <t>old_locus_tag=MmarC6_1656</t>
  </si>
  <si>
    <t>WP_012194383.1</t>
  </si>
  <si>
    <t>tryptophan synthase subunit beta</t>
  </si>
  <si>
    <t>MMARC6_RS08470</t>
  </si>
  <si>
    <t>old_locus_tag=MmarC6_1657</t>
  </si>
  <si>
    <t>WP_012194384.1</t>
  </si>
  <si>
    <t>tryptophan synthase subunit alpha</t>
  </si>
  <si>
    <t>MMARC6_RS08475</t>
  </si>
  <si>
    <t>old_locus_tag=MmarC6_1658</t>
  </si>
  <si>
    <t>WP_012194385.1</t>
  </si>
  <si>
    <t>MMARC6_RS08480</t>
  </si>
  <si>
    <t>old_locus_tag=MmarC6_1659</t>
  </si>
  <si>
    <t>WP_012194386.1</t>
  </si>
  <si>
    <t>MMARC6_RS08485</t>
  </si>
  <si>
    <t>old_locus_tag=MmarC6_1660</t>
  </si>
  <si>
    <t>WP_012194387.1</t>
  </si>
  <si>
    <t>DUF340 domain-containing protein</t>
  </si>
  <si>
    <t>MMARC6_RS08490</t>
  </si>
  <si>
    <t>old_locus_tag=MmarC6_1661</t>
  </si>
  <si>
    <t>WP_012194388.1</t>
  </si>
  <si>
    <t>MMARC6_RS08495</t>
  </si>
  <si>
    <t>old_locus_tag=MmarC6_1662</t>
  </si>
  <si>
    <t>WP_012194389.1</t>
  </si>
  <si>
    <t>MMARC6_RS08500</t>
  </si>
  <si>
    <t>old_locus_tag=MmarC6_1663</t>
  </si>
  <si>
    <t>WP_012194390.1</t>
  </si>
  <si>
    <t>MMARC6_RS08505</t>
  </si>
  <si>
    <t>old_locus_tag=MmarC6_1664</t>
  </si>
  <si>
    <t>WP_012194391.1</t>
  </si>
  <si>
    <t>MMARC6_RS08510</t>
  </si>
  <si>
    <t>old_locus_tag=MmarC6_1665</t>
  </si>
  <si>
    <t>WP_012194392.1</t>
  </si>
  <si>
    <t>MMARC6_RS08515</t>
  </si>
  <si>
    <t>old_locus_tag=MmarC6_1667</t>
  </si>
  <si>
    <t>WP_012194394.1</t>
  </si>
  <si>
    <t>MMARC6_RS08520</t>
  </si>
  <si>
    <t>old_locus_tag=MmarC6_1668</t>
  </si>
  <si>
    <t>WP_012194395.1</t>
  </si>
  <si>
    <t>MMARC6_RS08525</t>
  </si>
  <si>
    <t>old_locus_tag=MmarC6_1669</t>
  </si>
  <si>
    <t>WP_012194396.1</t>
  </si>
  <si>
    <t>MMARC6_RS08530</t>
  </si>
  <si>
    <t>old_locus_tag=MmarC6_1670</t>
  </si>
  <si>
    <t>WP_012194397.1</t>
  </si>
  <si>
    <t>DNA topoisomerase VI subunit B</t>
  </si>
  <si>
    <t>MMARC6_RS08535</t>
  </si>
  <si>
    <t>old_locus_tag=MmarC6_1671</t>
  </si>
  <si>
    <t>WP_012194398.1</t>
  </si>
  <si>
    <t>MMARC6_RS08540</t>
  </si>
  <si>
    <t>old_locus_tag=MmarC6_1672</t>
  </si>
  <si>
    <t>WP_012194399.1</t>
  </si>
  <si>
    <t>dimethyladenosine transferase</t>
  </si>
  <si>
    <t>MMARC6_RS08545</t>
  </si>
  <si>
    <t>old_locus_tag=MmarC6_1673</t>
  </si>
  <si>
    <t>WP_012194400.1</t>
  </si>
  <si>
    <t>CO dehydrogenase/acetyl-CoA synthase complex subunit epsilon</t>
  </si>
  <si>
    <t>MMARC6_RS08550</t>
  </si>
  <si>
    <t>old_locus_tag=MmarC6_1674</t>
  </si>
  <si>
    <t>WP_012194401.1</t>
  </si>
  <si>
    <t>MMARC6_RS08555</t>
  </si>
  <si>
    <t>old_locus_tag=MmarC6_1675</t>
  </si>
  <si>
    <t>WP_012194402.1</t>
  </si>
  <si>
    <t>CO dehydrogenase/CO-methylating acetyl-CoA synthase complex subunit beta</t>
  </si>
  <si>
    <t>MMARC6_RS08560</t>
  </si>
  <si>
    <t>old_locus_tag=MmarC6_1676</t>
  </si>
  <si>
    <t>WP_012194403.1</t>
  </si>
  <si>
    <t>MMARC6_RS08565</t>
  </si>
  <si>
    <t>old_locus_tag=MmarC6_1677</t>
  </si>
  <si>
    <t>WP_012194404.1</t>
  </si>
  <si>
    <t>CO dehydrogenase/acetyl-CoA synthase subunit delta</t>
  </si>
  <si>
    <t>MMARC6_RS08570</t>
  </si>
  <si>
    <t>old_locus_tag=MmarC6_1678</t>
  </si>
  <si>
    <t>WP_012194405.1</t>
  </si>
  <si>
    <t>acetyl-CoA synthase subunit gamma</t>
  </si>
  <si>
    <t>MMARC6_RS08575</t>
  </si>
  <si>
    <t>old_locus_tag=MmarC6_1679</t>
  </si>
  <si>
    <t>WP_012194406.1</t>
  </si>
  <si>
    <t>MMARC6_RS08580</t>
  </si>
  <si>
    <t>old_locus_tag=MmarC6_1680</t>
  </si>
  <si>
    <t>WP_012194407.1</t>
  </si>
  <si>
    <t>MMARC6_RS08585</t>
  </si>
  <si>
    <t>old_locus_tag=MmarC6_1681</t>
  </si>
  <si>
    <t>WP_012194408.1</t>
  </si>
  <si>
    <t>carbon monoxide dehydrogenase</t>
  </si>
  <si>
    <t>MMARC6_RS08590</t>
  </si>
  <si>
    <t>old_locus_tag=MmarC6_1682</t>
  </si>
  <si>
    <t>WP_012194409.1</t>
  </si>
  <si>
    <t>MMARC6_RS08595</t>
  </si>
  <si>
    <t>old_locus_tag=MmarC6_1683</t>
  </si>
  <si>
    <t>WP_012194410.1</t>
  </si>
  <si>
    <t>MMARC6_RS08600</t>
  </si>
  <si>
    <t>old_locus_tag=MmarC6_1684</t>
  </si>
  <si>
    <t>WP_012194411.1</t>
  </si>
  <si>
    <t>adenylosuccinate lyase</t>
  </si>
  <si>
    <t>MMARC6_RS08605</t>
  </si>
  <si>
    <t>old_locus_tag=MmarC6_1685</t>
  </si>
  <si>
    <t>WP_012194412.1</t>
  </si>
  <si>
    <t>DNA ligase</t>
  </si>
  <si>
    <t>MMARC6_RS08610</t>
  </si>
  <si>
    <t>old_locus_tag=MmarC6_1686</t>
  </si>
  <si>
    <t>WP_012194413.1</t>
  </si>
  <si>
    <t>MMARC6_RS08615</t>
  </si>
  <si>
    <t>old_locus_tag=MmarC6_1687</t>
  </si>
  <si>
    <t>WP_012194414.1</t>
  </si>
  <si>
    <t>histidinol dehydrogenase</t>
  </si>
  <si>
    <t>MMARC6_RS08620</t>
  </si>
  <si>
    <t>old_locus_tag=MmarC6_1688</t>
  </si>
  <si>
    <t>WP_012194415.1</t>
  </si>
  <si>
    <t>KEOPS complex Cgi121 subunit</t>
  </si>
  <si>
    <t>MMARC6_RS08625</t>
  </si>
  <si>
    <t>old_locus_tag=MmarC6_1689</t>
  </si>
  <si>
    <t>WP_012194416.1</t>
  </si>
  <si>
    <t>uroporphyrinogen-III C-methyltransferase</t>
  </si>
  <si>
    <t>MMARC6_RS08630</t>
  </si>
  <si>
    <t>old_locus_tag=MmarC6_1690</t>
  </si>
  <si>
    <t>WP_012194417.1</t>
  </si>
  <si>
    <t>MMARC6_RS08635</t>
  </si>
  <si>
    <t>old_locus_tag=MmarC6_1691</t>
  </si>
  <si>
    <t>WP_012194418.1</t>
  </si>
  <si>
    <t>MMARC6_RS08640</t>
  </si>
  <si>
    <t>old_locus_tag=MmarC6_1692</t>
  </si>
  <si>
    <t>WP_012194419.1</t>
  </si>
  <si>
    <t>aquaporin family protein</t>
  </si>
  <si>
    <t>MMARC6_RS08645</t>
  </si>
  <si>
    <t>old_locus_tag=MmarC6_1693</t>
  </si>
  <si>
    <t>WP_012194420.1</t>
  </si>
  <si>
    <t>DUF2180 domain-containing protein</t>
  </si>
  <si>
    <t>MMARC6_RS08650</t>
  </si>
  <si>
    <t>old_locus_tag=MmarC6_1694</t>
  </si>
  <si>
    <t>WP_012194421.1</t>
  </si>
  <si>
    <t>DUF2193 domain-containing protein</t>
  </si>
  <si>
    <t>MMARC6_RS08655</t>
  </si>
  <si>
    <t>old_locus_tag=MmarC6_1695</t>
  </si>
  <si>
    <t>WP_048059343.1</t>
  </si>
  <si>
    <t>MMARC6_RS08660</t>
  </si>
  <si>
    <t>old_locus_tag=MmarC6_1696</t>
  </si>
  <si>
    <t>WP_012194423.1</t>
  </si>
  <si>
    <t>FAD-binding protein</t>
  </si>
  <si>
    <t>MMARC6_RS08665</t>
  </si>
  <si>
    <t>old_locus_tag=MmarC6_1697</t>
  </si>
  <si>
    <t>WP_012194424.1</t>
  </si>
  <si>
    <t>MMARC6_RS08670</t>
  </si>
  <si>
    <t>old_locus_tag=MmarC6_1698</t>
  </si>
  <si>
    <t>WP_012194425.1</t>
  </si>
  <si>
    <t>cytochrome c biogenesis protein CcdA</t>
  </si>
  <si>
    <t>MMARC6_RS08675</t>
  </si>
  <si>
    <t>old_locus_tag=MmarC6_1699</t>
  </si>
  <si>
    <t>WP_012194426.1</t>
  </si>
  <si>
    <t>DNA topoisomerase I</t>
  </si>
  <si>
    <t>MMARC6_RS08680</t>
  </si>
  <si>
    <t>old_locus_tag=MmarC6_1700</t>
  </si>
  <si>
    <t>WP_012194427.1</t>
  </si>
  <si>
    <t>succinate--CoA ligase subunit alpha</t>
  </si>
  <si>
    <t>MMARC6_RS08685</t>
  </si>
  <si>
    <t>old_locus_tag=MmarC6_1701</t>
  </si>
  <si>
    <t>WP_012194428.1</t>
  </si>
  <si>
    <t>MMARC6_RS08690</t>
  </si>
  <si>
    <t>old_locus_tag=MmarC6_1702</t>
  </si>
  <si>
    <t>WP_012194429.1</t>
  </si>
  <si>
    <t>precorrin-3B C(17)-methyltransferase</t>
  </si>
  <si>
    <t>MMARC6_RS08695</t>
  </si>
  <si>
    <t>old_locus_tag=MmarC6_1703</t>
  </si>
  <si>
    <t>WP_012194430.1</t>
  </si>
  <si>
    <t>translation initiation factor IF-5A</t>
  </si>
  <si>
    <t>MMARC6_RS08700</t>
  </si>
  <si>
    <t>old_locus_tag=MmarC6_1704</t>
  </si>
  <si>
    <t>WP_012194431.1</t>
  </si>
  <si>
    <t>cobalamin biosynthesis protein</t>
  </si>
  <si>
    <t>MMARC6_RS08705</t>
  </si>
  <si>
    <t>old_locus_tag=MmarC6_1705</t>
  </si>
  <si>
    <t>WP_012194432.1</t>
  </si>
  <si>
    <t>DUF530 domain-containing protein</t>
  </si>
  <si>
    <t>MMARC6_RS08710</t>
  </si>
  <si>
    <t>old_locus_tag=MmarC6_1706</t>
  </si>
  <si>
    <t>WP_048059345.1</t>
  </si>
  <si>
    <t>CCA tRNA nucleotidyltransferase</t>
  </si>
  <si>
    <t>MMARC6_RS08715</t>
  </si>
  <si>
    <t>old_locus_tag=MmarC6_1707</t>
  </si>
  <si>
    <t>WP_012194434.1</t>
  </si>
  <si>
    <t>MMARC6_RS08720</t>
  </si>
  <si>
    <t>old_locus_tag=MmarC6_1708</t>
  </si>
  <si>
    <t>WP_012194435.1</t>
  </si>
  <si>
    <t>ATP phosphoribosyltransferase</t>
  </si>
  <si>
    <t>MMARC6_RS08725</t>
  </si>
  <si>
    <t>old_locus_tag=MmarC6_1709</t>
  </si>
  <si>
    <t>WP_012194436.1</t>
  </si>
  <si>
    <t>Asp-tRNA(Asn)/Glu-tRNA(Gln) amidotransferase GatCAB subunit B</t>
  </si>
  <si>
    <t>MMARC6_RS08730</t>
  </si>
  <si>
    <t>old_locus_tag=MmarC6_1710</t>
  </si>
  <si>
    <t>WP_012194437.1</t>
  </si>
  <si>
    <t>MMARC6_RS08735</t>
  </si>
  <si>
    <t>old_locus_tag=MmarC6_1711</t>
  </si>
  <si>
    <t>WP_012194438.1</t>
  </si>
  <si>
    <t>MMARC6_RS08740</t>
  </si>
  <si>
    <t>old_locus_tag=MmarC6_1712</t>
  </si>
  <si>
    <t>WP_012194439.1</t>
  </si>
  <si>
    <t>FAD synthase</t>
  </si>
  <si>
    <t>MMARC6_RS08745</t>
  </si>
  <si>
    <t>old_locus_tag=MmarC6_1713</t>
  </si>
  <si>
    <t>WP_012194440.1</t>
  </si>
  <si>
    <t>sulfite exporter TauE/SafE family protein</t>
  </si>
  <si>
    <t>MMARC6_RS08750</t>
  </si>
  <si>
    <t>old_locus_tag=MmarC6_1714</t>
  </si>
  <si>
    <t>WP_048059346.1</t>
  </si>
  <si>
    <t>MMARC6_RS08755</t>
  </si>
  <si>
    <t>old_locus_tag=MmarC6_1715</t>
  </si>
  <si>
    <t>WP_048059347.1</t>
  </si>
  <si>
    <t>MMARC6_RS08760</t>
  </si>
  <si>
    <t>old_locus_tag=MmarC6_1716</t>
  </si>
  <si>
    <t>WP_012194443.1</t>
  </si>
  <si>
    <t>TIGR02253 family HAD-type hydrolase</t>
  </si>
  <si>
    <t>MMARC6_RS08765</t>
  </si>
  <si>
    <t>old_locus_tag=MmarC6_1717</t>
  </si>
  <si>
    <t>WP_012194444.1</t>
  </si>
  <si>
    <t>adenosylcobinamide-GDP ribazoletransferase</t>
  </si>
  <si>
    <t>MMARC6_RS08770</t>
  </si>
  <si>
    <t>old_locus_tag=MmarC6_1718</t>
  </si>
  <si>
    <t>WP_012194445.1</t>
  </si>
  <si>
    <t>F420-0--gamma-glutamyl ligase</t>
  </si>
  <si>
    <t>MMARC6_RS08775</t>
  </si>
  <si>
    <t>old_locus_tag=MmarC6_1719</t>
  </si>
  <si>
    <t>WP_012194446.1</t>
  </si>
  <si>
    <t>shikimate dehydrogenase</t>
  </si>
  <si>
    <t>MMARC6_RS08780</t>
  </si>
  <si>
    <t>old_locus_tag=MmarC6_1720</t>
  </si>
  <si>
    <t>WP_012194447.1</t>
  </si>
  <si>
    <t>MMARC6_RS08785</t>
  </si>
  <si>
    <t>old_locus_tag=MmarC6_1721</t>
  </si>
  <si>
    <t>WP_012194448.1</t>
  </si>
  <si>
    <t>MMARC6_RS08790</t>
  </si>
  <si>
    <t>old_locus_tag=MmarC6_1722</t>
  </si>
  <si>
    <t>WP_012194449.1</t>
  </si>
  <si>
    <t>response regulator</t>
  </si>
  <si>
    <t>MMARC6_RS08795</t>
  </si>
  <si>
    <t>old_locus_tag=MmarC6_1723</t>
  </si>
  <si>
    <t>WP_012194450.1</t>
  </si>
  <si>
    <t>chemotaxis protein CheC</t>
  </si>
  <si>
    <t>MMARC6_RS08800</t>
  </si>
  <si>
    <t>old_locus_tag=MmarC6_1724</t>
  </si>
  <si>
    <t>WP_012194451.1</t>
  </si>
  <si>
    <t>MMARC6_RS08805</t>
  </si>
  <si>
    <t>old_locus_tag=MmarC6_1725</t>
  </si>
  <si>
    <t>WP_012194452.1</t>
  </si>
  <si>
    <t>protein-glutamate O-methyltransferase CheR</t>
  </si>
  <si>
    <t>MMARC6_RS08810</t>
  </si>
  <si>
    <t>old_locus_tag=MmarC6_1726</t>
  </si>
  <si>
    <t>WP_012194453.1</t>
  </si>
  <si>
    <t>chemotaxis protein</t>
  </si>
  <si>
    <t>MMARC6_RS08815</t>
  </si>
  <si>
    <t>old_locus_tag=MmarC6_1727</t>
  </si>
  <si>
    <t>WP_012194454.1</t>
  </si>
  <si>
    <t>chemotaxis protein CheD</t>
  </si>
  <si>
    <t>MMARC6_RS08820</t>
  </si>
  <si>
    <t>old_locus_tag=MmarC6_1728</t>
  </si>
  <si>
    <t>WP_012194455.1</t>
  </si>
  <si>
    <t>chemotaxis protein CheA</t>
  </si>
  <si>
    <t>MMARC6_RS08825</t>
  </si>
  <si>
    <t>old_locus_tag=MmarC6_1729</t>
  </si>
  <si>
    <t>WP_012194456.1</t>
  </si>
  <si>
    <t>chemotaxis response regulator protein-glutamate methylesterase</t>
  </si>
  <si>
    <t>MMARC6_RS08830</t>
  </si>
  <si>
    <t>old_locus_tag=MmarC6_1730</t>
  </si>
  <si>
    <t>WP_012194457.1</t>
  </si>
  <si>
    <t>chemotaxis protein CheW</t>
  </si>
  <si>
    <t>MMARC6_RS08835</t>
  </si>
  <si>
    <t>old_locus_tag=MmarC6_1731</t>
  </si>
  <si>
    <t>WP_012194458.1</t>
  </si>
  <si>
    <t>tRNA (pseudouridine(54)-N(1))-methyltransferase TrmY</t>
  </si>
  <si>
    <t>MMARC6_RS08840</t>
  </si>
  <si>
    <t>old_locus_tag=MmarC6_1732</t>
  </si>
  <si>
    <t>WP_012194459.1</t>
  </si>
  <si>
    <t>4-hydroxy-tetrahydrodipicolinate reductase</t>
  </si>
  <si>
    <t>MMARC6_RS08845</t>
  </si>
  <si>
    <t>old_locus_tag=MmarC6_1733</t>
  </si>
  <si>
    <t>WP_012194460.1</t>
  </si>
  <si>
    <t>MMARC6_RS08850</t>
  </si>
  <si>
    <t>old_locus_tag=MmarC6_1734</t>
  </si>
  <si>
    <t>WP_012194461.1</t>
  </si>
  <si>
    <t>MMARC6_RS08855</t>
  </si>
  <si>
    <t>old_locus_tag=MmarC6_1735</t>
  </si>
  <si>
    <t>WP_012194462.1</t>
  </si>
  <si>
    <t>adenosylhomocysteinase</t>
  </si>
  <si>
    <t>MMARC6_RS08860</t>
  </si>
  <si>
    <t>old_locus_tag=MmarC6_1736</t>
  </si>
  <si>
    <t>WP_012194463.1</t>
  </si>
  <si>
    <t>dihydroorotate dehydrogenase electron transfer subunit</t>
  </si>
  <si>
    <t>MMARC6_RS08865</t>
  </si>
  <si>
    <t>old_locus_tag=MmarC6_1737</t>
  </si>
  <si>
    <t>WP_012194464.1</t>
  </si>
  <si>
    <t>asparagine synthase (glutamine-hydrolyzing)</t>
  </si>
  <si>
    <t>MMARC6_RS08870</t>
  </si>
  <si>
    <t>old_locus_tag=MmarC6_1738</t>
  </si>
  <si>
    <t>WP_012194465.1</t>
  </si>
  <si>
    <t>diaminopimelate epimerase</t>
  </si>
  <si>
    <t>MMARC6_RS08875</t>
  </si>
  <si>
    <t>old_locus_tag=MmarC6_1739</t>
  </si>
  <si>
    <t>WP_012194466.1</t>
  </si>
  <si>
    <t>MMARC6_RS08880</t>
  </si>
  <si>
    <t>pseudo;old_locus_tag=MmarC6_1740</t>
  </si>
  <si>
    <t>adenosylcobinamide-phosphate guanylyltransferase</t>
  </si>
  <si>
    <t>MMARC6_RS08885</t>
  </si>
  <si>
    <t>old_locus_tag=MmarC6_1741</t>
  </si>
  <si>
    <t>WP_012194467.1</t>
  </si>
  <si>
    <t>MMARC6_RS08890</t>
  </si>
  <si>
    <t>old_locus_tag=MmarC6_1742</t>
  </si>
  <si>
    <t>WP_012194468.1</t>
  </si>
  <si>
    <t>DUF473 domain-containing protein</t>
  </si>
  <si>
    <t>MMARC6_RS08895</t>
  </si>
  <si>
    <t>old_locus_tag=MmarC6_1743</t>
  </si>
  <si>
    <t>WP_012194469.1</t>
  </si>
  <si>
    <t>4-oxalocrotonate tautomerase</t>
  </si>
  <si>
    <t>MMARC6_RS08900</t>
  </si>
  <si>
    <t>old_locus_tag=MmarC6_1744</t>
  </si>
  <si>
    <t>WP_012194470.1</t>
  </si>
  <si>
    <t>MMARC6_RS08905</t>
  </si>
  <si>
    <t>old_locus_tag=MmarC6_1745</t>
  </si>
  <si>
    <t>WP_012194471.1</t>
  </si>
  <si>
    <t>MMARC6_RS08910</t>
  </si>
  <si>
    <t>old_locus_tag=MmarC6_1746</t>
  </si>
  <si>
    <t>WP_012194472.1</t>
  </si>
  <si>
    <t>MMARC6_RS08915</t>
  </si>
  <si>
    <t>old_locus_tag=MmarC6_1747</t>
  </si>
  <si>
    <t>WP_012194473.1</t>
  </si>
  <si>
    <t>MMARC6_RS08920</t>
  </si>
  <si>
    <t>old_locus_tag=MmarC6_1748</t>
  </si>
  <si>
    <t>WP_012194474.1</t>
  </si>
  <si>
    <t>MMARC6_RS08925</t>
  </si>
  <si>
    <t>old_locus_tag=MmarC6_1749</t>
  </si>
  <si>
    <t>WP_012194475.1</t>
  </si>
  <si>
    <t>ribonuclease Z</t>
  </si>
  <si>
    <t>MMARC6_RS08930</t>
  </si>
  <si>
    <t>old_locus_tag=MmarC6_1750</t>
  </si>
  <si>
    <t>WP_012194476.1</t>
  </si>
  <si>
    <t>MMARC6_RS08935</t>
  </si>
  <si>
    <t>old_locus_tag=MmarC6_1751</t>
  </si>
  <si>
    <t>WP_012194477.1</t>
  </si>
  <si>
    <t>selenide, water dikinase SelD</t>
  </si>
  <si>
    <t>MMARC6_RS08940</t>
  </si>
  <si>
    <t>old_locus_tag=MmarC6_1753</t>
  </si>
  <si>
    <t>WP_012194479.1</t>
  </si>
  <si>
    <t>MMARC6_RS08945</t>
  </si>
  <si>
    <t>old_locus_tag=MmarC6_1754</t>
  </si>
  <si>
    <t>WP_011868473.1</t>
  </si>
  <si>
    <t>DUF126 domain-containing protein</t>
  </si>
  <si>
    <t>MMARC6_RS08950</t>
  </si>
  <si>
    <t>old_locus_tag=MmarC6_1755</t>
  </si>
  <si>
    <t>WP_012194480.1</t>
  </si>
  <si>
    <t>MMARC6_RS08955</t>
  </si>
  <si>
    <t>old_locus_tag=MmarC6_1756</t>
  </si>
  <si>
    <t>WP_012194481.1</t>
  </si>
  <si>
    <t>selenouridine synthase SelU-like subunit</t>
  </si>
  <si>
    <t>MMARC6_RS08960</t>
  </si>
  <si>
    <t>old_locus_tag=MmarC6_1757</t>
  </si>
  <si>
    <t>WP_012194482.1</t>
  </si>
  <si>
    <t>MMARC6_RS08965</t>
  </si>
  <si>
    <t>old_locus_tag=MmarC6_1758</t>
  </si>
  <si>
    <t>WP_012194483.1</t>
  </si>
  <si>
    <t>ornithine acetyltransferase</t>
  </si>
  <si>
    <t>MMARC6_RS08970</t>
  </si>
  <si>
    <t>old_locus_tag=MmarC6_1759</t>
  </si>
  <si>
    <t>WP_012194484.1</t>
  </si>
  <si>
    <t>flippase</t>
  </si>
  <si>
    <t>MMARC6_RS08975</t>
  </si>
  <si>
    <t>old_locus_tag=MmarC6_1760</t>
  </si>
  <si>
    <t>WP_012194485.1</t>
  </si>
  <si>
    <t>MMARC6_RS08980</t>
  </si>
  <si>
    <t>old_locus_tag=MmarC6_1761</t>
  </si>
  <si>
    <t>WP_012194486.1</t>
  </si>
  <si>
    <t>glutamine-hydrolyzing GMP synthase subunit GuaA</t>
  </si>
  <si>
    <t>MMARC6_RS08985</t>
  </si>
  <si>
    <t>old_locus_tag=MmarC6_1762</t>
  </si>
  <si>
    <t>WP_012194487.1</t>
  </si>
  <si>
    <t>CTP synthase (glutamine hydrolyzing)</t>
  </si>
  <si>
    <t>MMARC6_RS08990</t>
  </si>
  <si>
    <t>old_locus_tag=MmarC6_1763</t>
  </si>
  <si>
    <t>WP_012194488.1</t>
  </si>
  <si>
    <t>MMARC6_RS08995</t>
  </si>
  <si>
    <t>old_locus_tag=MmarC6_1764</t>
  </si>
  <si>
    <t>WP_012194489.1</t>
  </si>
  <si>
    <t>3'-5' exonuclease</t>
  </si>
  <si>
    <t>MMARC6_RS09000</t>
  </si>
  <si>
    <t>old_locus_tag=MmarC6_1765</t>
  </si>
  <si>
    <t>WP_012194490.1</t>
  </si>
  <si>
    <t>MMARC6_RS09005</t>
  </si>
  <si>
    <t>old_locus_tag=MmarC6_1766</t>
  </si>
  <si>
    <t>WP_012194491.1</t>
  </si>
  <si>
    <t>cobalt transporter CbiM</t>
  </si>
  <si>
    <t>MMARC6_RS09010</t>
  </si>
  <si>
    <t>old_locus_tag=MmarC6_1767</t>
  </si>
  <si>
    <t>WP_012194492.1</t>
  </si>
  <si>
    <t>MMARC6_RS09015</t>
  </si>
  <si>
    <t>old_locus_tag=MmarC6_1768</t>
  </si>
  <si>
    <t>WP_012194493.1</t>
  </si>
  <si>
    <t>stress responsive protein</t>
  </si>
  <si>
    <t>MMARC6_RS09020</t>
  </si>
  <si>
    <t>old_locus_tag=MmarC6_1769</t>
  </si>
  <si>
    <t>WP_012194494.1</t>
  </si>
  <si>
    <t>MMARC6_RS09025</t>
  </si>
  <si>
    <t>old_locus_tag=MmarC6_1770</t>
  </si>
  <si>
    <t>WP_012194495.1</t>
  </si>
  <si>
    <t>MMARC6_RS09030</t>
  </si>
  <si>
    <t>old_locus_tag=MmarC6_1771</t>
  </si>
  <si>
    <t>WP_012194496.1</t>
  </si>
  <si>
    <t>MMARC6_RS09035</t>
  </si>
  <si>
    <t>old_locus_tag=MmarC6_1772</t>
  </si>
  <si>
    <t>WP_012194497.1</t>
  </si>
  <si>
    <t>MMARC6_RS09040</t>
  </si>
  <si>
    <t>old_locus_tag=MmarC6_1773</t>
  </si>
  <si>
    <t>WP_012194498.1</t>
  </si>
  <si>
    <t>MMARC6_RS09045</t>
  </si>
  <si>
    <t>old_locus_tag=MmarC6_1774</t>
  </si>
  <si>
    <t>WP_012194499.1</t>
  </si>
  <si>
    <t>MMARC6_RS09050</t>
  </si>
  <si>
    <t>old_locus_tag=MmarC6_1775</t>
  </si>
  <si>
    <t>WP_012194500.1</t>
  </si>
  <si>
    <t>isocitrate/isopropylmalate dehydrogenase family protein</t>
  </si>
  <si>
    <t>MMARC6_RS09055</t>
  </si>
  <si>
    <t>old_locus_tag=MmarC6_1776</t>
  </si>
  <si>
    <t>WP_012194501.1</t>
  </si>
  <si>
    <t>serine--tRNA ligase</t>
  </si>
  <si>
    <t>MMARC6_RS09060</t>
  </si>
  <si>
    <t>old_locus_tag=MmarC6_1777</t>
  </si>
  <si>
    <t>WP_012194502.1</t>
  </si>
  <si>
    <t>MMARC6_RS09065</t>
  </si>
  <si>
    <t>old_locus_tag=MmarC6_1778</t>
  </si>
  <si>
    <t>WP_012194503.1</t>
  </si>
  <si>
    <t>nicotinate-nucleotide diphosphorylase (carboxylating)</t>
  </si>
  <si>
    <t>MMARC6_RS09070</t>
  </si>
  <si>
    <t>old_locus_tag=MmarC6_1779</t>
  </si>
  <si>
    <t>WP_012194504.1</t>
  </si>
  <si>
    <t>7,8-didemethyl-8-hydroxy-5-deazariboflavin synthase subunit CofG</t>
  </si>
  <si>
    <t>MMARC6_RS09075</t>
  </si>
  <si>
    <t>old_locus_tag=MmarC6_1780</t>
  </si>
  <si>
    <t>WP_012194505.1</t>
  </si>
  <si>
    <t>MMARC6_RS09080</t>
  </si>
  <si>
    <t>old_locus_tag=MmarC6_1781</t>
  </si>
  <si>
    <t>WP_012194506.1</t>
  </si>
  <si>
    <t>MMARC6_RS09085</t>
  </si>
  <si>
    <t>old_locus_tag=MmarC6_1782</t>
  </si>
  <si>
    <t>WP_012194507.1</t>
  </si>
  <si>
    <t>MMARC6_RS09090</t>
  </si>
  <si>
    <t>old_locus_tag=MmarC6_1783</t>
  </si>
  <si>
    <t>WP_012194508.1</t>
  </si>
  <si>
    <t>hydroxymethylbilane synthase</t>
  </si>
  <si>
    <t>MMARC6_RS09095</t>
  </si>
  <si>
    <t>old_locus_tag=MmarC6_1784</t>
  </si>
  <si>
    <t>WP_012194509.1</t>
  </si>
  <si>
    <t>MMARC6_RS09100</t>
  </si>
  <si>
    <t>old_locus_tag=MmarC6_1785</t>
  </si>
  <si>
    <t>WP_012194510.1</t>
  </si>
  <si>
    <t>glycerate dehydrogenase</t>
  </si>
  <si>
    <t>MMARC6_RS09105</t>
  </si>
  <si>
    <t>old_locus_tag=MmarC6_1786</t>
  </si>
  <si>
    <t>WP_012194511.1</t>
  </si>
  <si>
    <t>nucleoside deaminase</t>
  </si>
  <si>
    <t>MMARC6_RS09110</t>
  </si>
  <si>
    <t>old_locus_tag=MmarC6_1787</t>
  </si>
  <si>
    <t>WP_012194512.1</t>
  </si>
  <si>
    <t>MMARC6_RS09115</t>
  </si>
  <si>
    <t>old_locus_tag=MmarC6_1788</t>
  </si>
  <si>
    <t>WP_012194513.1</t>
  </si>
  <si>
    <t>proline/glycine betaine ABC transporter ATP-binding protein</t>
  </si>
  <si>
    <t>MMARC6_RS09120</t>
  </si>
  <si>
    <t>old_locus_tag=MmarC6_1789</t>
  </si>
  <si>
    <t>WP_012194514.1</t>
  </si>
  <si>
    <t>binding-protein-dependent transport systems inner membrane component</t>
  </si>
  <si>
    <t>MMARC6_RS09125</t>
  </si>
  <si>
    <t>old_locus_tag=MmarC6_1790</t>
  </si>
  <si>
    <t>WP_012194515.1</t>
  </si>
  <si>
    <t>glycine/betaine ABC transporter substrate-binding protein</t>
  </si>
  <si>
    <t>MMARC6_RS09130</t>
  </si>
  <si>
    <t>old_locus_tag=MmarC6_1791</t>
  </si>
  <si>
    <t>WP_012194516.1</t>
  </si>
  <si>
    <t>adenosylmethionine--8-amino-7-oxononanoate transaminase</t>
  </si>
  <si>
    <t>MMARC6_RS09135</t>
  </si>
  <si>
    <t>old_locus_tag=MmarC6_1792</t>
  </si>
  <si>
    <t>WP_012194517.1</t>
  </si>
  <si>
    <t>MMARC6_RS09140</t>
  </si>
  <si>
    <t>old_locus_tag=MmarC6_1793</t>
  </si>
  <si>
    <t>WP_012194518.1</t>
  </si>
  <si>
    <t>MMARC6_RS09145</t>
  </si>
  <si>
    <t>old_locus_tag=MmarC6_1794</t>
  </si>
  <si>
    <t>WP_048059349.1</t>
  </si>
  <si>
    <t>putative beta-lysine N-acetyltransferase</t>
  </si>
  <si>
    <t>MMARC6_RS09150</t>
  </si>
  <si>
    <t>old_locus_tag=MmarC6_1795</t>
  </si>
  <si>
    <t>WP_012194520.1</t>
  </si>
  <si>
    <t>lysine 2,3-aminomutase</t>
  </si>
  <si>
    <t>MMARC6_RS09155</t>
  </si>
  <si>
    <t>old_locus_tag=MmarC6_1796</t>
  </si>
  <si>
    <t>WP_012194521.1</t>
  </si>
  <si>
    <t>nitrogen fixation</t>
  </si>
  <si>
    <t>MMARC6_RS09160</t>
  </si>
  <si>
    <t>old_locus_tag=MmarC6_1797</t>
  </si>
  <si>
    <t>WP_012194522.1</t>
  </si>
  <si>
    <t>MMARC6_RS09165</t>
  </si>
  <si>
    <t>old_locus_tag=MmarC6_1798</t>
  </si>
  <si>
    <t>WP_012194523.1</t>
  </si>
  <si>
    <t>nitrogenase iron-molybdenum cofactor biosynthesis protein NifE</t>
  </si>
  <si>
    <t>MMARC6_RS09170</t>
  </si>
  <si>
    <t>old_locus_tag=MmarC6_1799</t>
  </si>
  <si>
    <t>WP_012194524.1</t>
  </si>
  <si>
    <t>nitrogenase molybdenum-iron protein subunit beta</t>
  </si>
  <si>
    <t>MMARC6_RS09175</t>
  </si>
  <si>
    <t>old_locus_tag=MmarC6_1800</t>
  </si>
  <si>
    <t>WP_012194525.1</t>
  </si>
  <si>
    <t>nitrogenase subunit alpha</t>
  </si>
  <si>
    <t>MMARC6_RS09180</t>
  </si>
  <si>
    <t>old_locus_tag=MmarC6_1801</t>
  </si>
  <si>
    <t>WP_012194526.1</t>
  </si>
  <si>
    <t>nitrogen fixation nifHD region glnB 2</t>
  </si>
  <si>
    <t>MMARC6_RS09185</t>
  </si>
  <si>
    <t>old_locus_tag=MmarC6_1802</t>
  </si>
  <si>
    <t>WP_012194527.1</t>
  </si>
  <si>
    <t>MMARC6_RS09190</t>
  </si>
  <si>
    <t>old_locus_tag=MmarC6_1803</t>
  </si>
  <si>
    <t>WP_012194528.1</t>
  </si>
  <si>
    <t>MMARC6_RS09195</t>
  </si>
  <si>
    <t>old_locus_tag=MmarC6_1804</t>
  </si>
  <si>
    <t>WP_048059350.1</t>
  </si>
  <si>
    <t>MMARC6_RS09200</t>
  </si>
  <si>
    <t>old_locus_tag=MmarC6_1805</t>
  </si>
  <si>
    <t>WP_012194530.1</t>
  </si>
  <si>
    <t>DUF1847 domain-containing protein</t>
  </si>
  <si>
    <t>MMARC6_RS09205</t>
  </si>
  <si>
    <t>old_locus_tag=MmarC6_1806</t>
  </si>
  <si>
    <t>WP_012194531.1</t>
  </si>
  <si>
    <t>MMARC6_RS09210</t>
  </si>
  <si>
    <t>old_locus_tag=MmarC6_1807</t>
  </si>
  <si>
    <t>WP_012194532.1</t>
  </si>
  <si>
    <t>APC family permease</t>
  </si>
  <si>
    <t>MMARC6_RS09215</t>
  </si>
  <si>
    <t>old_locus_tag=MmarC6_1808</t>
  </si>
  <si>
    <t>WP_012194533.1</t>
  </si>
  <si>
    <t>LysE family translocator</t>
  </si>
  <si>
    <t>MMARC6_RS09220</t>
  </si>
  <si>
    <t>old_locus_tag=MmarC6_1809</t>
  </si>
  <si>
    <t>WP_012194534.1</t>
  </si>
  <si>
    <t>peptide-methionine (S)-S-oxide reductase</t>
  </si>
  <si>
    <t>MMARC6_RS09225</t>
  </si>
  <si>
    <t>old_locus_tag=MmarC6_1810</t>
  </si>
  <si>
    <t>WP_012194535.1</t>
  </si>
  <si>
    <t>MMARC6_RS09230</t>
  </si>
  <si>
    <t>old_locus_tag=MmarC6_1811</t>
  </si>
  <si>
    <t>WP_012194536.1</t>
  </si>
  <si>
    <t>MMARC6_RS09235</t>
  </si>
  <si>
    <t>old_locus_tag=MmarC6_1812</t>
  </si>
  <si>
    <t>WP_012194537.1</t>
  </si>
  <si>
    <t>MMARC6_RS09240</t>
  </si>
  <si>
    <t>old_locus_tag=MmarC6_1813</t>
  </si>
  <si>
    <t>WP_012194538.1</t>
  </si>
  <si>
    <t>MMARC6_RS09245</t>
  </si>
  <si>
    <t>old_locus_tag=MmarC6_1814</t>
  </si>
  <si>
    <t>WP_012194539.1</t>
  </si>
  <si>
    <t>MMARC6_RS09250</t>
  </si>
  <si>
    <t>old_locus_tag=MmarC6_1815</t>
  </si>
  <si>
    <t>WP_012194540.1</t>
  </si>
  <si>
    <t>MMARC6_RS09255</t>
  </si>
  <si>
    <t>old_locus_tag=MmarC6_1816</t>
  </si>
  <si>
    <t>WP_081431011.1</t>
  </si>
  <si>
    <t>MMARC6_RS09260</t>
  </si>
  <si>
    <t>old_locus_tag=MmarC6_1817</t>
  </si>
  <si>
    <t>WP_012194542.1</t>
  </si>
  <si>
    <t>MMARC6_RS09265</t>
  </si>
  <si>
    <t>old_locus_tag=MmarC6_1818</t>
  </si>
  <si>
    <t>WP_012194543.1</t>
  </si>
  <si>
    <t>MMARC6_RS09270</t>
  </si>
  <si>
    <t>old_locus_tag=MmarC6_1819</t>
  </si>
  <si>
    <t>WP_012194544.1</t>
  </si>
  <si>
    <t>M48 family peptidase</t>
  </si>
  <si>
    <t>MMARC6_RS09275</t>
  </si>
  <si>
    <t>WP_048059351.1</t>
  </si>
  <si>
    <t>MMARC6_RS09280</t>
  </si>
  <si>
    <t>old_locus_tag=MmarC6_1820</t>
  </si>
  <si>
    <t>WP_012194545.1</t>
  </si>
  <si>
    <t>RNase H</t>
  </si>
  <si>
    <t>MMARC6_RS09285</t>
  </si>
  <si>
    <t>old_locus_tag=MmarC6_1821</t>
  </si>
  <si>
    <t>WP_012194546.1</t>
  </si>
  <si>
    <t>MMARC6_RS09290</t>
  </si>
  <si>
    <t>pseudo;old_locus_tag=MmarC6_1822</t>
  </si>
  <si>
    <t>MMARC6_RS09295</t>
  </si>
  <si>
    <t>old_locus_tag=MmarC6_1823</t>
  </si>
  <si>
    <t>WP_012194547.1</t>
  </si>
  <si>
    <t>uroporphyrinogen decarboxylase</t>
  </si>
  <si>
    <t>MMARC6_RS09300</t>
  </si>
  <si>
    <t>old_locus_tag=MmarC6_1824</t>
  </si>
  <si>
    <t>WP_012194548.1</t>
  </si>
  <si>
    <t>DUF4445 domain-containing protein</t>
  </si>
  <si>
    <t>MMARC6_RS09305</t>
  </si>
  <si>
    <t>old_locus_tag=MmarC6_1825</t>
  </si>
  <si>
    <t>WP_012194549.1</t>
  </si>
  <si>
    <t>MtaA/CmuA family methyltransferase</t>
  </si>
  <si>
    <t>MMARC6_RS09310</t>
  </si>
  <si>
    <t>old_locus_tag=MmarC6_1826</t>
  </si>
  <si>
    <t>WP_012194550.1</t>
  </si>
  <si>
    <t>MMARC6_RS09315</t>
  </si>
  <si>
    <t>old_locus_tag=MmarC6_1827</t>
  </si>
  <si>
    <t>WP_012194551.1</t>
  </si>
  <si>
    <t>cobalamin-binding protein</t>
  </si>
  <si>
    <t>MMARC6_RS09320</t>
  </si>
  <si>
    <t>old_locus_tag=MmarC6_1828</t>
  </si>
  <si>
    <t>WP_012194552.1</t>
  </si>
  <si>
    <t>YbjQ family protein</t>
  </si>
  <si>
    <t>MMARC6_RS09325</t>
  </si>
  <si>
    <t>old_locus_tag=MmarC6_1829</t>
  </si>
  <si>
    <t>WP_012194553.1</t>
  </si>
  <si>
    <t>MMARC6_RS09330</t>
  </si>
  <si>
    <t>old_locus_tag=MmarC6_1830</t>
  </si>
  <si>
    <t>WP_012194554.1</t>
  </si>
  <si>
    <t>MMARC6_RS09335</t>
  </si>
  <si>
    <t>old_locus_tag=MmarC6_1831</t>
  </si>
  <si>
    <t>WP_011976477.1</t>
  </si>
  <si>
    <t>MMARC6_RS09340</t>
  </si>
  <si>
    <t>old_locus_tag=MmarC6_1832</t>
  </si>
  <si>
    <t>WP_012194555.1</t>
  </si>
  <si>
    <t>MMARC6_RS09345</t>
  </si>
  <si>
    <t>old_locus_tag=MmarC6_1833</t>
  </si>
  <si>
    <t>WP_011976476.1</t>
  </si>
  <si>
    <t>MMARC6_RS09350</t>
  </si>
  <si>
    <t>old_locus_tag=MmarC6_1834</t>
  </si>
  <si>
    <t>WP_011976475.1</t>
  </si>
  <si>
    <t>MMARC6_RS09355</t>
  </si>
  <si>
    <t>old_locus_tag=MmarC6_1835</t>
  </si>
  <si>
    <t>WP_011976474.1</t>
  </si>
  <si>
    <t>4Fe-4S ferredoxin</t>
  </si>
  <si>
    <t>MMARC6_RS09360</t>
  </si>
  <si>
    <t>old_locus_tag=MmarC6_1836</t>
  </si>
  <si>
    <t>WP_011976473.1</t>
  </si>
  <si>
    <t>MMARC6_RS09365</t>
  </si>
  <si>
    <t>old_locus_tag=MmarC6_1837</t>
  </si>
  <si>
    <t>WP_011976472.1</t>
  </si>
  <si>
    <t>MCM family protein</t>
  </si>
  <si>
    <t>MMARC6_RS09370</t>
  </si>
  <si>
    <t>old_locus_tag=MmarC6_1838</t>
  </si>
  <si>
    <t>WP_011976471.1</t>
  </si>
  <si>
    <t>EVE domain-containing protein</t>
  </si>
  <si>
    <t>MMARC6_RS09375</t>
  </si>
  <si>
    <t>WP_048059353.1</t>
  </si>
  <si>
    <t>MMARC6_RS09380</t>
  </si>
  <si>
    <t>old_locus_tag=MmarC6_1839</t>
  </si>
  <si>
    <t>WP_011976470.1</t>
  </si>
  <si>
    <t>type III restriction endonuclease subunit R</t>
  </si>
  <si>
    <t>MMARC6_RS09385</t>
  </si>
  <si>
    <t>old_locus_tag=MmarC6_1840</t>
  </si>
  <si>
    <t>WP_011976469.1</t>
  </si>
  <si>
    <t>MMARC6_RS09390</t>
  </si>
  <si>
    <t>old_locus_tag=MmarC6_1841</t>
  </si>
  <si>
    <t>WP_011976468.1</t>
  </si>
  <si>
    <t>MMARC6_RS09395</t>
  </si>
  <si>
    <t>old_locus_tag=MmarC6_1842</t>
  </si>
  <si>
    <t>WP_011976467.1</t>
  </si>
  <si>
    <t>Названия строк</t>
  </si>
  <si>
    <t>Общий итог</t>
  </si>
  <si>
    <t>Названия столбцов</t>
  </si>
  <si>
    <t>Число элементов в столбце class</t>
  </si>
  <si>
    <t>min_length</t>
  </si>
  <si>
    <t>max_length</t>
  </si>
  <si>
    <t>average</t>
  </si>
  <si>
    <t>deviation</t>
  </si>
  <si>
    <t>median</t>
  </si>
  <si>
    <t>range</t>
  </si>
  <si>
    <t>0-500</t>
  </si>
  <si>
    <t>500-1000</t>
  </si>
  <si>
    <t>1000-1500</t>
  </si>
  <si>
    <t>1500-2000</t>
  </si>
  <si>
    <t>2000-2500</t>
  </si>
  <si>
    <t>number_of_genes</t>
  </si>
  <si>
    <t>max_in_range</t>
  </si>
  <si>
    <t>chain</t>
  </si>
  <si>
    <t>number_of_pseudogenes</t>
  </si>
  <si>
    <t>number_of_RNA_genes</t>
  </si>
  <si>
    <t>number_of_protein_genes</t>
  </si>
  <si>
    <t>RNA</t>
  </si>
  <si>
    <t>positive_strand</t>
  </si>
  <si>
    <t>negative_strand</t>
  </si>
  <si>
    <t>hypothetical</t>
  </si>
  <si>
    <t>ribosomal</t>
  </si>
  <si>
    <t>transport</t>
  </si>
  <si>
    <t>other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</si>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</sst>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1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Length of proteins (Methanococcus maripaludis C6)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'2'!$W$11</c:f>
              <c:strCache>
                <c:ptCount val="1"/>
                <c:pt idx="0">
                  <c:v>0-500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range</c:v>
              </c:pt>
            </c:strLit>
          </c:cat>
          <c:val>
            <c:numRef>
              <c:f>'2'!$X$11</c:f>
              <c:numCache>
                <c:formatCode>General</c:formatCode>
                <c:ptCount val="1"/>
                <c:pt idx="0">
                  <c:v>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C-41FC-88C6-32DFEFC31E0E}"/>
            </c:ext>
          </c:extLst>
        </c:ser>
        <c:ser>
          <c:idx val="1"/>
          <c:order val="1"/>
          <c:tx>
            <c:strRef>
              <c:f>'2'!$W$13</c:f>
              <c:strCache>
                <c:ptCount val="1"/>
                <c:pt idx="0">
                  <c:v>500-1000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range</c:v>
              </c:pt>
            </c:strLit>
          </c:cat>
          <c:val>
            <c:numRef>
              <c:f>'2'!$X$13</c:f>
              <c:numCache>
                <c:formatCode>General</c:formatCode>
                <c:ptCount val="1"/>
                <c:pt idx="0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3C-41FC-88C6-32DFEFC31E0E}"/>
            </c:ext>
          </c:extLst>
        </c:ser>
        <c:ser>
          <c:idx val="2"/>
          <c:order val="2"/>
          <c:tx>
            <c:strRef>
              <c:f>'2'!$W$15</c:f>
              <c:strCache>
                <c:ptCount val="1"/>
                <c:pt idx="0">
                  <c:v>1000-1500</c:v>
                </c:pt>
              </c:strCache>
            </c:strRef>
          </c:tx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range</c:v>
              </c:pt>
            </c:strLit>
          </c:cat>
          <c:val>
            <c:numRef>
              <c:f>'2'!$X$15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3C-41FC-88C6-32DFEFC31E0E}"/>
            </c:ext>
          </c:extLst>
        </c:ser>
        <c:ser>
          <c:idx val="3"/>
          <c:order val="3"/>
          <c:tx>
            <c:strRef>
              <c:f>'2'!$W$17</c:f>
              <c:strCache>
                <c:ptCount val="1"/>
                <c:pt idx="0">
                  <c:v>1500-2000</c:v>
                </c:pt>
              </c:strCache>
            </c:strRef>
          </c:tx>
          <c:spPr>
            <a:noFill/>
            <a:ln w="9525" cap="flat" cmpd="sng" algn="ctr">
              <a:solidFill>
                <a:schemeClr val="accent4"/>
              </a:solidFill>
              <a:miter lim="800000"/>
            </a:ln>
            <a:effectLst>
              <a:glow rad="63500">
                <a:schemeClr val="accent4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range</c:v>
              </c:pt>
            </c:strLit>
          </c:cat>
          <c:val>
            <c:numRef>
              <c:f>'2'!$X$17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3C-41FC-88C6-32DFEFC31E0E}"/>
            </c:ext>
          </c:extLst>
        </c:ser>
        <c:ser>
          <c:idx val="4"/>
          <c:order val="4"/>
          <c:tx>
            <c:strRef>
              <c:f>'2'!$W$19</c:f>
              <c:strCache>
                <c:ptCount val="1"/>
                <c:pt idx="0">
                  <c:v>2000-2500</c:v>
                </c:pt>
              </c:strCache>
            </c:strRef>
          </c:tx>
          <c:spPr>
            <a:noFill/>
            <a:ln w="9525" cap="flat" cmpd="sng" algn="ctr">
              <a:solidFill>
                <a:schemeClr val="accent5"/>
              </a:solidFill>
              <a:miter lim="800000"/>
            </a:ln>
            <a:effectLst>
              <a:glow rad="63500">
                <a:schemeClr val="accent5">
                  <a:satMod val="175000"/>
                  <a:alpha val="25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range</c:v>
              </c:pt>
            </c:strLit>
          </c:cat>
          <c:val>
            <c:numRef>
              <c:f>'2'!$X$19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3C-41FC-88C6-32DFEFC31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783827424"/>
        <c:axId val="444467048"/>
      </c:barChart>
      <c:catAx>
        <c:axId val="783827424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length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crossAx val="444467048"/>
        <c:crosses val="autoZero"/>
        <c:auto val="0"/>
        <c:lblAlgn val="ctr"/>
        <c:lblOffset val="100"/>
        <c:tickLblSkip val="1"/>
        <c:noMultiLvlLbl val="0"/>
      </c:catAx>
      <c:valAx>
        <c:axId val="4444670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proteins</a:t>
                </a:r>
                <a:endParaRPr lang="ru-R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382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581025</xdr:colOff>
      <xdr:row>20</xdr:row>
      <xdr:rowOff>133345</xdr:rowOff>
    </xdr:from>
    <xdr:to>
      <xdr:col>27</xdr:col>
      <xdr:colOff>304800</xdr:colOff>
      <xdr:row>79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Барсуков" refreshedDate="43495.722388541668" backgroundQuery="1" createdVersion="6" refreshedVersion="6" minRefreshableVersion="3" recordCount="0" supportSubquery="1" supportAdvancedDrill="1">
  <cacheSource type="external" connectionId="1"/>
  <cacheFields count="3">
    <cacheField name="[Диапазон].[# feature].[# feature]" caption="# feature" numFmtId="0" level="1">
      <sharedItems count="3">
        <s v="CDS"/>
        <s v="gene"/>
        <s v="ncRNA"/>
      </sharedItems>
    </cacheField>
    <cacheField name="[Диапазон].[class].[class]" caption="class" numFmtId="0" hierarchy="1" level="1">
      <sharedItems count="8">
        <s v="protein_coding"/>
        <s v="pseudogene"/>
        <s v="RNase_P_RNA"/>
        <s v="rRNA"/>
        <s v="SRP_RNA"/>
        <s v="tRNA"/>
        <s v="with_protein"/>
        <s v="without_protein"/>
      </sharedItems>
    </cacheField>
    <cacheField name="[Measures].[Число элементов в столбце class]" caption="Число элементов в столбце class" numFmtId="0" hierarchy="5" level="32767"/>
  </cacheFields>
  <cacheHierarchies count="6">
    <cacheHierarchy uniqueName="[Диапазон].[# feature]" caption="# feature" attribute="1" defaultMemberUniqueName="[Диапазон].[# feature].[All]" allUniqueName="[Диапазон].[# feature].[All]" dimensionUniqueName="[Диапазон]" displayFolder="" count="2" memberValueDatatype="130" unbalanced="0">
      <fieldsUsage count="2">
        <fieldUsage x="-1"/>
        <fieldUsage x="0"/>
      </fieldsUsage>
    </cacheHierarchy>
    <cacheHierarchy uniqueName="[Диапазон].[class]" caption="class" attribute="1" defaultMemberUniqueName="[Диапазон].[class].[All]" allUniqueName="[Диапазон].[class].[All]" dimensionUniqueName="[Диапазон]" displayFolder="" count="2" memberValueDatatype="130" unbalanced="0">
      <fieldsUsage count="2">
        <fieldUsage x="-1"/>
        <fieldUsage x="1"/>
      </fieldsUsage>
    </cacheHierarchy>
    <cacheHierarchy uniqueName="[Measures].[__XL_Count Диапазон]" caption="__XL_Count Диапазон" measure="1" displayFolder="" measureGroup="Диапазон" count="0" hidden="1"/>
    <cacheHierarchy uniqueName="[Measures].[__No measures defined]" caption="__No measures defined" measure="1" displayFolder="" count="0" hidden="1"/>
    <cacheHierarchy uniqueName="[Measures].[Число элементов в столбце # feature]" caption="Число элементов в столбце # feature" measure="1" displayFolder="" measureGroup="Диапазон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Число элементов в столбце class]" caption="Число элементов в столбце class" measure="1" displayFolder="" measureGroup="Диапазон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Диапазон" uniqueName="[Диапазон]" caption="Диапазон"/>
  </dimensions>
  <measureGroups count="1">
    <measureGroup name="Диапазон" caption="Диапазон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Барсуков" refreshedDate="43503.778821759261" createdVersion="6" refreshedVersion="6" minRefreshableVersion="3" recordCount="3762">
  <cacheSource type="worksheet">
    <worksheetSource ref="A1:T3763" sheet="1source"/>
  </cacheSource>
  <cacheFields count="20">
    <cacheField name="# feature" numFmtId="0">
      <sharedItems count="5">
        <s v="gene"/>
        <s v="tRNA"/>
        <s v="CDS"/>
        <s v="rRNA"/>
        <s v="ncRNA"/>
      </sharedItems>
    </cacheField>
    <cacheField name="class" numFmtId="0">
      <sharedItems containsBlank="1"/>
    </cacheField>
    <cacheField name="assembly" numFmtId="0">
      <sharedItems/>
    </cacheField>
    <cacheField name="assembly_unit" numFmtId="0">
      <sharedItems/>
    </cacheField>
    <cacheField name="seq_type" numFmtId="0">
      <sharedItems count="1">
        <s v="chromosome"/>
      </sharedItems>
    </cacheField>
    <cacheField name="chromosome" numFmtId="0">
      <sharedItems containsNonDate="0" containsString="0" containsBlank="1"/>
    </cacheField>
    <cacheField name="genomic_accession" numFmtId="0">
      <sharedItems/>
    </cacheField>
    <cacheField name="start" numFmtId="0">
      <sharedItems containsSemiMixedTypes="0" containsString="0" containsNumber="1" containsInteger="1" minValue="324" maxValue="1742931"/>
    </cacheField>
    <cacheField name="end" numFmtId="0">
      <sharedItems containsSemiMixedTypes="0" containsString="0" containsNumber="1" containsInteger="1" minValue="410" maxValue="1743953"/>
    </cacheField>
    <cacheField name="strand" numFmtId="0">
      <sharedItems count="2">
        <s v="+"/>
        <s v="-"/>
      </sharedItems>
    </cacheField>
    <cacheField name="product_accession" numFmtId="0">
      <sharedItems containsBlank="1"/>
    </cacheField>
    <cacheField name="non-redundant_refseq" numFmtId="0">
      <sharedItems containsBlank="1"/>
    </cacheField>
    <cacheField name="related_accession" numFmtId="0">
      <sharedItems containsNonDate="0" containsString="0" containsBlank="1"/>
    </cacheField>
    <cacheField name="name" numFmtId="0">
      <sharedItems containsBlank="1"/>
    </cacheField>
    <cacheField name="symbol" numFmtId="0">
      <sharedItems containsBlank="1"/>
    </cacheField>
    <cacheField name="GeneID" numFmtId="0">
      <sharedItems containsSemiMixedTypes="0" containsString="0" containsNumber="1" containsInteger="1" minValue="5737267" maxValue="31759141"/>
    </cacheField>
    <cacheField name="locus_tag" numFmtId="0">
      <sharedItems/>
    </cacheField>
    <cacheField name="feature_interval_length" numFmtId="0">
      <sharedItems containsSemiMixedTypes="0" containsString="0" containsNumber="1" containsInteger="1" minValue="73" maxValue="6507"/>
    </cacheField>
    <cacheField name="product_length" numFmtId="0">
      <sharedItems containsString="0" containsBlank="1" containsNumber="1" containsInteger="1" minValue="42" maxValue="2168"/>
    </cacheField>
    <cacheField name="attribut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62">
  <r>
    <x v="0"/>
    <s v="tRNA"/>
    <s v="GCF_000018485.1"/>
    <s v="Primary Assembly"/>
    <x v="0"/>
    <m/>
    <s v="NC_009975.1"/>
    <n v="324"/>
    <n v="410"/>
    <x v="0"/>
    <m/>
    <m/>
    <m/>
    <m/>
    <m/>
    <n v="5737673"/>
    <s v="MMARC6_RS00005"/>
    <n v="87"/>
    <m/>
    <s v="old_locus_tag=MmarC6_R0001"/>
  </r>
  <r>
    <x v="1"/>
    <m/>
    <s v="GCF_000018485.1"/>
    <s v="Primary Assembly"/>
    <x v="0"/>
    <m/>
    <s v="NC_009975.1"/>
    <n v="324"/>
    <n v="410"/>
    <x v="0"/>
    <m/>
    <m/>
    <m/>
    <s v="tRNA-Ser"/>
    <m/>
    <n v="5737673"/>
    <s v="MMARC6_RS00005"/>
    <n v="87"/>
    <m/>
    <s v="anticodon=TGA"/>
  </r>
  <r>
    <x v="0"/>
    <s v="protein_coding"/>
    <s v="GCF_000018485.1"/>
    <s v="Primary Assembly"/>
    <x v="0"/>
    <m/>
    <s v="NC_009975.1"/>
    <n v="816"/>
    <n v="1151"/>
    <x v="0"/>
    <m/>
    <m/>
    <m/>
    <m/>
    <m/>
    <n v="5737929"/>
    <s v="MMARC6_RS00010"/>
    <n v="336"/>
    <m/>
    <s v="old_locus_tag=MmarC6_0001"/>
  </r>
  <r>
    <x v="2"/>
    <s v="with_protein"/>
    <s v="GCF_000018485.1"/>
    <s v="Primary Assembly"/>
    <x v="0"/>
    <m/>
    <s v="NC_009975.1"/>
    <n v="816"/>
    <n v="1151"/>
    <x v="0"/>
    <s v="WP_012192816.1"/>
    <s v="WP_012192816.1"/>
    <m/>
    <s v="hypothetical protein"/>
    <m/>
    <n v="5737929"/>
    <s v="MMARC6_RS00010"/>
    <n v="336"/>
    <n v="111"/>
    <m/>
  </r>
  <r>
    <x v="0"/>
    <s v="protein_coding"/>
    <s v="GCF_000018485.1"/>
    <s v="Primary Assembly"/>
    <x v="0"/>
    <m/>
    <s v="NC_009975.1"/>
    <n v="1153"/>
    <n v="3099"/>
    <x v="0"/>
    <m/>
    <m/>
    <m/>
    <m/>
    <m/>
    <n v="5737930"/>
    <s v="MMARC6_RS00015"/>
    <n v="1947"/>
    <m/>
    <s v="old_locus_tag=MmarC6_0002"/>
  </r>
  <r>
    <x v="2"/>
    <s v="with_protein"/>
    <s v="GCF_000018485.1"/>
    <s v="Primary Assembly"/>
    <x v="0"/>
    <m/>
    <s v="NC_009975.1"/>
    <n v="1153"/>
    <n v="3099"/>
    <x v="0"/>
    <s v="WP_012192817.1"/>
    <s v="WP_012192817.1"/>
    <m/>
    <s v="PEGA domain-containing protein"/>
    <m/>
    <n v="5737930"/>
    <s v="MMARC6_RS00015"/>
    <n v="1947"/>
    <n v="648"/>
    <m/>
  </r>
  <r>
    <x v="0"/>
    <s v="protein_coding"/>
    <s v="GCF_000018485.1"/>
    <s v="Primary Assembly"/>
    <x v="0"/>
    <m/>
    <s v="NC_009975.1"/>
    <n v="3096"/>
    <n v="5126"/>
    <x v="0"/>
    <m/>
    <m/>
    <m/>
    <m/>
    <m/>
    <n v="5737932"/>
    <s v="MMARC6_RS00020"/>
    <n v="2031"/>
    <m/>
    <s v="old_locus_tag=MmarC6_0003"/>
  </r>
  <r>
    <x v="2"/>
    <s v="with_protein"/>
    <s v="GCF_000018485.1"/>
    <s v="Primary Assembly"/>
    <x v="0"/>
    <m/>
    <s v="NC_009975.1"/>
    <n v="3096"/>
    <n v="5126"/>
    <x v="0"/>
    <s v="WP_012192818.1"/>
    <s v="WP_012192818.1"/>
    <m/>
    <s v="hypothetical protein"/>
    <m/>
    <n v="5737932"/>
    <s v="MMARC6_RS00020"/>
    <n v="2031"/>
    <n v="676"/>
    <m/>
  </r>
  <r>
    <x v="0"/>
    <s v="protein_coding"/>
    <s v="GCF_000018485.1"/>
    <s v="Primary Assembly"/>
    <x v="0"/>
    <m/>
    <s v="NC_009975.1"/>
    <n v="5221"/>
    <n v="5670"/>
    <x v="0"/>
    <m/>
    <m/>
    <m/>
    <m/>
    <m/>
    <n v="5737933"/>
    <s v="MMARC6_RS00025"/>
    <n v="450"/>
    <m/>
    <s v="old_locus_tag=MmarC6_0004"/>
  </r>
  <r>
    <x v="2"/>
    <s v="with_protein"/>
    <s v="GCF_000018485.1"/>
    <s v="Primary Assembly"/>
    <x v="0"/>
    <m/>
    <s v="NC_009975.1"/>
    <n v="5221"/>
    <n v="5670"/>
    <x v="0"/>
    <s v="WP_048059354.1"/>
    <s v="WP_048059354.1"/>
    <m/>
    <s v="hypothetical protein"/>
    <m/>
    <n v="5737933"/>
    <s v="MMARC6_RS00025"/>
    <n v="450"/>
    <n v="149"/>
    <m/>
  </r>
  <r>
    <x v="0"/>
    <s v="protein_coding"/>
    <s v="GCF_000018485.1"/>
    <s v="Primary Assembly"/>
    <x v="0"/>
    <m/>
    <s v="NC_009975.1"/>
    <n v="5697"/>
    <n v="6014"/>
    <x v="0"/>
    <m/>
    <m/>
    <m/>
    <m/>
    <m/>
    <n v="5737935"/>
    <s v="MMARC6_RS00030"/>
    <n v="318"/>
    <m/>
    <s v="old_locus_tag=MmarC6_0005"/>
  </r>
  <r>
    <x v="2"/>
    <s v="with_protein"/>
    <s v="GCF_000018485.1"/>
    <s v="Primary Assembly"/>
    <x v="0"/>
    <m/>
    <s v="NC_009975.1"/>
    <n v="5697"/>
    <n v="6014"/>
    <x v="0"/>
    <s v="WP_012192820.1"/>
    <s v="WP_012192820.1"/>
    <m/>
    <s v="hypothetical protein"/>
    <m/>
    <n v="5737935"/>
    <s v="MMARC6_RS00030"/>
    <n v="318"/>
    <n v="105"/>
    <m/>
  </r>
  <r>
    <x v="0"/>
    <s v="protein_coding"/>
    <s v="GCF_000018485.1"/>
    <s v="Primary Assembly"/>
    <x v="0"/>
    <m/>
    <s v="NC_009975.1"/>
    <n v="6033"/>
    <n v="6269"/>
    <x v="0"/>
    <m/>
    <m/>
    <m/>
    <m/>
    <m/>
    <n v="24780662"/>
    <s v="MMARC6_RS00035"/>
    <n v="237"/>
    <m/>
    <m/>
  </r>
  <r>
    <x v="2"/>
    <s v="with_protein"/>
    <s v="GCF_000018485.1"/>
    <s v="Primary Assembly"/>
    <x v="0"/>
    <m/>
    <s v="NC_009975.1"/>
    <n v="6033"/>
    <n v="6269"/>
    <x v="0"/>
    <s v="WP_048059267.1"/>
    <s v="WP_048059267.1"/>
    <m/>
    <s v="hypothetical protein"/>
    <m/>
    <n v="24780662"/>
    <s v="MMARC6_RS00035"/>
    <n v="237"/>
    <n v="78"/>
    <m/>
  </r>
  <r>
    <x v="0"/>
    <s v="protein_coding"/>
    <s v="GCF_000018485.1"/>
    <s v="Primary Assembly"/>
    <x v="0"/>
    <m/>
    <s v="NC_009975.1"/>
    <n v="6379"/>
    <n v="7110"/>
    <x v="0"/>
    <m/>
    <m/>
    <m/>
    <m/>
    <m/>
    <n v="5737936"/>
    <s v="MMARC6_RS00040"/>
    <n v="732"/>
    <m/>
    <s v="old_locus_tag=MmarC6_0006"/>
  </r>
  <r>
    <x v="2"/>
    <s v="with_protein"/>
    <s v="GCF_000018485.1"/>
    <s v="Primary Assembly"/>
    <x v="0"/>
    <m/>
    <s v="NC_009975.1"/>
    <n v="6379"/>
    <n v="7110"/>
    <x v="0"/>
    <s v="WP_012192821.1"/>
    <s v="WP_012192821.1"/>
    <m/>
    <s v="hypothetical protein"/>
    <m/>
    <n v="5737936"/>
    <s v="MMARC6_RS00040"/>
    <n v="732"/>
    <n v="243"/>
    <m/>
  </r>
  <r>
    <x v="0"/>
    <s v="protein_coding"/>
    <s v="GCF_000018485.1"/>
    <s v="Primary Assembly"/>
    <x v="0"/>
    <m/>
    <s v="NC_009975.1"/>
    <n v="7122"/>
    <n v="7601"/>
    <x v="0"/>
    <m/>
    <m/>
    <m/>
    <m/>
    <m/>
    <n v="5737939"/>
    <s v="MMARC6_RS00045"/>
    <n v="480"/>
    <m/>
    <s v="old_locus_tag=MmarC6_0007"/>
  </r>
  <r>
    <x v="2"/>
    <s v="with_protein"/>
    <s v="GCF_000018485.1"/>
    <s v="Primary Assembly"/>
    <x v="0"/>
    <m/>
    <s v="NC_009975.1"/>
    <n v="7122"/>
    <n v="7601"/>
    <x v="0"/>
    <s v="WP_012192822.1"/>
    <s v="WP_012192822.1"/>
    <m/>
    <s v="hypothetical protein"/>
    <m/>
    <n v="5737939"/>
    <s v="MMARC6_RS00045"/>
    <n v="480"/>
    <n v="159"/>
    <m/>
  </r>
  <r>
    <x v="0"/>
    <s v="protein_coding"/>
    <s v="GCF_000018485.1"/>
    <s v="Primary Assembly"/>
    <x v="0"/>
    <m/>
    <s v="NC_009975.1"/>
    <n v="7607"/>
    <n v="8047"/>
    <x v="0"/>
    <m/>
    <m/>
    <m/>
    <m/>
    <m/>
    <n v="5737940"/>
    <s v="MMARC6_RS00050"/>
    <n v="441"/>
    <m/>
    <s v="old_locus_tag=MmarC6_0008"/>
  </r>
  <r>
    <x v="2"/>
    <s v="with_protein"/>
    <s v="GCF_000018485.1"/>
    <s v="Primary Assembly"/>
    <x v="0"/>
    <m/>
    <s v="NC_009975.1"/>
    <n v="7607"/>
    <n v="8047"/>
    <x v="0"/>
    <s v="WP_012192823.1"/>
    <s v="WP_012192823.1"/>
    <m/>
    <s v="hypothetical protein"/>
    <m/>
    <n v="5737940"/>
    <s v="MMARC6_RS00050"/>
    <n v="441"/>
    <n v="146"/>
    <m/>
  </r>
  <r>
    <x v="0"/>
    <s v="protein_coding"/>
    <s v="GCF_000018485.1"/>
    <s v="Primary Assembly"/>
    <x v="0"/>
    <m/>
    <s v="NC_009975.1"/>
    <n v="8189"/>
    <n v="8728"/>
    <x v="0"/>
    <m/>
    <m/>
    <m/>
    <m/>
    <m/>
    <n v="5737941"/>
    <s v="MMARC6_RS00055"/>
    <n v="540"/>
    <m/>
    <s v="old_locus_tag=MmarC6_0009"/>
  </r>
  <r>
    <x v="2"/>
    <s v="with_protein"/>
    <s v="GCF_000018485.1"/>
    <s v="Primary Assembly"/>
    <x v="0"/>
    <m/>
    <s v="NC_009975.1"/>
    <n v="8189"/>
    <n v="8728"/>
    <x v="0"/>
    <s v="WP_012192824.1"/>
    <s v="WP_012192824.1"/>
    <m/>
    <s v="hypothetical protein"/>
    <m/>
    <n v="5737941"/>
    <s v="MMARC6_RS00055"/>
    <n v="540"/>
    <n v="179"/>
    <m/>
  </r>
  <r>
    <x v="0"/>
    <s v="protein_coding"/>
    <s v="GCF_000018485.1"/>
    <s v="Primary Assembly"/>
    <x v="0"/>
    <m/>
    <s v="NC_009975.1"/>
    <n v="8847"/>
    <n v="10199"/>
    <x v="0"/>
    <m/>
    <m/>
    <m/>
    <m/>
    <m/>
    <n v="5737942"/>
    <s v="MMARC6_RS00060"/>
    <n v="1353"/>
    <m/>
    <s v="old_locus_tag=MmarC6_0010"/>
  </r>
  <r>
    <x v="2"/>
    <s v="with_protein"/>
    <s v="GCF_000018485.1"/>
    <s v="Primary Assembly"/>
    <x v="0"/>
    <m/>
    <s v="NC_009975.1"/>
    <n v="8847"/>
    <n v="10199"/>
    <x v="0"/>
    <s v="WP_012192825.1"/>
    <s v="WP_012192825.1"/>
    <m/>
    <s v="ATPase AAA"/>
    <m/>
    <n v="5737942"/>
    <s v="MMARC6_RS00060"/>
    <n v="1353"/>
    <n v="450"/>
    <m/>
  </r>
  <r>
    <x v="0"/>
    <s v="protein_coding"/>
    <s v="GCF_000018485.1"/>
    <s v="Primary Assembly"/>
    <x v="0"/>
    <m/>
    <s v="NC_009975.1"/>
    <n v="10209"/>
    <n v="10964"/>
    <x v="0"/>
    <m/>
    <m/>
    <m/>
    <m/>
    <m/>
    <n v="5737943"/>
    <s v="MMARC6_RS00065"/>
    <n v="756"/>
    <m/>
    <s v="old_locus_tag=MmarC6_0011"/>
  </r>
  <r>
    <x v="2"/>
    <s v="with_protein"/>
    <s v="GCF_000018485.1"/>
    <s v="Primary Assembly"/>
    <x v="0"/>
    <m/>
    <s v="NC_009975.1"/>
    <n v="10209"/>
    <n v="10964"/>
    <x v="0"/>
    <s v="WP_012192826.1"/>
    <s v="WP_012192826.1"/>
    <m/>
    <s v="hypothetical protein"/>
    <m/>
    <n v="5737943"/>
    <s v="MMARC6_RS00065"/>
    <n v="756"/>
    <n v="251"/>
    <m/>
  </r>
  <r>
    <x v="0"/>
    <s v="protein_coding"/>
    <s v="GCF_000018485.1"/>
    <s v="Primary Assembly"/>
    <x v="0"/>
    <m/>
    <s v="NC_009975.1"/>
    <n v="10975"/>
    <n v="11316"/>
    <x v="0"/>
    <m/>
    <m/>
    <m/>
    <m/>
    <m/>
    <n v="5737946"/>
    <s v="MMARC6_RS00070"/>
    <n v="342"/>
    <m/>
    <s v="old_locus_tag=MmarC6_0012"/>
  </r>
  <r>
    <x v="2"/>
    <s v="with_protein"/>
    <s v="GCF_000018485.1"/>
    <s v="Primary Assembly"/>
    <x v="0"/>
    <m/>
    <s v="NC_009975.1"/>
    <n v="10975"/>
    <n v="11316"/>
    <x v="0"/>
    <s v="WP_012192827.1"/>
    <s v="WP_012192827.1"/>
    <m/>
    <s v="hypothetical protein"/>
    <m/>
    <n v="5737946"/>
    <s v="MMARC6_RS00070"/>
    <n v="342"/>
    <n v="113"/>
    <m/>
  </r>
  <r>
    <x v="0"/>
    <s v="protein_coding"/>
    <s v="GCF_000018485.1"/>
    <s v="Primary Assembly"/>
    <x v="0"/>
    <m/>
    <s v="NC_009975.1"/>
    <n v="11313"/>
    <n v="12074"/>
    <x v="1"/>
    <m/>
    <m/>
    <m/>
    <m/>
    <m/>
    <n v="5737947"/>
    <s v="MMARC6_RS00075"/>
    <n v="762"/>
    <m/>
    <s v="old_locus_tag=MmarC6_0013"/>
  </r>
  <r>
    <x v="2"/>
    <s v="with_protein"/>
    <s v="GCF_000018485.1"/>
    <s v="Primary Assembly"/>
    <x v="0"/>
    <m/>
    <s v="NC_009975.1"/>
    <n v="11313"/>
    <n v="12074"/>
    <x v="1"/>
    <s v="WP_012192828.1"/>
    <s v="WP_012192828.1"/>
    <m/>
    <s v="amino acid ABC transporter substrate-binding protein"/>
    <m/>
    <n v="5737947"/>
    <s v="MMARC6_RS00075"/>
    <n v="762"/>
    <n v="253"/>
    <m/>
  </r>
  <r>
    <x v="0"/>
    <s v="protein_coding"/>
    <s v="GCF_000018485.1"/>
    <s v="Primary Assembly"/>
    <x v="0"/>
    <m/>
    <s v="NC_009975.1"/>
    <n v="12372"/>
    <n v="12926"/>
    <x v="0"/>
    <m/>
    <m/>
    <m/>
    <m/>
    <m/>
    <n v="5737949"/>
    <s v="MMARC6_RS00080"/>
    <n v="555"/>
    <m/>
    <s v="old_locus_tag=MmarC6_0014"/>
  </r>
  <r>
    <x v="2"/>
    <s v="with_protein"/>
    <s v="GCF_000018485.1"/>
    <s v="Primary Assembly"/>
    <x v="0"/>
    <m/>
    <s v="NC_009975.1"/>
    <n v="12372"/>
    <n v="12926"/>
    <x v="0"/>
    <s v="WP_012192829.1"/>
    <s v="WP_012192829.1"/>
    <m/>
    <s v="recombinase family protein"/>
    <m/>
    <n v="5737949"/>
    <s v="MMARC6_RS00080"/>
    <n v="555"/>
    <n v="184"/>
    <m/>
  </r>
  <r>
    <x v="0"/>
    <s v="protein_coding"/>
    <s v="GCF_000018485.1"/>
    <s v="Primary Assembly"/>
    <x v="0"/>
    <m/>
    <s v="NC_009975.1"/>
    <n v="12936"/>
    <n v="14903"/>
    <x v="1"/>
    <m/>
    <m/>
    <m/>
    <m/>
    <m/>
    <n v="5737951"/>
    <s v="MMARC6_RS00085"/>
    <n v="1968"/>
    <m/>
    <s v="old_locus_tag=MmarC6_0015"/>
  </r>
  <r>
    <x v="2"/>
    <s v="with_protein"/>
    <s v="GCF_000018485.1"/>
    <s v="Primary Assembly"/>
    <x v="0"/>
    <m/>
    <s v="NC_009975.1"/>
    <n v="12936"/>
    <n v="14903"/>
    <x v="1"/>
    <s v="WP_012192830.1"/>
    <s v="WP_012192830.1"/>
    <m/>
    <s v="helicase"/>
    <m/>
    <n v="5737951"/>
    <s v="MMARC6_RS00085"/>
    <n v="1968"/>
    <n v="655"/>
    <m/>
  </r>
  <r>
    <x v="0"/>
    <s v="protein_coding"/>
    <s v="GCF_000018485.1"/>
    <s v="Primary Assembly"/>
    <x v="0"/>
    <m/>
    <s v="NC_009975.1"/>
    <n v="15107"/>
    <n v="16360"/>
    <x v="0"/>
    <m/>
    <m/>
    <m/>
    <m/>
    <m/>
    <n v="5737952"/>
    <s v="MMARC6_RS00090"/>
    <n v="1254"/>
    <m/>
    <s v="old_locus_tag=MmarC6_0016"/>
  </r>
  <r>
    <x v="2"/>
    <s v="with_protein"/>
    <s v="GCF_000018485.1"/>
    <s v="Primary Assembly"/>
    <x v="0"/>
    <m/>
    <s v="NC_009975.1"/>
    <n v="15107"/>
    <n v="16360"/>
    <x v="0"/>
    <s v="WP_012192831.1"/>
    <s v="WP_012192831.1"/>
    <m/>
    <s v="cytosine permease"/>
    <m/>
    <n v="5737952"/>
    <s v="MMARC6_RS00090"/>
    <n v="1254"/>
    <n v="417"/>
    <m/>
  </r>
  <r>
    <x v="0"/>
    <s v="protein_coding"/>
    <s v="GCF_000018485.1"/>
    <s v="Primary Assembly"/>
    <x v="0"/>
    <m/>
    <s v="NC_009975.1"/>
    <n v="16363"/>
    <n v="16737"/>
    <x v="1"/>
    <m/>
    <m/>
    <m/>
    <m/>
    <m/>
    <n v="5737954"/>
    <s v="MMARC6_RS00095"/>
    <n v="375"/>
    <m/>
    <s v="old_locus_tag=MmarC6_0017"/>
  </r>
  <r>
    <x v="2"/>
    <s v="with_protein"/>
    <s v="GCF_000018485.1"/>
    <s v="Primary Assembly"/>
    <x v="0"/>
    <m/>
    <s v="NC_009975.1"/>
    <n v="16363"/>
    <n v="16737"/>
    <x v="1"/>
    <s v="WP_012192832.1"/>
    <s v="WP_012192832.1"/>
    <m/>
    <s v="hypothetical protein"/>
    <m/>
    <n v="5737954"/>
    <s v="MMARC6_RS00095"/>
    <n v="375"/>
    <n v="124"/>
    <m/>
  </r>
  <r>
    <x v="0"/>
    <s v="protein_coding"/>
    <s v="GCF_000018485.1"/>
    <s v="Primary Assembly"/>
    <x v="0"/>
    <m/>
    <s v="NC_009975.1"/>
    <n v="16907"/>
    <n v="17134"/>
    <x v="0"/>
    <m/>
    <m/>
    <m/>
    <m/>
    <m/>
    <n v="5737955"/>
    <s v="MMARC6_RS00100"/>
    <n v="228"/>
    <m/>
    <s v="old_locus_tag=MmarC6_0018"/>
  </r>
  <r>
    <x v="2"/>
    <s v="with_protein"/>
    <s v="GCF_000018485.1"/>
    <s v="Primary Assembly"/>
    <x v="0"/>
    <m/>
    <s v="NC_009975.1"/>
    <n v="16907"/>
    <n v="17134"/>
    <x v="0"/>
    <s v="WP_012192833.1"/>
    <s v="WP_012192833.1"/>
    <m/>
    <s v="hypothetical protein"/>
    <m/>
    <n v="5737955"/>
    <s v="MMARC6_RS00100"/>
    <n v="228"/>
    <n v="75"/>
    <m/>
  </r>
  <r>
    <x v="0"/>
    <s v="protein_coding"/>
    <s v="GCF_000018485.1"/>
    <s v="Primary Assembly"/>
    <x v="0"/>
    <m/>
    <s v="NC_009975.1"/>
    <n v="17243"/>
    <n v="18226"/>
    <x v="0"/>
    <m/>
    <m/>
    <m/>
    <m/>
    <m/>
    <n v="5737957"/>
    <s v="MMARC6_RS00105"/>
    <n v="984"/>
    <m/>
    <s v="old_locus_tag=MmarC6_0019"/>
  </r>
  <r>
    <x v="2"/>
    <s v="with_protein"/>
    <s v="GCF_000018485.1"/>
    <s v="Primary Assembly"/>
    <x v="0"/>
    <m/>
    <s v="NC_009975.1"/>
    <n v="17243"/>
    <n v="18226"/>
    <x v="0"/>
    <s v="WP_012192834.1"/>
    <s v="WP_012192834.1"/>
    <m/>
    <s v="site-specific DNA-methyltransferase"/>
    <m/>
    <n v="5737957"/>
    <s v="MMARC6_RS00105"/>
    <n v="984"/>
    <n v="327"/>
    <m/>
  </r>
  <r>
    <x v="0"/>
    <s v="protein_coding"/>
    <s v="GCF_000018485.1"/>
    <s v="Primary Assembly"/>
    <x v="0"/>
    <m/>
    <s v="NC_009975.1"/>
    <n v="18289"/>
    <n v="18588"/>
    <x v="1"/>
    <m/>
    <m/>
    <m/>
    <m/>
    <m/>
    <n v="5737959"/>
    <s v="MMARC6_RS00110"/>
    <n v="300"/>
    <m/>
    <s v="old_locus_tag=MmarC6_0020"/>
  </r>
  <r>
    <x v="2"/>
    <s v="with_protein"/>
    <s v="GCF_000018485.1"/>
    <s v="Primary Assembly"/>
    <x v="0"/>
    <m/>
    <s v="NC_009975.1"/>
    <n v="18289"/>
    <n v="18588"/>
    <x v="1"/>
    <s v="WP_048059268.1"/>
    <s v="WP_048059268.1"/>
    <m/>
    <s v="hypothetical protein"/>
    <m/>
    <n v="5737959"/>
    <s v="MMARC6_RS00110"/>
    <n v="300"/>
    <n v="99"/>
    <m/>
  </r>
  <r>
    <x v="0"/>
    <s v="protein_coding"/>
    <s v="GCF_000018485.1"/>
    <s v="Primary Assembly"/>
    <x v="0"/>
    <m/>
    <s v="NC_009975.1"/>
    <n v="18590"/>
    <n v="20101"/>
    <x v="1"/>
    <m/>
    <m/>
    <m/>
    <m/>
    <m/>
    <n v="5737960"/>
    <s v="MMARC6_RS00115"/>
    <n v="1512"/>
    <m/>
    <s v="old_locus_tag=MmarC6_0021"/>
  </r>
  <r>
    <x v="2"/>
    <s v="with_protein"/>
    <s v="GCF_000018485.1"/>
    <s v="Primary Assembly"/>
    <x v="0"/>
    <m/>
    <s v="NC_009975.1"/>
    <n v="18590"/>
    <n v="20101"/>
    <x v="1"/>
    <s v="WP_012192836.1"/>
    <s v="WP_012192836.1"/>
    <m/>
    <s v="hypothetical protein"/>
    <m/>
    <n v="5737960"/>
    <s v="MMARC6_RS00115"/>
    <n v="1512"/>
    <n v="503"/>
    <m/>
  </r>
  <r>
    <x v="0"/>
    <s v="protein_coding"/>
    <s v="GCF_000018485.1"/>
    <s v="Primary Assembly"/>
    <x v="0"/>
    <m/>
    <s v="NC_009975.1"/>
    <n v="20421"/>
    <n v="21344"/>
    <x v="1"/>
    <m/>
    <m/>
    <m/>
    <m/>
    <m/>
    <n v="5737962"/>
    <s v="MMARC6_RS00120"/>
    <n v="924"/>
    <m/>
    <s v="old_locus_tag=MmarC6_0022"/>
  </r>
  <r>
    <x v="2"/>
    <s v="with_protein"/>
    <s v="GCF_000018485.1"/>
    <s v="Primary Assembly"/>
    <x v="0"/>
    <m/>
    <s v="NC_009975.1"/>
    <n v="20421"/>
    <n v="21344"/>
    <x v="1"/>
    <s v="WP_012192837.1"/>
    <s v="WP_012192837.1"/>
    <m/>
    <s v="hypothetical protein"/>
    <m/>
    <n v="5737962"/>
    <s v="MMARC6_RS00120"/>
    <n v="924"/>
    <n v="307"/>
    <m/>
  </r>
  <r>
    <x v="0"/>
    <s v="protein_coding"/>
    <s v="GCF_000018485.1"/>
    <s v="Primary Assembly"/>
    <x v="0"/>
    <m/>
    <s v="NC_009975.1"/>
    <n v="21354"/>
    <n v="22673"/>
    <x v="1"/>
    <m/>
    <m/>
    <m/>
    <m/>
    <m/>
    <n v="5737963"/>
    <s v="MMARC6_RS00125"/>
    <n v="1320"/>
    <m/>
    <s v="old_locus_tag=MmarC6_0023"/>
  </r>
  <r>
    <x v="2"/>
    <s v="with_protein"/>
    <s v="GCF_000018485.1"/>
    <s v="Primary Assembly"/>
    <x v="0"/>
    <m/>
    <s v="NC_009975.1"/>
    <n v="21354"/>
    <n v="22673"/>
    <x v="1"/>
    <s v="WP_012192838.1"/>
    <s v="WP_012192838.1"/>
    <m/>
    <s v="hypothetical protein"/>
    <m/>
    <n v="5737963"/>
    <s v="MMARC6_RS00125"/>
    <n v="1320"/>
    <n v="439"/>
    <m/>
  </r>
  <r>
    <x v="0"/>
    <s v="protein_coding"/>
    <s v="GCF_000018485.1"/>
    <s v="Primary Assembly"/>
    <x v="0"/>
    <m/>
    <s v="NC_009975.1"/>
    <n v="23099"/>
    <n v="23398"/>
    <x v="1"/>
    <m/>
    <m/>
    <m/>
    <m/>
    <m/>
    <n v="5737966"/>
    <s v="MMARC6_RS00130"/>
    <n v="300"/>
    <m/>
    <s v="old_locus_tag=MmarC6_0024"/>
  </r>
  <r>
    <x v="2"/>
    <s v="with_protein"/>
    <s v="GCF_000018485.1"/>
    <s v="Primary Assembly"/>
    <x v="0"/>
    <m/>
    <s v="NC_009975.1"/>
    <n v="23099"/>
    <n v="23398"/>
    <x v="1"/>
    <s v="WP_012192839.1"/>
    <s v="WP_012192839.1"/>
    <m/>
    <s v="transcriptional regulator"/>
    <m/>
    <n v="5737966"/>
    <s v="MMARC6_RS00130"/>
    <n v="300"/>
    <n v="99"/>
    <m/>
  </r>
  <r>
    <x v="0"/>
    <s v="protein_coding"/>
    <s v="GCF_000018485.1"/>
    <s v="Primary Assembly"/>
    <x v="0"/>
    <m/>
    <s v="NC_009975.1"/>
    <n v="23447"/>
    <n v="24262"/>
    <x v="1"/>
    <m/>
    <m/>
    <m/>
    <m/>
    <m/>
    <n v="5737968"/>
    <s v="MMARC6_RS00135"/>
    <n v="816"/>
    <m/>
    <s v="old_locus_tag=MmarC6_0025"/>
  </r>
  <r>
    <x v="2"/>
    <s v="with_protein"/>
    <s v="GCF_000018485.1"/>
    <s v="Primary Assembly"/>
    <x v="0"/>
    <m/>
    <s v="NC_009975.1"/>
    <n v="23447"/>
    <n v="24262"/>
    <x v="1"/>
    <s v="WP_012192840.1"/>
    <s v="WP_012192840.1"/>
    <m/>
    <s v="hypothetical protein"/>
    <m/>
    <n v="5737968"/>
    <s v="MMARC6_RS00135"/>
    <n v="816"/>
    <n v="271"/>
    <m/>
  </r>
  <r>
    <x v="0"/>
    <s v="protein_coding"/>
    <s v="GCF_000018485.1"/>
    <s v="Primary Assembly"/>
    <x v="0"/>
    <m/>
    <s v="NC_009975.1"/>
    <n v="24725"/>
    <n v="25012"/>
    <x v="1"/>
    <m/>
    <m/>
    <m/>
    <m/>
    <m/>
    <n v="5737969"/>
    <s v="MMARC6_RS00140"/>
    <n v="288"/>
    <m/>
    <s v="old_locus_tag=MmarC6_0026"/>
  </r>
  <r>
    <x v="2"/>
    <s v="with_protein"/>
    <s v="GCF_000018485.1"/>
    <s v="Primary Assembly"/>
    <x v="0"/>
    <m/>
    <s v="NC_009975.1"/>
    <n v="24725"/>
    <n v="25012"/>
    <x v="1"/>
    <s v="WP_012192841.1"/>
    <s v="WP_012192841.1"/>
    <m/>
    <s v="ArsR family transcriptional regulator"/>
    <m/>
    <n v="5737969"/>
    <s v="MMARC6_RS00140"/>
    <n v="288"/>
    <n v="95"/>
    <m/>
  </r>
  <r>
    <x v="0"/>
    <s v="protein_coding"/>
    <s v="GCF_000018485.1"/>
    <s v="Primary Assembly"/>
    <x v="0"/>
    <m/>
    <s v="NC_009975.1"/>
    <n v="25191"/>
    <n v="25388"/>
    <x v="0"/>
    <m/>
    <m/>
    <m/>
    <m/>
    <m/>
    <n v="5737971"/>
    <s v="MMARC6_RS00145"/>
    <n v="198"/>
    <m/>
    <s v="old_locus_tag=MmarC6_0027"/>
  </r>
  <r>
    <x v="2"/>
    <s v="with_protein"/>
    <s v="GCF_000018485.1"/>
    <s v="Primary Assembly"/>
    <x v="0"/>
    <m/>
    <s v="NC_009975.1"/>
    <n v="25191"/>
    <n v="25388"/>
    <x v="0"/>
    <s v="WP_012192842.1"/>
    <s v="WP_012192842.1"/>
    <m/>
    <s v="hypothetical protein"/>
    <m/>
    <n v="5737971"/>
    <s v="MMARC6_RS00145"/>
    <n v="198"/>
    <n v="65"/>
    <m/>
  </r>
  <r>
    <x v="0"/>
    <s v="protein_coding"/>
    <s v="GCF_000018485.1"/>
    <s v="Primary Assembly"/>
    <x v="0"/>
    <m/>
    <s v="NC_009975.1"/>
    <n v="25696"/>
    <n v="26226"/>
    <x v="0"/>
    <m/>
    <m/>
    <m/>
    <m/>
    <m/>
    <n v="5737973"/>
    <s v="MMARC6_RS00150"/>
    <n v="531"/>
    <m/>
    <s v="old_locus_tag=MmarC6_0029"/>
  </r>
  <r>
    <x v="2"/>
    <s v="with_protein"/>
    <s v="GCF_000018485.1"/>
    <s v="Primary Assembly"/>
    <x v="0"/>
    <m/>
    <s v="NC_009975.1"/>
    <n v="25696"/>
    <n v="26226"/>
    <x v="0"/>
    <s v="WP_048059269.1"/>
    <s v="WP_048059269.1"/>
    <m/>
    <s v="hypothetical protein"/>
    <m/>
    <n v="5737973"/>
    <s v="MMARC6_RS00150"/>
    <n v="531"/>
    <n v="176"/>
    <m/>
  </r>
  <r>
    <x v="0"/>
    <s v="protein_coding"/>
    <s v="GCF_000018485.1"/>
    <s v="Primary Assembly"/>
    <x v="0"/>
    <m/>
    <s v="NC_009975.1"/>
    <n v="26247"/>
    <n v="28253"/>
    <x v="0"/>
    <m/>
    <m/>
    <m/>
    <m/>
    <m/>
    <n v="5737974"/>
    <s v="MMARC6_RS00155"/>
    <n v="2007"/>
    <m/>
    <s v="old_locus_tag=MmarC6_0030"/>
  </r>
  <r>
    <x v="2"/>
    <s v="with_protein"/>
    <s v="GCF_000018485.1"/>
    <s v="Primary Assembly"/>
    <x v="0"/>
    <m/>
    <s v="NC_009975.1"/>
    <n v="26247"/>
    <n v="28253"/>
    <x v="0"/>
    <s v="WP_012192845.1"/>
    <s v="WP_012192845.1"/>
    <m/>
    <s v="hypothetical protein"/>
    <m/>
    <n v="5737974"/>
    <s v="MMARC6_RS00155"/>
    <n v="2007"/>
    <n v="668"/>
    <m/>
  </r>
  <r>
    <x v="0"/>
    <s v="protein_coding"/>
    <s v="GCF_000018485.1"/>
    <s v="Primary Assembly"/>
    <x v="0"/>
    <m/>
    <s v="NC_009975.1"/>
    <n v="28263"/>
    <n v="28607"/>
    <x v="0"/>
    <m/>
    <m/>
    <m/>
    <m/>
    <m/>
    <n v="5737975"/>
    <s v="MMARC6_RS00160"/>
    <n v="345"/>
    <m/>
    <s v="old_locus_tag=MmarC6_0031"/>
  </r>
  <r>
    <x v="2"/>
    <s v="with_protein"/>
    <s v="GCF_000018485.1"/>
    <s v="Primary Assembly"/>
    <x v="0"/>
    <m/>
    <s v="NC_009975.1"/>
    <n v="28263"/>
    <n v="28607"/>
    <x v="0"/>
    <s v="WP_012192846.1"/>
    <s v="WP_012192846.1"/>
    <m/>
    <s v="hypothetical protein"/>
    <m/>
    <n v="5737975"/>
    <s v="MMARC6_RS00160"/>
    <n v="345"/>
    <n v="114"/>
    <m/>
  </r>
  <r>
    <x v="0"/>
    <s v="protein_coding"/>
    <s v="GCF_000018485.1"/>
    <s v="Primary Assembly"/>
    <x v="0"/>
    <m/>
    <s v="NC_009975.1"/>
    <n v="28821"/>
    <n v="29051"/>
    <x v="0"/>
    <m/>
    <m/>
    <m/>
    <m/>
    <m/>
    <n v="5737976"/>
    <s v="MMARC6_RS00165"/>
    <n v="231"/>
    <m/>
    <s v="old_locus_tag=MmarC6_0032"/>
  </r>
  <r>
    <x v="2"/>
    <s v="with_protein"/>
    <s v="GCF_000018485.1"/>
    <s v="Primary Assembly"/>
    <x v="0"/>
    <m/>
    <s v="NC_009975.1"/>
    <n v="28821"/>
    <n v="29051"/>
    <x v="0"/>
    <s v="WP_012192847.1"/>
    <s v="WP_012192847.1"/>
    <m/>
    <s v="hypothetical protein"/>
    <m/>
    <n v="5737976"/>
    <s v="MMARC6_RS00165"/>
    <n v="231"/>
    <n v="76"/>
    <m/>
  </r>
  <r>
    <x v="0"/>
    <s v="protein_coding"/>
    <s v="GCF_000018485.1"/>
    <s v="Primary Assembly"/>
    <x v="0"/>
    <m/>
    <s v="NC_009975.1"/>
    <n v="29713"/>
    <n v="29973"/>
    <x v="0"/>
    <m/>
    <m/>
    <m/>
    <m/>
    <m/>
    <n v="5737980"/>
    <s v="MMARC6_RS00170"/>
    <n v="261"/>
    <m/>
    <s v="old_locus_tag=MmarC6_0035"/>
  </r>
  <r>
    <x v="2"/>
    <s v="with_protein"/>
    <s v="GCF_000018485.1"/>
    <s v="Primary Assembly"/>
    <x v="0"/>
    <m/>
    <s v="NC_009975.1"/>
    <n v="29713"/>
    <n v="29973"/>
    <x v="0"/>
    <s v="WP_012192850.1"/>
    <s v="WP_012192850.1"/>
    <m/>
    <s v="DUF2540 domain-containing protein"/>
    <m/>
    <n v="5737980"/>
    <s v="MMARC6_RS00170"/>
    <n v="261"/>
    <n v="86"/>
    <m/>
  </r>
  <r>
    <x v="0"/>
    <s v="protein_coding"/>
    <s v="GCF_000018485.1"/>
    <s v="Primary Assembly"/>
    <x v="0"/>
    <m/>
    <s v="NC_009975.1"/>
    <n v="29983"/>
    <n v="30957"/>
    <x v="0"/>
    <m/>
    <m/>
    <m/>
    <m/>
    <m/>
    <n v="5737981"/>
    <s v="MMARC6_RS00175"/>
    <n v="975"/>
    <m/>
    <s v="old_locus_tag=MmarC6_0036"/>
  </r>
  <r>
    <x v="2"/>
    <s v="with_protein"/>
    <s v="GCF_000018485.1"/>
    <s v="Primary Assembly"/>
    <x v="0"/>
    <m/>
    <s v="NC_009975.1"/>
    <n v="29983"/>
    <n v="30957"/>
    <x v="0"/>
    <s v="WP_012192851.1"/>
    <s v="WP_012192851.1"/>
    <m/>
    <s v="integrase"/>
    <m/>
    <n v="5737981"/>
    <s v="MMARC6_RS00175"/>
    <n v="975"/>
    <n v="324"/>
    <m/>
  </r>
  <r>
    <x v="0"/>
    <s v="protein_coding"/>
    <s v="GCF_000018485.1"/>
    <s v="Primary Assembly"/>
    <x v="0"/>
    <m/>
    <s v="NC_009975.1"/>
    <n v="31253"/>
    <n v="32431"/>
    <x v="0"/>
    <m/>
    <m/>
    <m/>
    <m/>
    <m/>
    <n v="5737983"/>
    <s v="MMARC6_RS00180"/>
    <n v="1179"/>
    <m/>
    <s v="old_locus_tag=MmarC6_0037"/>
  </r>
  <r>
    <x v="2"/>
    <s v="with_protein"/>
    <s v="GCF_000018485.1"/>
    <s v="Primary Assembly"/>
    <x v="0"/>
    <m/>
    <s v="NC_009975.1"/>
    <n v="31253"/>
    <n v="32431"/>
    <x v="0"/>
    <s v="WP_012192852.1"/>
    <s v="WP_012192852.1"/>
    <m/>
    <s v="Fic family protein"/>
    <m/>
    <n v="5737983"/>
    <s v="MMARC6_RS00180"/>
    <n v="1179"/>
    <n v="392"/>
    <m/>
  </r>
  <r>
    <x v="0"/>
    <s v="protein_coding"/>
    <s v="GCF_000018485.1"/>
    <s v="Primary Assembly"/>
    <x v="0"/>
    <m/>
    <s v="NC_009975.1"/>
    <n v="32615"/>
    <n v="33493"/>
    <x v="0"/>
    <m/>
    <m/>
    <m/>
    <m/>
    <m/>
    <n v="5737988"/>
    <s v="MMARC6_RS00185"/>
    <n v="879"/>
    <m/>
    <s v="old_locus_tag=MmarC6_0038"/>
  </r>
  <r>
    <x v="2"/>
    <s v="with_protein"/>
    <s v="GCF_000018485.1"/>
    <s v="Primary Assembly"/>
    <x v="0"/>
    <m/>
    <s v="NC_009975.1"/>
    <n v="32615"/>
    <n v="33493"/>
    <x v="0"/>
    <s v="WP_012192853.1"/>
    <s v="WP_012192853.1"/>
    <m/>
    <s v="hypothetical protein"/>
    <m/>
    <n v="5737988"/>
    <s v="MMARC6_RS00185"/>
    <n v="879"/>
    <n v="292"/>
    <m/>
  </r>
  <r>
    <x v="0"/>
    <s v="protein_coding"/>
    <s v="GCF_000018485.1"/>
    <s v="Primary Assembly"/>
    <x v="0"/>
    <m/>
    <s v="NC_009975.1"/>
    <n v="33812"/>
    <n v="35317"/>
    <x v="0"/>
    <m/>
    <m/>
    <m/>
    <m/>
    <m/>
    <n v="5737704"/>
    <s v="MMARC6_RS00190"/>
    <n v="1506"/>
    <m/>
    <s v="old_locus_tag=MmarC6_0039"/>
  </r>
  <r>
    <x v="2"/>
    <s v="with_protein"/>
    <s v="GCF_000018485.1"/>
    <s v="Primary Assembly"/>
    <x v="0"/>
    <m/>
    <s v="NC_009975.1"/>
    <n v="33812"/>
    <n v="35317"/>
    <x v="0"/>
    <s v="WP_012192854.1"/>
    <s v="WP_012192854.1"/>
    <m/>
    <s v="SAM-dependent DNA methyltransferase"/>
    <m/>
    <n v="5737704"/>
    <s v="MMARC6_RS00190"/>
    <n v="1506"/>
    <n v="501"/>
    <m/>
  </r>
  <r>
    <x v="0"/>
    <s v="protein_coding"/>
    <s v="GCF_000018485.1"/>
    <s v="Primary Assembly"/>
    <x v="0"/>
    <m/>
    <s v="NC_009975.1"/>
    <n v="35335"/>
    <n v="38433"/>
    <x v="0"/>
    <m/>
    <m/>
    <m/>
    <m/>
    <m/>
    <n v="5737999"/>
    <s v="MMARC6_RS00195"/>
    <n v="3099"/>
    <m/>
    <s v="old_locus_tag=MmarC6_0040"/>
  </r>
  <r>
    <x v="2"/>
    <s v="with_protein"/>
    <s v="GCF_000018485.1"/>
    <s v="Primary Assembly"/>
    <x v="0"/>
    <m/>
    <s v="NC_009975.1"/>
    <n v="35335"/>
    <n v="38433"/>
    <x v="0"/>
    <s v="WP_012192855.1"/>
    <s v="WP_012192855.1"/>
    <m/>
    <s v="type I restriction endonuclease subunit R"/>
    <m/>
    <n v="5737999"/>
    <s v="MMARC6_RS00195"/>
    <n v="3099"/>
    <n v="1032"/>
    <m/>
  </r>
  <r>
    <x v="0"/>
    <s v="protein_coding"/>
    <s v="GCF_000018485.1"/>
    <s v="Primary Assembly"/>
    <x v="0"/>
    <m/>
    <s v="NC_009975.1"/>
    <n v="38452"/>
    <n v="39645"/>
    <x v="0"/>
    <m/>
    <m/>
    <m/>
    <m/>
    <m/>
    <n v="5737835"/>
    <s v="MMARC6_RS00200"/>
    <n v="1194"/>
    <m/>
    <s v="old_locus_tag=MmarC6_0041"/>
  </r>
  <r>
    <x v="2"/>
    <s v="with_protein"/>
    <s v="GCF_000018485.1"/>
    <s v="Primary Assembly"/>
    <x v="0"/>
    <m/>
    <s v="NC_009975.1"/>
    <n v="38452"/>
    <n v="39645"/>
    <x v="0"/>
    <s v="WP_012192856.1"/>
    <s v="WP_012192856.1"/>
    <m/>
    <s v="restriction endonuclease subunit S"/>
    <m/>
    <n v="5737835"/>
    <s v="MMARC6_RS00200"/>
    <n v="1194"/>
    <n v="397"/>
    <m/>
  </r>
  <r>
    <x v="0"/>
    <s v="protein_coding"/>
    <s v="GCF_000018485.1"/>
    <s v="Primary Assembly"/>
    <x v="0"/>
    <m/>
    <s v="NC_009975.1"/>
    <n v="39655"/>
    <n v="39933"/>
    <x v="1"/>
    <m/>
    <m/>
    <m/>
    <m/>
    <m/>
    <n v="5737838"/>
    <s v="MMARC6_RS00205"/>
    <n v="279"/>
    <m/>
    <s v="old_locus_tag=MmarC6_0042"/>
  </r>
  <r>
    <x v="2"/>
    <s v="with_protein"/>
    <s v="GCF_000018485.1"/>
    <s v="Primary Assembly"/>
    <x v="0"/>
    <m/>
    <s v="NC_009975.1"/>
    <n v="39655"/>
    <n v="39933"/>
    <x v="1"/>
    <s v="WP_012192857.1"/>
    <s v="WP_012192857.1"/>
    <m/>
    <s v="hypothetical protein"/>
    <m/>
    <n v="5737838"/>
    <s v="MMARC6_RS00205"/>
    <n v="279"/>
    <n v="92"/>
    <m/>
  </r>
  <r>
    <x v="0"/>
    <s v="protein_coding"/>
    <s v="GCF_000018485.1"/>
    <s v="Primary Assembly"/>
    <x v="0"/>
    <m/>
    <s v="NC_009975.1"/>
    <n v="39935"/>
    <n v="40285"/>
    <x v="1"/>
    <m/>
    <m/>
    <m/>
    <m/>
    <m/>
    <n v="5737794"/>
    <s v="MMARC6_RS00210"/>
    <n v="351"/>
    <m/>
    <s v="old_locus_tag=MmarC6_0043"/>
  </r>
  <r>
    <x v="2"/>
    <s v="with_protein"/>
    <s v="GCF_000018485.1"/>
    <s v="Primary Assembly"/>
    <x v="0"/>
    <m/>
    <s v="NC_009975.1"/>
    <n v="39935"/>
    <n v="40285"/>
    <x v="1"/>
    <s v="WP_012192858.1"/>
    <s v="WP_012192858.1"/>
    <m/>
    <s v="hypothetical protein"/>
    <m/>
    <n v="5737794"/>
    <s v="MMARC6_RS00210"/>
    <n v="351"/>
    <n v="116"/>
    <m/>
  </r>
  <r>
    <x v="0"/>
    <s v="protein_coding"/>
    <s v="GCF_000018485.1"/>
    <s v="Primary Assembly"/>
    <x v="0"/>
    <m/>
    <s v="NC_009975.1"/>
    <n v="40895"/>
    <n v="41410"/>
    <x v="0"/>
    <m/>
    <m/>
    <m/>
    <m/>
    <m/>
    <n v="5737985"/>
    <s v="MMARC6_RS00215"/>
    <n v="516"/>
    <m/>
    <s v="old_locus_tag=MmarC6_0044"/>
  </r>
  <r>
    <x v="2"/>
    <s v="with_protein"/>
    <s v="GCF_000018485.1"/>
    <s v="Primary Assembly"/>
    <x v="0"/>
    <m/>
    <s v="NC_009975.1"/>
    <n v="40895"/>
    <n v="41410"/>
    <x v="0"/>
    <s v="WP_012192859.1"/>
    <s v="WP_012192859.1"/>
    <m/>
    <s v="hypothetical protein"/>
    <m/>
    <n v="5737985"/>
    <s v="MMARC6_RS00215"/>
    <n v="516"/>
    <n v="171"/>
    <m/>
  </r>
  <r>
    <x v="0"/>
    <s v="protein_coding"/>
    <s v="GCF_000018485.1"/>
    <s v="Primary Assembly"/>
    <x v="0"/>
    <m/>
    <s v="NC_009975.1"/>
    <n v="41416"/>
    <n v="41604"/>
    <x v="0"/>
    <m/>
    <m/>
    <m/>
    <m/>
    <m/>
    <n v="5737910"/>
    <s v="MMARC6_RS00220"/>
    <n v="189"/>
    <m/>
    <s v="old_locus_tag=MmarC6_0045"/>
  </r>
  <r>
    <x v="2"/>
    <s v="with_protein"/>
    <s v="GCF_000018485.1"/>
    <s v="Primary Assembly"/>
    <x v="0"/>
    <m/>
    <s v="NC_009975.1"/>
    <n v="41416"/>
    <n v="41604"/>
    <x v="0"/>
    <s v="WP_012192860.1"/>
    <s v="WP_012192860.1"/>
    <m/>
    <s v="hypothetical protein"/>
    <m/>
    <n v="5737910"/>
    <s v="MMARC6_RS00220"/>
    <n v="189"/>
    <n v="62"/>
    <m/>
  </r>
  <r>
    <x v="0"/>
    <s v="protein_coding"/>
    <s v="GCF_000018485.1"/>
    <s v="Primary Assembly"/>
    <x v="0"/>
    <m/>
    <s v="NC_009975.1"/>
    <n v="41606"/>
    <n v="41833"/>
    <x v="0"/>
    <m/>
    <m/>
    <m/>
    <m/>
    <m/>
    <n v="5737944"/>
    <s v="MMARC6_RS00225"/>
    <n v="228"/>
    <m/>
    <s v="old_locus_tag=MmarC6_0046"/>
  </r>
  <r>
    <x v="2"/>
    <s v="with_protein"/>
    <s v="GCF_000018485.1"/>
    <s v="Primary Assembly"/>
    <x v="0"/>
    <m/>
    <s v="NC_009975.1"/>
    <n v="41606"/>
    <n v="41833"/>
    <x v="0"/>
    <s v="WP_012192861.1"/>
    <s v="WP_012192861.1"/>
    <m/>
    <s v="hypothetical protein"/>
    <m/>
    <n v="5737944"/>
    <s v="MMARC6_RS00225"/>
    <n v="228"/>
    <n v="75"/>
    <m/>
  </r>
  <r>
    <x v="0"/>
    <s v="protein_coding"/>
    <s v="GCF_000018485.1"/>
    <s v="Primary Assembly"/>
    <x v="0"/>
    <m/>
    <s v="NC_009975.1"/>
    <n v="41846"/>
    <n v="42232"/>
    <x v="0"/>
    <m/>
    <m/>
    <m/>
    <m/>
    <m/>
    <n v="5737937"/>
    <s v="MMARC6_RS00230"/>
    <n v="387"/>
    <m/>
    <s v="old_locus_tag=MmarC6_0047"/>
  </r>
  <r>
    <x v="2"/>
    <s v="with_protein"/>
    <s v="GCF_000018485.1"/>
    <s v="Primary Assembly"/>
    <x v="0"/>
    <m/>
    <s v="NC_009975.1"/>
    <n v="41846"/>
    <n v="42232"/>
    <x v="0"/>
    <s v="WP_012192862.1"/>
    <s v="WP_012192862.1"/>
    <m/>
    <s v="hypothetical protein"/>
    <m/>
    <n v="5737937"/>
    <s v="MMARC6_RS00230"/>
    <n v="387"/>
    <n v="128"/>
    <m/>
  </r>
  <r>
    <x v="0"/>
    <s v="protein_coding"/>
    <s v="GCF_000018485.1"/>
    <s v="Primary Assembly"/>
    <x v="0"/>
    <m/>
    <s v="NC_009975.1"/>
    <n v="42406"/>
    <n v="43707"/>
    <x v="0"/>
    <m/>
    <m/>
    <m/>
    <m/>
    <m/>
    <n v="5738190"/>
    <s v="MMARC6_RS00235"/>
    <n v="1302"/>
    <m/>
    <s v="old_locus_tag=MmarC6_0048"/>
  </r>
  <r>
    <x v="2"/>
    <s v="with_protein"/>
    <s v="GCF_000018485.1"/>
    <s v="Primary Assembly"/>
    <x v="0"/>
    <m/>
    <s v="NC_009975.1"/>
    <n v="42406"/>
    <n v="43707"/>
    <x v="0"/>
    <s v="WP_012192863.1"/>
    <s v="WP_012192863.1"/>
    <m/>
    <s v="hypothetical protein"/>
    <m/>
    <n v="5738190"/>
    <s v="MMARC6_RS00235"/>
    <n v="1302"/>
    <n v="433"/>
    <m/>
  </r>
  <r>
    <x v="0"/>
    <s v="protein_coding"/>
    <s v="GCF_000018485.1"/>
    <s v="Primary Assembly"/>
    <x v="0"/>
    <m/>
    <s v="NC_009975.1"/>
    <n v="43707"/>
    <n v="44324"/>
    <x v="0"/>
    <m/>
    <m/>
    <m/>
    <m/>
    <m/>
    <n v="5738192"/>
    <s v="MMARC6_RS00240"/>
    <n v="618"/>
    <m/>
    <s v="old_locus_tag=MmarC6_0049"/>
  </r>
  <r>
    <x v="2"/>
    <s v="with_protein"/>
    <s v="GCF_000018485.1"/>
    <s v="Primary Assembly"/>
    <x v="0"/>
    <m/>
    <s v="NC_009975.1"/>
    <n v="43707"/>
    <n v="44324"/>
    <x v="0"/>
    <s v="WP_012192864.1"/>
    <s v="WP_012192864.1"/>
    <m/>
    <s v="hypothetical protein"/>
    <m/>
    <n v="5738192"/>
    <s v="MMARC6_RS00240"/>
    <n v="618"/>
    <n v="205"/>
    <m/>
  </r>
  <r>
    <x v="0"/>
    <s v="protein_coding"/>
    <s v="GCF_000018485.1"/>
    <s v="Primary Assembly"/>
    <x v="0"/>
    <m/>
    <s v="NC_009975.1"/>
    <n v="44434"/>
    <n v="44835"/>
    <x v="0"/>
    <m/>
    <m/>
    <m/>
    <m/>
    <m/>
    <n v="5738193"/>
    <s v="MMARC6_RS00245"/>
    <n v="402"/>
    <m/>
    <s v="old_locus_tag=MmarC6_0050"/>
  </r>
  <r>
    <x v="2"/>
    <s v="with_protein"/>
    <s v="GCF_000018485.1"/>
    <s v="Primary Assembly"/>
    <x v="0"/>
    <m/>
    <s v="NC_009975.1"/>
    <n v="44434"/>
    <n v="44835"/>
    <x v="0"/>
    <s v="WP_012192865.1"/>
    <s v="WP_012192865.1"/>
    <m/>
    <s v="nucleotidyltransferase"/>
    <m/>
    <n v="5738193"/>
    <s v="MMARC6_RS00245"/>
    <n v="402"/>
    <n v="133"/>
    <m/>
  </r>
  <r>
    <x v="0"/>
    <s v="protein_coding"/>
    <s v="GCF_000018485.1"/>
    <s v="Primary Assembly"/>
    <x v="0"/>
    <m/>
    <s v="NC_009975.1"/>
    <n v="44832"/>
    <n v="45125"/>
    <x v="0"/>
    <m/>
    <m/>
    <m/>
    <m/>
    <m/>
    <n v="5738195"/>
    <s v="MMARC6_RS00250"/>
    <n v="294"/>
    <m/>
    <s v="old_locus_tag=MmarC6_0051"/>
  </r>
  <r>
    <x v="2"/>
    <s v="with_protein"/>
    <s v="GCF_000018485.1"/>
    <s v="Primary Assembly"/>
    <x v="0"/>
    <m/>
    <s v="NC_009975.1"/>
    <n v="44832"/>
    <n v="45125"/>
    <x v="0"/>
    <s v="WP_012192866.1"/>
    <s v="WP_012192866.1"/>
    <m/>
    <s v="nucleotidyltransferase domain-containing protein"/>
    <m/>
    <n v="5738195"/>
    <s v="MMARC6_RS00250"/>
    <n v="294"/>
    <n v="97"/>
    <m/>
  </r>
  <r>
    <x v="0"/>
    <s v="protein_coding"/>
    <s v="GCF_000018485.1"/>
    <s v="Primary Assembly"/>
    <x v="0"/>
    <m/>
    <s v="NC_009975.1"/>
    <n v="45223"/>
    <n v="45528"/>
    <x v="0"/>
    <m/>
    <m/>
    <m/>
    <m/>
    <m/>
    <n v="5738197"/>
    <s v="MMARC6_RS00255"/>
    <n v="306"/>
    <m/>
    <s v="old_locus_tag=MmarC6_0052"/>
  </r>
  <r>
    <x v="2"/>
    <s v="with_protein"/>
    <s v="GCF_000018485.1"/>
    <s v="Primary Assembly"/>
    <x v="0"/>
    <m/>
    <s v="NC_009975.1"/>
    <n v="45223"/>
    <n v="45528"/>
    <x v="0"/>
    <s v="WP_011868393.1"/>
    <s v="WP_011868393.1"/>
    <m/>
    <s v="nucleotidyltransferase"/>
    <m/>
    <n v="5738197"/>
    <s v="MMARC6_RS00255"/>
    <n v="306"/>
    <n v="101"/>
    <m/>
  </r>
  <r>
    <x v="0"/>
    <s v="protein_coding"/>
    <s v="GCF_000018485.1"/>
    <s v="Primary Assembly"/>
    <x v="0"/>
    <m/>
    <s v="NC_009975.1"/>
    <n v="45555"/>
    <n v="45863"/>
    <x v="0"/>
    <m/>
    <m/>
    <m/>
    <m/>
    <m/>
    <n v="5738202"/>
    <s v="MMARC6_RS00260"/>
    <n v="309"/>
    <m/>
    <s v="old_locus_tag=MmarC6_0053"/>
  </r>
  <r>
    <x v="2"/>
    <s v="with_protein"/>
    <s v="GCF_000018485.1"/>
    <s v="Primary Assembly"/>
    <x v="0"/>
    <m/>
    <s v="NC_009975.1"/>
    <n v="45555"/>
    <n v="45863"/>
    <x v="0"/>
    <s v="WP_012192867.1"/>
    <s v="WP_012192867.1"/>
    <m/>
    <s v="hypothetical protein"/>
    <m/>
    <n v="5738202"/>
    <s v="MMARC6_RS00260"/>
    <n v="309"/>
    <n v="102"/>
    <m/>
  </r>
  <r>
    <x v="0"/>
    <s v="protein_coding"/>
    <s v="GCF_000018485.1"/>
    <s v="Primary Assembly"/>
    <x v="0"/>
    <m/>
    <s v="NC_009975.1"/>
    <n v="46103"/>
    <n v="46783"/>
    <x v="0"/>
    <m/>
    <m/>
    <m/>
    <m/>
    <m/>
    <n v="5738204"/>
    <s v="MMARC6_RS00265"/>
    <n v="681"/>
    <m/>
    <s v="old_locus_tag=MmarC6_0054"/>
  </r>
  <r>
    <x v="2"/>
    <s v="with_protein"/>
    <s v="GCF_000018485.1"/>
    <s v="Primary Assembly"/>
    <x v="0"/>
    <m/>
    <s v="NC_009975.1"/>
    <n v="46103"/>
    <n v="46783"/>
    <x v="0"/>
    <s v="WP_012192868.1"/>
    <s v="WP_012192868.1"/>
    <m/>
    <s v="transcriptional regulator"/>
    <m/>
    <n v="5738204"/>
    <s v="MMARC6_RS00265"/>
    <n v="681"/>
    <n v="226"/>
    <m/>
  </r>
  <r>
    <x v="0"/>
    <s v="protein_coding"/>
    <s v="GCF_000018485.1"/>
    <s v="Primary Assembly"/>
    <x v="0"/>
    <m/>
    <s v="NC_009975.1"/>
    <n v="46907"/>
    <n v="48211"/>
    <x v="1"/>
    <m/>
    <m/>
    <m/>
    <m/>
    <m/>
    <n v="5738233"/>
    <s v="MMARC6_RS00270"/>
    <n v="1305"/>
    <m/>
    <s v="old_locus_tag=MmarC6_0055"/>
  </r>
  <r>
    <x v="2"/>
    <s v="with_protein"/>
    <s v="GCF_000018485.1"/>
    <s v="Primary Assembly"/>
    <x v="0"/>
    <m/>
    <s v="NC_009975.1"/>
    <n v="46907"/>
    <n v="48211"/>
    <x v="1"/>
    <s v="WP_012192869.1"/>
    <s v="WP_012192869.1"/>
    <m/>
    <s v="filamentation induced by cAMP protein Fic"/>
    <m/>
    <n v="5738233"/>
    <s v="MMARC6_RS00270"/>
    <n v="1305"/>
    <n v="434"/>
    <m/>
  </r>
  <r>
    <x v="0"/>
    <s v="protein_coding"/>
    <s v="GCF_000018485.1"/>
    <s v="Primary Assembly"/>
    <x v="0"/>
    <m/>
    <s v="NC_009975.1"/>
    <n v="48858"/>
    <n v="49403"/>
    <x v="0"/>
    <m/>
    <m/>
    <m/>
    <m/>
    <m/>
    <n v="5738261"/>
    <s v="MMARC6_RS00275"/>
    <n v="546"/>
    <m/>
    <s v="old_locus_tag=MmarC6_0056"/>
  </r>
  <r>
    <x v="2"/>
    <s v="with_protein"/>
    <s v="GCF_000018485.1"/>
    <s v="Primary Assembly"/>
    <x v="0"/>
    <m/>
    <s v="NC_009975.1"/>
    <n v="48858"/>
    <n v="49403"/>
    <x v="0"/>
    <s v="WP_012192870.1"/>
    <s v="WP_012192870.1"/>
    <m/>
    <s v="hypothetical protein"/>
    <m/>
    <n v="5738261"/>
    <s v="MMARC6_RS00275"/>
    <n v="546"/>
    <n v="181"/>
    <m/>
  </r>
  <r>
    <x v="0"/>
    <s v="protein_coding"/>
    <s v="GCF_000018485.1"/>
    <s v="Primary Assembly"/>
    <x v="0"/>
    <m/>
    <s v="NC_009975.1"/>
    <n v="49799"/>
    <n v="50119"/>
    <x v="0"/>
    <m/>
    <m/>
    <m/>
    <m/>
    <m/>
    <n v="5738279"/>
    <s v="MMARC6_RS00280"/>
    <n v="321"/>
    <m/>
    <s v="old_locus_tag=MmarC6_0057"/>
  </r>
  <r>
    <x v="2"/>
    <s v="with_protein"/>
    <s v="GCF_000018485.1"/>
    <s v="Primary Assembly"/>
    <x v="0"/>
    <m/>
    <s v="NC_009975.1"/>
    <n v="49799"/>
    <n v="50119"/>
    <x v="0"/>
    <s v="WP_012192871.1"/>
    <s v="WP_012192871.1"/>
    <m/>
    <s v="hypothetical protein"/>
    <m/>
    <n v="5738279"/>
    <s v="MMARC6_RS00280"/>
    <n v="321"/>
    <n v="106"/>
    <m/>
  </r>
  <r>
    <x v="0"/>
    <s v="protein_coding"/>
    <s v="GCF_000018485.1"/>
    <s v="Primary Assembly"/>
    <x v="0"/>
    <m/>
    <s v="NC_009975.1"/>
    <n v="50295"/>
    <n v="50564"/>
    <x v="0"/>
    <m/>
    <m/>
    <m/>
    <m/>
    <m/>
    <n v="24780663"/>
    <s v="MMARC6_RS00285"/>
    <n v="270"/>
    <m/>
    <m/>
  </r>
  <r>
    <x v="2"/>
    <s v="with_protein"/>
    <s v="GCF_000018485.1"/>
    <s v="Primary Assembly"/>
    <x v="0"/>
    <m/>
    <s v="NC_009975.1"/>
    <n v="50295"/>
    <n v="50564"/>
    <x v="0"/>
    <s v="WP_048059270.1"/>
    <s v="WP_048059270.1"/>
    <m/>
    <s v="hypothetical protein"/>
    <m/>
    <n v="24780663"/>
    <s v="MMARC6_RS00285"/>
    <n v="270"/>
    <n v="89"/>
    <m/>
  </r>
  <r>
    <x v="0"/>
    <s v="protein_coding"/>
    <s v="GCF_000018485.1"/>
    <s v="Primary Assembly"/>
    <x v="0"/>
    <m/>
    <s v="NC_009975.1"/>
    <n v="50561"/>
    <n v="50782"/>
    <x v="0"/>
    <m/>
    <m/>
    <m/>
    <m/>
    <m/>
    <n v="24780664"/>
    <s v="MMARC6_RS00290"/>
    <n v="222"/>
    <m/>
    <m/>
  </r>
  <r>
    <x v="2"/>
    <s v="with_protein"/>
    <s v="GCF_000018485.1"/>
    <s v="Primary Assembly"/>
    <x v="0"/>
    <m/>
    <s v="NC_009975.1"/>
    <n v="50561"/>
    <n v="50782"/>
    <x v="0"/>
    <s v="WP_048059271.1"/>
    <s v="WP_048059271.1"/>
    <m/>
    <s v="hypothetical protein"/>
    <m/>
    <n v="24780664"/>
    <s v="MMARC6_RS00290"/>
    <n v="222"/>
    <n v="73"/>
    <m/>
  </r>
  <r>
    <x v="0"/>
    <s v="protein_coding"/>
    <s v="GCF_000018485.1"/>
    <s v="Primary Assembly"/>
    <x v="0"/>
    <m/>
    <s v="NC_009975.1"/>
    <n v="50779"/>
    <n v="50982"/>
    <x v="0"/>
    <m/>
    <m/>
    <m/>
    <m/>
    <m/>
    <n v="5738285"/>
    <s v="MMARC6_RS00295"/>
    <n v="204"/>
    <m/>
    <s v="old_locus_tag=MmarC6_0058"/>
  </r>
  <r>
    <x v="2"/>
    <s v="with_protein"/>
    <s v="GCF_000018485.1"/>
    <s v="Primary Assembly"/>
    <x v="0"/>
    <m/>
    <s v="NC_009975.1"/>
    <n v="50779"/>
    <n v="50982"/>
    <x v="0"/>
    <s v="WP_012192872.1"/>
    <s v="WP_012192872.1"/>
    <m/>
    <s v="hypothetical protein"/>
    <m/>
    <n v="5738285"/>
    <s v="MMARC6_RS00295"/>
    <n v="204"/>
    <n v="67"/>
    <m/>
  </r>
  <r>
    <x v="0"/>
    <s v="protein_coding"/>
    <s v="GCF_000018485.1"/>
    <s v="Primary Assembly"/>
    <x v="0"/>
    <m/>
    <s v="NC_009975.1"/>
    <n v="50994"/>
    <n v="51203"/>
    <x v="0"/>
    <m/>
    <m/>
    <m/>
    <m/>
    <m/>
    <n v="5738289"/>
    <s v="MMARC6_RS00300"/>
    <n v="210"/>
    <m/>
    <s v="old_locus_tag=MmarC6_0059"/>
  </r>
  <r>
    <x v="2"/>
    <s v="with_protein"/>
    <s v="GCF_000018485.1"/>
    <s v="Primary Assembly"/>
    <x v="0"/>
    <m/>
    <s v="NC_009975.1"/>
    <n v="50994"/>
    <n v="51203"/>
    <x v="0"/>
    <s v="WP_012192873.1"/>
    <s v="WP_012192873.1"/>
    <m/>
    <s v="hypothetical protein"/>
    <m/>
    <n v="5738289"/>
    <s v="MMARC6_RS00300"/>
    <n v="210"/>
    <n v="69"/>
    <m/>
  </r>
  <r>
    <x v="0"/>
    <s v="protein_coding"/>
    <s v="GCF_000018485.1"/>
    <s v="Primary Assembly"/>
    <x v="0"/>
    <m/>
    <s v="NC_009975.1"/>
    <n v="51200"/>
    <n v="51937"/>
    <x v="0"/>
    <m/>
    <m/>
    <m/>
    <m/>
    <m/>
    <n v="5738340"/>
    <s v="MMARC6_RS00305"/>
    <n v="738"/>
    <m/>
    <s v="old_locus_tag=MmarC6_0060"/>
  </r>
  <r>
    <x v="2"/>
    <s v="with_protein"/>
    <s v="GCF_000018485.1"/>
    <s v="Primary Assembly"/>
    <x v="0"/>
    <m/>
    <s v="NC_009975.1"/>
    <n v="51200"/>
    <n v="51937"/>
    <x v="0"/>
    <s v="WP_012192874.1"/>
    <s v="WP_012192874.1"/>
    <m/>
    <s v="hypothetical protein"/>
    <m/>
    <n v="5738340"/>
    <s v="MMARC6_RS00305"/>
    <n v="738"/>
    <n v="245"/>
    <m/>
  </r>
  <r>
    <x v="0"/>
    <s v="protein_coding"/>
    <s v="GCF_000018485.1"/>
    <s v="Primary Assembly"/>
    <x v="0"/>
    <m/>
    <s v="NC_009975.1"/>
    <n v="51947"/>
    <n v="52228"/>
    <x v="0"/>
    <m/>
    <m/>
    <m/>
    <m/>
    <m/>
    <n v="5738344"/>
    <s v="MMARC6_RS00310"/>
    <n v="282"/>
    <m/>
    <s v="old_locus_tag=MmarC6_0061"/>
  </r>
  <r>
    <x v="2"/>
    <s v="with_protein"/>
    <s v="GCF_000018485.1"/>
    <s v="Primary Assembly"/>
    <x v="0"/>
    <m/>
    <s v="NC_009975.1"/>
    <n v="51947"/>
    <n v="52228"/>
    <x v="0"/>
    <s v="WP_012192875.1"/>
    <s v="WP_012192875.1"/>
    <m/>
    <s v="hypothetical protein"/>
    <m/>
    <n v="5738344"/>
    <s v="MMARC6_RS00310"/>
    <n v="282"/>
    <n v="93"/>
    <m/>
  </r>
  <r>
    <x v="0"/>
    <s v="protein_coding"/>
    <s v="GCF_000018485.1"/>
    <s v="Primary Assembly"/>
    <x v="0"/>
    <m/>
    <s v="NC_009975.1"/>
    <n v="52331"/>
    <n v="52582"/>
    <x v="0"/>
    <m/>
    <m/>
    <m/>
    <m/>
    <m/>
    <n v="5738357"/>
    <s v="MMARC6_RS00315"/>
    <n v="252"/>
    <m/>
    <s v="old_locus_tag=MmarC6_0062"/>
  </r>
  <r>
    <x v="2"/>
    <s v="with_protein"/>
    <s v="GCF_000018485.1"/>
    <s v="Primary Assembly"/>
    <x v="0"/>
    <m/>
    <s v="NC_009975.1"/>
    <n v="52331"/>
    <n v="52582"/>
    <x v="0"/>
    <s v="WP_012192876.1"/>
    <s v="WP_012192876.1"/>
    <m/>
    <s v="hypothetical protein"/>
    <m/>
    <n v="5738357"/>
    <s v="MMARC6_RS00315"/>
    <n v="252"/>
    <n v="83"/>
    <m/>
  </r>
  <r>
    <x v="0"/>
    <s v="protein_coding"/>
    <s v="GCF_000018485.1"/>
    <s v="Primary Assembly"/>
    <x v="0"/>
    <m/>
    <s v="NC_009975.1"/>
    <n v="52768"/>
    <n v="53211"/>
    <x v="0"/>
    <m/>
    <m/>
    <m/>
    <m/>
    <m/>
    <n v="5738364"/>
    <s v="MMARC6_RS00320"/>
    <n v="444"/>
    <m/>
    <s v="old_locus_tag=MmarC6_0063"/>
  </r>
  <r>
    <x v="2"/>
    <s v="with_protein"/>
    <s v="GCF_000018485.1"/>
    <s v="Primary Assembly"/>
    <x v="0"/>
    <m/>
    <s v="NC_009975.1"/>
    <n v="52768"/>
    <n v="53211"/>
    <x v="0"/>
    <s v="WP_012192877.1"/>
    <s v="WP_012192877.1"/>
    <m/>
    <s v="ASCH domain-containing protein"/>
    <m/>
    <n v="5738364"/>
    <s v="MMARC6_RS00320"/>
    <n v="444"/>
    <n v="147"/>
    <m/>
  </r>
  <r>
    <x v="0"/>
    <s v="protein_coding"/>
    <s v="GCF_000018485.1"/>
    <s v="Primary Assembly"/>
    <x v="0"/>
    <m/>
    <s v="NC_009975.1"/>
    <n v="53395"/>
    <n v="53730"/>
    <x v="0"/>
    <m/>
    <m/>
    <m/>
    <m/>
    <m/>
    <n v="5738383"/>
    <s v="MMARC6_RS00325"/>
    <n v="336"/>
    <m/>
    <s v="old_locus_tag=MmarC6_0065"/>
  </r>
  <r>
    <x v="2"/>
    <s v="with_protein"/>
    <s v="GCF_000018485.1"/>
    <s v="Primary Assembly"/>
    <x v="0"/>
    <m/>
    <s v="NC_009975.1"/>
    <n v="53395"/>
    <n v="53730"/>
    <x v="0"/>
    <s v="WP_012192879.1"/>
    <s v="WP_012192879.1"/>
    <m/>
    <s v="hypothetical protein"/>
    <m/>
    <n v="5738383"/>
    <s v="MMARC6_RS00325"/>
    <n v="336"/>
    <n v="111"/>
    <m/>
  </r>
  <r>
    <x v="0"/>
    <s v="protein_coding"/>
    <s v="GCF_000018485.1"/>
    <s v="Primary Assembly"/>
    <x v="0"/>
    <m/>
    <s v="NC_009975.1"/>
    <n v="53867"/>
    <n v="54079"/>
    <x v="0"/>
    <m/>
    <m/>
    <m/>
    <m/>
    <m/>
    <n v="5738385"/>
    <s v="MMARC6_RS00330"/>
    <n v="213"/>
    <m/>
    <s v="old_locus_tag=MmarC6_0066"/>
  </r>
  <r>
    <x v="2"/>
    <s v="with_protein"/>
    <s v="GCF_000018485.1"/>
    <s v="Primary Assembly"/>
    <x v="0"/>
    <m/>
    <s v="NC_009975.1"/>
    <n v="53867"/>
    <n v="54079"/>
    <x v="0"/>
    <s v="WP_048059272.1"/>
    <s v="WP_048059272.1"/>
    <m/>
    <s v="hypothetical protein"/>
    <m/>
    <n v="5738385"/>
    <s v="MMARC6_RS00330"/>
    <n v="213"/>
    <n v="70"/>
    <m/>
  </r>
  <r>
    <x v="0"/>
    <s v="protein_coding"/>
    <s v="GCF_000018485.1"/>
    <s v="Primary Assembly"/>
    <x v="0"/>
    <m/>
    <s v="NC_009975.1"/>
    <n v="54242"/>
    <n v="54574"/>
    <x v="0"/>
    <m/>
    <m/>
    <m/>
    <m/>
    <m/>
    <n v="5738395"/>
    <s v="MMARC6_RS00335"/>
    <n v="333"/>
    <m/>
    <s v="old_locus_tag=MmarC6_0067"/>
  </r>
  <r>
    <x v="2"/>
    <s v="with_protein"/>
    <s v="GCF_000018485.1"/>
    <s v="Primary Assembly"/>
    <x v="0"/>
    <m/>
    <s v="NC_009975.1"/>
    <n v="54242"/>
    <n v="54574"/>
    <x v="0"/>
    <s v="WP_012192881.1"/>
    <s v="WP_012192881.1"/>
    <m/>
    <s v="hypothetical protein"/>
    <m/>
    <n v="5738395"/>
    <s v="MMARC6_RS00335"/>
    <n v="333"/>
    <n v="110"/>
    <m/>
  </r>
  <r>
    <x v="0"/>
    <s v="protein_coding"/>
    <s v="GCF_000018485.1"/>
    <s v="Primary Assembly"/>
    <x v="0"/>
    <m/>
    <s v="NC_009975.1"/>
    <n v="54588"/>
    <n v="55049"/>
    <x v="0"/>
    <m/>
    <m/>
    <m/>
    <m/>
    <m/>
    <n v="5738402"/>
    <s v="MMARC6_RS00340"/>
    <n v="462"/>
    <m/>
    <s v="old_locus_tag=MmarC6_0068"/>
  </r>
  <r>
    <x v="2"/>
    <s v="with_protein"/>
    <s v="GCF_000018485.1"/>
    <s v="Primary Assembly"/>
    <x v="0"/>
    <m/>
    <s v="NC_009975.1"/>
    <n v="54588"/>
    <n v="55049"/>
    <x v="0"/>
    <s v="WP_012192882.1"/>
    <s v="WP_012192882.1"/>
    <m/>
    <s v="hypothetical protein"/>
    <m/>
    <n v="5738402"/>
    <s v="MMARC6_RS00340"/>
    <n v="462"/>
    <n v="153"/>
    <m/>
  </r>
  <r>
    <x v="0"/>
    <s v="protein_coding"/>
    <s v="GCF_000018485.1"/>
    <s v="Primary Assembly"/>
    <x v="0"/>
    <m/>
    <s v="NC_009975.1"/>
    <n v="55101"/>
    <n v="55355"/>
    <x v="0"/>
    <m/>
    <m/>
    <m/>
    <m/>
    <m/>
    <n v="5738404"/>
    <s v="MMARC6_RS00345"/>
    <n v="255"/>
    <m/>
    <s v="old_locus_tag=MmarC6_0069"/>
  </r>
  <r>
    <x v="2"/>
    <s v="with_protein"/>
    <s v="GCF_000018485.1"/>
    <s v="Primary Assembly"/>
    <x v="0"/>
    <m/>
    <s v="NC_009975.1"/>
    <n v="55101"/>
    <n v="55355"/>
    <x v="0"/>
    <s v="WP_048059273.1"/>
    <s v="WP_048059273.1"/>
    <m/>
    <s v="hypothetical protein"/>
    <m/>
    <n v="5738404"/>
    <s v="MMARC6_RS00345"/>
    <n v="255"/>
    <n v="84"/>
    <m/>
  </r>
  <r>
    <x v="0"/>
    <s v="protein_coding"/>
    <s v="GCF_000018485.1"/>
    <s v="Primary Assembly"/>
    <x v="0"/>
    <m/>
    <s v="NC_009975.1"/>
    <n v="55445"/>
    <n v="55849"/>
    <x v="0"/>
    <m/>
    <m/>
    <m/>
    <m/>
    <m/>
    <n v="25393761"/>
    <s v="MMARC6_RS09405"/>
    <n v="405"/>
    <m/>
    <m/>
  </r>
  <r>
    <x v="2"/>
    <s v="with_protein"/>
    <s v="GCF_000018485.1"/>
    <s v="Primary Assembly"/>
    <x v="0"/>
    <m/>
    <s v="NC_009975.1"/>
    <n v="55445"/>
    <n v="55849"/>
    <x v="0"/>
    <s v="WP_052290598.1"/>
    <s v="WP_052290598.1"/>
    <m/>
    <s v="hypothetical protein"/>
    <m/>
    <n v="25393761"/>
    <s v="MMARC6_RS09405"/>
    <n v="405"/>
    <n v="134"/>
    <m/>
  </r>
  <r>
    <x v="0"/>
    <s v="protein_coding"/>
    <s v="GCF_000018485.1"/>
    <s v="Primary Assembly"/>
    <x v="0"/>
    <m/>
    <s v="NC_009975.1"/>
    <n v="55921"/>
    <n v="56427"/>
    <x v="0"/>
    <m/>
    <m/>
    <m/>
    <m/>
    <m/>
    <n v="25393762"/>
    <s v="MMARC6_RS09410"/>
    <n v="507"/>
    <m/>
    <m/>
  </r>
  <r>
    <x v="2"/>
    <s v="with_protein"/>
    <s v="GCF_000018485.1"/>
    <s v="Primary Assembly"/>
    <x v="0"/>
    <m/>
    <s v="NC_009975.1"/>
    <n v="55921"/>
    <n v="56427"/>
    <x v="0"/>
    <s v="WP_052290599.1"/>
    <s v="WP_052290599.1"/>
    <m/>
    <s v="hypothetical protein"/>
    <m/>
    <n v="25393762"/>
    <s v="MMARC6_RS09410"/>
    <n v="507"/>
    <n v="168"/>
    <m/>
  </r>
  <r>
    <x v="0"/>
    <s v="protein_coding"/>
    <s v="GCF_000018485.1"/>
    <s v="Primary Assembly"/>
    <x v="0"/>
    <m/>
    <s v="NC_009975.1"/>
    <n v="56411"/>
    <n v="56641"/>
    <x v="0"/>
    <m/>
    <m/>
    <m/>
    <m/>
    <m/>
    <n v="5738412"/>
    <s v="MMARC6_RS00355"/>
    <n v="231"/>
    <m/>
    <s v="old_locus_tag=MmarC6_0072"/>
  </r>
  <r>
    <x v="2"/>
    <s v="with_protein"/>
    <s v="GCF_000018485.1"/>
    <s v="Primary Assembly"/>
    <x v="0"/>
    <m/>
    <s v="NC_009975.1"/>
    <n v="56411"/>
    <n v="56641"/>
    <x v="0"/>
    <s v="WP_012192884.1"/>
    <s v="WP_012192884.1"/>
    <m/>
    <s v="hypothetical protein"/>
    <m/>
    <n v="5738412"/>
    <s v="MMARC6_RS00355"/>
    <n v="231"/>
    <n v="76"/>
    <m/>
  </r>
  <r>
    <x v="0"/>
    <s v="protein_coding"/>
    <s v="GCF_000018485.1"/>
    <s v="Primary Assembly"/>
    <x v="0"/>
    <m/>
    <s v="NC_009975.1"/>
    <n v="56632"/>
    <n v="58362"/>
    <x v="0"/>
    <m/>
    <m/>
    <m/>
    <m/>
    <m/>
    <n v="5738414"/>
    <s v="MMARC6_RS00360"/>
    <n v="1731"/>
    <m/>
    <s v="old_locus_tag=MmarC6_0073"/>
  </r>
  <r>
    <x v="2"/>
    <s v="with_protein"/>
    <s v="GCF_000018485.1"/>
    <s v="Primary Assembly"/>
    <x v="0"/>
    <m/>
    <s v="NC_009975.1"/>
    <n v="56632"/>
    <n v="58362"/>
    <x v="0"/>
    <s v="WP_012192885.1"/>
    <s v="WP_012192885.1"/>
    <m/>
    <s v="DUF2326 domain-containing protein"/>
    <m/>
    <n v="5738414"/>
    <s v="MMARC6_RS00360"/>
    <n v="1731"/>
    <n v="576"/>
    <m/>
  </r>
  <r>
    <x v="0"/>
    <s v="protein_coding"/>
    <s v="GCF_000018485.1"/>
    <s v="Primary Assembly"/>
    <x v="0"/>
    <m/>
    <s v="NC_009975.1"/>
    <n v="58405"/>
    <n v="59466"/>
    <x v="1"/>
    <m/>
    <m/>
    <m/>
    <m/>
    <m/>
    <n v="5738418"/>
    <s v="MMARC6_RS00365"/>
    <n v="1062"/>
    <m/>
    <s v="old_locus_tag=MmarC6_0074"/>
  </r>
  <r>
    <x v="2"/>
    <s v="with_protein"/>
    <s v="GCF_000018485.1"/>
    <s v="Primary Assembly"/>
    <x v="0"/>
    <m/>
    <s v="NC_009975.1"/>
    <n v="58405"/>
    <n v="59466"/>
    <x v="1"/>
    <s v="WP_012192886.1"/>
    <s v="WP_012192886.1"/>
    <m/>
    <s v="hypothetical protein"/>
    <m/>
    <n v="5738418"/>
    <s v="MMARC6_RS00365"/>
    <n v="1062"/>
    <n v="353"/>
    <m/>
  </r>
  <r>
    <x v="0"/>
    <s v="protein_coding"/>
    <s v="GCF_000018485.1"/>
    <s v="Primary Assembly"/>
    <x v="0"/>
    <m/>
    <s v="NC_009975.1"/>
    <n v="59547"/>
    <n v="59990"/>
    <x v="0"/>
    <m/>
    <m/>
    <m/>
    <m/>
    <m/>
    <n v="5738430"/>
    <s v="MMARC6_RS00370"/>
    <n v="444"/>
    <m/>
    <s v="old_locus_tag=MmarC6_0075"/>
  </r>
  <r>
    <x v="2"/>
    <s v="with_protein"/>
    <s v="GCF_000018485.1"/>
    <s v="Primary Assembly"/>
    <x v="0"/>
    <m/>
    <s v="NC_009975.1"/>
    <n v="59547"/>
    <n v="59990"/>
    <x v="0"/>
    <s v="WP_012192887.1"/>
    <s v="WP_012192887.1"/>
    <m/>
    <s v="hypothetical protein"/>
    <m/>
    <n v="5738430"/>
    <s v="MMARC6_RS00370"/>
    <n v="444"/>
    <n v="147"/>
    <m/>
  </r>
  <r>
    <x v="0"/>
    <s v="protein_coding"/>
    <s v="GCF_000018485.1"/>
    <s v="Primary Assembly"/>
    <x v="0"/>
    <m/>
    <s v="NC_009975.1"/>
    <n v="60009"/>
    <n v="60476"/>
    <x v="0"/>
    <m/>
    <m/>
    <m/>
    <m/>
    <m/>
    <n v="25393763"/>
    <s v="MMARC6_RS09415"/>
    <n v="468"/>
    <m/>
    <s v="old_locus_tag=MmarC6_0076"/>
  </r>
  <r>
    <x v="2"/>
    <s v="with_protein"/>
    <s v="GCF_000018485.1"/>
    <s v="Primary Assembly"/>
    <x v="0"/>
    <m/>
    <s v="NC_009975.1"/>
    <n v="60009"/>
    <n v="60476"/>
    <x v="0"/>
    <s v="WP_012192888.1"/>
    <s v="WP_012192888.1"/>
    <m/>
    <s v="hypothetical protein"/>
    <m/>
    <n v="25393763"/>
    <s v="MMARC6_RS09415"/>
    <n v="468"/>
    <n v="155"/>
    <m/>
  </r>
  <r>
    <x v="0"/>
    <s v="protein_coding"/>
    <s v="GCF_000018485.1"/>
    <s v="Primary Assembly"/>
    <x v="0"/>
    <m/>
    <s v="NC_009975.1"/>
    <n v="60490"/>
    <n v="62064"/>
    <x v="1"/>
    <m/>
    <m/>
    <m/>
    <m/>
    <m/>
    <n v="5738459"/>
    <s v="MMARC6_RS00380"/>
    <n v="1575"/>
    <m/>
    <s v="old_locus_tag=MmarC6_0077"/>
  </r>
  <r>
    <x v="2"/>
    <s v="with_protein"/>
    <s v="GCF_000018485.1"/>
    <s v="Primary Assembly"/>
    <x v="0"/>
    <m/>
    <s v="NC_009975.1"/>
    <n v="60490"/>
    <n v="62064"/>
    <x v="1"/>
    <s v="WP_012192889.1"/>
    <s v="WP_012192889.1"/>
    <m/>
    <s v="hypothetical protein"/>
    <m/>
    <n v="5738459"/>
    <s v="MMARC6_RS00380"/>
    <n v="1575"/>
    <n v="524"/>
    <m/>
  </r>
  <r>
    <x v="0"/>
    <s v="protein_coding"/>
    <s v="GCF_000018485.1"/>
    <s v="Primary Assembly"/>
    <x v="0"/>
    <m/>
    <s v="NC_009975.1"/>
    <n v="62065"/>
    <n v="63123"/>
    <x v="1"/>
    <m/>
    <m/>
    <m/>
    <m/>
    <m/>
    <n v="5738477"/>
    <s v="MMARC6_RS00385"/>
    <n v="1059"/>
    <m/>
    <s v="old_locus_tag=MmarC6_0078"/>
  </r>
  <r>
    <x v="2"/>
    <s v="with_protein"/>
    <s v="GCF_000018485.1"/>
    <s v="Primary Assembly"/>
    <x v="0"/>
    <m/>
    <s v="NC_009975.1"/>
    <n v="62065"/>
    <n v="63123"/>
    <x v="1"/>
    <s v="WP_012192890.1"/>
    <s v="WP_012192890.1"/>
    <m/>
    <s v="hypothetical protein"/>
    <m/>
    <n v="5738477"/>
    <s v="MMARC6_RS00385"/>
    <n v="1059"/>
    <n v="352"/>
    <m/>
  </r>
  <r>
    <x v="0"/>
    <s v="protein_coding"/>
    <s v="GCF_000018485.1"/>
    <s v="Primary Assembly"/>
    <x v="0"/>
    <m/>
    <s v="NC_009975.1"/>
    <n v="63129"/>
    <n v="66092"/>
    <x v="1"/>
    <m/>
    <m/>
    <m/>
    <m/>
    <m/>
    <n v="5738541"/>
    <s v="MMARC6_RS00390"/>
    <n v="2964"/>
    <m/>
    <s v="old_locus_tag=MmarC6_0079"/>
  </r>
  <r>
    <x v="2"/>
    <s v="with_protein"/>
    <s v="GCF_000018485.1"/>
    <s v="Primary Assembly"/>
    <x v="0"/>
    <m/>
    <s v="NC_009975.1"/>
    <n v="63129"/>
    <n v="66092"/>
    <x v="1"/>
    <s v="WP_012192891.1"/>
    <s v="WP_012192891.1"/>
    <m/>
    <s v="phage tail tape measure protein"/>
    <m/>
    <n v="5738541"/>
    <s v="MMARC6_RS00390"/>
    <n v="2964"/>
    <n v="987"/>
    <m/>
  </r>
  <r>
    <x v="0"/>
    <s v="protein_coding"/>
    <s v="GCF_000018485.1"/>
    <s v="Primary Assembly"/>
    <x v="0"/>
    <m/>
    <s v="NC_009975.1"/>
    <n v="66101"/>
    <n v="67774"/>
    <x v="1"/>
    <m/>
    <m/>
    <m/>
    <m/>
    <m/>
    <n v="5738554"/>
    <s v="MMARC6_RS00395"/>
    <n v="1674"/>
    <m/>
    <s v="old_locus_tag=MmarC6_0080"/>
  </r>
  <r>
    <x v="2"/>
    <s v="with_protein"/>
    <s v="GCF_000018485.1"/>
    <s v="Primary Assembly"/>
    <x v="0"/>
    <m/>
    <s v="NC_009975.1"/>
    <n v="66101"/>
    <n v="67774"/>
    <x v="1"/>
    <s v="WP_012192892.1"/>
    <s v="WP_012192892.1"/>
    <m/>
    <s v="hypothetical protein"/>
    <m/>
    <n v="5738554"/>
    <s v="MMARC6_RS00395"/>
    <n v="1674"/>
    <n v="557"/>
    <m/>
  </r>
  <r>
    <x v="0"/>
    <s v="protein_coding"/>
    <s v="GCF_000018485.1"/>
    <s v="Primary Assembly"/>
    <x v="0"/>
    <m/>
    <s v="NC_009975.1"/>
    <n v="67944"/>
    <n v="68453"/>
    <x v="1"/>
    <m/>
    <m/>
    <m/>
    <m/>
    <m/>
    <n v="5738560"/>
    <s v="MMARC6_RS00400"/>
    <n v="510"/>
    <m/>
    <s v="old_locus_tag=MmarC6_0081"/>
  </r>
  <r>
    <x v="2"/>
    <s v="with_protein"/>
    <s v="GCF_000018485.1"/>
    <s v="Primary Assembly"/>
    <x v="0"/>
    <m/>
    <s v="NC_009975.1"/>
    <n v="67944"/>
    <n v="68453"/>
    <x v="1"/>
    <s v="WP_012192893.1"/>
    <s v="WP_012192893.1"/>
    <m/>
    <s v="hypothetical protein"/>
    <m/>
    <n v="5738560"/>
    <s v="MMARC6_RS00400"/>
    <n v="510"/>
    <n v="169"/>
    <m/>
  </r>
  <r>
    <x v="0"/>
    <s v="protein_coding"/>
    <s v="GCF_000018485.1"/>
    <s v="Primary Assembly"/>
    <x v="0"/>
    <m/>
    <s v="NC_009975.1"/>
    <n v="68486"/>
    <n v="69358"/>
    <x v="1"/>
    <m/>
    <m/>
    <m/>
    <m/>
    <m/>
    <n v="5738562"/>
    <s v="MMARC6_RS00405"/>
    <n v="873"/>
    <m/>
    <s v="old_locus_tag=MmarC6_0082"/>
  </r>
  <r>
    <x v="2"/>
    <s v="with_protein"/>
    <s v="GCF_000018485.1"/>
    <s v="Primary Assembly"/>
    <x v="0"/>
    <m/>
    <s v="NC_009975.1"/>
    <n v="68486"/>
    <n v="69358"/>
    <x v="1"/>
    <s v="WP_012192894.1"/>
    <s v="WP_012192894.1"/>
    <m/>
    <s v="hypothetical protein"/>
    <m/>
    <n v="5738562"/>
    <s v="MMARC6_RS00405"/>
    <n v="873"/>
    <n v="290"/>
    <m/>
  </r>
  <r>
    <x v="0"/>
    <s v="protein_coding"/>
    <s v="GCF_000018485.1"/>
    <s v="Primary Assembly"/>
    <x v="0"/>
    <m/>
    <s v="NC_009975.1"/>
    <n v="69358"/>
    <n v="69660"/>
    <x v="1"/>
    <m/>
    <m/>
    <m/>
    <m/>
    <m/>
    <n v="5738576"/>
    <s v="MMARC6_RS00410"/>
    <n v="303"/>
    <m/>
    <s v="old_locus_tag=MmarC6_0083"/>
  </r>
  <r>
    <x v="2"/>
    <s v="with_protein"/>
    <s v="GCF_000018485.1"/>
    <s v="Primary Assembly"/>
    <x v="0"/>
    <m/>
    <s v="NC_009975.1"/>
    <n v="69358"/>
    <n v="69660"/>
    <x v="1"/>
    <s v="WP_012192895.1"/>
    <s v="WP_012192895.1"/>
    <m/>
    <s v="hypothetical protein"/>
    <m/>
    <n v="5738576"/>
    <s v="MMARC6_RS00410"/>
    <n v="303"/>
    <n v="100"/>
    <m/>
  </r>
  <r>
    <x v="0"/>
    <s v="protein_coding"/>
    <s v="GCF_000018485.1"/>
    <s v="Primary Assembly"/>
    <x v="0"/>
    <m/>
    <s v="NC_009975.1"/>
    <n v="69660"/>
    <n v="70058"/>
    <x v="1"/>
    <m/>
    <m/>
    <m/>
    <m/>
    <m/>
    <n v="5738633"/>
    <s v="MMARC6_RS00415"/>
    <n v="399"/>
    <m/>
    <s v="old_locus_tag=MmarC6_0084"/>
  </r>
  <r>
    <x v="2"/>
    <s v="with_protein"/>
    <s v="GCF_000018485.1"/>
    <s v="Primary Assembly"/>
    <x v="0"/>
    <m/>
    <s v="NC_009975.1"/>
    <n v="69660"/>
    <n v="70058"/>
    <x v="1"/>
    <s v="WP_012192896.1"/>
    <s v="WP_012192896.1"/>
    <m/>
    <s v="hypothetical protein"/>
    <m/>
    <n v="5738633"/>
    <s v="MMARC6_RS00415"/>
    <n v="399"/>
    <n v="132"/>
    <m/>
  </r>
  <r>
    <x v="0"/>
    <s v="protein_coding"/>
    <s v="GCF_000018485.1"/>
    <s v="Primary Assembly"/>
    <x v="0"/>
    <m/>
    <s v="NC_009975.1"/>
    <n v="70060"/>
    <n v="70440"/>
    <x v="1"/>
    <m/>
    <m/>
    <m/>
    <m/>
    <m/>
    <n v="5738798"/>
    <s v="MMARC6_RS00420"/>
    <n v="381"/>
    <m/>
    <s v="old_locus_tag=MmarC6_0085"/>
  </r>
  <r>
    <x v="2"/>
    <s v="with_protein"/>
    <s v="GCF_000018485.1"/>
    <s v="Primary Assembly"/>
    <x v="0"/>
    <m/>
    <s v="NC_009975.1"/>
    <n v="70060"/>
    <n v="70440"/>
    <x v="1"/>
    <s v="WP_012192897.1"/>
    <s v="WP_012192897.1"/>
    <m/>
    <s v="hypothetical protein"/>
    <m/>
    <n v="5738798"/>
    <s v="MMARC6_RS00420"/>
    <n v="381"/>
    <n v="126"/>
    <m/>
  </r>
  <r>
    <x v="0"/>
    <s v="protein_coding"/>
    <s v="GCF_000018485.1"/>
    <s v="Primary Assembly"/>
    <x v="0"/>
    <m/>
    <s v="NC_009975.1"/>
    <n v="70449"/>
    <n v="71252"/>
    <x v="1"/>
    <m/>
    <m/>
    <m/>
    <m/>
    <m/>
    <n v="5738808"/>
    <s v="MMARC6_RS00425"/>
    <n v="804"/>
    <m/>
    <s v="old_locus_tag=MmarC6_0086"/>
  </r>
  <r>
    <x v="2"/>
    <s v="with_protein"/>
    <s v="GCF_000018485.1"/>
    <s v="Primary Assembly"/>
    <x v="0"/>
    <m/>
    <s v="NC_009975.1"/>
    <n v="70449"/>
    <n v="71252"/>
    <x v="1"/>
    <s v="WP_012192898.1"/>
    <s v="WP_012192898.1"/>
    <m/>
    <s v="hypothetical protein"/>
    <m/>
    <n v="5738808"/>
    <s v="MMARC6_RS00425"/>
    <n v="804"/>
    <n v="267"/>
    <m/>
  </r>
  <r>
    <x v="0"/>
    <s v="protein_coding"/>
    <s v="GCF_000018485.1"/>
    <s v="Primary Assembly"/>
    <x v="0"/>
    <m/>
    <s v="NC_009975.1"/>
    <n v="71263"/>
    <n v="71619"/>
    <x v="1"/>
    <m/>
    <m/>
    <m/>
    <m/>
    <m/>
    <n v="5738817"/>
    <s v="MMARC6_RS00430"/>
    <n v="357"/>
    <m/>
    <s v="old_locus_tag=MmarC6_0087"/>
  </r>
  <r>
    <x v="2"/>
    <s v="with_protein"/>
    <s v="GCF_000018485.1"/>
    <s v="Primary Assembly"/>
    <x v="0"/>
    <m/>
    <s v="NC_009975.1"/>
    <n v="71263"/>
    <n v="71619"/>
    <x v="1"/>
    <s v="WP_012192899.1"/>
    <s v="WP_012192899.1"/>
    <m/>
    <s v="hypothetical protein"/>
    <m/>
    <n v="5738817"/>
    <s v="MMARC6_RS00430"/>
    <n v="357"/>
    <n v="118"/>
    <m/>
  </r>
  <r>
    <x v="0"/>
    <s v="protein_coding"/>
    <s v="GCF_000018485.1"/>
    <s v="Primary Assembly"/>
    <x v="0"/>
    <m/>
    <s v="NC_009975.1"/>
    <n v="71630"/>
    <n v="72109"/>
    <x v="1"/>
    <m/>
    <m/>
    <m/>
    <m/>
    <m/>
    <n v="5738821"/>
    <s v="MMARC6_RS00435"/>
    <n v="480"/>
    <m/>
    <s v="old_locus_tag=MmarC6_0088"/>
  </r>
  <r>
    <x v="2"/>
    <s v="with_protein"/>
    <s v="GCF_000018485.1"/>
    <s v="Primary Assembly"/>
    <x v="0"/>
    <m/>
    <s v="NC_009975.1"/>
    <n v="71630"/>
    <n v="72109"/>
    <x v="1"/>
    <s v="WP_012192900.1"/>
    <s v="WP_012192900.1"/>
    <m/>
    <s v="hypothetical protein"/>
    <m/>
    <n v="5738821"/>
    <s v="MMARC6_RS00435"/>
    <n v="480"/>
    <n v="159"/>
    <m/>
  </r>
  <r>
    <x v="0"/>
    <s v="protein_coding"/>
    <s v="GCF_000018485.1"/>
    <s v="Primary Assembly"/>
    <x v="0"/>
    <m/>
    <s v="NC_009975.1"/>
    <n v="72123"/>
    <n v="72797"/>
    <x v="1"/>
    <m/>
    <m/>
    <m/>
    <m/>
    <m/>
    <n v="5738831"/>
    <s v="MMARC6_RS00440"/>
    <n v="675"/>
    <m/>
    <s v="old_locus_tag=MmarC6_0089"/>
  </r>
  <r>
    <x v="2"/>
    <s v="with_protein"/>
    <s v="GCF_000018485.1"/>
    <s v="Primary Assembly"/>
    <x v="0"/>
    <m/>
    <s v="NC_009975.1"/>
    <n v="72123"/>
    <n v="72797"/>
    <x v="1"/>
    <s v="WP_012192901.1"/>
    <s v="WP_012192901.1"/>
    <m/>
    <s v="hypothetical protein"/>
    <m/>
    <n v="5738831"/>
    <s v="MMARC6_RS00440"/>
    <n v="675"/>
    <n v="224"/>
    <m/>
  </r>
  <r>
    <x v="0"/>
    <s v="protein_coding"/>
    <s v="GCF_000018485.1"/>
    <s v="Primary Assembly"/>
    <x v="0"/>
    <m/>
    <s v="NC_009975.1"/>
    <n v="72880"/>
    <n v="73122"/>
    <x v="1"/>
    <m/>
    <m/>
    <m/>
    <m/>
    <m/>
    <n v="5737827"/>
    <s v="MMARC6_RS00445"/>
    <n v="243"/>
    <m/>
    <s v="old_locus_tag=MmarC6_0090"/>
  </r>
  <r>
    <x v="2"/>
    <s v="with_protein"/>
    <s v="GCF_000018485.1"/>
    <s v="Primary Assembly"/>
    <x v="0"/>
    <m/>
    <s v="NC_009975.1"/>
    <n v="72880"/>
    <n v="73122"/>
    <x v="1"/>
    <s v="WP_012192902.1"/>
    <s v="WP_012192902.1"/>
    <m/>
    <s v="hypothetical protein"/>
    <m/>
    <n v="5737827"/>
    <s v="MMARC6_RS00445"/>
    <n v="243"/>
    <n v="80"/>
    <m/>
  </r>
  <r>
    <x v="0"/>
    <s v="protein_coding"/>
    <s v="GCF_000018485.1"/>
    <s v="Primary Assembly"/>
    <x v="0"/>
    <m/>
    <s v="NC_009975.1"/>
    <n v="73279"/>
    <n v="73548"/>
    <x v="0"/>
    <m/>
    <m/>
    <m/>
    <m/>
    <m/>
    <n v="24780666"/>
    <s v="MMARC6_RS00450"/>
    <n v="270"/>
    <m/>
    <m/>
  </r>
  <r>
    <x v="2"/>
    <s v="with_protein"/>
    <s v="GCF_000018485.1"/>
    <s v="Primary Assembly"/>
    <x v="0"/>
    <m/>
    <s v="NC_009975.1"/>
    <n v="73279"/>
    <n v="73548"/>
    <x v="0"/>
    <s v="WP_048059274.1"/>
    <s v="WP_048059274.1"/>
    <m/>
    <s v="hypothetical protein"/>
    <m/>
    <n v="24780666"/>
    <s v="MMARC6_RS00450"/>
    <n v="270"/>
    <n v="89"/>
    <m/>
  </r>
  <r>
    <x v="0"/>
    <s v="protein_coding"/>
    <s v="GCF_000018485.1"/>
    <s v="Primary Assembly"/>
    <x v="0"/>
    <m/>
    <s v="NC_009975.1"/>
    <n v="73545"/>
    <n v="73988"/>
    <x v="0"/>
    <m/>
    <m/>
    <m/>
    <m/>
    <m/>
    <n v="5737965"/>
    <s v="MMARC6_RS00455"/>
    <n v="444"/>
    <m/>
    <s v="old_locus_tag=MmarC6_0091"/>
  </r>
  <r>
    <x v="2"/>
    <s v="with_protein"/>
    <s v="GCF_000018485.1"/>
    <s v="Primary Assembly"/>
    <x v="0"/>
    <m/>
    <s v="NC_009975.1"/>
    <n v="73545"/>
    <n v="73988"/>
    <x v="0"/>
    <s v="WP_012192903.1"/>
    <s v="WP_012192903.1"/>
    <m/>
    <s v="hypothetical protein"/>
    <m/>
    <n v="5737965"/>
    <s v="MMARC6_RS00455"/>
    <n v="444"/>
    <n v="147"/>
    <m/>
  </r>
  <r>
    <x v="0"/>
    <s v="protein_coding"/>
    <s v="GCF_000018485.1"/>
    <s v="Primary Assembly"/>
    <x v="0"/>
    <m/>
    <s v="NC_009975.1"/>
    <n v="74010"/>
    <n v="74333"/>
    <x v="0"/>
    <m/>
    <m/>
    <m/>
    <m/>
    <m/>
    <n v="5737798"/>
    <s v="MMARC6_RS00460"/>
    <n v="324"/>
    <m/>
    <s v="old_locus_tag=MmarC6_0092"/>
  </r>
  <r>
    <x v="2"/>
    <s v="with_protein"/>
    <s v="GCF_000018485.1"/>
    <s v="Primary Assembly"/>
    <x v="0"/>
    <m/>
    <s v="NC_009975.1"/>
    <n v="74010"/>
    <n v="74333"/>
    <x v="0"/>
    <s v="WP_012192904.1"/>
    <s v="WP_012192904.1"/>
    <m/>
    <s v="hypothetical protein"/>
    <m/>
    <n v="5737798"/>
    <s v="MMARC6_RS00460"/>
    <n v="324"/>
    <n v="107"/>
    <m/>
  </r>
  <r>
    <x v="0"/>
    <s v="protein_coding"/>
    <s v="GCF_000018485.1"/>
    <s v="Primary Assembly"/>
    <x v="0"/>
    <m/>
    <s v="NC_009975.1"/>
    <n v="74516"/>
    <n v="75229"/>
    <x v="0"/>
    <m/>
    <m/>
    <m/>
    <m/>
    <m/>
    <n v="5737766"/>
    <s v="MMARC6_RS00465"/>
    <n v="714"/>
    <m/>
    <s v="old_locus_tag=MmarC6_0094"/>
  </r>
  <r>
    <x v="2"/>
    <s v="with_protein"/>
    <s v="GCF_000018485.1"/>
    <s v="Primary Assembly"/>
    <x v="0"/>
    <m/>
    <s v="NC_009975.1"/>
    <n v="74516"/>
    <n v="75229"/>
    <x v="0"/>
    <s v="WP_012192906.1"/>
    <s v="WP_012192906.1"/>
    <m/>
    <s v="terminase small subunit"/>
    <m/>
    <n v="5737766"/>
    <s v="MMARC6_RS00465"/>
    <n v="714"/>
    <n v="237"/>
    <m/>
  </r>
  <r>
    <x v="0"/>
    <s v="protein_coding"/>
    <s v="GCF_000018485.1"/>
    <s v="Primary Assembly"/>
    <x v="0"/>
    <m/>
    <s v="NC_009975.1"/>
    <n v="75226"/>
    <n v="75474"/>
    <x v="0"/>
    <m/>
    <m/>
    <m/>
    <m/>
    <m/>
    <n v="5737899"/>
    <s v="MMARC6_RS00470"/>
    <n v="249"/>
    <m/>
    <s v="old_locus_tag=MmarC6_0095"/>
  </r>
  <r>
    <x v="2"/>
    <s v="with_protein"/>
    <s v="GCF_000018485.1"/>
    <s v="Primary Assembly"/>
    <x v="0"/>
    <m/>
    <s v="NC_009975.1"/>
    <n v="75226"/>
    <n v="75474"/>
    <x v="0"/>
    <s v="WP_012192907.1"/>
    <s v="WP_012192907.1"/>
    <m/>
    <s v="hypothetical protein"/>
    <m/>
    <n v="5737899"/>
    <s v="MMARC6_RS00470"/>
    <n v="249"/>
    <n v="82"/>
    <m/>
  </r>
  <r>
    <x v="0"/>
    <s v="protein_coding"/>
    <s v="GCF_000018485.1"/>
    <s v="Primary Assembly"/>
    <x v="0"/>
    <m/>
    <s v="NC_009975.1"/>
    <n v="75485"/>
    <n v="77002"/>
    <x v="0"/>
    <m/>
    <m/>
    <m/>
    <m/>
    <m/>
    <n v="5737792"/>
    <s v="MMARC6_RS00475"/>
    <n v="1518"/>
    <m/>
    <s v="old_locus_tag=MmarC6_0096"/>
  </r>
  <r>
    <x v="2"/>
    <s v="with_protein"/>
    <s v="GCF_000018485.1"/>
    <s v="Primary Assembly"/>
    <x v="0"/>
    <m/>
    <s v="NC_009975.1"/>
    <n v="75485"/>
    <n v="77002"/>
    <x v="0"/>
    <s v="WP_012192908.1"/>
    <s v="WP_012192908.1"/>
    <m/>
    <s v="hypothetical protein"/>
    <m/>
    <n v="5737792"/>
    <s v="MMARC6_RS00475"/>
    <n v="1518"/>
    <n v="505"/>
    <m/>
  </r>
  <r>
    <x v="0"/>
    <s v="protein_coding"/>
    <s v="GCF_000018485.1"/>
    <s v="Primary Assembly"/>
    <x v="0"/>
    <m/>
    <s v="NC_009975.1"/>
    <n v="77015"/>
    <n v="79024"/>
    <x v="0"/>
    <m/>
    <m/>
    <m/>
    <m/>
    <m/>
    <n v="5737855"/>
    <s v="MMARC6_RS00480"/>
    <n v="2010"/>
    <m/>
    <s v="old_locus_tag=MmarC6_0097"/>
  </r>
  <r>
    <x v="2"/>
    <s v="with_protein"/>
    <s v="GCF_000018485.1"/>
    <s v="Primary Assembly"/>
    <x v="0"/>
    <m/>
    <s v="NC_009975.1"/>
    <n v="77015"/>
    <n v="79024"/>
    <x v="0"/>
    <s v="WP_012192909.1"/>
    <s v="WP_012192909.1"/>
    <m/>
    <s v="hypothetical protein"/>
    <m/>
    <n v="5737855"/>
    <s v="MMARC6_RS00480"/>
    <n v="2010"/>
    <n v="669"/>
    <m/>
  </r>
  <r>
    <x v="0"/>
    <s v="protein_coding"/>
    <s v="GCF_000018485.1"/>
    <s v="Primary Assembly"/>
    <x v="0"/>
    <m/>
    <s v="NC_009975.1"/>
    <n v="79028"/>
    <n v="79501"/>
    <x v="0"/>
    <m/>
    <m/>
    <m/>
    <m/>
    <m/>
    <n v="5737898"/>
    <s v="MMARC6_RS00485"/>
    <n v="474"/>
    <m/>
    <s v="old_locus_tag=MmarC6_0098"/>
  </r>
  <r>
    <x v="2"/>
    <s v="with_protein"/>
    <s v="GCF_000018485.1"/>
    <s v="Primary Assembly"/>
    <x v="0"/>
    <m/>
    <s v="NC_009975.1"/>
    <n v="79028"/>
    <n v="79501"/>
    <x v="0"/>
    <s v="WP_012192910.1"/>
    <s v="WP_012192910.1"/>
    <m/>
    <s v="hypothetical protein"/>
    <m/>
    <n v="5737898"/>
    <s v="MMARC6_RS00485"/>
    <n v="474"/>
    <n v="157"/>
    <m/>
  </r>
  <r>
    <x v="0"/>
    <s v="protein_coding"/>
    <s v="GCF_000018485.1"/>
    <s v="Primary Assembly"/>
    <x v="0"/>
    <m/>
    <s v="NC_009975.1"/>
    <n v="79635"/>
    <n v="80453"/>
    <x v="0"/>
    <m/>
    <m/>
    <m/>
    <m/>
    <m/>
    <n v="5737984"/>
    <s v="MMARC6_RS00490"/>
    <n v="819"/>
    <m/>
    <s v="old_locus_tag=MmarC6_0099"/>
  </r>
  <r>
    <x v="2"/>
    <s v="with_protein"/>
    <s v="GCF_000018485.1"/>
    <s v="Primary Assembly"/>
    <x v="0"/>
    <m/>
    <s v="NC_009975.1"/>
    <n v="79635"/>
    <n v="80453"/>
    <x v="0"/>
    <s v="WP_012192911.1"/>
    <s v="WP_012192911.1"/>
    <m/>
    <s v="hypothetical protein"/>
    <m/>
    <n v="5737984"/>
    <s v="MMARC6_RS00490"/>
    <n v="819"/>
    <n v="272"/>
    <m/>
  </r>
  <r>
    <x v="0"/>
    <s v="protein_coding"/>
    <s v="GCF_000018485.1"/>
    <s v="Primary Assembly"/>
    <x v="0"/>
    <m/>
    <s v="NC_009975.1"/>
    <n v="80581"/>
    <n v="80988"/>
    <x v="1"/>
    <m/>
    <m/>
    <m/>
    <m/>
    <m/>
    <n v="5737925"/>
    <s v="MMARC6_RS00495"/>
    <n v="408"/>
    <m/>
    <s v="old_locus_tag=MmarC6_0100"/>
  </r>
  <r>
    <x v="2"/>
    <s v="with_protein"/>
    <s v="GCF_000018485.1"/>
    <s v="Primary Assembly"/>
    <x v="0"/>
    <m/>
    <s v="NC_009975.1"/>
    <n v="80581"/>
    <n v="80988"/>
    <x v="1"/>
    <s v="WP_012192912.1"/>
    <s v="WP_012192912.1"/>
    <m/>
    <s v="hypothetical protein"/>
    <m/>
    <n v="5737925"/>
    <s v="MMARC6_RS00495"/>
    <n v="408"/>
    <n v="135"/>
    <m/>
  </r>
  <r>
    <x v="0"/>
    <s v="protein_coding"/>
    <s v="GCF_000018485.1"/>
    <s v="Primary Assembly"/>
    <x v="0"/>
    <m/>
    <s v="NC_009975.1"/>
    <n v="80989"/>
    <n v="81474"/>
    <x v="1"/>
    <m/>
    <m/>
    <m/>
    <m/>
    <m/>
    <n v="5737922"/>
    <s v="MMARC6_RS00500"/>
    <n v="486"/>
    <m/>
    <s v="old_locus_tag=MmarC6_0101"/>
  </r>
  <r>
    <x v="2"/>
    <s v="with_protein"/>
    <s v="GCF_000018485.1"/>
    <s v="Primary Assembly"/>
    <x v="0"/>
    <m/>
    <s v="NC_009975.1"/>
    <n v="80989"/>
    <n v="81474"/>
    <x v="1"/>
    <s v="WP_012192913.1"/>
    <s v="WP_012192913.1"/>
    <m/>
    <s v="DUF4065 domain-containing protein"/>
    <m/>
    <n v="5737922"/>
    <s v="MMARC6_RS00500"/>
    <n v="486"/>
    <n v="161"/>
    <m/>
  </r>
  <r>
    <x v="0"/>
    <s v="protein_coding"/>
    <s v="GCF_000018485.1"/>
    <s v="Primary Assembly"/>
    <x v="0"/>
    <m/>
    <s v="NC_009975.1"/>
    <n v="81771"/>
    <n v="82055"/>
    <x v="1"/>
    <m/>
    <m/>
    <m/>
    <m/>
    <m/>
    <n v="5737913"/>
    <s v="MMARC6_RS00505"/>
    <n v="285"/>
    <m/>
    <s v="old_locus_tag=MmarC6_0102"/>
  </r>
  <r>
    <x v="2"/>
    <s v="with_protein"/>
    <s v="GCF_000018485.1"/>
    <s v="Primary Assembly"/>
    <x v="0"/>
    <m/>
    <s v="NC_009975.1"/>
    <n v="81771"/>
    <n v="82055"/>
    <x v="1"/>
    <s v="WP_012192914.1"/>
    <s v="WP_012192914.1"/>
    <m/>
    <s v="hypothetical protein"/>
    <m/>
    <n v="5737913"/>
    <s v="MMARC6_RS00505"/>
    <n v="285"/>
    <n v="94"/>
    <m/>
  </r>
  <r>
    <x v="0"/>
    <s v="protein_coding"/>
    <s v="GCF_000018485.1"/>
    <s v="Primary Assembly"/>
    <x v="0"/>
    <m/>
    <s v="NC_009975.1"/>
    <n v="82129"/>
    <n v="82983"/>
    <x v="1"/>
    <m/>
    <m/>
    <m/>
    <m/>
    <m/>
    <n v="5737834"/>
    <s v="MMARC6_RS00510"/>
    <n v="855"/>
    <m/>
    <s v="old_locus_tag=MmarC6_0103"/>
  </r>
  <r>
    <x v="2"/>
    <s v="with_protein"/>
    <s v="GCF_000018485.1"/>
    <s v="Primary Assembly"/>
    <x v="0"/>
    <m/>
    <s v="NC_009975.1"/>
    <n v="82129"/>
    <n v="82983"/>
    <x v="1"/>
    <s v="WP_012192915.1"/>
    <s v="WP_012192915.1"/>
    <m/>
    <s v="hypothetical protein"/>
    <m/>
    <n v="5737834"/>
    <s v="MMARC6_RS00510"/>
    <n v="855"/>
    <n v="284"/>
    <m/>
  </r>
  <r>
    <x v="0"/>
    <s v="protein_coding"/>
    <s v="GCF_000018485.1"/>
    <s v="Primary Assembly"/>
    <x v="0"/>
    <m/>
    <s v="NC_009975.1"/>
    <n v="83207"/>
    <n v="83566"/>
    <x v="1"/>
    <m/>
    <m/>
    <m/>
    <m/>
    <m/>
    <n v="5738952"/>
    <s v="MMARC6_RS00515"/>
    <n v="360"/>
    <m/>
    <s v="old_locus_tag=MmarC6_0104"/>
  </r>
  <r>
    <x v="2"/>
    <s v="with_protein"/>
    <s v="GCF_000018485.1"/>
    <s v="Primary Assembly"/>
    <x v="0"/>
    <m/>
    <s v="NC_009975.1"/>
    <n v="83207"/>
    <n v="83566"/>
    <x v="1"/>
    <s v="WP_012192916.1"/>
    <s v="WP_012192916.1"/>
    <m/>
    <s v="transcriptional regulator"/>
    <m/>
    <n v="5738952"/>
    <s v="MMARC6_RS00515"/>
    <n v="360"/>
    <n v="119"/>
    <m/>
  </r>
  <r>
    <x v="0"/>
    <s v="protein_coding"/>
    <s v="GCF_000018485.1"/>
    <s v="Primary Assembly"/>
    <x v="0"/>
    <m/>
    <s v="NC_009975.1"/>
    <n v="83818"/>
    <n v="84180"/>
    <x v="1"/>
    <m/>
    <m/>
    <m/>
    <m/>
    <m/>
    <n v="5738934"/>
    <s v="MMARC6_RS00520"/>
    <n v="363"/>
    <m/>
    <s v="old_locus_tag=MmarC6_0105"/>
  </r>
  <r>
    <x v="2"/>
    <s v="with_protein"/>
    <s v="GCF_000018485.1"/>
    <s v="Primary Assembly"/>
    <x v="0"/>
    <m/>
    <s v="NC_009975.1"/>
    <n v="83818"/>
    <n v="84180"/>
    <x v="1"/>
    <s v="WP_012192917.1"/>
    <s v="WP_012192917.1"/>
    <m/>
    <s v="ArsR family transcriptional regulator"/>
    <m/>
    <n v="5738934"/>
    <s v="MMARC6_RS00520"/>
    <n v="363"/>
    <n v="120"/>
    <m/>
  </r>
  <r>
    <x v="0"/>
    <s v="protein_coding"/>
    <s v="GCF_000018485.1"/>
    <s v="Primary Assembly"/>
    <x v="0"/>
    <m/>
    <s v="NC_009975.1"/>
    <n v="84349"/>
    <n v="84558"/>
    <x v="0"/>
    <m/>
    <m/>
    <m/>
    <m/>
    <m/>
    <n v="5738897"/>
    <s v="MMARC6_RS00525"/>
    <n v="210"/>
    <m/>
    <s v="old_locus_tag=MmarC6_0106"/>
  </r>
  <r>
    <x v="2"/>
    <s v="with_protein"/>
    <s v="GCF_000018485.1"/>
    <s v="Primary Assembly"/>
    <x v="0"/>
    <m/>
    <s v="NC_009975.1"/>
    <n v="84349"/>
    <n v="84558"/>
    <x v="0"/>
    <s v="WP_012192918.1"/>
    <s v="WP_012192918.1"/>
    <m/>
    <s v="hypothetical protein"/>
    <m/>
    <n v="5738897"/>
    <s v="MMARC6_RS00525"/>
    <n v="210"/>
    <n v="69"/>
    <m/>
  </r>
  <r>
    <x v="0"/>
    <s v="protein_coding"/>
    <s v="GCF_000018485.1"/>
    <s v="Primary Assembly"/>
    <x v="0"/>
    <m/>
    <s v="NC_009975.1"/>
    <n v="84566"/>
    <n v="85123"/>
    <x v="0"/>
    <m/>
    <m/>
    <m/>
    <m/>
    <m/>
    <n v="5738878"/>
    <s v="MMARC6_RS00530"/>
    <n v="558"/>
    <m/>
    <s v="old_locus_tag=MmarC6_0107"/>
  </r>
  <r>
    <x v="2"/>
    <s v="with_protein"/>
    <s v="GCF_000018485.1"/>
    <s v="Primary Assembly"/>
    <x v="0"/>
    <m/>
    <s v="NC_009975.1"/>
    <n v="84566"/>
    <n v="85123"/>
    <x v="0"/>
    <s v="WP_012192919.1"/>
    <s v="WP_012192919.1"/>
    <m/>
    <s v="hypothetical protein"/>
    <m/>
    <n v="5738878"/>
    <s v="MMARC6_RS00530"/>
    <n v="558"/>
    <n v="185"/>
    <m/>
  </r>
  <r>
    <x v="0"/>
    <s v="protein_coding"/>
    <s v="GCF_000018485.1"/>
    <s v="Primary Assembly"/>
    <x v="0"/>
    <m/>
    <s v="NC_009975.1"/>
    <n v="85123"/>
    <n v="87135"/>
    <x v="0"/>
    <m/>
    <m/>
    <m/>
    <m/>
    <m/>
    <n v="5738791"/>
    <s v="MMARC6_RS00535"/>
    <n v="2013"/>
    <m/>
    <s v="old_locus_tag=MmarC6_0108"/>
  </r>
  <r>
    <x v="2"/>
    <s v="with_protein"/>
    <s v="GCF_000018485.1"/>
    <s v="Primary Assembly"/>
    <x v="0"/>
    <m/>
    <s v="NC_009975.1"/>
    <n v="85123"/>
    <n v="87135"/>
    <x v="0"/>
    <s v="WP_012192920.1"/>
    <s v="WP_012192920.1"/>
    <m/>
    <s v="hypothetical protein"/>
    <m/>
    <n v="5738791"/>
    <s v="MMARC6_RS00535"/>
    <n v="2013"/>
    <n v="670"/>
    <m/>
  </r>
  <r>
    <x v="0"/>
    <s v="protein_coding"/>
    <s v="GCF_000018485.1"/>
    <s v="Primary Assembly"/>
    <x v="0"/>
    <m/>
    <s v="NC_009975.1"/>
    <n v="87135"/>
    <n v="87404"/>
    <x v="0"/>
    <m/>
    <m/>
    <m/>
    <m/>
    <m/>
    <n v="5738781"/>
    <s v="MMARC6_RS00540"/>
    <n v="270"/>
    <m/>
    <s v="old_locus_tag=MmarC6_0109"/>
  </r>
  <r>
    <x v="2"/>
    <s v="with_protein"/>
    <s v="GCF_000018485.1"/>
    <s v="Primary Assembly"/>
    <x v="0"/>
    <m/>
    <s v="NC_009975.1"/>
    <n v="87135"/>
    <n v="87404"/>
    <x v="0"/>
    <s v="WP_012192921.1"/>
    <s v="WP_012192921.1"/>
    <m/>
    <s v="hypothetical protein"/>
    <m/>
    <n v="5738781"/>
    <s v="MMARC6_RS00540"/>
    <n v="270"/>
    <n v="89"/>
    <m/>
  </r>
  <r>
    <x v="0"/>
    <s v="protein_coding"/>
    <s v="GCF_000018485.1"/>
    <s v="Primary Assembly"/>
    <x v="0"/>
    <m/>
    <s v="NC_009975.1"/>
    <n v="87450"/>
    <n v="88424"/>
    <x v="0"/>
    <m/>
    <m/>
    <m/>
    <m/>
    <m/>
    <n v="5738772"/>
    <s v="MMARC6_RS00545"/>
    <n v="975"/>
    <m/>
    <s v="old_locus_tag=MmarC6_0110"/>
  </r>
  <r>
    <x v="2"/>
    <s v="with_protein"/>
    <s v="GCF_000018485.1"/>
    <s v="Primary Assembly"/>
    <x v="0"/>
    <m/>
    <s v="NC_009975.1"/>
    <n v="87450"/>
    <n v="88424"/>
    <x v="0"/>
    <s v="WP_012192922.1"/>
    <s v="WP_012192922.1"/>
    <m/>
    <s v="integrase"/>
    <m/>
    <n v="5738772"/>
    <s v="MMARC6_RS00545"/>
    <n v="975"/>
    <n v="324"/>
    <m/>
  </r>
  <r>
    <x v="0"/>
    <s v="protein_coding"/>
    <s v="GCF_000018485.1"/>
    <s v="Primary Assembly"/>
    <x v="0"/>
    <m/>
    <s v="NC_009975.1"/>
    <n v="89005"/>
    <n v="89382"/>
    <x v="0"/>
    <m/>
    <m/>
    <m/>
    <m/>
    <m/>
    <n v="5738764"/>
    <s v="MMARC6_RS00550"/>
    <n v="378"/>
    <m/>
    <s v="old_locus_tag=MmarC6_0111"/>
  </r>
  <r>
    <x v="2"/>
    <s v="with_protein"/>
    <s v="GCF_000018485.1"/>
    <s v="Primary Assembly"/>
    <x v="0"/>
    <m/>
    <s v="NC_009975.1"/>
    <n v="89005"/>
    <n v="89382"/>
    <x v="0"/>
    <s v="WP_012192923.1"/>
    <s v="WP_012192923.1"/>
    <m/>
    <s v="hypothetical protein"/>
    <m/>
    <n v="5738764"/>
    <s v="MMARC6_RS00550"/>
    <n v="378"/>
    <n v="125"/>
    <m/>
  </r>
  <r>
    <x v="0"/>
    <s v="protein_coding"/>
    <s v="GCF_000018485.1"/>
    <s v="Primary Assembly"/>
    <x v="0"/>
    <m/>
    <s v="NC_009975.1"/>
    <n v="89625"/>
    <n v="90707"/>
    <x v="1"/>
    <m/>
    <m/>
    <m/>
    <m/>
    <m/>
    <n v="5738761"/>
    <s v="MMARC6_RS00555"/>
    <n v="1083"/>
    <m/>
    <s v="old_locus_tag=MmarC6_0112"/>
  </r>
  <r>
    <x v="2"/>
    <s v="with_protein"/>
    <s v="GCF_000018485.1"/>
    <s v="Primary Assembly"/>
    <x v="0"/>
    <m/>
    <s v="NC_009975.1"/>
    <n v="89625"/>
    <n v="90707"/>
    <x v="1"/>
    <s v="WP_012192924.1"/>
    <s v="WP_012192924.1"/>
    <m/>
    <s v="hypothetical protein"/>
    <m/>
    <n v="5738761"/>
    <s v="MMARC6_RS00555"/>
    <n v="1083"/>
    <n v="360"/>
    <m/>
  </r>
  <r>
    <x v="0"/>
    <s v="protein_coding"/>
    <s v="GCF_000018485.1"/>
    <s v="Primary Assembly"/>
    <x v="0"/>
    <m/>
    <s v="NC_009975.1"/>
    <n v="91750"/>
    <n v="92055"/>
    <x v="1"/>
    <m/>
    <m/>
    <m/>
    <m/>
    <m/>
    <n v="5738752"/>
    <s v="MMARC6_RS00560"/>
    <n v="306"/>
    <m/>
    <s v="old_locus_tag=MmarC6_0113"/>
  </r>
  <r>
    <x v="2"/>
    <s v="with_protein"/>
    <s v="GCF_000018485.1"/>
    <s v="Primary Assembly"/>
    <x v="0"/>
    <m/>
    <s v="NC_009975.1"/>
    <n v="91750"/>
    <n v="92055"/>
    <x v="1"/>
    <s v="WP_012068307.1"/>
    <s v="WP_012068307.1"/>
    <m/>
    <s v="hypothetical protein"/>
    <m/>
    <n v="5738752"/>
    <s v="MMARC6_RS00560"/>
    <n v="306"/>
    <n v="101"/>
    <m/>
  </r>
  <r>
    <x v="0"/>
    <s v="protein_coding"/>
    <s v="GCF_000018485.1"/>
    <s v="Primary Assembly"/>
    <x v="0"/>
    <m/>
    <s v="NC_009975.1"/>
    <n v="92107"/>
    <n v="92397"/>
    <x v="1"/>
    <m/>
    <m/>
    <m/>
    <m/>
    <m/>
    <n v="5738730"/>
    <s v="MMARC6_RS00565"/>
    <n v="291"/>
    <m/>
    <s v="old_locus_tag=MmarC6_0114"/>
  </r>
  <r>
    <x v="2"/>
    <s v="with_protein"/>
    <s v="GCF_000018485.1"/>
    <s v="Primary Assembly"/>
    <x v="0"/>
    <m/>
    <s v="NC_009975.1"/>
    <n v="92107"/>
    <n v="92397"/>
    <x v="1"/>
    <s v="WP_012192925.1"/>
    <s v="WP_012192925.1"/>
    <m/>
    <s v="hypothetical protein"/>
    <m/>
    <n v="5738730"/>
    <s v="MMARC6_RS00565"/>
    <n v="291"/>
    <n v="96"/>
    <m/>
  </r>
  <r>
    <x v="0"/>
    <s v="protein_coding"/>
    <s v="GCF_000018485.1"/>
    <s v="Primary Assembly"/>
    <x v="0"/>
    <m/>
    <s v="NC_009975.1"/>
    <n v="92828"/>
    <n v="93790"/>
    <x v="1"/>
    <m/>
    <m/>
    <m/>
    <m/>
    <m/>
    <n v="5738721"/>
    <s v="MMARC6_RS00570"/>
    <n v="963"/>
    <m/>
    <s v="old_locus_tag=MmarC6_0115"/>
  </r>
  <r>
    <x v="2"/>
    <s v="with_protein"/>
    <s v="GCF_000018485.1"/>
    <s v="Primary Assembly"/>
    <x v="0"/>
    <m/>
    <s v="NC_009975.1"/>
    <n v="92828"/>
    <n v="93790"/>
    <x v="1"/>
    <s v="WP_012192926.1"/>
    <s v="WP_012192926.1"/>
    <m/>
    <s v="membrane protein"/>
    <m/>
    <n v="5738721"/>
    <s v="MMARC6_RS00570"/>
    <n v="963"/>
    <n v="320"/>
    <m/>
  </r>
  <r>
    <x v="0"/>
    <s v="protein_coding"/>
    <s v="GCF_000018485.1"/>
    <s v="Primary Assembly"/>
    <x v="0"/>
    <m/>
    <s v="NC_009975.1"/>
    <n v="94586"/>
    <n v="95269"/>
    <x v="0"/>
    <m/>
    <m/>
    <m/>
    <m/>
    <m/>
    <n v="5738711"/>
    <s v="MMARC6_RS00575"/>
    <n v="684"/>
    <m/>
    <s v="old_locus_tag=MmarC6_0116"/>
  </r>
  <r>
    <x v="2"/>
    <s v="with_protein"/>
    <s v="GCF_000018485.1"/>
    <s v="Primary Assembly"/>
    <x v="0"/>
    <m/>
    <s v="NC_009975.1"/>
    <n v="94586"/>
    <n v="95269"/>
    <x v="0"/>
    <s v="WP_012192927.1"/>
    <s v="WP_012192927.1"/>
    <m/>
    <s v="hypothetical protein"/>
    <m/>
    <n v="5738711"/>
    <s v="MMARC6_RS00575"/>
    <n v="684"/>
    <n v="227"/>
    <m/>
  </r>
  <r>
    <x v="0"/>
    <s v="protein_coding"/>
    <s v="GCF_000018485.1"/>
    <s v="Primary Assembly"/>
    <x v="0"/>
    <m/>
    <s v="NC_009975.1"/>
    <n v="95306"/>
    <n v="95905"/>
    <x v="1"/>
    <m/>
    <m/>
    <m/>
    <m/>
    <m/>
    <n v="5738702"/>
    <s v="MMARC6_RS00580"/>
    <n v="600"/>
    <m/>
    <s v="old_locus_tag=MmarC6_0117"/>
  </r>
  <r>
    <x v="2"/>
    <s v="with_protein"/>
    <s v="GCF_000018485.1"/>
    <s v="Primary Assembly"/>
    <x v="0"/>
    <m/>
    <s v="NC_009975.1"/>
    <n v="95306"/>
    <n v="95905"/>
    <x v="1"/>
    <s v="WP_012192928.1"/>
    <s v="WP_012192928.1"/>
    <m/>
    <s v="ECF transporter S component"/>
    <m/>
    <n v="5738702"/>
    <s v="MMARC6_RS00580"/>
    <n v="600"/>
    <n v="199"/>
    <m/>
  </r>
  <r>
    <x v="0"/>
    <s v="protein_coding"/>
    <s v="GCF_000018485.1"/>
    <s v="Primary Assembly"/>
    <x v="0"/>
    <m/>
    <s v="NC_009975.1"/>
    <n v="96255"/>
    <n v="97079"/>
    <x v="0"/>
    <m/>
    <m/>
    <m/>
    <m/>
    <m/>
    <n v="5738665"/>
    <s v="MMARC6_RS00585"/>
    <n v="825"/>
    <m/>
    <s v="old_locus_tag=MmarC6_0118"/>
  </r>
  <r>
    <x v="2"/>
    <s v="with_protein"/>
    <s v="GCF_000018485.1"/>
    <s v="Primary Assembly"/>
    <x v="0"/>
    <m/>
    <s v="NC_009975.1"/>
    <n v="96255"/>
    <n v="97079"/>
    <x v="0"/>
    <s v="WP_012192929.1"/>
    <s v="WP_012192929.1"/>
    <m/>
    <s v="DUF2202 domain-containing protein"/>
    <m/>
    <n v="5738665"/>
    <s v="MMARC6_RS00585"/>
    <n v="825"/>
    <n v="274"/>
    <m/>
  </r>
  <r>
    <x v="0"/>
    <s v="protein_coding"/>
    <s v="GCF_000018485.1"/>
    <s v="Primary Assembly"/>
    <x v="0"/>
    <m/>
    <s v="NC_009975.1"/>
    <n v="97115"/>
    <n v="97309"/>
    <x v="1"/>
    <m/>
    <m/>
    <m/>
    <m/>
    <m/>
    <n v="5738649"/>
    <s v="MMARC6_RS00590"/>
    <n v="195"/>
    <m/>
    <s v="old_locus_tag=MmarC6_0119"/>
  </r>
  <r>
    <x v="2"/>
    <s v="with_protein"/>
    <s v="GCF_000018485.1"/>
    <s v="Primary Assembly"/>
    <x v="0"/>
    <m/>
    <s v="NC_009975.1"/>
    <n v="97115"/>
    <n v="97309"/>
    <x v="1"/>
    <s v="WP_011868883.1"/>
    <s v="WP_011868883.1"/>
    <m/>
    <s v="hypothetical protein"/>
    <m/>
    <n v="5738649"/>
    <s v="MMARC6_RS00590"/>
    <n v="195"/>
    <n v="64"/>
    <m/>
  </r>
  <r>
    <x v="0"/>
    <s v="protein_coding"/>
    <s v="GCF_000018485.1"/>
    <s v="Primary Assembly"/>
    <x v="0"/>
    <m/>
    <s v="NC_009975.1"/>
    <n v="97436"/>
    <n v="97846"/>
    <x v="0"/>
    <m/>
    <m/>
    <m/>
    <m/>
    <m/>
    <n v="5738639"/>
    <s v="MMARC6_RS00595"/>
    <n v="411"/>
    <m/>
    <s v="old_locus_tag=MmarC6_0120"/>
  </r>
  <r>
    <x v="2"/>
    <s v="with_protein"/>
    <s v="GCF_000018485.1"/>
    <s v="Primary Assembly"/>
    <x v="0"/>
    <m/>
    <s v="NC_009975.1"/>
    <n v="97436"/>
    <n v="97846"/>
    <x v="0"/>
    <s v="WP_011868882.1"/>
    <s v="WP_011868882.1"/>
    <m/>
    <s v="hypothetical protein"/>
    <m/>
    <n v="5738639"/>
    <s v="MMARC6_RS00595"/>
    <n v="411"/>
    <n v="136"/>
    <m/>
  </r>
  <r>
    <x v="0"/>
    <s v="protein_coding"/>
    <s v="GCF_000018485.1"/>
    <s v="Primary Assembly"/>
    <x v="0"/>
    <m/>
    <s v="NC_009975.1"/>
    <n v="97930"/>
    <n v="98298"/>
    <x v="0"/>
    <m/>
    <m/>
    <m/>
    <m/>
    <m/>
    <n v="5738598"/>
    <s v="MMARC6_RS00600"/>
    <n v="369"/>
    <m/>
    <s v="old_locus_tag=MmarC6_0121"/>
  </r>
  <r>
    <x v="2"/>
    <s v="with_protein"/>
    <s v="GCF_000018485.1"/>
    <s v="Primary Assembly"/>
    <x v="0"/>
    <m/>
    <s v="NC_009975.1"/>
    <n v="97930"/>
    <n v="98298"/>
    <x v="0"/>
    <s v="WP_012192930.1"/>
    <s v="WP_012192930.1"/>
    <m/>
    <s v="hypothetical protein"/>
    <m/>
    <n v="5738598"/>
    <s v="MMARC6_RS00600"/>
    <n v="369"/>
    <n v="122"/>
    <m/>
  </r>
  <r>
    <x v="0"/>
    <s v="protein_coding"/>
    <s v="GCF_000018485.1"/>
    <s v="Primary Assembly"/>
    <x v="0"/>
    <m/>
    <s v="NC_009975.1"/>
    <n v="98594"/>
    <n v="99622"/>
    <x v="1"/>
    <m/>
    <m/>
    <m/>
    <m/>
    <m/>
    <n v="5738588"/>
    <s v="MMARC6_RS00605"/>
    <n v="1029"/>
    <m/>
    <s v="old_locus_tag=MmarC6_0123"/>
  </r>
  <r>
    <x v="2"/>
    <s v="with_protein"/>
    <s v="GCF_000018485.1"/>
    <s v="Primary Assembly"/>
    <x v="0"/>
    <m/>
    <s v="NC_009975.1"/>
    <n v="98594"/>
    <n v="99622"/>
    <x v="1"/>
    <s v="WP_012192932.1"/>
    <s v="WP_012192932.1"/>
    <m/>
    <s v="FRG domain-containing protein"/>
    <m/>
    <n v="5738588"/>
    <s v="MMARC6_RS00605"/>
    <n v="1029"/>
    <n v="342"/>
    <m/>
  </r>
  <r>
    <x v="0"/>
    <s v="protein_coding"/>
    <s v="GCF_000018485.1"/>
    <s v="Primary Assembly"/>
    <x v="0"/>
    <m/>
    <s v="NC_009975.1"/>
    <n v="99631"/>
    <n v="100389"/>
    <x v="1"/>
    <m/>
    <m/>
    <m/>
    <m/>
    <m/>
    <n v="5738585"/>
    <s v="MMARC6_RS00610"/>
    <n v="759"/>
    <m/>
    <s v="old_locus_tag=MmarC6_0124"/>
  </r>
  <r>
    <x v="2"/>
    <s v="with_protein"/>
    <s v="GCF_000018485.1"/>
    <s v="Primary Assembly"/>
    <x v="0"/>
    <m/>
    <s v="NC_009975.1"/>
    <n v="99631"/>
    <n v="100389"/>
    <x v="1"/>
    <s v="WP_048059276.1"/>
    <s v="WP_048059276.1"/>
    <m/>
    <s v="hypothetical protein"/>
    <m/>
    <n v="5738585"/>
    <s v="MMARC6_RS00610"/>
    <n v="759"/>
    <n v="252"/>
    <m/>
  </r>
  <r>
    <x v="0"/>
    <s v="protein_coding"/>
    <s v="GCF_000018485.1"/>
    <s v="Primary Assembly"/>
    <x v="0"/>
    <m/>
    <s v="NC_009975.1"/>
    <n v="100472"/>
    <n v="100672"/>
    <x v="0"/>
    <m/>
    <m/>
    <m/>
    <m/>
    <m/>
    <n v="5738581"/>
    <s v="MMARC6_RS00615"/>
    <n v="201"/>
    <m/>
    <s v="old_locus_tag=MmarC6_0125"/>
  </r>
  <r>
    <x v="2"/>
    <s v="with_protein"/>
    <s v="GCF_000018485.1"/>
    <s v="Primary Assembly"/>
    <x v="0"/>
    <m/>
    <s v="NC_009975.1"/>
    <n v="100472"/>
    <n v="100672"/>
    <x v="0"/>
    <s v="WP_012192934.1"/>
    <s v="WP_012192934.1"/>
    <m/>
    <s v="hypothetical protein"/>
    <m/>
    <n v="5738581"/>
    <s v="MMARC6_RS00615"/>
    <n v="201"/>
    <n v="66"/>
    <m/>
  </r>
  <r>
    <x v="0"/>
    <s v="protein_coding"/>
    <s v="GCF_000018485.1"/>
    <s v="Primary Assembly"/>
    <x v="0"/>
    <m/>
    <s v="NC_009975.1"/>
    <n v="100681"/>
    <n v="101253"/>
    <x v="0"/>
    <m/>
    <m/>
    <m/>
    <m/>
    <m/>
    <n v="5738580"/>
    <s v="MMARC6_RS00620"/>
    <n v="573"/>
    <m/>
    <s v="old_locus_tag=MmarC6_0126"/>
  </r>
  <r>
    <x v="2"/>
    <s v="with_protein"/>
    <s v="GCF_000018485.1"/>
    <s v="Primary Assembly"/>
    <x v="0"/>
    <m/>
    <s v="NC_009975.1"/>
    <n v="100681"/>
    <n v="101253"/>
    <x v="0"/>
    <s v="WP_012192935.1"/>
    <s v="WP_012192935.1"/>
    <m/>
    <s v="hypothetical protein"/>
    <m/>
    <n v="5738580"/>
    <s v="MMARC6_RS00620"/>
    <n v="573"/>
    <n v="190"/>
    <m/>
  </r>
  <r>
    <x v="0"/>
    <s v="protein_coding"/>
    <s v="GCF_000018485.1"/>
    <s v="Primary Assembly"/>
    <x v="0"/>
    <m/>
    <s v="NC_009975.1"/>
    <n v="101318"/>
    <n v="101533"/>
    <x v="0"/>
    <m/>
    <m/>
    <m/>
    <m/>
    <m/>
    <n v="5738574"/>
    <s v="MMARC6_RS00625"/>
    <n v="216"/>
    <m/>
    <s v="old_locus_tag=MmarC6_0127"/>
  </r>
  <r>
    <x v="2"/>
    <s v="with_protein"/>
    <s v="GCF_000018485.1"/>
    <s v="Primary Assembly"/>
    <x v="0"/>
    <m/>
    <s v="NC_009975.1"/>
    <n v="101318"/>
    <n v="101533"/>
    <x v="0"/>
    <s v="WP_012192936.1"/>
    <s v="WP_012192936.1"/>
    <m/>
    <s v="hypothetical protein"/>
    <m/>
    <n v="5738574"/>
    <s v="MMARC6_RS00625"/>
    <n v="216"/>
    <n v="71"/>
    <m/>
  </r>
  <r>
    <x v="0"/>
    <s v="protein_coding"/>
    <s v="GCF_000018485.1"/>
    <s v="Primary Assembly"/>
    <x v="0"/>
    <m/>
    <s v="NC_009975.1"/>
    <n v="101954"/>
    <n v="102256"/>
    <x v="1"/>
    <m/>
    <m/>
    <m/>
    <m/>
    <m/>
    <n v="5738573"/>
    <s v="MMARC6_RS00630"/>
    <n v="303"/>
    <m/>
    <s v="old_locus_tag=MmarC6_0128"/>
  </r>
  <r>
    <x v="2"/>
    <s v="with_protein"/>
    <s v="GCF_000018485.1"/>
    <s v="Primary Assembly"/>
    <x v="0"/>
    <m/>
    <s v="NC_009975.1"/>
    <n v="101954"/>
    <n v="102256"/>
    <x v="1"/>
    <s v="WP_012192937.1"/>
    <s v="WP_012192937.1"/>
    <m/>
    <s v="transcriptional regulator"/>
    <m/>
    <n v="5738573"/>
    <s v="MMARC6_RS00630"/>
    <n v="303"/>
    <n v="100"/>
    <m/>
  </r>
  <r>
    <x v="0"/>
    <s v="protein_coding"/>
    <s v="GCF_000018485.1"/>
    <s v="Primary Assembly"/>
    <x v="0"/>
    <m/>
    <s v="NC_009975.1"/>
    <n v="102463"/>
    <n v="102642"/>
    <x v="0"/>
    <m/>
    <m/>
    <m/>
    <m/>
    <m/>
    <n v="5738535"/>
    <s v="MMARC6_RS00635"/>
    <n v="180"/>
    <m/>
    <s v="old_locus_tag=MmarC6_0129"/>
  </r>
  <r>
    <x v="2"/>
    <s v="with_protein"/>
    <s v="GCF_000018485.1"/>
    <s v="Primary Assembly"/>
    <x v="0"/>
    <m/>
    <s v="NC_009975.1"/>
    <n v="102463"/>
    <n v="102642"/>
    <x v="0"/>
    <s v="WP_048059277.1"/>
    <s v="WP_048059277.1"/>
    <m/>
    <s v="hypothetical protein"/>
    <m/>
    <n v="5738535"/>
    <s v="MMARC6_RS00635"/>
    <n v="180"/>
    <n v="59"/>
    <m/>
  </r>
  <r>
    <x v="0"/>
    <s v="protein_coding"/>
    <s v="GCF_000018485.1"/>
    <s v="Primary Assembly"/>
    <x v="0"/>
    <m/>
    <s v="NC_009975.1"/>
    <n v="102661"/>
    <n v="103185"/>
    <x v="0"/>
    <m/>
    <m/>
    <m/>
    <m/>
    <m/>
    <n v="5738533"/>
    <s v="MMARC6_RS00640"/>
    <n v="525"/>
    <m/>
    <s v="old_locus_tag=MmarC6_0130"/>
  </r>
  <r>
    <x v="2"/>
    <s v="with_protein"/>
    <s v="GCF_000018485.1"/>
    <s v="Primary Assembly"/>
    <x v="0"/>
    <m/>
    <s v="NC_009975.1"/>
    <n v="102661"/>
    <n v="103185"/>
    <x v="0"/>
    <s v="WP_012192938.1"/>
    <s v="WP_012192938.1"/>
    <m/>
    <s v="hypothetical protein"/>
    <m/>
    <n v="5738533"/>
    <s v="MMARC6_RS00640"/>
    <n v="525"/>
    <n v="174"/>
    <m/>
  </r>
  <r>
    <x v="0"/>
    <s v="protein_coding"/>
    <s v="GCF_000018485.1"/>
    <s v="Primary Assembly"/>
    <x v="0"/>
    <m/>
    <s v="NC_009975.1"/>
    <n v="103157"/>
    <n v="103402"/>
    <x v="0"/>
    <m/>
    <m/>
    <m/>
    <m/>
    <m/>
    <n v="5738517"/>
    <s v="MMARC6_RS00645"/>
    <n v="246"/>
    <m/>
    <s v="old_locus_tag=MmarC6_0131"/>
  </r>
  <r>
    <x v="2"/>
    <s v="with_protein"/>
    <s v="GCF_000018485.1"/>
    <s v="Primary Assembly"/>
    <x v="0"/>
    <m/>
    <s v="NC_009975.1"/>
    <n v="103157"/>
    <n v="103402"/>
    <x v="0"/>
    <s v="WP_012192939.1"/>
    <s v="WP_012192939.1"/>
    <m/>
    <s v="hypothetical protein"/>
    <m/>
    <n v="5738517"/>
    <s v="MMARC6_RS00645"/>
    <n v="246"/>
    <n v="81"/>
    <m/>
  </r>
  <r>
    <x v="0"/>
    <s v="protein_coding"/>
    <s v="GCF_000018485.1"/>
    <s v="Primary Assembly"/>
    <x v="0"/>
    <m/>
    <s v="NC_009975.1"/>
    <n v="103389"/>
    <n v="103583"/>
    <x v="0"/>
    <m/>
    <m/>
    <m/>
    <m/>
    <m/>
    <n v="24780667"/>
    <s v="MMARC6_RS00650"/>
    <n v="195"/>
    <m/>
    <m/>
  </r>
  <r>
    <x v="2"/>
    <s v="with_protein"/>
    <s v="GCF_000018485.1"/>
    <s v="Primary Assembly"/>
    <x v="0"/>
    <m/>
    <s v="NC_009975.1"/>
    <n v="103389"/>
    <n v="103583"/>
    <x v="0"/>
    <s v="WP_048058489.1"/>
    <s v="WP_048058489.1"/>
    <m/>
    <s v="hypothetical protein"/>
    <m/>
    <n v="24780667"/>
    <s v="MMARC6_RS00650"/>
    <n v="195"/>
    <n v="64"/>
    <m/>
  </r>
  <r>
    <x v="0"/>
    <s v="protein_coding"/>
    <s v="GCF_000018485.1"/>
    <s v="Primary Assembly"/>
    <x v="0"/>
    <m/>
    <s v="NC_009975.1"/>
    <n v="103595"/>
    <n v="103990"/>
    <x v="0"/>
    <m/>
    <m/>
    <m/>
    <m/>
    <m/>
    <n v="5738509"/>
    <s v="MMARC6_RS00655"/>
    <n v="396"/>
    <m/>
    <s v="old_locus_tag=MmarC6_0132"/>
  </r>
  <r>
    <x v="2"/>
    <s v="with_protein"/>
    <s v="GCF_000018485.1"/>
    <s v="Primary Assembly"/>
    <x v="0"/>
    <m/>
    <s v="NC_009975.1"/>
    <n v="103595"/>
    <n v="103990"/>
    <x v="0"/>
    <s v="WP_012192940.1"/>
    <s v="WP_012192940.1"/>
    <m/>
    <s v="hypothetical protein"/>
    <m/>
    <n v="5738509"/>
    <s v="MMARC6_RS00655"/>
    <n v="396"/>
    <n v="131"/>
    <m/>
  </r>
  <r>
    <x v="0"/>
    <s v="protein_coding"/>
    <s v="GCF_000018485.1"/>
    <s v="Primary Assembly"/>
    <x v="0"/>
    <m/>
    <s v="NC_009975.1"/>
    <n v="103992"/>
    <n v="106016"/>
    <x v="0"/>
    <m/>
    <m/>
    <m/>
    <m/>
    <m/>
    <n v="5738501"/>
    <s v="MMARC6_RS00660"/>
    <n v="2025"/>
    <m/>
    <s v="old_locus_tag=MmarC6_0133"/>
  </r>
  <r>
    <x v="2"/>
    <s v="with_protein"/>
    <s v="GCF_000018485.1"/>
    <s v="Primary Assembly"/>
    <x v="0"/>
    <m/>
    <s v="NC_009975.1"/>
    <n v="103992"/>
    <n v="106016"/>
    <x v="0"/>
    <s v="WP_012192941.1"/>
    <s v="WP_012192941.1"/>
    <m/>
    <s v="hypothetical protein"/>
    <m/>
    <n v="5738501"/>
    <s v="MMARC6_RS00660"/>
    <n v="2025"/>
    <n v="674"/>
    <m/>
  </r>
  <r>
    <x v="0"/>
    <s v="protein_coding"/>
    <s v="GCF_000018485.1"/>
    <s v="Primary Assembly"/>
    <x v="0"/>
    <m/>
    <s v="NC_009975.1"/>
    <n v="106020"/>
    <n v="106262"/>
    <x v="0"/>
    <m/>
    <m/>
    <m/>
    <m/>
    <m/>
    <n v="5738495"/>
    <s v="MMARC6_RS00665"/>
    <n v="243"/>
    <m/>
    <s v="old_locus_tag=MmarC6_0134"/>
  </r>
  <r>
    <x v="2"/>
    <s v="with_protein"/>
    <s v="GCF_000018485.1"/>
    <s v="Primary Assembly"/>
    <x v="0"/>
    <m/>
    <s v="NC_009975.1"/>
    <n v="106020"/>
    <n v="106262"/>
    <x v="0"/>
    <s v="WP_012192942.1"/>
    <s v="WP_012192942.1"/>
    <m/>
    <s v="hypothetical protein"/>
    <m/>
    <n v="5738495"/>
    <s v="MMARC6_RS00665"/>
    <n v="243"/>
    <n v="80"/>
    <m/>
  </r>
  <r>
    <x v="0"/>
    <s v="protein_coding"/>
    <s v="GCF_000018485.1"/>
    <s v="Primary Assembly"/>
    <x v="0"/>
    <m/>
    <s v="NC_009975.1"/>
    <n v="106274"/>
    <n v="107242"/>
    <x v="0"/>
    <m/>
    <m/>
    <m/>
    <m/>
    <m/>
    <n v="5738482"/>
    <s v="MMARC6_RS00670"/>
    <n v="969"/>
    <m/>
    <s v="old_locus_tag=MmarC6_0135"/>
  </r>
  <r>
    <x v="2"/>
    <s v="with_protein"/>
    <s v="GCF_000018485.1"/>
    <s v="Primary Assembly"/>
    <x v="0"/>
    <m/>
    <s v="NC_009975.1"/>
    <n v="106274"/>
    <n v="107242"/>
    <x v="0"/>
    <s v="WP_012192943.1"/>
    <s v="WP_012192943.1"/>
    <m/>
    <s v="integrase"/>
    <m/>
    <n v="5738482"/>
    <s v="MMARC6_RS00670"/>
    <n v="969"/>
    <n v="322"/>
    <m/>
  </r>
  <r>
    <x v="0"/>
    <s v="protein_coding"/>
    <s v="GCF_000018485.1"/>
    <s v="Primary Assembly"/>
    <x v="0"/>
    <m/>
    <s v="NC_009975.1"/>
    <n v="107271"/>
    <n v="107726"/>
    <x v="1"/>
    <m/>
    <m/>
    <m/>
    <m/>
    <m/>
    <n v="5738467"/>
    <s v="MMARC6_RS00675"/>
    <n v="456"/>
    <m/>
    <s v="old_locus_tag=MmarC6_0136"/>
  </r>
  <r>
    <x v="2"/>
    <s v="with_protein"/>
    <s v="GCF_000018485.1"/>
    <s v="Primary Assembly"/>
    <x v="0"/>
    <m/>
    <s v="NC_009975.1"/>
    <n v="107271"/>
    <n v="107726"/>
    <x v="1"/>
    <s v="WP_012192944.1"/>
    <s v="WP_012192944.1"/>
    <m/>
    <s v="MarR family transcriptional regulator"/>
    <m/>
    <n v="5738467"/>
    <s v="MMARC6_RS00675"/>
    <n v="456"/>
    <n v="151"/>
    <m/>
  </r>
  <r>
    <x v="0"/>
    <s v="protein_coding"/>
    <s v="GCF_000018485.1"/>
    <s v="Primary Assembly"/>
    <x v="0"/>
    <m/>
    <s v="NC_009975.1"/>
    <n v="108021"/>
    <n v="110219"/>
    <x v="0"/>
    <m/>
    <m/>
    <m/>
    <m/>
    <m/>
    <n v="5738463"/>
    <s v="MMARC6_RS00680"/>
    <n v="2199"/>
    <m/>
    <s v="old_locus_tag=MmarC6_0137"/>
  </r>
  <r>
    <x v="2"/>
    <s v="with_protein"/>
    <s v="GCF_000018485.1"/>
    <s v="Primary Assembly"/>
    <x v="0"/>
    <m/>
    <s v="NC_009975.1"/>
    <n v="108021"/>
    <n v="110219"/>
    <x v="0"/>
    <s v="WP_012192945.1"/>
    <s v="WP_012192945.1"/>
    <m/>
    <s v="methyl-accepting chemotaxis protein"/>
    <m/>
    <n v="5738463"/>
    <s v="MMARC6_RS00680"/>
    <n v="2199"/>
    <n v="732"/>
    <m/>
  </r>
  <r>
    <x v="0"/>
    <s v="protein_coding"/>
    <s v="GCF_000018485.1"/>
    <s v="Primary Assembly"/>
    <x v="0"/>
    <m/>
    <s v="NC_009975.1"/>
    <n v="110251"/>
    <n v="110739"/>
    <x v="0"/>
    <m/>
    <m/>
    <m/>
    <m/>
    <m/>
    <n v="5738452"/>
    <s v="MMARC6_RS00685"/>
    <n v="489"/>
    <m/>
    <s v="old_locus_tag=MmarC6_0138"/>
  </r>
  <r>
    <x v="2"/>
    <s v="with_protein"/>
    <s v="GCF_000018485.1"/>
    <s v="Primary Assembly"/>
    <x v="0"/>
    <m/>
    <s v="NC_009975.1"/>
    <n v="110251"/>
    <n v="110739"/>
    <x v="0"/>
    <s v="WP_012192946.1"/>
    <s v="WP_012192946.1"/>
    <m/>
    <s v="hypothetical protein"/>
    <m/>
    <n v="5738452"/>
    <s v="MMARC6_RS00685"/>
    <n v="489"/>
    <n v="162"/>
    <m/>
  </r>
  <r>
    <x v="0"/>
    <s v="protein_coding"/>
    <s v="GCF_000018485.1"/>
    <s v="Primary Assembly"/>
    <x v="0"/>
    <m/>
    <s v="NC_009975.1"/>
    <n v="111925"/>
    <n v="112515"/>
    <x v="0"/>
    <m/>
    <m/>
    <m/>
    <m/>
    <m/>
    <n v="5738423"/>
    <s v="MMARC6_RS00690"/>
    <n v="591"/>
    <m/>
    <s v="old_locus_tag=MmarC6_0139"/>
  </r>
  <r>
    <x v="2"/>
    <s v="with_protein"/>
    <s v="GCF_000018485.1"/>
    <s v="Primary Assembly"/>
    <x v="0"/>
    <m/>
    <s v="NC_009975.1"/>
    <n v="111925"/>
    <n v="112515"/>
    <x v="0"/>
    <s v="WP_012192947.1"/>
    <s v="WP_012192947.1"/>
    <m/>
    <s v="ATP-binding protein"/>
    <m/>
    <n v="5738423"/>
    <s v="MMARC6_RS00690"/>
    <n v="591"/>
    <n v="196"/>
    <m/>
  </r>
  <r>
    <x v="0"/>
    <s v="protein_coding"/>
    <s v="GCF_000018485.1"/>
    <s v="Primary Assembly"/>
    <x v="0"/>
    <m/>
    <s v="NC_009975.1"/>
    <n v="112643"/>
    <n v="113428"/>
    <x v="1"/>
    <m/>
    <m/>
    <m/>
    <m/>
    <m/>
    <n v="5738393"/>
    <s v="MMARC6_RS00695"/>
    <n v="786"/>
    <m/>
    <s v="old_locus_tag=MmarC6_0140"/>
  </r>
  <r>
    <x v="2"/>
    <s v="with_protein"/>
    <s v="GCF_000018485.1"/>
    <s v="Primary Assembly"/>
    <x v="0"/>
    <m/>
    <s v="NC_009975.1"/>
    <n v="112643"/>
    <n v="113428"/>
    <x v="1"/>
    <s v="WP_012192948.1"/>
    <s v="WP_012192948.1"/>
    <m/>
    <s v="serine protease"/>
    <m/>
    <n v="5738393"/>
    <s v="MMARC6_RS00695"/>
    <n v="786"/>
    <n v="261"/>
    <m/>
  </r>
  <r>
    <x v="0"/>
    <s v="protein_coding"/>
    <s v="GCF_000018485.1"/>
    <s v="Primary Assembly"/>
    <x v="0"/>
    <m/>
    <s v="NC_009975.1"/>
    <n v="113804"/>
    <n v="119206"/>
    <x v="0"/>
    <m/>
    <m/>
    <m/>
    <m/>
    <m/>
    <n v="5738350"/>
    <s v="MMARC6_RS00700"/>
    <n v="5403"/>
    <m/>
    <s v="old_locus_tag=MmarC6_0141"/>
  </r>
  <r>
    <x v="2"/>
    <s v="with_protein"/>
    <s v="GCF_000018485.1"/>
    <s v="Primary Assembly"/>
    <x v="0"/>
    <m/>
    <s v="NC_009975.1"/>
    <n v="113804"/>
    <n v="119206"/>
    <x v="0"/>
    <s v="WP_012192949.1"/>
    <s v="WP_012192949.1"/>
    <m/>
    <s v="cobaltochelatase"/>
    <m/>
    <n v="5738350"/>
    <s v="MMARC6_RS00700"/>
    <n v="5403"/>
    <n v="1800"/>
    <m/>
  </r>
  <r>
    <x v="0"/>
    <s v="protein_coding"/>
    <s v="GCF_000018485.1"/>
    <s v="Primary Assembly"/>
    <x v="0"/>
    <m/>
    <s v="NC_009975.1"/>
    <n v="119338"/>
    <n v="120120"/>
    <x v="0"/>
    <m/>
    <m/>
    <m/>
    <m/>
    <m/>
    <n v="5738347"/>
    <s v="MMARC6_RS00705"/>
    <n v="783"/>
    <m/>
    <s v="old_locus_tag=MmarC6_0142"/>
  </r>
  <r>
    <x v="2"/>
    <s v="with_protein"/>
    <s v="GCF_000018485.1"/>
    <s v="Primary Assembly"/>
    <x v="0"/>
    <m/>
    <s v="NC_009975.1"/>
    <n v="119338"/>
    <n v="120120"/>
    <x v="0"/>
    <s v="WP_012192950.1"/>
    <s v="WP_012192950.1"/>
    <m/>
    <s v="serine protease"/>
    <m/>
    <n v="5738347"/>
    <s v="MMARC6_RS00705"/>
    <n v="783"/>
    <n v="260"/>
    <m/>
  </r>
  <r>
    <x v="0"/>
    <s v="protein_coding"/>
    <s v="GCF_000018485.1"/>
    <s v="Primary Assembly"/>
    <x v="0"/>
    <m/>
    <s v="NC_009975.1"/>
    <n v="120299"/>
    <n v="121057"/>
    <x v="1"/>
    <m/>
    <m/>
    <m/>
    <m/>
    <m/>
    <n v="5738293"/>
    <s v="MMARC6_RS00710"/>
    <n v="759"/>
    <m/>
    <s v="old_locus_tag=MmarC6_0143"/>
  </r>
  <r>
    <x v="2"/>
    <s v="with_protein"/>
    <s v="GCF_000018485.1"/>
    <s v="Primary Assembly"/>
    <x v="0"/>
    <m/>
    <s v="NC_009975.1"/>
    <n v="120299"/>
    <n v="121057"/>
    <x v="1"/>
    <s v="WP_012192951.1"/>
    <s v="WP_012192951.1"/>
    <m/>
    <s v="amino acid ABC transporter substrate-binding protein"/>
    <m/>
    <n v="5738293"/>
    <s v="MMARC6_RS00710"/>
    <n v="759"/>
    <n v="252"/>
    <m/>
  </r>
  <r>
    <x v="0"/>
    <s v="protein_coding"/>
    <s v="GCF_000018485.1"/>
    <s v="Primary Assembly"/>
    <x v="0"/>
    <m/>
    <s v="NC_009975.1"/>
    <n v="121355"/>
    <n v="121912"/>
    <x v="1"/>
    <m/>
    <m/>
    <m/>
    <m/>
    <m/>
    <n v="5738277"/>
    <s v="MMARC6_RS00715"/>
    <n v="558"/>
    <m/>
    <s v="old_locus_tag=MmarC6_0144"/>
  </r>
  <r>
    <x v="2"/>
    <s v="with_protein"/>
    <s v="GCF_000018485.1"/>
    <s v="Primary Assembly"/>
    <x v="0"/>
    <m/>
    <s v="NC_009975.1"/>
    <n v="121355"/>
    <n v="121912"/>
    <x v="1"/>
    <s v="WP_012192952.1"/>
    <s v="WP_012192952.1"/>
    <m/>
    <s v="hypothetical protein"/>
    <m/>
    <n v="5738277"/>
    <s v="MMARC6_RS00715"/>
    <n v="558"/>
    <n v="185"/>
    <m/>
  </r>
  <r>
    <x v="0"/>
    <s v="protein_coding"/>
    <s v="GCF_000018485.1"/>
    <s v="Primary Assembly"/>
    <x v="0"/>
    <m/>
    <s v="NC_009975.1"/>
    <n v="122084"/>
    <n v="124222"/>
    <x v="1"/>
    <m/>
    <m/>
    <m/>
    <m/>
    <m/>
    <n v="5738273"/>
    <s v="MMARC6_RS00720"/>
    <n v="2139"/>
    <m/>
    <s v="old_locus_tag=MmarC6_0145"/>
  </r>
  <r>
    <x v="2"/>
    <s v="with_protein"/>
    <s v="GCF_000018485.1"/>
    <s v="Primary Assembly"/>
    <x v="0"/>
    <m/>
    <s v="NC_009975.1"/>
    <n v="122084"/>
    <n v="124222"/>
    <x v="1"/>
    <s v="WP_012192953.1"/>
    <s v="WP_012192953.1"/>
    <m/>
    <s v="hypothetical protein"/>
    <m/>
    <n v="5738273"/>
    <s v="MMARC6_RS00720"/>
    <n v="2139"/>
    <n v="712"/>
    <m/>
  </r>
  <r>
    <x v="0"/>
    <s v="protein_coding"/>
    <s v="GCF_000018485.1"/>
    <s v="Primary Assembly"/>
    <x v="0"/>
    <m/>
    <s v="NC_009975.1"/>
    <n v="124501"/>
    <n v="125994"/>
    <x v="0"/>
    <m/>
    <m/>
    <m/>
    <m/>
    <m/>
    <n v="5738264"/>
    <s v="MMARC6_RS00725"/>
    <n v="1494"/>
    <m/>
    <s v="old_locus_tag=MmarC6_0146"/>
  </r>
  <r>
    <x v="2"/>
    <s v="with_protein"/>
    <s v="GCF_000018485.1"/>
    <s v="Primary Assembly"/>
    <x v="0"/>
    <m/>
    <s v="NC_009975.1"/>
    <n v="124501"/>
    <n v="125994"/>
    <x v="0"/>
    <s v="WP_012192954.1"/>
    <s v="WP_012192954.1"/>
    <m/>
    <s v="hypothetical protein"/>
    <m/>
    <n v="5738264"/>
    <s v="MMARC6_RS00725"/>
    <n v="1494"/>
    <n v="497"/>
    <m/>
  </r>
  <r>
    <x v="0"/>
    <s v="protein_coding"/>
    <s v="GCF_000018485.1"/>
    <s v="Primary Assembly"/>
    <x v="0"/>
    <m/>
    <s v="NC_009975.1"/>
    <n v="126194"/>
    <n v="127123"/>
    <x v="0"/>
    <m/>
    <m/>
    <m/>
    <m/>
    <m/>
    <n v="5738259"/>
    <s v="MMARC6_RS00730"/>
    <n v="930"/>
    <m/>
    <s v="old_locus_tag=MmarC6_0147"/>
  </r>
  <r>
    <x v="2"/>
    <s v="with_protein"/>
    <s v="GCF_000018485.1"/>
    <s v="Primary Assembly"/>
    <x v="0"/>
    <m/>
    <s v="NC_009975.1"/>
    <n v="126194"/>
    <n v="127123"/>
    <x v="0"/>
    <s v="WP_012192955.1"/>
    <s v="WP_012192955.1"/>
    <m/>
    <s v="hypothetical protein"/>
    <m/>
    <n v="5738259"/>
    <s v="MMARC6_RS00730"/>
    <n v="930"/>
    <n v="309"/>
    <m/>
  </r>
  <r>
    <x v="0"/>
    <s v="protein_coding"/>
    <s v="GCF_000018485.1"/>
    <s v="Primary Assembly"/>
    <x v="0"/>
    <m/>
    <s v="NC_009975.1"/>
    <n v="127177"/>
    <n v="127980"/>
    <x v="1"/>
    <m/>
    <m/>
    <m/>
    <m/>
    <m/>
    <n v="5738255"/>
    <s v="MMARC6_RS00735"/>
    <n v="804"/>
    <m/>
    <s v="old_locus_tag=MmarC6_0148"/>
  </r>
  <r>
    <x v="2"/>
    <s v="with_protein"/>
    <s v="GCF_000018485.1"/>
    <s v="Primary Assembly"/>
    <x v="0"/>
    <m/>
    <s v="NC_009975.1"/>
    <n v="127177"/>
    <n v="127980"/>
    <x v="1"/>
    <s v="WP_012192956.1"/>
    <s v="WP_012192956.1"/>
    <m/>
    <s v="aspartate dehydrogenase"/>
    <m/>
    <n v="5738255"/>
    <s v="MMARC6_RS00735"/>
    <n v="804"/>
    <n v="267"/>
    <m/>
  </r>
  <r>
    <x v="0"/>
    <s v="protein_coding"/>
    <s v="GCF_000018485.1"/>
    <s v="Primary Assembly"/>
    <x v="0"/>
    <m/>
    <s v="NC_009975.1"/>
    <n v="128005"/>
    <n v="128259"/>
    <x v="1"/>
    <m/>
    <m/>
    <m/>
    <m/>
    <m/>
    <n v="5738250"/>
    <s v="MMARC6_RS00740"/>
    <n v="255"/>
    <m/>
    <s v="old_locus_tag=MmarC6_0149"/>
  </r>
  <r>
    <x v="2"/>
    <s v="with_protein"/>
    <s v="GCF_000018485.1"/>
    <s v="Primary Assembly"/>
    <x v="0"/>
    <m/>
    <s v="NC_009975.1"/>
    <n v="128005"/>
    <n v="128259"/>
    <x v="1"/>
    <s v="WP_012192957.1"/>
    <s v="WP_012192957.1"/>
    <m/>
    <s v="hypothetical protein"/>
    <m/>
    <n v="5738250"/>
    <s v="MMARC6_RS00740"/>
    <n v="255"/>
    <n v="84"/>
    <m/>
  </r>
  <r>
    <x v="0"/>
    <s v="protein_coding"/>
    <s v="GCF_000018485.1"/>
    <s v="Primary Assembly"/>
    <x v="0"/>
    <m/>
    <s v="NC_009975.1"/>
    <n v="128573"/>
    <n v="129493"/>
    <x v="1"/>
    <m/>
    <m/>
    <m/>
    <m/>
    <m/>
    <n v="5738242"/>
    <s v="MMARC6_RS00745"/>
    <n v="921"/>
    <m/>
    <s v="old_locus_tag=MmarC6_0151"/>
  </r>
  <r>
    <x v="2"/>
    <s v="with_protein"/>
    <s v="GCF_000018485.1"/>
    <s v="Primary Assembly"/>
    <x v="0"/>
    <m/>
    <s v="NC_009975.1"/>
    <n v="128573"/>
    <n v="129493"/>
    <x v="1"/>
    <s v="WP_012192959.1"/>
    <s v="WP_012192959.1"/>
    <m/>
    <s v="restriction endonuclease subunit M"/>
    <m/>
    <n v="5738242"/>
    <s v="MMARC6_RS00745"/>
    <n v="921"/>
    <n v="306"/>
    <m/>
  </r>
  <r>
    <x v="0"/>
    <s v="protein_coding"/>
    <s v="GCF_000018485.1"/>
    <s v="Primary Assembly"/>
    <x v="0"/>
    <m/>
    <s v="NC_009975.1"/>
    <n v="129568"/>
    <n v="129885"/>
    <x v="1"/>
    <m/>
    <m/>
    <m/>
    <m/>
    <m/>
    <n v="5738237"/>
    <s v="MMARC6_RS00750"/>
    <n v="318"/>
    <m/>
    <s v="old_locus_tag=MmarC6_0152"/>
  </r>
  <r>
    <x v="2"/>
    <s v="with_protein"/>
    <s v="GCF_000018485.1"/>
    <s v="Primary Assembly"/>
    <x v="0"/>
    <m/>
    <s v="NC_009975.1"/>
    <n v="129568"/>
    <n v="129885"/>
    <x v="1"/>
    <s v="WP_012192960.1"/>
    <s v="WP_012192960.1"/>
    <m/>
    <s v="hypothetical protein"/>
    <m/>
    <n v="5738237"/>
    <s v="MMARC6_RS00750"/>
    <n v="318"/>
    <n v="105"/>
    <m/>
  </r>
  <r>
    <x v="0"/>
    <s v="protein_coding"/>
    <s v="GCF_000018485.1"/>
    <s v="Primary Assembly"/>
    <x v="0"/>
    <m/>
    <s v="NC_009975.1"/>
    <n v="130020"/>
    <n v="131363"/>
    <x v="0"/>
    <m/>
    <m/>
    <m/>
    <m/>
    <m/>
    <n v="5738222"/>
    <s v="MMARC6_RS00755"/>
    <n v="1344"/>
    <m/>
    <s v="old_locus_tag=MmarC6_0153"/>
  </r>
  <r>
    <x v="2"/>
    <s v="with_protein"/>
    <s v="GCF_000018485.1"/>
    <s v="Primary Assembly"/>
    <x v="0"/>
    <m/>
    <s v="NC_009975.1"/>
    <n v="130020"/>
    <n v="131363"/>
    <x v="0"/>
    <s v="WP_012192961.1"/>
    <s v="WP_012192961.1"/>
    <m/>
    <s v="MATE family efflux transporter"/>
    <m/>
    <n v="5738222"/>
    <s v="MMARC6_RS00755"/>
    <n v="1344"/>
    <n v="447"/>
    <m/>
  </r>
  <r>
    <x v="0"/>
    <s v="protein_coding"/>
    <s v="GCF_000018485.1"/>
    <s v="Primary Assembly"/>
    <x v="0"/>
    <m/>
    <s v="NC_009975.1"/>
    <n v="131457"/>
    <n v="132680"/>
    <x v="0"/>
    <m/>
    <m/>
    <m/>
    <m/>
    <m/>
    <n v="5737917"/>
    <s v="MMARC6_RS00760"/>
    <n v="1224"/>
    <m/>
    <s v="old_locus_tag=MmarC6_0154"/>
  </r>
  <r>
    <x v="2"/>
    <s v="with_protein"/>
    <s v="GCF_000018485.1"/>
    <s v="Primary Assembly"/>
    <x v="0"/>
    <m/>
    <s v="NC_009975.1"/>
    <n v="131457"/>
    <n v="132680"/>
    <x v="0"/>
    <s v="WP_012192962.1"/>
    <s v="WP_012192962.1"/>
    <m/>
    <s v="exodeoxyribonuclease VII large subunit"/>
    <m/>
    <n v="5737917"/>
    <s v="MMARC6_RS00760"/>
    <n v="1224"/>
    <n v="407"/>
    <m/>
  </r>
  <r>
    <x v="0"/>
    <s v="protein_coding"/>
    <s v="GCF_000018485.1"/>
    <s v="Primary Assembly"/>
    <x v="0"/>
    <m/>
    <s v="NC_009975.1"/>
    <n v="132701"/>
    <n v="132904"/>
    <x v="0"/>
    <m/>
    <m/>
    <m/>
    <m/>
    <m/>
    <n v="5738362"/>
    <s v="MMARC6_RS00765"/>
    <n v="204"/>
    <m/>
    <s v="old_locus_tag=MmarC6_0155"/>
  </r>
  <r>
    <x v="2"/>
    <s v="with_protein"/>
    <s v="GCF_000018485.1"/>
    <s v="Primary Assembly"/>
    <x v="0"/>
    <m/>
    <s v="NC_009975.1"/>
    <n v="132701"/>
    <n v="132904"/>
    <x v="0"/>
    <s v="WP_012192963.1"/>
    <s v="WP_012192963.1"/>
    <m/>
    <s v="exodeoxyribonuclease VII small subunit"/>
    <m/>
    <n v="5738362"/>
    <s v="MMARC6_RS00765"/>
    <n v="204"/>
    <n v="67"/>
    <m/>
  </r>
  <r>
    <x v="0"/>
    <s v="protein_coding"/>
    <s v="GCF_000018485.1"/>
    <s v="Primary Assembly"/>
    <x v="0"/>
    <m/>
    <s v="NC_009975.1"/>
    <n v="132914"/>
    <n v="133333"/>
    <x v="0"/>
    <m/>
    <m/>
    <m/>
    <m/>
    <m/>
    <n v="5738207"/>
    <s v="MMARC6_RS00770"/>
    <n v="420"/>
    <m/>
    <s v="old_locus_tag=MmarC6_0156"/>
  </r>
  <r>
    <x v="2"/>
    <s v="with_protein"/>
    <s v="GCF_000018485.1"/>
    <s v="Primary Assembly"/>
    <x v="0"/>
    <m/>
    <s v="NC_009975.1"/>
    <n v="132914"/>
    <n v="133333"/>
    <x v="0"/>
    <s v="WP_012192964.1"/>
    <s v="WP_012192964.1"/>
    <m/>
    <s v="membrane protein"/>
    <m/>
    <n v="5738207"/>
    <s v="MMARC6_RS00770"/>
    <n v="420"/>
    <n v="139"/>
    <m/>
  </r>
  <r>
    <x v="0"/>
    <s v="protein_coding"/>
    <s v="GCF_000018485.1"/>
    <s v="Primary Assembly"/>
    <x v="0"/>
    <m/>
    <s v="NC_009975.1"/>
    <n v="133460"/>
    <n v="136315"/>
    <x v="0"/>
    <m/>
    <m/>
    <m/>
    <m/>
    <m/>
    <n v="5737915"/>
    <s v="MMARC6_RS00775"/>
    <n v="2856"/>
    <m/>
    <s v="old_locus_tag=MmarC6_0157"/>
  </r>
  <r>
    <x v="2"/>
    <s v="with_protein"/>
    <s v="GCF_000018485.1"/>
    <s v="Primary Assembly"/>
    <x v="0"/>
    <m/>
    <s v="NC_009975.1"/>
    <n v="133460"/>
    <n v="136315"/>
    <x v="0"/>
    <s v="WP_048059278.1"/>
    <s v="WP_048059278.1"/>
    <m/>
    <s v="excinuclease ABC subunit UvrA"/>
    <m/>
    <n v="5737915"/>
    <s v="MMARC6_RS00775"/>
    <n v="2856"/>
    <n v="951"/>
    <m/>
  </r>
  <r>
    <x v="0"/>
    <s v="protein_coding"/>
    <s v="GCF_000018485.1"/>
    <s v="Primary Assembly"/>
    <x v="0"/>
    <m/>
    <s v="NC_009975.1"/>
    <n v="136323"/>
    <n v="137906"/>
    <x v="0"/>
    <m/>
    <m/>
    <m/>
    <m/>
    <m/>
    <n v="5737916"/>
    <s v="MMARC6_RS00780"/>
    <n v="1584"/>
    <m/>
    <s v="old_locus_tag=MmarC6_0158"/>
  </r>
  <r>
    <x v="2"/>
    <s v="with_protein"/>
    <s v="GCF_000018485.1"/>
    <s v="Primary Assembly"/>
    <x v="0"/>
    <m/>
    <s v="NC_009975.1"/>
    <n v="136323"/>
    <n v="137906"/>
    <x v="0"/>
    <s v="WP_012192966.1"/>
    <s v="WP_012192966.1"/>
    <m/>
    <s v="excinuclease ABC subunit C"/>
    <m/>
    <n v="5737916"/>
    <s v="MMARC6_RS00780"/>
    <n v="1584"/>
    <n v="527"/>
    <m/>
  </r>
  <r>
    <x v="0"/>
    <s v="protein_coding"/>
    <s v="GCF_000018485.1"/>
    <s v="Primary Assembly"/>
    <x v="0"/>
    <m/>
    <s v="NC_009975.1"/>
    <n v="137903"/>
    <n v="139843"/>
    <x v="0"/>
    <m/>
    <m/>
    <m/>
    <m/>
    <m/>
    <n v="5737920"/>
    <s v="MMARC6_RS00785"/>
    <n v="1941"/>
    <m/>
    <s v="old_locus_tag=MmarC6_0159"/>
  </r>
  <r>
    <x v="2"/>
    <s v="with_protein"/>
    <s v="GCF_000018485.1"/>
    <s v="Primary Assembly"/>
    <x v="0"/>
    <m/>
    <s v="NC_009975.1"/>
    <n v="137903"/>
    <n v="139843"/>
    <x v="0"/>
    <s v="WP_012192967.1"/>
    <s v="WP_012192967.1"/>
    <m/>
    <s v="excinuclease ABC subunit UvrB"/>
    <m/>
    <n v="5737920"/>
    <s v="MMARC6_RS00785"/>
    <n v="1941"/>
    <n v="646"/>
    <m/>
  </r>
  <r>
    <x v="0"/>
    <s v="protein_coding"/>
    <s v="GCF_000018485.1"/>
    <s v="Primary Assembly"/>
    <x v="0"/>
    <m/>
    <s v="NC_009975.1"/>
    <n v="139939"/>
    <n v="140496"/>
    <x v="0"/>
    <m/>
    <m/>
    <m/>
    <m/>
    <m/>
    <n v="5737918"/>
    <s v="MMARC6_RS00790"/>
    <n v="558"/>
    <m/>
    <s v="old_locus_tag=MmarC6_0160"/>
  </r>
  <r>
    <x v="2"/>
    <s v="with_protein"/>
    <s v="GCF_000018485.1"/>
    <s v="Primary Assembly"/>
    <x v="0"/>
    <m/>
    <s v="NC_009975.1"/>
    <n v="139939"/>
    <n v="140496"/>
    <x v="0"/>
    <s v="WP_012192968.1"/>
    <s v="WP_012192968.1"/>
    <m/>
    <s v="membrane protein"/>
    <m/>
    <n v="5737918"/>
    <s v="MMARC6_RS00790"/>
    <n v="558"/>
    <n v="185"/>
    <m/>
  </r>
  <r>
    <x v="0"/>
    <s v="protein_coding"/>
    <s v="GCF_000018485.1"/>
    <s v="Primary Assembly"/>
    <x v="0"/>
    <m/>
    <s v="NC_009975.1"/>
    <n v="140505"/>
    <n v="140906"/>
    <x v="1"/>
    <m/>
    <m/>
    <m/>
    <m/>
    <m/>
    <n v="5737908"/>
    <s v="MMARC6_RS00795"/>
    <n v="402"/>
    <m/>
    <s v="old_locus_tag=MmarC6_0161"/>
  </r>
  <r>
    <x v="2"/>
    <s v="with_protein"/>
    <s v="GCF_000018485.1"/>
    <s v="Primary Assembly"/>
    <x v="0"/>
    <m/>
    <s v="NC_009975.1"/>
    <n v="140505"/>
    <n v="140906"/>
    <x v="1"/>
    <s v="WP_012192969.1"/>
    <s v="WP_012192969.1"/>
    <m/>
    <s v="hypothetical protein"/>
    <m/>
    <n v="5737908"/>
    <s v="MMARC6_RS00795"/>
    <n v="402"/>
    <n v="133"/>
    <m/>
  </r>
  <r>
    <x v="0"/>
    <s v="protein_coding"/>
    <s v="GCF_000018485.1"/>
    <s v="Primary Assembly"/>
    <x v="0"/>
    <m/>
    <s v="NC_009975.1"/>
    <n v="141075"/>
    <n v="141419"/>
    <x v="1"/>
    <m/>
    <m/>
    <m/>
    <m/>
    <m/>
    <n v="5737911"/>
    <s v="MMARC6_RS00800"/>
    <n v="345"/>
    <m/>
    <s v="old_locus_tag=MmarC6_0162"/>
  </r>
  <r>
    <x v="2"/>
    <s v="with_protein"/>
    <s v="GCF_000018485.1"/>
    <s v="Primary Assembly"/>
    <x v="0"/>
    <m/>
    <s v="NC_009975.1"/>
    <n v="141075"/>
    <n v="141419"/>
    <x v="1"/>
    <s v="WP_012192970.1"/>
    <s v="WP_012192970.1"/>
    <m/>
    <s v="hypothetical protein"/>
    <m/>
    <n v="5737911"/>
    <s v="MMARC6_RS00800"/>
    <n v="345"/>
    <n v="114"/>
    <m/>
  </r>
  <r>
    <x v="0"/>
    <s v="protein_coding"/>
    <s v="GCF_000018485.1"/>
    <s v="Primary Assembly"/>
    <x v="0"/>
    <m/>
    <s v="NC_009975.1"/>
    <n v="141475"/>
    <n v="142155"/>
    <x v="1"/>
    <m/>
    <m/>
    <m/>
    <m/>
    <m/>
    <n v="5737900"/>
    <s v="MMARC6_RS00805"/>
    <n v="681"/>
    <m/>
    <s v="old_locus_tag=MmarC6_0163"/>
  </r>
  <r>
    <x v="2"/>
    <s v="with_protein"/>
    <s v="GCF_000018485.1"/>
    <s v="Primary Assembly"/>
    <x v="0"/>
    <m/>
    <s v="NC_009975.1"/>
    <n v="141475"/>
    <n v="142155"/>
    <x v="1"/>
    <s v="WP_012192971.1"/>
    <s v="WP_012192971.1"/>
    <m/>
    <s v="ferredoxin"/>
    <m/>
    <n v="5737900"/>
    <s v="MMARC6_RS00805"/>
    <n v="681"/>
    <n v="226"/>
    <m/>
  </r>
  <r>
    <x v="0"/>
    <s v="protein_coding"/>
    <s v="GCF_000018485.1"/>
    <s v="Primary Assembly"/>
    <x v="0"/>
    <m/>
    <s v="NC_009975.1"/>
    <n v="142259"/>
    <n v="143899"/>
    <x v="1"/>
    <m/>
    <m/>
    <m/>
    <m/>
    <m/>
    <n v="5737800"/>
    <s v="MMARC6_RS00810"/>
    <n v="1641"/>
    <m/>
    <s v="old_locus_tag=MmarC6_0164"/>
  </r>
  <r>
    <x v="2"/>
    <s v="with_protein"/>
    <s v="GCF_000018485.1"/>
    <s v="Primary Assembly"/>
    <x v="0"/>
    <m/>
    <s v="NC_009975.1"/>
    <n v="142259"/>
    <n v="143899"/>
    <x v="1"/>
    <s v="WP_012192972.1"/>
    <s v="WP_012192972.1"/>
    <m/>
    <s v="hydroxylamine reductase"/>
    <m/>
    <n v="5737800"/>
    <s v="MMARC6_RS00810"/>
    <n v="1641"/>
    <n v="546"/>
    <m/>
  </r>
  <r>
    <x v="0"/>
    <s v="protein_coding"/>
    <s v="GCF_000018485.1"/>
    <s v="Primary Assembly"/>
    <x v="0"/>
    <m/>
    <s v="NC_009975.1"/>
    <n v="144156"/>
    <n v="144563"/>
    <x v="1"/>
    <m/>
    <m/>
    <m/>
    <m/>
    <m/>
    <n v="5737793"/>
    <s v="MMARC6_RS00815"/>
    <n v="408"/>
    <m/>
    <s v="old_locus_tag=MmarC6_0165"/>
  </r>
  <r>
    <x v="2"/>
    <s v="with_protein"/>
    <s v="GCF_000018485.1"/>
    <s v="Primary Assembly"/>
    <x v="0"/>
    <m/>
    <s v="NC_009975.1"/>
    <n v="144156"/>
    <n v="144563"/>
    <x v="1"/>
    <s v="WP_012192973.1"/>
    <s v="WP_012192973.1"/>
    <m/>
    <s v="ribbon-helix-helix protein, CopG family"/>
    <m/>
    <n v="5737793"/>
    <s v="MMARC6_RS00815"/>
    <n v="408"/>
    <n v="135"/>
    <m/>
  </r>
  <r>
    <x v="0"/>
    <s v="protein_coding"/>
    <s v="GCF_000018485.1"/>
    <s v="Primary Assembly"/>
    <x v="0"/>
    <m/>
    <s v="NC_009975.1"/>
    <n v="144605"/>
    <n v="144955"/>
    <x v="1"/>
    <m/>
    <m/>
    <m/>
    <m/>
    <m/>
    <n v="5737989"/>
    <s v="MMARC6_RS00820"/>
    <n v="351"/>
    <m/>
    <s v="old_locus_tag=MmarC6_0166"/>
  </r>
  <r>
    <x v="2"/>
    <s v="with_protein"/>
    <s v="GCF_000018485.1"/>
    <s v="Primary Assembly"/>
    <x v="0"/>
    <m/>
    <s v="NC_009975.1"/>
    <n v="144605"/>
    <n v="144955"/>
    <x v="1"/>
    <s v="WP_012192974.1"/>
    <s v="WP_012192974.1"/>
    <m/>
    <s v="hypothetical protein"/>
    <m/>
    <n v="5737989"/>
    <s v="MMARC6_RS00820"/>
    <n v="351"/>
    <n v="116"/>
    <m/>
  </r>
  <r>
    <x v="0"/>
    <s v="protein_coding"/>
    <s v="GCF_000018485.1"/>
    <s v="Primary Assembly"/>
    <x v="0"/>
    <m/>
    <s v="NC_009975.1"/>
    <n v="145340"/>
    <n v="145876"/>
    <x v="0"/>
    <m/>
    <m/>
    <m/>
    <m/>
    <m/>
    <n v="5737927"/>
    <s v="MMARC6_RS00825"/>
    <n v="537"/>
    <m/>
    <s v="old_locus_tag=MmarC6_0167"/>
  </r>
  <r>
    <x v="2"/>
    <s v="with_protein"/>
    <s v="GCF_000018485.1"/>
    <s v="Primary Assembly"/>
    <x v="0"/>
    <m/>
    <s v="NC_009975.1"/>
    <n v="145340"/>
    <n v="145876"/>
    <x v="0"/>
    <s v="WP_012192975.1"/>
    <s v="WP_012192975.1"/>
    <m/>
    <s v="MarR family transcriptional regulator"/>
    <m/>
    <n v="5737927"/>
    <s v="MMARC6_RS00825"/>
    <n v="537"/>
    <n v="178"/>
    <m/>
  </r>
  <r>
    <x v="0"/>
    <s v="protein_coding"/>
    <s v="GCF_000018485.1"/>
    <s v="Primary Assembly"/>
    <x v="0"/>
    <m/>
    <s v="NC_009975.1"/>
    <n v="145879"/>
    <n v="146304"/>
    <x v="1"/>
    <m/>
    <m/>
    <m/>
    <m/>
    <m/>
    <n v="5737906"/>
    <s v="MMARC6_RS00830"/>
    <n v="426"/>
    <m/>
    <s v="old_locus_tag=MmarC6_0168"/>
  </r>
  <r>
    <x v="2"/>
    <s v="with_protein"/>
    <s v="GCF_000018485.1"/>
    <s v="Primary Assembly"/>
    <x v="0"/>
    <m/>
    <s v="NC_009975.1"/>
    <n v="145879"/>
    <n v="146304"/>
    <x v="1"/>
    <s v="WP_012192976.1"/>
    <s v="WP_012192976.1"/>
    <m/>
    <s v="ACT domain-containing protein"/>
    <m/>
    <n v="5737906"/>
    <s v="MMARC6_RS00830"/>
    <n v="426"/>
    <n v="141"/>
    <m/>
  </r>
  <r>
    <x v="0"/>
    <s v="protein_coding"/>
    <s v="GCF_000018485.1"/>
    <s v="Primary Assembly"/>
    <x v="0"/>
    <m/>
    <s v="NC_009975.1"/>
    <n v="146318"/>
    <n v="147616"/>
    <x v="1"/>
    <m/>
    <m/>
    <m/>
    <m/>
    <m/>
    <n v="5737858"/>
    <s v="MMARC6_RS00835"/>
    <n v="1299"/>
    <m/>
    <s v="old_locus_tag=MmarC6_0169"/>
  </r>
  <r>
    <x v="2"/>
    <s v="with_protein"/>
    <s v="GCF_000018485.1"/>
    <s v="Primary Assembly"/>
    <x v="0"/>
    <m/>
    <s v="NC_009975.1"/>
    <n v="146318"/>
    <n v="147616"/>
    <x v="1"/>
    <s v="WP_012192977.1"/>
    <s v="WP_012192977.1"/>
    <m/>
    <s v="phenylacetate--CoA ligase"/>
    <m/>
    <n v="5737858"/>
    <s v="MMARC6_RS00835"/>
    <n v="1299"/>
    <n v="432"/>
    <m/>
  </r>
  <r>
    <x v="0"/>
    <s v="protein_coding"/>
    <s v="GCF_000018485.1"/>
    <s v="Primary Assembly"/>
    <x v="0"/>
    <m/>
    <s v="NC_009975.1"/>
    <n v="147627"/>
    <n v="148193"/>
    <x v="1"/>
    <m/>
    <m/>
    <m/>
    <m/>
    <m/>
    <n v="5737803"/>
    <s v="MMARC6_RS00840"/>
    <n v="567"/>
    <m/>
    <s v="old_locus_tag=MmarC6_0170"/>
  </r>
  <r>
    <x v="2"/>
    <s v="with_protein"/>
    <s v="GCF_000018485.1"/>
    <s v="Primary Assembly"/>
    <x v="0"/>
    <m/>
    <s v="NC_009975.1"/>
    <n v="147627"/>
    <n v="148193"/>
    <x v="1"/>
    <s v="WP_012192978.1"/>
    <s v="WP_012192978.1"/>
    <m/>
    <s v="indolepyruvate oxidoreductase"/>
    <m/>
    <n v="5737803"/>
    <s v="MMARC6_RS00840"/>
    <n v="567"/>
    <n v="188"/>
    <m/>
  </r>
  <r>
    <x v="0"/>
    <s v="protein_coding"/>
    <s v="GCF_000018485.1"/>
    <s v="Primary Assembly"/>
    <x v="0"/>
    <m/>
    <s v="NC_009975.1"/>
    <n v="148193"/>
    <n v="149929"/>
    <x v="1"/>
    <m/>
    <m/>
    <m/>
    <m/>
    <m/>
    <n v="5737819"/>
    <s v="MMARC6_RS00845"/>
    <n v="1737"/>
    <m/>
    <s v="old_locus_tag=MmarC6_0171"/>
  </r>
  <r>
    <x v="2"/>
    <s v="with_protein"/>
    <s v="GCF_000018485.1"/>
    <s v="Primary Assembly"/>
    <x v="0"/>
    <m/>
    <s v="NC_009975.1"/>
    <n v="148193"/>
    <n v="149929"/>
    <x v="1"/>
    <s v="WP_012192979.1"/>
    <s v="WP_012192979.1"/>
    <m/>
    <s v="indolepyruvate ferredoxin oxidoreductase subunit alpha"/>
    <m/>
    <n v="5737819"/>
    <s v="MMARC6_RS00845"/>
    <n v="1737"/>
    <n v="578"/>
    <m/>
  </r>
  <r>
    <x v="0"/>
    <s v="protein_coding"/>
    <s v="GCF_000018485.1"/>
    <s v="Primary Assembly"/>
    <x v="0"/>
    <m/>
    <s v="NC_009975.1"/>
    <n v="150405"/>
    <n v="151151"/>
    <x v="1"/>
    <m/>
    <m/>
    <m/>
    <m/>
    <m/>
    <n v="5737992"/>
    <s v="MMARC6_RS00850"/>
    <n v="747"/>
    <m/>
    <s v="old_locus_tag=MmarC6_0172"/>
  </r>
  <r>
    <x v="2"/>
    <s v="with_protein"/>
    <s v="GCF_000018485.1"/>
    <s v="Primary Assembly"/>
    <x v="0"/>
    <m/>
    <s v="NC_009975.1"/>
    <n v="150405"/>
    <n v="151151"/>
    <x v="1"/>
    <s v="WP_012192980.1"/>
    <s v="WP_012192980.1"/>
    <m/>
    <s v="amino acid ABC transporter substrate-binding protein"/>
    <m/>
    <n v="5737992"/>
    <s v="MMARC6_RS00850"/>
    <n v="747"/>
    <n v="248"/>
    <m/>
  </r>
  <r>
    <x v="0"/>
    <s v="protein_coding"/>
    <s v="GCF_000018485.1"/>
    <s v="Primary Assembly"/>
    <x v="0"/>
    <m/>
    <s v="NC_009975.1"/>
    <n v="151240"/>
    <n v="152298"/>
    <x v="1"/>
    <m/>
    <m/>
    <m/>
    <m/>
    <m/>
    <n v="5737987"/>
    <s v="MMARC6_RS00855"/>
    <n v="1059"/>
    <m/>
    <s v="old_locus_tag=MmarC6_0173"/>
  </r>
  <r>
    <x v="2"/>
    <s v="with_protein"/>
    <s v="GCF_000018485.1"/>
    <s v="Primary Assembly"/>
    <x v="0"/>
    <m/>
    <s v="NC_009975.1"/>
    <n v="151240"/>
    <n v="152298"/>
    <x v="1"/>
    <s v="WP_012192981.1"/>
    <s v="WP_012192981.1"/>
    <m/>
    <s v="magnesium and cobalt transport protein CorA"/>
    <m/>
    <n v="5737987"/>
    <s v="MMARC6_RS00855"/>
    <n v="1059"/>
    <n v="352"/>
    <m/>
  </r>
  <r>
    <x v="0"/>
    <s v="protein_coding"/>
    <s v="GCF_000018485.1"/>
    <s v="Primary Assembly"/>
    <x v="0"/>
    <m/>
    <s v="NC_009975.1"/>
    <n v="152308"/>
    <n v="155088"/>
    <x v="1"/>
    <m/>
    <m/>
    <m/>
    <m/>
    <m/>
    <n v="5737902"/>
    <s v="MMARC6_RS00860"/>
    <n v="2781"/>
    <m/>
    <s v="old_locus_tag=MmarC6_0174"/>
  </r>
  <r>
    <x v="2"/>
    <s v="with_protein"/>
    <s v="GCF_000018485.1"/>
    <s v="Primary Assembly"/>
    <x v="0"/>
    <m/>
    <s v="NC_009975.1"/>
    <n v="152308"/>
    <n v="155088"/>
    <x v="1"/>
    <s v="WP_012192982.1"/>
    <s v="WP_012192982.1"/>
    <m/>
    <s v="haloacid dehalogenase"/>
    <m/>
    <n v="5737902"/>
    <s v="MMARC6_RS00860"/>
    <n v="2781"/>
    <n v="926"/>
    <m/>
  </r>
  <r>
    <x v="0"/>
    <s v="protein_coding"/>
    <s v="GCF_000018485.1"/>
    <s v="Primary Assembly"/>
    <x v="0"/>
    <m/>
    <s v="NC_009975.1"/>
    <n v="155246"/>
    <n v="155869"/>
    <x v="1"/>
    <m/>
    <m/>
    <m/>
    <m/>
    <m/>
    <n v="5737903"/>
    <s v="MMARC6_RS00865"/>
    <n v="624"/>
    <m/>
    <s v="old_locus_tag=MmarC6_0175"/>
  </r>
  <r>
    <x v="2"/>
    <s v="with_protein"/>
    <s v="GCF_000018485.1"/>
    <s v="Primary Assembly"/>
    <x v="0"/>
    <m/>
    <s v="NC_009975.1"/>
    <n v="155246"/>
    <n v="155869"/>
    <x v="1"/>
    <s v="WP_012192983.1"/>
    <s v="WP_012192983.1"/>
    <m/>
    <s v="class III signal peptide-containing protein"/>
    <m/>
    <n v="5737903"/>
    <s v="MMARC6_RS00865"/>
    <n v="624"/>
    <n v="207"/>
    <m/>
  </r>
  <r>
    <x v="0"/>
    <s v="tRNA"/>
    <s v="GCF_000018485.1"/>
    <s v="Primary Assembly"/>
    <x v="0"/>
    <m/>
    <s v="NC_009975.1"/>
    <n v="156068"/>
    <n v="156141"/>
    <x v="1"/>
    <m/>
    <m/>
    <m/>
    <m/>
    <m/>
    <n v="5737799"/>
    <s v="MMARC6_RS00870"/>
    <n v="74"/>
    <m/>
    <s v="old_locus_tag=MmarC6_R0002"/>
  </r>
  <r>
    <x v="1"/>
    <m/>
    <s v="GCF_000018485.1"/>
    <s v="Primary Assembly"/>
    <x v="0"/>
    <m/>
    <s v="NC_009975.1"/>
    <n v="156068"/>
    <n v="156141"/>
    <x v="1"/>
    <m/>
    <m/>
    <m/>
    <s v="tRNA-Arg"/>
    <m/>
    <n v="5737799"/>
    <s v="MMARC6_RS00870"/>
    <n v="74"/>
    <m/>
    <s v="anticodon=GCG"/>
  </r>
  <r>
    <x v="0"/>
    <s v="protein_coding"/>
    <s v="GCF_000018485.1"/>
    <s v="Primary Assembly"/>
    <x v="0"/>
    <m/>
    <s v="NC_009975.1"/>
    <n v="156270"/>
    <n v="156980"/>
    <x v="1"/>
    <m/>
    <m/>
    <m/>
    <m/>
    <m/>
    <n v="5737797"/>
    <s v="MMARC6_RS00875"/>
    <n v="711"/>
    <m/>
    <s v="old_locus_tag=MmarC6_0176"/>
  </r>
  <r>
    <x v="2"/>
    <s v="with_protein"/>
    <s v="GCF_000018485.1"/>
    <s v="Primary Assembly"/>
    <x v="0"/>
    <m/>
    <s v="NC_009975.1"/>
    <n v="156270"/>
    <n v="156980"/>
    <x v="1"/>
    <s v="WP_012192984.1"/>
    <s v="WP_012192984.1"/>
    <m/>
    <s v="hypothetical protein"/>
    <m/>
    <n v="5737797"/>
    <s v="MMARC6_RS00875"/>
    <n v="711"/>
    <n v="236"/>
    <m/>
  </r>
  <r>
    <x v="0"/>
    <s v="protein_coding"/>
    <s v="GCF_000018485.1"/>
    <s v="Primary Assembly"/>
    <x v="0"/>
    <m/>
    <s v="NC_009975.1"/>
    <n v="157185"/>
    <n v="158438"/>
    <x v="0"/>
    <m/>
    <m/>
    <m/>
    <m/>
    <m/>
    <n v="5737923"/>
    <s v="MMARC6_RS00880"/>
    <n v="1254"/>
    <m/>
    <s v="old_locus_tag=MmarC6_0177"/>
  </r>
  <r>
    <x v="2"/>
    <s v="with_protein"/>
    <s v="GCF_000018485.1"/>
    <s v="Primary Assembly"/>
    <x v="0"/>
    <m/>
    <s v="NC_009975.1"/>
    <n v="157185"/>
    <n v="158438"/>
    <x v="0"/>
    <s v="WP_012192985.1"/>
    <s v="WP_012192985.1"/>
    <m/>
    <s v="sodium:proton antiporter"/>
    <m/>
    <n v="5737923"/>
    <s v="MMARC6_RS00880"/>
    <n v="1254"/>
    <n v="417"/>
    <m/>
  </r>
  <r>
    <x v="0"/>
    <s v="protein_coding"/>
    <s v="GCF_000018485.1"/>
    <s v="Primary Assembly"/>
    <x v="0"/>
    <m/>
    <s v="NC_009975.1"/>
    <n v="158451"/>
    <n v="159734"/>
    <x v="0"/>
    <m/>
    <m/>
    <m/>
    <m/>
    <m/>
    <n v="5737924"/>
    <s v="MMARC6_RS00885"/>
    <n v="1284"/>
    <m/>
    <s v="old_locus_tag=MmarC6_0178"/>
  </r>
  <r>
    <x v="2"/>
    <s v="with_protein"/>
    <s v="GCF_000018485.1"/>
    <s v="Primary Assembly"/>
    <x v="0"/>
    <m/>
    <s v="NC_009975.1"/>
    <n v="158451"/>
    <n v="159734"/>
    <x v="0"/>
    <s v="WP_012192986.1"/>
    <s v="WP_012192986.1"/>
    <m/>
    <s v="nucleotide sugar dehydrogenase"/>
    <m/>
    <n v="5737924"/>
    <s v="MMARC6_RS00885"/>
    <n v="1284"/>
    <n v="427"/>
    <m/>
  </r>
  <r>
    <x v="0"/>
    <s v="protein_coding"/>
    <s v="GCF_000018485.1"/>
    <s v="Primary Assembly"/>
    <x v="0"/>
    <m/>
    <s v="NC_009975.1"/>
    <n v="159739"/>
    <n v="160839"/>
    <x v="0"/>
    <m/>
    <m/>
    <m/>
    <m/>
    <m/>
    <n v="5737856"/>
    <s v="MMARC6_RS00890"/>
    <n v="1101"/>
    <m/>
    <s v="old_locus_tag=MmarC6_0179"/>
  </r>
  <r>
    <x v="2"/>
    <s v="with_protein"/>
    <s v="GCF_000018485.1"/>
    <s v="Primary Assembly"/>
    <x v="0"/>
    <m/>
    <s v="NC_009975.1"/>
    <n v="159739"/>
    <n v="160839"/>
    <x v="0"/>
    <s v="WP_012192987.1"/>
    <s v="WP_012192987.1"/>
    <m/>
    <s v="UDP-N-acetylglucosamine 2-epimerase (non-hydrolyzing)"/>
    <m/>
    <n v="5737856"/>
    <s v="MMARC6_RS00890"/>
    <n v="1101"/>
    <n v="366"/>
    <m/>
  </r>
  <r>
    <x v="0"/>
    <s v="protein_coding"/>
    <s v="GCF_000018485.1"/>
    <s v="Primary Assembly"/>
    <x v="0"/>
    <m/>
    <s v="NC_009975.1"/>
    <n v="160933"/>
    <n v="161802"/>
    <x v="0"/>
    <m/>
    <m/>
    <m/>
    <m/>
    <m/>
    <n v="5737857"/>
    <s v="MMARC6_RS00895"/>
    <n v="870"/>
    <m/>
    <s v="old_locus_tag=MmarC6_0180"/>
  </r>
  <r>
    <x v="2"/>
    <s v="with_protein"/>
    <s v="GCF_000018485.1"/>
    <s v="Primary Assembly"/>
    <x v="0"/>
    <m/>
    <s v="NC_009975.1"/>
    <n v="160933"/>
    <n v="161802"/>
    <x v="0"/>
    <s v="WP_012192988.1"/>
    <s v="WP_012192988.1"/>
    <m/>
    <s v="ATP-binding protein"/>
    <m/>
    <n v="5737857"/>
    <s v="MMARC6_RS00895"/>
    <n v="870"/>
    <n v="289"/>
    <m/>
  </r>
  <r>
    <x v="0"/>
    <s v="protein_coding"/>
    <s v="GCF_000018485.1"/>
    <s v="Primary Assembly"/>
    <x v="0"/>
    <m/>
    <s v="NC_009975.1"/>
    <n v="161842"/>
    <n v="162864"/>
    <x v="0"/>
    <m/>
    <m/>
    <m/>
    <m/>
    <m/>
    <n v="5737748"/>
    <s v="MMARC6_RS00900"/>
    <n v="1023"/>
    <m/>
    <s v="old_locus_tag=MmarC6_0181"/>
  </r>
  <r>
    <x v="2"/>
    <s v="with_protein"/>
    <s v="GCF_000018485.1"/>
    <s v="Primary Assembly"/>
    <x v="0"/>
    <m/>
    <s v="NC_009975.1"/>
    <n v="161842"/>
    <n v="162864"/>
    <x v="0"/>
    <s v="WP_012192989.1"/>
    <s v="WP_012192989.1"/>
    <m/>
    <s v="hypothetical protein"/>
    <m/>
    <n v="5737748"/>
    <s v="MMARC6_RS00900"/>
    <n v="1023"/>
    <n v="340"/>
    <m/>
  </r>
  <r>
    <x v="0"/>
    <s v="protein_coding"/>
    <s v="GCF_000018485.1"/>
    <s v="Primary Assembly"/>
    <x v="0"/>
    <m/>
    <s v="NC_009975.1"/>
    <n v="162861"/>
    <n v="163739"/>
    <x v="1"/>
    <m/>
    <m/>
    <m/>
    <m/>
    <m/>
    <n v="5737895"/>
    <s v="MMARC6_RS00905"/>
    <n v="879"/>
    <m/>
    <s v="old_locus_tag=MmarC6_0182"/>
  </r>
  <r>
    <x v="2"/>
    <s v="with_protein"/>
    <s v="GCF_000018485.1"/>
    <s v="Primary Assembly"/>
    <x v="0"/>
    <m/>
    <s v="NC_009975.1"/>
    <n v="162861"/>
    <n v="163739"/>
    <x v="1"/>
    <s v="WP_012192990.1"/>
    <s v="WP_012192990.1"/>
    <m/>
    <s v="RimK family alpha-L-glutamate ligase"/>
    <m/>
    <n v="5737895"/>
    <s v="MMARC6_RS00905"/>
    <n v="879"/>
    <n v="292"/>
    <m/>
  </r>
  <r>
    <x v="0"/>
    <s v="protein_coding"/>
    <s v="GCF_000018485.1"/>
    <s v="Primary Assembly"/>
    <x v="0"/>
    <m/>
    <s v="NC_009975.1"/>
    <n v="163781"/>
    <n v="164224"/>
    <x v="1"/>
    <m/>
    <m/>
    <m/>
    <m/>
    <m/>
    <n v="5737796"/>
    <s v="MMARC6_RS00910"/>
    <n v="444"/>
    <m/>
    <s v="old_locus_tag=MmarC6_0183"/>
  </r>
  <r>
    <x v="2"/>
    <s v="with_protein"/>
    <s v="GCF_000018485.1"/>
    <s v="Primary Assembly"/>
    <x v="0"/>
    <m/>
    <s v="NC_009975.1"/>
    <n v="163781"/>
    <n v="164224"/>
    <x v="1"/>
    <s v="WP_048059279.1"/>
    <s v="WP_048059279.1"/>
    <m/>
    <s v="DUF1890 domain-containing protein"/>
    <m/>
    <n v="5737796"/>
    <s v="MMARC6_RS00910"/>
    <n v="444"/>
    <n v="147"/>
    <m/>
  </r>
  <r>
    <x v="0"/>
    <s v="protein_coding"/>
    <s v="GCF_000018485.1"/>
    <s v="Primary Assembly"/>
    <x v="0"/>
    <m/>
    <s v="NC_009975.1"/>
    <n v="164423"/>
    <n v="164962"/>
    <x v="0"/>
    <m/>
    <m/>
    <m/>
    <m/>
    <m/>
    <n v="5737854"/>
    <s v="MMARC6_RS00915"/>
    <n v="540"/>
    <m/>
    <s v="old_locus_tag=MmarC6_0184"/>
  </r>
  <r>
    <x v="2"/>
    <s v="with_protein"/>
    <s v="GCF_000018485.1"/>
    <s v="Primary Assembly"/>
    <x v="0"/>
    <m/>
    <s v="NC_009975.1"/>
    <n v="164423"/>
    <n v="164962"/>
    <x v="0"/>
    <s v="WP_012192992.1"/>
    <s v="WP_012192992.1"/>
    <m/>
    <s v="PadR family transcriptional regulator"/>
    <m/>
    <n v="5737854"/>
    <s v="MMARC6_RS00915"/>
    <n v="540"/>
    <n v="179"/>
    <m/>
  </r>
  <r>
    <x v="0"/>
    <s v="protein_coding"/>
    <s v="GCF_000018485.1"/>
    <s v="Primary Assembly"/>
    <x v="0"/>
    <m/>
    <s v="NC_009975.1"/>
    <n v="164985"/>
    <n v="166334"/>
    <x v="0"/>
    <m/>
    <m/>
    <m/>
    <m/>
    <m/>
    <n v="5737986"/>
    <s v="MMARC6_RS00920"/>
    <n v="1350"/>
    <m/>
    <s v="old_locus_tag=MmarC6_0185"/>
  </r>
  <r>
    <x v="2"/>
    <s v="with_protein"/>
    <s v="GCF_000018485.1"/>
    <s v="Primary Assembly"/>
    <x v="0"/>
    <m/>
    <s v="NC_009975.1"/>
    <n v="164985"/>
    <n v="166334"/>
    <x v="0"/>
    <s v="WP_012192993.1"/>
    <s v="WP_012192993.1"/>
    <m/>
    <s v="MATE family efflux transporter"/>
    <m/>
    <n v="5737986"/>
    <s v="MMARC6_RS00920"/>
    <n v="1350"/>
    <n v="449"/>
    <m/>
  </r>
  <r>
    <x v="0"/>
    <s v="protein_coding"/>
    <s v="GCF_000018485.1"/>
    <s v="Primary Assembly"/>
    <x v="0"/>
    <m/>
    <s v="NC_009975.1"/>
    <n v="166395"/>
    <n v="166712"/>
    <x v="1"/>
    <m/>
    <m/>
    <m/>
    <m/>
    <m/>
    <n v="5737901"/>
    <s v="MMARC6_RS00925"/>
    <n v="318"/>
    <m/>
    <s v="old_locus_tag=MmarC6_0186"/>
  </r>
  <r>
    <x v="2"/>
    <s v="with_protein"/>
    <s v="GCF_000018485.1"/>
    <s v="Primary Assembly"/>
    <x v="0"/>
    <m/>
    <s v="NC_009975.1"/>
    <n v="166395"/>
    <n v="166712"/>
    <x v="1"/>
    <s v="WP_012192994.1"/>
    <s v="WP_012192994.1"/>
    <m/>
    <s v="DUF1894 domain-containing protein"/>
    <m/>
    <n v="5737901"/>
    <s v="MMARC6_RS00925"/>
    <n v="318"/>
    <n v="105"/>
    <m/>
  </r>
  <r>
    <x v="0"/>
    <s v="protein_coding"/>
    <s v="GCF_000018485.1"/>
    <s v="Primary Assembly"/>
    <x v="0"/>
    <m/>
    <s v="NC_009975.1"/>
    <n v="166739"/>
    <n v="169606"/>
    <x v="1"/>
    <m/>
    <m/>
    <m/>
    <m/>
    <m/>
    <n v="5738006"/>
    <s v="MMARC6_RS00930"/>
    <n v="2868"/>
    <m/>
    <s v="old_locus_tag=MmarC6_0187"/>
  </r>
  <r>
    <x v="2"/>
    <s v="with_protein"/>
    <s v="GCF_000018485.1"/>
    <s v="Primary Assembly"/>
    <x v="0"/>
    <m/>
    <s v="NC_009975.1"/>
    <n v="166739"/>
    <n v="169606"/>
    <x v="1"/>
    <s v="WP_012192995.1"/>
    <s v="WP_012192995.1"/>
    <m/>
    <s v="leucine--tRNA ligase"/>
    <m/>
    <n v="5738006"/>
    <s v="MMARC6_RS00930"/>
    <n v="2868"/>
    <n v="955"/>
    <m/>
  </r>
  <r>
    <x v="0"/>
    <s v="protein_coding"/>
    <s v="GCF_000018485.1"/>
    <s v="Primary Assembly"/>
    <x v="0"/>
    <m/>
    <s v="NC_009975.1"/>
    <n v="169858"/>
    <n v="171240"/>
    <x v="0"/>
    <m/>
    <m/>
    <m/>
    <m/>
    <m/>
    <n v="5737991"/>
    <s v="MMARC6_RS00935"/>
    <n v="1383"/>
    <m/>
    <s v="old_locus_tag=MmarC6_0188"/>
  </r>
  <r>
    <x v="2"/>
    <s v="with_protein"/>
    <s v="GCF_000018485.1"/>
    <s v="Primary Assembly"/>
    <x v="0"/>
    <m/>
    <s v="NC_009975.1"/>
    <n v="169858"/>
    <n v="171240"/>
    <x v="0"/>
    <s v="WP_012192996.1"/>
    <s v="WP_012192996.1"/>
    <m/>
    <s v="proline--tRNA ligase"/>
    <m/>
    <n v="5737991"/>
    <s v="MMARC6_RS00935"/>
    <n v="1383"/>
    <n v="460"/>
    <m/>
  </r>
  <r>
    <x v="0"/>
    <s v="protein_coding"/>
    <s v="GCF_000018485.1"/>
    <s v="Primary Assembly"/>
    <x v="0"/>
    <m/>
    <s v="NC_009975.1"/>
    <n v="171338"/>
    <n v="171997"/>
    <x v="0"/>
    <m/>
    <m/>
    <m/>
    <m/>
    <m/>
    <n v="5737994"/>
    <s v="MMARC6_RS00940"/>
    <n v="660"/>
    <m/>
    <s v="old_locus_tag=MmarC6_0189"/>
  </r>
  <r>
    <x v="2"/>
    <s v="with_protein"/>
    <s v="GCF_000018485.1"/>
    <s v="Primary Assembly"/>
    <x v="0"/>
    <m/>
    <s v="NC_009975.1"/>
    <n v="171338"/>
    <n v="171997"/>
    <x v="0"/>
    <s v="WP_012068238.1"/>
    <s v="WP_012068238.1"/>
    <m/>
    <s v="proteasome subunit beta"/>
    <m/>
    <n v="5737994"/>
    <s v="MMARC6_RS00940"/>
    <n v="660"/>
    <n v="219"/>
    <m/>
  </r>
  <r>
    <x v="0"/>
    <s v="protein_coding"/>
    <s v="GCF_000018485.1"/>
    <s v="Primary Assembly"/>
    <x v="0"/>
    <m/>
    <s v="NC_009975.1"/>
    <n v="172134"/>
    <n v="174041"/>
    <x v="0"/>
    <m/>
    <m/>
    <m/>
    <m/>
    <m/>
    <n v="5737802"/>
    <s v="MMARC6_RS00945"/>
    <n v="1908"/>
    <m/>
    <s v="old_locus_tag=MmarC6_0190"/>
  </r>
  <r>
    <x v="2"/>
    <s v="with_protein"/>
    <s v="GCF_000018485.1"/>
    <s v="Primary Assembly"/>
    <x v="0"/>
    <m/>
    <s v="NC_009975.1"/>
    <n v="172134"/>
    <n v="174041"/>
    <x v="0"/>
    <s v="WP_012192997.1"/>
    <s v="WP_012192997.1"/>
    <m/>
    <s v="beta-CASP ribonuclease aCPSF1"/>
    <m/>
    <n v="5737802"/>
    <s v="MMARC6_RS00945"/>
    <n v="1908"/>
    <n v="635"/>
    <m/>
  </r>
  <r>
    <x v="0"/>
    <s v="pseudogene"/>
    <s v="GCF_000018485.1"/>
    <s v="Primary Assembly"/>
    <x v="0"/>
    <m/>
    <s v="NC_009975.1"/>
    <n v="174123"/>
    <n v="174544"/>
    <x v="0"/>
    <m/>
    <m/>
    <m/>
    <m/>
    <m/>
    <n v="31759136"/>
    <s v="MMARC6_RS09445"/>
    <n v="422"/>
    <m/>
    <s v="pseudo;old_locus_tag=MmarC6_0191"/>
  </r>
  <r>
    <x v="2"/>
    <s v="without_protein"/>
    <s v="GCF_000018485.1"/>
    <s v="Primary Assembly"/>
    <x v="0"/>
    <m/>
    <s v="NC_009975.1"/>
    <n v="174123"/>
    <n v="174544"/>
    <x v="0"/>
    <m/>
    <m/>
    <m/>
    <s v="hypothetical protein"/>
    <m/>
    <n v="31759136"/>
    <s v="MMARC6_RS09445"/>
    <n v="422"/>
    <m/>
    <s v="pseudo"/>
  </r>
  <r>
    <x v="0"/>
    <s v="protein_coding"/>
    <s v="GCF_000018485.1"/>
    <s v="Primary Assembly"/>
    <x v="0"/>
    <m/>
    <s v="NC_009975.1"/>
    <n v="174609"/>
    <n v="175502"/>
    <x v="0"/>
    <m/>
    <m/>
    <m/>
    <m/>
    <m/>
    <n v="5737806"/>
    <s v="MMARC6_RS00950"/>
    <n v="894"/>
    <m/>
    <s v="old_locus_tag=MmarC6_0192"/>
  </r>
  <r>
    <x v="2"/>
    <s v="with_protein"/>
    <s v="GCF_000018485.1"/>
    <s v="Primary Assembly"/>
    <x v="0"/>
    <m/>
    <s v="NC_009975.1"/>
    <n v="174609"/>
    <n v="175502"/>
    <x v="0"/>
    <s v="WP_012192998.1"/>
    <s v="WP_012192998.1"/>
    <m/>
    <s v="hypothetical protein"/>
    <m/>
    <n v="5737806"/>
    <s v="MMARC6_RS00950"/>
    <n v="894"/>
    <n v="297"/>
    <m/>
  </r>
  <r>
    <x v="0"/>
    <s v="protein_coding"/>
    <s v="GCF_000018485.1"/>
    <s v="Primary Assembly"/>
    <x v="0"/>
    <m/>
    <s v="NC_009975.1"/>
    <n v="175590"/>
    <n v="176132"/>
    <x v="0"/>
    <m/>
    <m/>
    <m/>
    <m/>
    <m/>
    <n v="5737809"/>
    <s v="MMARC6_RS00955"/>
    <n v="543"/>
    <m/>
    <s v="old_locus_tag=MmarC6_0193"/>
  </r>
  <r>
    <x v="2"/>
    <s v="with_protein"/>
    <s v="GCF_000018485.1"/>
    <s v="Primary Assembly"/>
    <x v="0"/>
    <m/>
    <s v="NC_009975.1"/>
    <n v="175590"/>
    <n v="176132"/>
    <x v="0"/>
    <s v="WP_012192999.1"/>
    <s v="WP_012192999.1"/>
    <m/>
    <s v="hypothetical protein"/>
    <m/>
    <n v="5737809"/>
    <s v="MMARC6_RS00955"/>
    <n v="543"/>
    <n v="180"/>
    <m/>
  </r>
  <r>
    <x v="0"/>
    <s v="protein_coding"/>
    <s v="GCF_000018485.1"/>
    <s v="Primary Assembly"/>
    <x v="0"/>
    <m/>
    <s v="NC_009975.1"/>
    <n v="176138"/>
    <n v="176839"/>
    <x v="0"/>
    <m/>
    <m/>
    <m/>
    <m/>
    <m/>
    <n v="5737811"/>
    <s v="MMARC6_RS00960"/>
    <n v="702"/>
    <m/>
    <s v="old_locus_tag=MmarC6_0194"/>
  </r>
  <r>
    <x v="2"/>
    <s v="with_protein"/>
    <s v="GCF_000018485.1"/>
    <s v="Primary Assembly"/>
    <x v="0"/>
    <m/>
    <s v="NC_009975.1"/>
    <n v="176138"/>
    <n v="176839"/>
    <x v="0"/>
    <s v="WP_012193000.1"/>
    <s v="WP_012193000.1"/>
    <m/>
    <s v="4Fe-4S binding domain-containing protein"/>
    <m/>
    <n v="5737811"/>
    <s v="MMARC6_RS00960"/>
    <n v="702"/>
    <n v="233"/>
    <m/>
  </r>
  <r>
    <x v="0"/>
    <s v="protein_coding"/>
    <s v="GCF_000018485.1"/>
    <s v="Primary Assembly"/>
    <x v="0"/>
    <m/>
    <s v="NC_009975.1"/>
    <n v="176900"/>
    <n v="178201"/>
    <x v="1"/>
    <m/>
    <m/>
    <m/>
    <m/>
    <m/>
    <n v="5737814"/>
    <s v="MMARC6_RS00965"/>
    <n v="1302"/>
    <m/>
    <s v="old_locus_tag=MmarC6_0195"/>
  </r>
  <r>
    <x v="2"/>
    <s v="with_protein"/>
    <s v="GCF_000018485.1"/>
    <s v="Primary Assembly"/>
    <x v="0"/>
    <m/>
    <s v="NC_009975.1"/>
    <n v="176900"/>
    <n v="178201"/>
    <x v="1"/>
    <s v="WP_012193001.1"/>
    <s v="WP_012193001.1"/>
    <m/>
    <s v="NCS2 family permease"/>
    <m/>
    <n v="5737814"/>
    <s v="MMARC6_RS00965"/>
    <n v="1302"/>
    <n v="433"/>
    <m/>
  </r>
  <r>
    <x v="0"/>
    <s v="protein_coding"/>
    <s v="GCF_000018485.1"/>
    <s v="Primary Assembly"/>
    <x v="0"/>
    <m/>
    <s v="NC_009975.1"/>
    <n v="178297"/>
    <n v="179910"/>
    <x v="0"/>
    <m/>
    <m/>
    <m/>
    <m/>
    <m/>
    <n v="5737816"/>
    <s v="MMARC6_RS00970"/>
    <n v="1614"/>
    <m/>
    <s v="old_locus_tag=MmarC6_0196"/>
  </r>
  <r>
    <x v="2"/>
    <s v="with_protein"/>
    <s v="GCF_000018485.1"/>
    <s v="Primary Assembly"/>
    <x v="0"/>
    <m/>
    <s v="NC_009975.1"/>
    <n v="178297"/>
    <n v="179910"/>
    <x v="0"/>
    <s v="WP_012193002.1"/>
    <s v="WP_012193002.1"/>
    <m/>
    <s v="O-phosphoserine--tRNA ligase"/>
    <m/>
    <n v="5737816"/>
    <s v="MMARC6_RS00970"/>
    <n v="1614"/>
    <n v="537"/>
    <m/>
  </r>
  <r>
    <x v="0"/>
    <s v="protein_coding"/>
    <s v="GCF_000018485.1"/>
    <s v="Primary Assembly"/>
    <x v="0"/>
    <m/>
    <s v="NC_009975.1"/>
    <n v="179920"/>
    <n v="180126"/>
    <x v="1"/>
    <m/>
    <m/>
    <m/>
    <m/>
    <m/>
    <n v="5737818"/>
    <s v="MMARC6_RS00975"/>
    <n v="207"/>
    <m/>
    <s v="old_locus_tag=MmarC6_0197"/>
  </r>
  <r>
    <x v="2"/>
    <s v="with_protein"/>
    <s v="GCF_000018485.1"/>
    <s v="Primary Assembly"/>
    <x v="0"/>
    <m/>
    <s v="NC_009975.1"/>
    <n v="179920"/>
    <n v="180126"/>
    <x v="1"/>
    <s v="WP_012193003.1"/>
    <s v="WP_012193003.1"/>
    <m/>
    <s v="hypothetical protein"/>
    <m/>
    <n v="5737818"/>
    <s v="MMARC6_RS00975"/>
    <n v="207"/>
    <n v="68"/>
    <m/>
  </r>
  <r>
    <x v="0"/>
    <s v="protein_coding"/>
    <s v="GCF_000018485.1"/>
    <s v="Primary Assembly"/>
    <x v="0"/>
    <m/>
    <s v="NC_009975.1"/>
    <n v="180185"/>
    <n v="182122"/>
    <x v="1"/>
    <m/>
    <m/>
    <m/>
    <m/>
    <m/>
    <n v="5737822"/>
    <s v="MMARC6_RS00980"/>
    <n v="1938"/>
    <m/>
    <s v="old_locus_tag=MmarC6_0198"/>
  </r>
  <r>
    <x v="2"/>
    <s v="with_protein"/>
    <s v="GCF_000018485.1"/>
    <s v="Primary Assembly"/>
    <x v="0"/>
    <m/>
    <s v="NC_009975.1"/>
    <n v="180185"/>
    <n v="182122"/>
    <x v="1"/>
    <s v="WP_012193004.1"/>
    <s v="WP_012193004.1"/>
    <m/>
    <s v="ferrous iron transport protein B"/>
    <m/>
    <n v="5737822"/>
    <s v="MMARC6_RS00980"/>
    <n v="1938"/>
    <n v="645"/>
    <m/>
  </r>
  <r>
    <x v="0"/>
    <s v="protein_coding"/>
    <s v="GCF_000018485.1"/>
    <s v="Primary Assembly"/>
    <x v="0"/>
    <m/>
    <s v="NC_009975.1"/>
    <n v="182266"/>
    <n v="182472"/>
    <x v="1"/>
    <m/>
    <m/>
    <m/>
    <m/>
    <m/>
    <n v="5737824"/>
    <s v="MMARC6_RS00985"/>
    <n v="207"/>
    <m/>
    <s v="old_locus_tag=MmarC6_0199"/>
  </r>
  <r>
    <x v="2"/>
    <s v="with_protein"/>
    <s v="GCF_000018485.1"/>
    <s v="Primary Assembly"/>
    <x v="0"/>
    <m/>
    <s v="NC_009975.1"/>
    <n v="182266"/>
    <n v="182472"/>
    <x v="1"/>
    <s v="WP_012193005.1"/>
    <s v="WP_012193005.1"/>
    <m/>
    <s v="ferrous iron transport protein A"/>
    <m/>
    <n v="5737824"/>
    <s v="MMARC6_RS00985"/>
    <n v="207"/>
    <n v="68"/>
    <m/>
  </r>
  <r>
    <x v="0"/>
    <s v="protein_coding"/>
    <s v="GCF_000018485.1"/>
    <s v="Primary Assembly"/>
    <x v="0"/>
    <m/>
    <s v="NC_009975.1"/>
    <n v="182952"/>
    <n v="183617"/>
    <x v="1"/>
    <m/>
    <m/>
    <m/>
    <m/>
    <m/>
    <n v="5737828"/>
    <s v="MMARC6_RS00990"/>
    <n v="666"/>
    <m/>
    <s v="old_locus_tag=MmarC6_0200"/>
  </r>
  <r>
    <x v="2"/>
    <s v="with_protein"/>
    <s v="GCF_000018485.1"/>
    <s v="Primary Assembly"/>
    <x v="0"/>
    <m/>
    <s v="NC_009975.1"/>
    <n v="182952"/>
    <n v="183617"/>
    <x v="1"/>
    <s v="WP_048059280.1"/>
    <s v="WP_048059280.1"/>
    <m/>
    <s v="triose-phosphate isomerase"/>
    <m/>
    <n v="5737828"/>
    <s v="MMARC6_RS00990"/>
    <n v="666"/>
    <n v="221"/>
    <m/>
  </r>
  <r>
    <x v="0"/>
    <s v="protein_coding"/>
    <s v="GCF_000018485.1"/>
    <s v="Primary Assembly"/>
    <x v="0"/>
    <m/>
    <s v="NC_009975.1"/>
    <n v="183697"/>
    <n v="184515"/>
    <x v="1"/>
    <m/>
    <m/>
    <m/>
    <m/>
    <m/>
    <n v="5737830"/>
    <s v="MMARC6_RS00995"/>
    <n v="819"/>
    <m/>
    <s v="old_locus_tag=MmarC6_0201"/>
  </r>
  <r>
    <x v="2"/>
    <s v="with_protein"/>
    <s v="GCF_000018485.1"/>
    <s v="Primary Assembly"/>
    <x v="0"/>
    <m/>
    <s v="NC_009975.1"/>
    <n v="183697"/>
    <n v="184515"/>
    <x v="1"/>
    <s v="WP_012193007.1"/>
    <s v="WP_012193007.1"/>
    <m/>
    <s v="fructose-bisphosphate aldolase"/>
    <m/>
    <n v="5737830"/>
    <s v="MMARC6_RS00995"/>
    <n v="819"/>
    <n v="272"/>
    <m/>
  </r>
  <r>
    <x v="0"/>
    <s v="protein_coding"/>
    <s v="GCF_000018485.1"/>
    <s v="Primary Assembly"/>
    <x v="0"/>
    <m/>
    <s v="NC_009975.1"/>
    <n v="184918"/>
    <n v="185559"/>
    <x v="1"/>
    <m/>
    <m/>
    <m/>
    <m/>
    <m/>
    <n v="5737833"/>
    <s v="MMARC6_RS01000"/>
    <n v="642"/>
    <m/>
    <s v="old_locus_tag=MmarC6_0202"/>
  </r>
  <r>
    <x v="2"/>
    <s v="with_protein"/>
    <s v="GCF_000018485.1"/>
    <s v="Primary Assembly"/>
    <x v="0"/>
    <m/>
    <s v="NC_009975.1"/>
    <n v="184918"/>
    <n v="185559"/>
    <x v="1"/>
    <s v="WP_012193008.1"/>
    <s v="WP_012193008.1"/>
    <m/>
    <s v="RNA methyltransferase"/>
    <m/>
    <n v="5737833"/>
    <s v="MMARC6_RS01000"/>
    <n v="642"/>
    <n v="213"/>
    <m/>
  </r>
  <r>
    <x v="0"/>
    <s v="protein_coding"/>
    <s v="GCF_000018485.1"/>
    <s v="Primary Assembly"/>
    <x v="0"/>
    <m/>
    <s v="NC_009975.1"/>
    <n v="185667"/>
    <n v="186131"/>
    <x v="1"/>
    <m/>
    <m/>
    <m/>
    <m/>
    <m/>
    <n v="5737837"/>
    <s v="MMARC6_RS01005"/>
    <n v="465"/>
    <m/>
    <s v="old_locus_tag=MmarC6_0203"/>
  </r>
  <r>
    <x v="2"/>
    <s v="with_protein"/>
    <s v="GCF_000018485.1"/>
    <s v="Primary Assembly"/>
    <x v="0"/>
    <m/>
    <s v="NC_009975.1"/>
    <n v="185667"/>
    <n v="186131"/>
    <x v="1"/>
    <s v="WP_012193009.1"/>
    <s v="WP_012193009.1"/>
    <m/>
    <s v="Hsp20/alpha crystallin family protein"/>
    <m/>
    <n v="5737837"/>
    <s v="MMARC6_RS01005"/>
    <n v="465"/>
    <n v="154"/>
    <m/>
  </r>
  <r>
    <x v="0"/>
    <s v="protein_coding"/>
    <s v="GCF_000018485.1"/>
    <s v="Primary Assembly"/>
    <x v="0"/>
    <m/>
    <s v="NC_009975.1"/>
    <n v="186287"/>
    <n v="187426"/>
    <x v="0"/>
    <m/>
    <m/>
    <m/>
    <m/>
    <m/>
    <n v="5737839"/>
    <s v="MMARC6_RS01010"/>
    <n v="1140"/>
    <m/>
    <s v="old_locus_tag=MmarC6_0204"/>
  </r>
  <r>
    <x v="2"/>
    <s v="with_protein"/>
    <s v="GCF_000018485.1"/>
    <s v="Primary Assembly"/>
    <x v="0"/>
    <m/>
    <s v="NC_009975.1"/>
    <n v="186287"/>
    <n v="187426"/>
    <x v="0"/>
    <s v="WP_012193010.1"/>
    <s v="WP_012193010.1"/>
    <m/>
    <s v="signal recognition particle-docking protein FtsY"/>
    <m/>
    <n v="5737839"/>
    <s v="MMARC6_RS01010"/>
    <n v="1140"/>
    <n v="379"/>
    <m/>
  </r>
  <r>
    <x v="0"/>
    <s v="protein_coding"/>
    <s v="GCF_000018485.1"/>
    <s v="Primary Assembly"/>
    <x v="0"/>
    <m/>
    <s v="NC_009975.1"/>
    <n v="187527"/>
    <n v="188093"/>
    <x v="0"/>
    <m/>
    <m/>
    <m/>
    <m/>
    <m/>
    <n v="5737842"/>
    <s v="MMARC6_RS01015"/>
    <n v="567"/>
    <m/>
    <s v="old_locus_tag=MmarC6_0205"/>
  </r>
  <r>
    <x v="2"/>
    <s v="with_protein"/>
    <s v="GCF_000018485.1"/>
    <s v="Primary Assembly"/>
    <x v="0"/>
    <m/>
    <s v="NC_009975.1"/>
    <n v="187527"/>
    <n v="188093"/>
    <x v="0"/>
    <s v="WP_012193011.1"/>
    <s v="WP_012193011.1"/>
    <m/>
    <s v="hypothetical protein"/>
    <m/>
    <n v="5737842"/>
    <s v="MMARC6_RS01015"/>
    <n v="567"/>
    <n v="188"/>
    <m/>
  </r>
  <r>
    <x v="0"/>
    <s v="protein_coding"/>
    <s v="GCF_000018485.1"/>
    <s v="Primary Assembly"/>
    <x v="0"/>
    <m/>
    <s v="NC_009975.1"/>
    <n v="188396"/>
    <n v="189637"/>
    <x v="0"/>
    <m/>
    <m/>
    <m/>
    <m/>
    <m/>
    <n v="5737844"/>
    <s v="MMARC6_RS01020"/>
    <n v="1242"/>
    <m/>
    <s v="old_locus_tag=MmarC6_0206"/>
  </r>
  <r>
    <x v="2"/>
    <s v="with_protein"/>
    <s v="GCF_000018485.1"/>
    <s v="Primary Assembly"/>
    <x v="0"/>
    <m/>
    <s v="NC_009975.1"/>
    <n v="188396"/>
    <n v="189637"/>
    <x v="0"/>
    <s v="WP_012193012.1"/>
    <s v="WP_012193012.1"/>
    <m/>
    <s v="uracil permease"/>
    <m/>
    <n v="5737844"/>
    <s v="MMARC6_RS01020"/>
    <n v="1242"/>
    <n v="413"/>
    <m/>
  </r>
  <r>
    <x v="0"/>
    <s v="protein_coding"/>
    <s v="GCF_000018485.1"/>
    <s v="Primary Assembly"/>
    <x v="0"/>
    <m/>
    <s v="NC_009975.1"/>
    <n v="189674"/>
    <n v="190369"/>
    <x v="0"/>
    <m/>
    <m/>
    <m/>
    <m/>
    <m/>
    <n v="5737847"/>
    <s v="MMARC6_RS01025"/>
    <n v="696"/>
    <m/>
    <s v="old_locus_tag=MmarC6_0207"/>
  </r>
  <r>
    <x v="2"/>
    <s v="with_protein"/>
    <s v="GCF_000018485.1"/>
    <s v="Primary Assembly"/>
    <x v="0"/>
    <m/>
    <s v="NC_009975.1"/>
    <n v="189674"/>
    <n v="190369"/>
    <x v="0"/>
    <s v="WP_012193013.1"/>
    <s v="WP_012193013.1"/>
    <m/>
    <s v="uracil phosphoribosyltransferase"/>
    <m/>
    <n v="5737847"/>
    <s v="MMARC6_RS01025"/>
    <n v="696"/>
    <n v="231"/>
    <m/>
  </r>
  <r>
    <x v="0"/>
    <s v="protein_coding"/>
    <s v="GCF_000018485.1"/>
    <s v="Primary Assembly"/>
    <x v="0"/>
    <m/>
    <s v="NC_009975.1"/>
    <n v="190460"/>
    <n v="192061"/>
    <x v="0"/>
    <m/>
    <m/>
    <m/>
    <m/>
    <m/>
    <n v="5737849"/>
    <s v="MMARC6_RS01030"/>
    <n v="1602"/>
    <m/>
    <s v="old_locus_tag=MmarC6_0208"/>
  </r>
  <r>
    <x v="2"/>
    <s v="with_protein"/>
    <s v="GCF_000018485.1"/>
    <s v="Primary Assembly"/>
    <x v="0"/>
    <m/>
    <s v="NC_009975.1"/>
    <n v="190460"/>
    <n v="192061"/>
    <x v="0"/>
    <s v="WP_012193014.1"/>
    <s v="WP_012193014.1"/>
    <m/>
    <s v="sodium:proton antiporter"/>
    <m/>
    <n v="5737849"/>
    <s v="MMARC6_RS01030"/>
    <n v="1602"/>
    <n v="533"/>
    <m/>
  </r>
  <r>
    <x v="0"/>
    <s v="protein_coding"/>
    <s v="GCF_000018485.1"/>
    <s v="Primary Assembly"/>
    <x v="0"/>
    <m/>
    <s v="NC_009975.1"/>
    <n v="192099"/>
    <n v="192545"/>
    <x v="1"/>
    <m/>
    <m/>
    <m/>
    <m/>
    <m/>
    <n v="5737851"/>
    <s v="MMARC6_RS01035"/>
    <n v="447"/>
    <m/>
    <s v="old_locus_tag=MmarC6_0209"/>
  </r>
  <r>
    <x v="2"/>
    <s v="with_protein"/>
    <s v="GCF_000018485.1"/>
    <s v="Primary Assembly"/>
    <x v="0"/>
    <m/>
    <s v="NC_009975.1"/>
    <n v="192099"/>
    <n v="192545"/>
    <x v="1"/>
    <s v="WP_012193015.1"/>
    <s v="WP_012193015.1"/>
    <m/>
    <s v="hypothetical protein"/>
    <m/>
    <n v="5737851"/>
    <s v="MMARC6_RS01035"/>
    <n v="447"/>
    <n v="148"/>
    <m/>
  </r>
  <r>
    <x v="0"/>
    <s v="protein_coding"/>
    <s v="GCF_000018485.1"/>
    <s v="Primary Assembly"/>
    <x v="0"/>
    <m/>
    <s v="NC_009975.1"/>
    <n v="192592"/>
    <n v="193575"/>
    <x v="1"/>
    <m/>
    <m/>
    <m/>
    <m/>
    <m/>
    <n v="5737860"/>
    <s v="MMARC6_RS01040"/>
    <n v="984"/>
    <m/>
    <s v="old_locus_tag=MmarC6_0210"/>
  </r>
  <r>
    <x v="2"/>
    <s v="with_protein"/>
    <s v="GCF_000018485.1"/>
    <s v="Primary Assembly"/>
    <x v="0"/>
    <m/>
    <s v="NC_009975.1"/>
    <n v="192592"/>
    <n v="193575"/>
    <x v="1"/>
    <s v="WP_012193016.1"/>
    <s v="WP_012193016.1"/>
    <m/>
    <s v="transcriptional regulator"/>
    <m/>
    <n v="5737860"/>
    <s v="MMARC6_RS01040"/>
    <n v="984"/>
    <n v="327"/>
    <m/>
  </r>
  <r>
    <x v="0"/>
    <s v="protein_coding"/>
    <s v="GCF_000018485.1"/>
    <s v="Primary Assembly"/>
    <x v="0"/>
    <m/>
    <s v="NC_009975.1"/>
    <n v="193699"/>
    <n v="194175"/>
    <x v="0"/>
    <m/>
    <m/>
    <m/>
    <m/>
    <m/>
    <n v="5737862"/>
    <s v="MMARC6_RS01045"/>
    <n v="477"/>
    <m/>
    <s v="old_locus_tag=MmarC6_0211"/>
  </r>
  <r>
    <x v="2"/>
    <s v="with_protein"/>
    <s v="GCF_000018485.1"/>
    <s v="Primary Assembly"/>
    <x v="0"/>
    <m/>
    <s v="NC_009975.1"/>
    <n v="193699"/>
    <n v="194175"/>
    <x v="0"/>
    <s v="WP_012193017.1"/>
    <s v="WP_012193017.1"/>
    <m/>
    <s v="DUF2124 domain-containing protein"/>
    <m/>
    <n v="5737862"/>
    <s v="MMARC6_RS01045"/>
    <n v="477"/>
    <n v="158"/>
    <m/>
  </r>
  <r>
    <x v="0"/>
    <s v="protein_coding"/>
    <s v="GCF_000018485.1"/>
    <s v="Primary Assembly"/>
    <x v="0"/>
    <m/>
    <s v="NC_009975.1"/>
    <n v="194258"/>
    <n v="195655"/>
    <x v="0"/>
    <m/>
    <m/>
    <m/>
    <m/>
    <m/>
    <n v="5737864"/>
    <s v="MMARC6_RS01050"/>
    <n v="1398"/>
    <m/>
    <s v="old_locus_tag=MmarC6_0212"/>
  </r>
  <r>
    <x v="2"/>
    <s v="with_protein"/>
    <s v="GCF_000018485.1"/>
    <s v="Primary Assembly"/>
    <x v="0"/>
    <m/>
    <s v="NC_009975.1"/>
    <n v="194258"/>
    <n v="195655"/>
    <x v="0"/>
    <s v="WP_012193018.1"/>
    <s v="WP_012193018.1"/>
    <m/>
    <s v="DUF815 domain-containing protein"/>
    <m/>
    <n v="5737864"/>
    <s v="MMARC6_RS01050"/>
    <n v="1398"/>
    <n v="465"/>
    <m/>
  </r>
  <r>
    <x v="0"/>
    <s v="protein_coding"/>
    <s v="GCF_000018485.1"/>
    <s v="Primary Assembly"/>
    <x v="0"/>
    <m/>
    <s v="NC_009975.1"/>
    <n v="195997"/>
    <n v="197226"/>
    <x v="0"/>
    <m/>
    <m/>
    <m/>
    <m/>
    <m/>
    <n v="5738654"/>
    <s v="MMARC6_RS01055"/>
    <n v="1230"/>
    <m/>
    <s v="old_locus_tag=MmarC6_0213"/>
  </r>
  <r>
    <x v="2"/>
    <s v="with_protein"/>
    <s v="GCF_000018485.1"/>
    <s v="Primary Assembly"/>
    <x v="0"/>
    <m/>
    <s v="NC_009975.1"/>
    <n v="195997"/>
    <n v="197226"/>
    <x v="0"/>
    <s v="WP_012193019.1"/>
    <s v="WP_012193019.1"/>
    <m/>
    <s v="tetratricopeptide repeat protein"/>
    <m/>
    <n v="5738654"/>
    <s v="MMARC6_RS01055"/>
    <n v="1230"/>
    <n v="409"/>
    <m/>
  </r>
  <r>
    <x v="0"/>
    <s v="pseudogene"/>
    <s v="GCF_000018485.1"/>
    <s v="Primary Assembly"/>
    <x v="0"/>
    <m/>
    <s v="NC_009975.1"/>
    <n v="197235"/>
    <n v="198153"/>
    <x v="1"/>
    <m/>
    <m/>
    <m/>
    <m/>
    <m/>
    <n v="5738655"/>
    <s v="MMARC6_RS01060"/>
    <n v="919"/>
    <m/>
    <s v="pseudo;old_locus_tag=MmarC6_0214"/>
  </r>
  <r>
    <x v="2"/>
    <s v="without_protein"/>
    <s v="GCF_000018485.1"/>
    <s v="Primary Assembly"/>
    <x v="0"/>
    <m/>
    <s v="NC_009975.1"/>
    <n v="197235"/>
    <n v="198153"/>
    <x v="1"/>
    <m/>
    <m/>
    <m/>
    <s v="2-dehydropantoate 2-reductase"/>
    <m/>
    <n v="5738655"/>
    <s v="MMARC6_RS01060"/>
    <n v="919"/>
    <m/>
    <s v="pseudo"/>
  </r>
  <r>
    <x v="0"/>
    <s v="protein_coding"/>
    <s v="GCF_000018485.1"/>
    <s v="Primary Assembly"/>
    <x v="0"/>
    <m/>
    <s v="NC_009975.1"/>
    <n v="198255"/>
    <n v="198449"/>
    <x v="1"/>
    <m/>
    <m/>
    <m/>
    <m/>
    <m/>
    <n v="5738658"/>
    <s v="MMARC6_RS01065"/>
    <n v="195"/>
    <m/>
    <s v="old_locus_tag=MmarC6_0215"/>
  </r>
  <r>
    <x v="2"/>
    <s v="with_protein"/>
    <s v="GCF_000018485.1"/>
    <s v="Primary Assembly"/>
    <x v="0"/>
    <m/>
    <s v="NC_009975.1"/>
    <n v="198255"/>
    <n v="198449"/>
    <x v="1"/>
    <s v="WP_012193020.1"/>
    <s v="WP_012193020.1"/>
    <m/>
    <s v="DUF2196 domain-containing protein"/>
    <m/>
    <n v="5738658"/>
    <s v="MMARC6_RS01065"/>
    <n v="195"/>
    <n v="64"/>
    <m/>
  </r>
  <r>
    <x v="0"/>
    <s v="protein_coding"/>
    <s v="GCF_000018485.1"/>
    <s v="Primary Assembly"/>
    <x v="0"/>
    <m/>
    <s v="NC_009975.1"/>
    <n v="198459"/>
    <n v="199349"/>
    <x v="1"/>
    <m/>
    <m/>
    <m/>
    <m/>
    <m/>
    <n v="5738659"/>
    <s v="MMARC6_RS01070"/>
    <n v="891"/>
    <m/>
    <s v="old_locus_tag=MmarC6_0216"/>
  </r>
  <r>
    <x v="2"/>
    <s v="with_protein"/>
    <s v="GCF_000018485.1"/>
    <s v="Primary Assembly"/>
    <x v="0"/>
    <m/>
    <s v="NC_009975.1"/>
    <n v="198459"/>
    <n v="199349"/>
    <x v="1"/>
    <s v="WP_012193021.1"/>
    <s v="WP_012193021.1"/>
    <m/>
    <s v="EamA/RhaT family transporter"/>
    <m/>
    <n v="5738659"/>
    <s v="MMARC6_RS01070"/>
    <n v="891"/>
    <n v="296"/>
    <m/>
  </r>
  <r>
    <x v="0"/>
    <s v="protein_coding"/>
    <s v="GCF_000018485.1"/>
    <s v="Primary Assembly"/>
    <x v="0"/>
    <m/>
    <s v="NC_009975.1"/>
    <n v="199437"/>
    <n v="200114"/>
    <x v="1"/>
    <m/>
    <m/>
    <m/>
    <m/>
    <m/>
    <n v="5738663"/>
    <s v="MMARC6_RS01075"/>
    <n v="678"/>
    <m/>
    <s v="old_locus_tag=MmarC6_0217"/>
  </r>
  <r>
    <x v="2"/>
    <s v="with_protein"/>
    <s v="GCF_000018485.1"/>
    <s v="Primary Assembly"/>
    <x v="0"/>
    <m/>
    <s v="NC_009975.1"/>
    <n v="199437"/>
    <n v="200114"/>
    <x v="1"/>
    <s v="WP_012193022.1"/>
    <s v="WP_012193022.1"/>
    <m/>
    <s v="30S ribosomal protein S3ae"/>
    <m/>
    <n v="5738663"/>
    <s v="MMARC6_RS01075"/>
    <n v="678"/>
    <n v="225"/>
    <m/>
  </r>
  <r>
    <x v="0"/>
    <s v="protein_coding"/>
    <s v="GCF_000018485.1"/>
    <s v="Primary Assembly"/>
    <x v="0"/>
    <m/>
    <s v="NC_009975.1"/>
    <n v="200127"/>
    <n v="200735"/>
    <x v="1"/>
    <m/>
    <m/>
    <m/>
    <m/>
    <m/>
    <n v="5738666"/>
    <s v="MMARC6_RS01080"/>
    <n v="609"/>
    <m/>
    <s v="old_locus_tag=MmarC6_0218"/>
  </r>
  <r>
    <x v="2"/>
    <s v="with_protein"/>
    <s v="GCF_000018485.1"/>
    <s v="Primary Assembly"/>
    <x v="0"/>
    <m/>
    <s v="NC_009975.1"/>
    <n v="200127"/>
    <n v="200735"/>
    <x v="1"/>
    <s v="WP_012193023.1"/>
    <s v="WP_012193023.1"/>
    <m/>
    <s v="hypothetical protein"/>
    <m/>
    <n v="5738666"/>
    <s v="MMARC6_RS01080"/>
    <n v="609"/>
    <n v="202"/>
    <m/>
  </r>
  <r>
    <x v="0"/>
    <s v="protein_coding"/>
    <s v="GCF_000018485.1"/>
    <s v="Primary Assembly"/>
    <x v="0"/>
    <m/>
    <s v="NC_009975.1"/>
    <n v="200765"/>
    <n v="201430"/>
    <x v="1"/>
    <m/>
    <m/>
    <m/>
    <m/>
    <m/>
    <n v="5738670"/>
    <s v="MMARC6_RS01085"/>
    <n v="666"/>
    <m/>
    <s v="old_locus_tag=MmarC6_0219"/>
  </r>
  <r>
    <x v="2"/>
    <s v="with_protein"/>
    <s v="GCF_000018485.1"/>
    <s v="Primary Assembly"/>
    <x v="0"/>
    <m/>
    <s v="NC_009975.1"/>
    <n v="200765"/>
    <n v="201430"/>
    <x v="1"/>
    <s v="WP_012193024.1"/>
    <s v="WP_012193024.1"/>
    <m/>
    <s v="30S ribosomal protein S2"/>
    <m/>
    <n v="5738670"/>
    <s v="MMARC6_RS01085"/>
    <n v="666"/>
    <n v="221"/>
    <m/>
  </r>
  <r>
    <x v="0"/>
    <s v="protein_coding"/>
    <s v="GCF_000018485.1"/>
    <s v="Primary Assembly"/>
    <x v="0"/>
    <m/>
    <s v="NC_009975.1"/>
    <n v="201805"/>
    <n v="203430"/>
    <x v="0"/>
    <m/>
    <m/>
    <m/>
    <m/>
    <m/>
    <n v="5738688"/>
    <s v="MMARC6_RS01090"/>
    <n v="1626"/>
    <m/>
    <s v="old_locus_tag=MmarC6_0220"/>
  </r>
  <r>
    <x v="2"/>
    <s v="with_protein"/>
    <s v="GCF_000018485.1"/>
    <s v="Primary Assembly"/>
    <x v="0"/>
    <m/>
    <s v="NC_009975.1"/>
    <n v="201805"/>
    <n v="203430"/>
    <x v="0"/>
    <s v="WP_012193025.1"/>
    <s v="WP_012193025.1"/>
    <m/>
    <s v="Na/Pi cotransporter family protein"/>
    <m/>
    <n v="5738688"/>
    <s v="MMARC6_RS01090"/>
    <n v="1626"/>
    <n v="541"/>
    <m/>
  </r>
  <r>
    <x v="0"/>
    <s v="protein_coding"/>
    <s v="GCF_000018485.1"/>
    <s v="Primary Assembly"/>
    <x v="0"/>
    <m/>
    <s v="NC_009975.1"/>
    <n v="203488"/>
    <n v="203976"/>
    <x v="1"/>
    <m/>
    <m/>
    <m/>
    <m/>
    <m/>
    <n v="5738692"/>
    <s v="MMARC6_RS01095"/>
    <n v="489"/>
    <m/>
    <s v="old_locus_tag=MmarC6_0221"/>
  </r>
  <r>
    <x v="2"/>
    <s v="with_protein"/>
    <s v="GCF_000018485.1"/>
    <s v="Primary Assembly"/>
    <x v="0"/>
    <m/>
    <s v="NC_009975.1"/>
    <n v="203488"/>
    <n v="203976"/>
    <x v="1"/>
    <s v="WP_012193026.1"/>
    <s v="WP_012193026.1"/>
    <m/>
    <s v="DUF2115 domain-containing protein"/>
    <m/>
    <n v="5738692"/>
    <s v="MMARC6_RS01095"/>
    <n v="489"/>
    <n v="162"/>
    <m/>
  </r>
  <r>
    <x v="0"/>
    <s v="protein_coding"/>
    <s v="GCF_000018485.1"/>
    <s v="Primary Assembly"/>
    <x v="0"/>
    <m/>
    <s v="NC_009975.1"/>
    <n v="204025"/>
    <n v="204585"/>
    <x v="1"/>
    <m/>
    <m/>
    <m/>
    <m/>
    <m/>
    <n v="5738693"/>
    <s v="MMARC6_RS01100"/>
    <n v="561"/>
    <m/>
    <s v="old_locus_tag=MmarC6_0222"/>
  </r>
  <r>
    <x v="2"/>
    <s v="with_protein"/>
    <s v="GCF_000018485.1"/>
    <s v="Primary Assembly"/>
    <x v="0"/>
    <m/>
    <s v="NC_009975.1"/>
    <n v="204025"/>
    <n v="204585"/>
    <x v="1"/>
    <s v="WP_012193027.1"/>
    <s v="WP_012193027.1"/>
    <m/>
    <s v="TIGR00267 family protein"/>
    <m/>
    <n v="5738693"/>
    <s v="MMARC6_RS01100"/>
    <n v="561"/>
    <n v="186"/>
    <m/>
  </r>
  <r>
    <x v="0"/>
    <s v="protein_coding"/>
    <s v="GCF_000018485.1"/>
    <s v="Primary Assembly"/>
    <x v="0"/>
    <m/>
    <s v="NC_009975.1"/>
    <n v="204613"/>
    <n v="206232"/>
    <x v="1"/>
    <m/>
    <m/>
    <m/>
    <m/>
    <m/>
    <n v="5738696"/>
    <s v="MMARC6_RS01105"/>
    <n v="1620"/>
    <m/>
    <s v="old_locus_tag=MmarC6_0223"/>
  </r>
  <r>
    <x v="2"/>
    <s v="with_protein"/>
    <s v="GCF_000018485.1"/>
    <s v="Primary Assembly"/>
    <x v="0"/>
    <m/>
    <s v="NC_009975.1"/>
    <n v="204613"/>
    <n v="206232"/>
    <x v="1"/>
    <s v="WP_012193028.1"/>
    <s v="WP_012193028.1"/>
    <m/>
    <s v="SulP family inorganic anion transporter"/>
    <m/>
    <n v="5738696"/>
    <s v="MMARC6_RS01105"/>
    <n v="1620"/>
    <n v="539"/>
    <m/>
  </r>
  <r>
    <x v="0"/>
    <s v="protein_coding"/>
    <s v="GCF_000018485.1"/>
    <s v="Primary Assembly"/>
    <x v="0"/>
    <m/>
    <s v="NC_009975.1"/>
    <n v="206282"/>
    <n v="206512"/>
    <x v="1"/>
    <m/>
    <m/>
    <m/>
    <m/>
    <m/>
    <n v="5738697"/>
    <s v="MMARC6_RS01110"/>
    <n v="231"/>
    <m/>
    <s v="old_locus_tag=MmarC6_0224"/>
  </r>
  <r>
    <x v="2"/>
    <s v="with_protein"/>
    <s v="GCF_000018485.1"/>
    <s v="Primary Assembly"/>
    <x v="0"/>
    <m/>
    <s v="NC_009975.1"/>
    <n v="206282"/>
    <n v="206512"/>
    <x v="1"/>
    <s v="WP_012193029.1"/>
    <s v="WP_012193029.1"/>
    <m/>
    <s v="hypothetical protein"/>
    <m/>
    <n v="5738697"/>
    <s v="MMARC6_RS01110"/>
    <n v="231"/>
    <n v="76"/>
    <m/>
  </r>
  <r>
    <x v="0"/>
    <s v="protein_coding"/>
    <s v="GCF_000018485.1"/>
    <s v="Primary Assembly"/>
    <x v="0"/>
    <m/>
    <s v="NC_009975.1"/>
    <n v="206509"/>
    <n v="207384"/>
    <x v="1"/>
    <m/>
    <m/>
    <m/>
    <m/>
    <m/>
    <n v="5738700"/>
    <s v="MMARC6_RS01115"/>
    <n v="876"/>
    <m/>
    <s v="old_locus_tag=MmarC6_0225"/>
  </r>
  <r>
    <x v="2"/>
    <s v="with_protein"/>
    <s v="GCF_000018485.1"/>
    <s v="Primary Assembly"/>
    <x v="0"/>
    <m/>
    <s v="NC_009975.1"/>
    <n v="206509"/>
    <n v="207384"/>
    <x v="1"/>
    <s v="WP_012193030.1"/>
    <s v="WP_012193030.1"/>
    <m/>
    <s v="hypothetical protein"/>
    <m/>
    <n v="5738700"/>
    <s v="MMARC6_RS01115"/>
    <n v="876"/>
    <n v="291"/>
    <m/>
  </r>
  <r>
    <x v="0"/>
    <s v="protein_coding"/>
    <s v="GCF_000018485.1"/>
    <s v="Primary Assembly"/>
    <x v="0"/>
    <m/>
    <s v="NC_009975.1"/>
    <n v="207587"/>
    <n v="208768"/>
    <x v="0"/>
    <m/>
    <m/>
    <m/>
    <m/>
    <m/>
    <n v="5738703"/>
    <s v="MMARC6_RS01120"/>
    <n v="1182"/>
    <m/>
    <s v="old_locus_tag=MmarC6_0226"/>
  </r>
  <r>
    <x v="2"/>
    <s v="with_protein"/>
    <s v="GCF_000018485.1"/>
    <s v="Primary Assembly"/>
    <x v="0"/>
    <m/>
    <s v="NC_009975.1"/>
    <n v="207587"/>
    <n v="208768"/>
    <x v="0"/>
    <s v="WP_012193031.1"/>
    <s v="WP_012193031.1"/>
    <m/>
    <s v="hypothetical protein"/>
    <m/>
    <n v="5738703"/>
    <s v="MMARC6_RS01120"/>
    <n v="1182"/>
    <n v="393"/>
    <m/>
  </r>
  <r>
    <x v="0"/>
    <s v="protein_coding"/>
    <s v="GCF_000018485.1"/>
    <s v="Primary Assembly"/>
    <x v="0"/>
    <m/>
    <s v="NC_009975.1"/>
    <n v="208970"/>
    <n v="209488"/>
    <x v="0"/>
    <m/>
    <m/>
    <m/>
    <m/>
    <m/>
    <n v="5738705"/>
    <s v="MMARC6_RS01125"/>
    <n v="519"/>
    <m/>
    <s v="old_locus_tag=MmarC6_0227"/>
  </r>
  <r>
    <x v="2"/>
    <s v="with_protein"/>
    <s v="GCF_000018485.1"/>
    <s v="Primary Assembly"/>
    <x v="0"/>
    <m/>
    <s v="NC_009975.1"/>
    <n v="208970"/>
    <n v="209488"/>
    <x v="0"/>
    <s v="WP_012193032.1"/>
    <s v="WP_012193032.1"/>
    <m/>
    <s v="adenine phosphoribosyltransferase"/>
    <m/>
    <n v="5738705"/>
    <s v="MMARC6_RS01125"/>
    <n v="519"/>
    <n v="172"/>
    <m/>
  </r>
  <r>
    <x v="0"/>
    <s v="protein_coding"/>
    <s v="GCF_000018485.1"/>
    <s v="Primary Assembly"/>
    <x v="0"/>
    <m/>
    <s v="NC_009975.1"/>
    <n v="209530"/>
    <n v="210741"/>
    <x v="0"/>
    <m/>
    <m/>
    <m/>
    <m/>
    <m/>
    <n v="5738706"/>
    <s v="MMARC6_RS01130"/>
    <n v="1212"/>
    <m/>
    <s v="old_locus_tag=MmarC6_0228"/>
  </r>
  <r>
    <x v="2"/>
    <s v="with_protein"/>
    <s v="GCF_000018485.1"/>
    <s v="Primary Assembly"/>
    <x v="0"/>
    <m/>
    <s v="NC_009975.1"/>
    <n v="209530"/>
    <n v="210741"/>
    <x v="0"/>
    <s v="WP_012193033.1"/>
    <s v="WP_012193033.1"/>
    <m/>
    <s v="peptidase U32"/>
    <m/>
    <n v="5738706"/>
    <s v="MMARC6_RS01130"/>
    <n v="1212"/>
    <n v="403"/>
    <m/>
  </r>
  <r>
    <x v="0"/>
    <s v="protein_coding"/>
    <s v="GCF_000018485.1"/>
    <s v="Primary Assembly"/>
    <x v="0"/>
    <m/>
    <s v="NC_009975.1"/>
    <n v="210834"/>
    <n v="211727"/>
    <x v="0"/>
    <m/>
    <m/>
    <m/>
    <m/>
    <m/>
    <n v="5738710"/>
    <s v="MMARC6_RS01135"/>
    <n v="894"/>
    <m/>
    <s v="old_locus_tag=MmarC6_0229"/>
  </r>
  <r>
    <x v="2"/>
    <s v="with_protein"/>
    <s v="GCF_000018485.1"/>
    <s v="Primary Assembly"/>
    <x v="0"/>
    <m/>
    <s v="NC_009975.1"/>
    <n v="210834"/>
    <n v="211727"/>
    <x v="0"/>
    <s v="WP_012193034.1"/>
    <s v="WP_012193034.1"/>
    <m/>
    <s v="radical SAM protein"/>
    <m/>
    <n v="5738710"/>
    <s v="MMARC6_RS01135"/>
    <n v="894"/>
    <n v="297"/>
    <m/>
  </r>
  <r>
    <x v="0"/>
    <s v="protein_coding"/>
    <s v="GCF_000018485.1"/>
    <s v="Primary Assembly"/>
    <x v="0"/>
    <m/>
    <s v="NC_009975.1"/>
    <n v="211828"/>
    <n v="212100"/>
    <x v="0"/>
    <m/>
    <m/>
    <m/>
    <m/>
    <m/>
    <n v="5738712"/>
    <s v="MMARC6_RS01140"/>
    <n v="273"/>
    <m/>
    <s v="old_locus_tag=MmarC6_0230"/>
  </r>
  <r>
    <x v="2"/>
    <s v="with_protein"/>
    <s v="GCF_000018485.1"/>
    <s v="Primary Assembly"/>
    <x v="0"/>
    <m/>
    <s v="NC_009975.1"/>
    <n v="211828"/>
    <n v="212100"/>
    <x v="0"/>
    <s v="WP_012193035.1"/>
    <s v="WP_012193035.1"/>
    <m/>
    <s v="ACT domain-containing protein"/>
    <m/>
    <n v="5738712"/>
    <s v="MMARC6_RS01140"/>
    <n v="273"/>
    <n v="90"/>
    <m/>
  </r>
  <r>
    <x v="0"/>
    <s v="protein_coding"/>
    <s v="GCF_000018485.1"/>
    <s v="Primary Assembly"/>
    <x v="0"/>
    <m/>
    <s v="NC_009975.1"/>
    <n v="212162"/>
    <n v="212713"/>
    <x v="1"/>
    <m/>
    <m/>
    <m/>
    <m/>
    <m/>
    <n v="5738715"/>
    <s v="MMARC6_RS01145"/>
    <n v="552"/>
    <m/>
    <s v="old_locus_tag=MmarC6_0231"/>
  </r>
  <r>
    <x v="2"/>
    <s v="with_protein"/>
    <s v="GCF_000018485.1"/>
    <s v="Primary Assembly"/>
    <x v="0"/>
    <m/>
    <s v="NC_009975.1"/>
    <n v="212162"/>
    <n v="212713"/>
    <x v="1"/>
    <s v="WP_012193036.1"/>
    <s v="WP_012193036.1"/>
    <m/>
    <s v="methanogenesis marker 17 protein"/>
    <m/>
    <n v="5738715"/>
    <s v="MMARC6_RS01145"/>
    <n v="552"/>
    <n v="183"/>
    <m/>
  </r>
  <r>
    <x v="0"/>
    <s v="protein_coding"/>
    <s v="GCF_000018485.1"/>
    <s v="Primary Assembly"/>
    <x v="0"/>
    <m/>
    <s v="NC_009975.1"/>
    <n v="212789"/>
    <n v="212983"/>
    <x v="1"/>
    <m/>
    <m/>
    <m/>
    <m/>
    <m/>
    <n v="5738716"/>
    <s v="MMARC6_RS01150"/>
    <n v="195"/>
    <m/>
    <s v="old_locus_tag=MmarC6_0232"/>
  </r>
  <r>
    <x v="2"/>
    <s v="with_protein"/>
    <s v="GCF_000018485.1"/>
    <s v="Primary Assembly"/>
    <x v="0"/>
    <m/>
    <s v="NC_009975.1"/>
    <n v="212789"/>
    <n v="212983"/>
    <x v="1"/>
    <s v="WP_012193037.1"/>
    <s v="WP_012193037.1"/>
    <m/>
    <s v="MoaD/ThiS family protein"/>
    <m/>
    <n v="5738716"/>
    <s v="MMARC6_RS01150"/>
    <n v="195"/>
    <n v="64"/>
    <m/>
  </r>
  <r>
    <x v="0"/>
    <s v="protein_coding"/>
    <s v="GCF_000018485.1"/>
    <s v="Primary Assembly"/>
    <x v="0"/>
    <m/>
    <s v="NC_009975.1"/>
    <n v="213041"/>
    <n v="214033"/>
    <x v="1"/>
    <m/>
    <m/>
    <m/>
    <m/>
    <m/>
    <n v="5738719"/>
    <s v="MMARC6_RS01155"/>
    <n v="993"/>
    <m/>
    <s v="old_locus_tag=MmarC6_0233"/>
  </r>
  <r>
    <x v="2"/>
    <s v="with_protein"/>
    <s v="GCF_000018485.1"/>
    <s v="Primary Assembly"/>
    <x v="0"/>
    <m/>
    <s v="NC_009975.1"/>
    <n v="213041"/>
    <n v="214033"/>
    <x v="1"/>
    <s v="WP_012193038.1"/>
    <s v="WP_012193038.1"/>
    <m/>
    <s v="ketol-acid reductoisomerase"/>
    <m/>
    <n v="5738719"/>
    <s v="MMARC6_RS01155"/>
    <n v="993"/>
    <n v="330"/>
    <m/>
  </r>
  <r>
    <x v="0"/>
    <s v="protein_coding"/>
    <s v="GCF_000018485.1"/>
    <s v="Primary Assembly"/>
    <x v="0"/>
    <m/>
    <s v="NC_009975.1"/>
    <n v="214534"/>
    <n v="215145"/>
    <x v="0"/>
    <m/>
    <m/>
    <m/>
    <m/>
    <m/>
    <n v="5738722"/>
    <s v="MMARC6_RS01160"/>
    <n v="612"/>
    <m/>
    <s v="old_locus_tag=MmarC6_0234"/>
  </r>
  <r>
    <x v="2"/>
    <s v="with_protein"/>
    <s v="GCF_000018485.1"/>
    <s v="Primary Assembly"/>
    <x v="0"/>
    <m/>
    <s v="NC_009975.1"/>
    <n v="214534"/>
    <n v="215145"/>
    <x v="0"/>
    <s v="WP_012193039.1"/>
    <s v="WP_012193039.1"/>
    <m/>
    <s v="hypothetical protein"/>
    <m/>
    <n v="5738722"/>
    <s v="MMARC6_RS01160"/>
    <n v="612"/>
    <n v="203"/>
    <m/>
  </r>
  <r>
    <x v="0"/>
    <s v="protein_coding"/>
    <s v="GCF_000018485.1"/>
    <s v="Primary Assembly"/>
    <x v="0"/>
    <m/>
    <s v="NC_009975.1"/>
    <n v="215268"/>
    <n v="216170"/>
    <x v="0"/>
    <m/>
    <m/>
    <m/>
    <m/>
    <m/>
    <n v="5738724"/>
    <s v="MMARC6_RS01170"/>
    <n v="903"/>
    <m/>
    <s v="old_locus_tag=MmarC6_0235"/>
  </r>
  <r>
    <x v="2"/>
    <s v="with_protein"/>
    <s v="GCF_000018485.1"/>
    <s v="Primary Assembly"/>
    <x v="0"/>
    <m/>
    <s v="NC_009975.1"/>
    <n v="215268"/>
    <n v="216170"/>
    <x v="0"/>
    <s v="WP_081430996.1"/>
    <s v="WP_081430996.1"/>
    <m/>
    <s v="hypothetical protein"/>
    <m/>
    <n v="5738724"/>
    <s v="MMARC6_RS01170"/>
    <n v="903"/>
    <n v="300"/>
    <m/>
  </r>
  <r>
    <x v="0"/>
    <s v="protein_coding"/>
    <s v="GCF_000018485.1"/>
    <s v="Primary Assembly"/>
    <x v="0"/>
    <m/>
    <s v="NC_009975.1"/>
    <n v="216533"/>
    <n v="217498"/>
    <x v="0"/>
    <m/>
    <m/>
    <m/>
    <m/>
    <m/>
    <n v="5738725"/>
    <s v="MMARC6_RS01175"/>
    <n v="966"/>
    <m/>
    <s v="old_locus_tag=MmarC6_0236"/>
  </r>
  <r>
    <x v="2"/>
    <s v="with_protein"/>
    <s v="GCF_000018485.1"/>
    <s v="Primary Assembly"/>
    <x v="0"/>
    <m/>
    <s v="NC_009975.1"/>
    <n v="216533"/>
    <n v="217498"/>
    <x v="0"/>
    <s v="WP_012193041.1"/>
    <s v="WP_012193041.1"/>
    <m/>
    <s v="bile acid:sodium symporter family protein"/>
    <m/>
    <n v="5738725"/>
    <s v="MMARC6_RS01175"/>
    <n v="966"/>
    <n v="321"/>
    <m/>
  </r>
  <r>
    <x v="0"/>
    <s v="protein_coding"/>
    <s v="GCF_000018485.1"/>
    <s v="Primary Assembly"/>
    <x v="0"/>
    <m/>
    <s v="NC_009975.1"/>
    <n v="217583"/>
    <n v="217870"/>
    <x v="1"/>
    <m/>
    <m/>
    <m/>
    <m/>
    <m/>
    <n v="5738729"/>
    <s v="MMARC6_RS01180"/>
    <n v="288"/>
    <m/>
    <s v="old_locus_tag=MmarC6_0237"/>
  </r>
  <r>
    <x v="2"/>
    <s v="with_protein"/>
    <s v="GCF_000018485.1"/>
    <s v="Primary Assembly"/>
    <x v="0"/>
    <m/>
    <s v="NC_009975.1"/>
    <n v="217583"/>
    <n v="217870"/>
    <x v="1"/>
    <s v="WP_012193042.1"/>
    <s v="WP_012193042.1"/>
    <m/>
    <s v="hypothetical protein"/>
    <m/>
    <n v="5738729"/>
    <s v="MMARC6_RS01180"/>
    <n v="288"/>
    <n v="95"/>
    <m/>
  </r>
  <r>
    <x v="0"/>
    <s v="protein_coding"/>
    <s v="GCF_000018485.1"/>
    <s v="Primary Assembly"/>
    <x v="0"/>
    <m/>
    <s v="NC_009975.1"/>
    <n v="218237"/>
    <n v="218746"/>
    <x v="1"/>
    <m/>
    <m/>
    <m/>
    <m/>
    <m/>
    <n v="5738731"/>
    <s v="MMARC6_RS01185"/>
    <n v="510"/>
    <m/>
    <s v="old_locus_tag=MmarC6_0238"/>
  </r>
  <r>
    <x v="2"/>
    <s v="with_protein"/>
    <s v="GCF_000018485.1"/>
    <s v="Primary Assembly"/>
    <x v="0"/>
    <m/>
    <s v="NC_009975.1"/>
    <n v="218237"/>
    <n v="218746"/>
    <x v="1"/>
    <s v="WP_012068193.1"/>
    <s v="WP_012068193.1"/>
    <m/>
    <s v="acetolactate synthase small subunit"/>
    <m/>
    <n v="5738731"/>
    <s v="MMARC6_RS01185"/>
    <n v="510"/>
    <n v="169"/>
    <m/>
  </r>
  <r>
    <x v="0"/>
    <s v="protein_coding"/>
    <s v="GCF_000018485.1"/>
    <s v="Primary Assembly"/>
    <x v="0"/>
    <m/>
    <s v="NC_009975.1"/>
    <n v="218760"/>
    <n v="220523"/>
    <x v="1"/>
    <m/>
    <m/>
    <m/>
    <m/>
    <m/>
    <n v="5738734"/>
    <s v="MMARC6_RS01190"/>
    <n v="1764"/>
    <m/>
    <s v="old_locus_tag=MmarC6_0239"/>
  </r>
  <r>
    <x v="2"/>
    <s v="with_protein"/>
    <s v="GCF_000018485.1"/>
    <s v="Primary Assembly"/>
    <x v="0"/>
    <m/>
    <s v="NC_009975.1"/>
    <n v="218760"/>
    <n v="220523"/>
    <x v="1"/>
    <s v="WP_012193043.1"/>
    <s v="WP_012193043.1"/>
    <m/>
    <s v="acetolactate synthase, large subunit, biosynthetic type"/>
    <m/>
    <n v="5738734"/>
    <s v="MMARC6_RS01190"/>
    <n v="1764"/>
    <n v="587"/>
    <m/>
  </r>
  <r>
    <x v="0"/>
    <s v="protein_coding"/>
    <s v="GCF_000018485.1"/>
    <s v="Primary Assembly"/>
    <x v="0"/>
    <m/>
    <s v="NC_009975.1"/>
    <n v="220685"/>
    <n v="222214"/>
    <x v="0"/>
    <m/>
    <m/>
    <m/>
    <m/>
    <m/>
    <n v="5738737"/>
    <s v="MMARC6_RS01195"/>
    <n v="1530"/>
    <m/>
    <s v="old_locus_tag=MmarC6_0240"/>
  </r>
  <r>
    <x v="2"/>
    <s v="with_protein"/>
    <s v="GCF_000018485.1"/>
    <s v="Primary Assembly"/>
    <x v="0"/>
    <m/>
    <s v="NC_009975.1"/>
    <n v="220685"/>
    <n v="222214"/>
    <x v="0"/>
    <s v="WP_012193044.1"/>
    <s v="WP_012193044.1"/>
    <m/>
    <s v="hypothetical protein"/>
    <m/>
    <n v="5738737"/>
    <s v="MMARC6_RS01195"/>
    <n v="1530"/>
    <n v="509"/>
    <m/>
  </r>
  <r>
    <x v="0"/>
    <s v="protein_coding"/>
    <s v="GCF_000018485.1"/>
    <s v="Primary Assembly"/>
    <x v="0"/>
    <m/>
    <s v="NC_009975.1"/>
    <n v="222225"/>
    <n v="223238"/>
    <x v="0"/>
    <m/>
    <m/>
    <m/>
    <m/>
    <m/>
    <n v="5738740"/>
    <s v="MMARC6_RS01200"/>
    <n v="1014"/>
    <m/>
    <s v="old_locus_tag=MmarC6_0241"/>
  </r>
  <r>
    <x v="2"/>
    <s v="with_protein"/>
    <s v="GCF_000018485.1"/>
    <s v="Primary Assembly"/>
    <x v="0"/>
    <m/>
    <s v="NC_009975.1"/>
    <n v="222225"/>
    <n v="223238"/>
    <x v="0"/>
    <s v="WP_012193045.1"/>
    <s v="WP_012193045.1"/>
    <m/>
    <s v="RNA 3'-terminal phosphate cyclase"/>
    <m/>
    <n v="5738740"/>
    <s v="MMARC6_RS01200"/>
    <n v="1014"/>
    <n v="337"/>
    <m/>
  </r>
  <r>
    <x v="0"/>
    <s v="protein_coding"/>
    <s v="GCF_000018485.1"/>
    <s v="Primary Assembly"/>
    <x v="0"/>
    <m/>
    <s v="NC_009975.1"/>
    <n v="223242"/>
    <n v="223658"/>
    <x v="0"/>
    <m/>
    <m/>
    <m/>
    <m/>
    <m/>
    <n v="5738742"/>
    <s v="MMARC6_RS01205"/>
    <n v="417"/>
    <m/>
    <s v="old_locus_tag=MmarC6_0242"/>
  </r>
  <r>
    <x v="2"/>
    <s v="with_protein"/>
    <s v="GCF_000018485.1"/>
    <s v="Primary Assembly"/>
    <x v="0"/>
    <m/>
    <s v="NC_009975.1"/>
    <n v="223242"/>
    <n v="223658"/>
    <x v="0"/>
    <s v="WP_012193046.1"/>
    <s v="WP_012193046.1"/>
    <m/>
    <s v="archease"/>
    <m/>
    <n v="5738742"/>
    <s v="MMARC6_RS01205"/>
    <n v="417"/>
    <n v="138"/>
    <m/>
  </r>
  <r>
    <x v="0"/>
    <s v="protein_coding"/>
    <s v="GCF_000018485.1"/>
    <s v="Primary Assembly"/>
    <x v="0"/>
    <m/>
    <s v="NC_009975.1"/>
    <n v="223661"/>
    <n v="223861"/>
    <x v="1"/>
    <m/>
    <m/>
    <m/>
    <m/>
    <m/>
    <n v="5738744"/>
    <s v="MMARC6_RS01210"/>
    <n v="201"/>
    <m/>
    <s v="old_locus_tag=MmarC6_0243"/>
  </r>
  <r>
    <x v="2"/>
    <s v="with_protein"/>
    <s v="GCF_000018485.1"/>
    <s v="Primary Assembly"/>
    <x v="0"/>
    <m/>
    <s v="NC_009975.1"/>
    <n v="223661"/>
    <n v="223861"/>
    <x v="1"/>
    <s v="WP_048059283.1"/>
    <s v="WP_048059283.1"/>
    <m/>
    <s v="hypothetical protein"/>
    <m/>
    <n v="5738744"/>
    <s v="MMARC6_RS01210"/>
    <n v="201"/>
    <n v="66"/>
    <m/>
  </r>
  <r>
    <x v="0"/>
    <s v="protein_coding"/>
    <s v="GCF_000018485.1"/>
    <s v="Primary Assembly"/>
    <x v="0"/>
    <m/>
    <s v="NC_009975.1"/>
    <n v="224075"/>
    <n v="225019"/>
    <x v="0"/>
    <m/>
    <m/>
    <m/>
    <m/>
    <m/>
    <n v="5738747"/>
    <s v="MMARC6_RS01215"/>
    <n v="945"/>
    <m/>
    <s v="old_locus_tag=MmarC6_0244"/>
  </r>
  <r>
    <x v="2"/>
    <s v="with_protein"/>
    <s v="GCF_000018485.1"/>
    <s v="Primary Assembly"/>
    <x v="0"/>
    <m/>
    <s v="NC_009975.1"/>
    <n v="224075"/>
    <n v="225019"/>
    <x v="0"/>
    <s v="WP_012193048.1"/>
    <s v="WP_012193048.1"/>
    <m/>
    <s v="malate dehydrogenase"/>
    <m/>
    <n v="5738747"/>
    <s v="MMARC6_RS01215"/>
    <n v="945"/>
    <n v="314"/>
    <m/>
  </r>
  <r>
    <x v="0"/>
    <s v="protein_coding"/>
    <s v="GCF_000018485.1"/>
    <s v="Primary Assembly"/>
    <x v="0"/>
    <m/>
    <s v="NC_009975.1"/>
    <n v="225036"/>
    <n v="225911"/>
    <x v="0"/>
    <m/>
    <m/>
    <m/>
    <m/>
    <m/>
    <n v="5738750"/>
    <s v="MMARC6_RS01220"/>
    <n v="876"/>
    <m/>
    <s v="old_locus_tag=MmarC6_0245"/>
  </r>
  <r>
    <x v="2"/>
    <s v="with_protein"/>
    <s v="GCF_000018485.1"/>
    <s v="Primary Assembly"/>
    <x v="0"/>
    <m/>
    <s v="NC_009975.1"/>
    <n v="225036"/>
    <n v="225911"/>
    <x v="0"/>
    <s v="WP_012193049.1"/>
    <s v="WP_012193049.1"/>
    <m/>
    <s v="cation transporter"/>
    <m/>
    <n v="5738750"/>
    <s v="MMARC6_RS01220"/>
    <n v="876"/>
    <n v="291"/>
    <m/>
  </r>
  <r>
    <x v="0"/>
    <s v="protein_coding"/>
    <s v="GCF_000018485.1"/>
    <s v="Primary Assembly"/>
    <x v="0"/>
    <m/>
    <s v="NC_009975.1"/>
    <n v="225916"/>
    <n v="226929"/>
    <x v="1"/>
    <m/>
    <m/>
    <m/>
    <m/>
    <m/>
    <n v="5738751"/>
    <s v="MMARC6_RS01225"/>
    <n v="1014"/>
    <m/>
    <s v="old_locus_tag=MmarC6_0246"/>
  </r>
  <r>
    <x v="2"/>
    <s v="with_protein"/>
    <s v="GCF_000018485.1"/>
    <s v="Primary Assembly"/>
    <x v="0"/>
    <m/>
    <s v="NC_009975.1"/>
    <n v="225916"/>
    <n v="226929"/>
    <x v="1"/>
    <s v="WP_012193050.1"/>
    <s v="WP_012193050.1"/>
    <m/>
    <s v="DUF354 domain-containing protein"/>
    <m/>
    <n v="5738751"/>
    <s v="MMARC6_RS01225"/>
    <n v="1014"/>
    <n v="337"/>
    <m/>
  </r>
  <r>
    <x v="0"/>
    <s v="protein_coding"/>
    <s v="GCF_000018485.1"/>
    <s v="Primary Assembly"/>
    <x v="0"/>
    <m/>
    <s v="NC_009975.1"/>
    <n v="227069"/>
    <n v="228046"/>
    <x v="0"/>
    <m/>
    <m/>
    <m/>
    <m/>
    <m/>
    <n v="5738754"/>
    <s v="MMARC6_RS01230"/>
    <n v="978"/>
    <m/>
    <s v="old_locus_tag=MmarC6_0247"/>
  </r>
  <r>
    <x v="2"/>
    <s v="with_protein"/>
    <s v="GCF_000018485.1"/>
    <s v="Primary Assembly"/>
    <x v="0"/>
    <m/>
    <s v="NC_009975.1"/>
    <n v="227069"/>
    <n v="228046"/>
    <x v="0"/>
    <s v="WP_012193051.1"/>
    <s v="WP_012193051.1"/>
    <m/>
    <s v="methanogenesis marker 12 protein"/>
    <m/>
    <n v="5738754"/>
    <s v="MMARC6_RS01230"/>
    <n v="978"/>
    <n v="325"/>
    <m/>
  </r>
  <r>
    <x v="0"/>
    <s v="protein_coding"/>
    <s v="GCF_000018485.1"/>
    <s v="Primary Assembly"/>
    <x v="0"/>
    <m/>
    <s v="NC_009975.1"/>
    <n v="228136"/>
    <n v="228546"/>
    <x v="0"/>
    <m/>
    <m/>
    <m/>
    <m/>
    <m/>
    <n v="5738755"/>
    <s v="MMARC6_RS01235"/>
    <n v="411"/>
    <m/>
    <s v="old_locus_tag=MmarC6_0248"/>
  </r>
  <r>
    <x v="2"/>
    <s v="with_protein"/>
    <s v="GCF_000018485.1"/>
    <s v="Primary Assembly"/>
    <x v="0"/>
    <m/>
    <s v="NC_009975.1"/>
    <n v="228136"/>
    <n v="228546"/>
    <x v="0"/>
    <s v="WP_012068183.1"/>
    <s v="WP_012068183.1"/>
    <m/>
    <s v="50S ribosomal protein L7Ae"/>
    <m/>
    <n v="5738755"/>
    <s v="MMARC6_RS01235"/>
    <n v="411"/>
    <n v="136"/>
    <m/>
  </r>
  <r>
    <x v="0"/>
    <s v="protein_coding"/>
    <s v="GCF_000018485.1"/>
    <s v="Primary Assembly"/>
    <x v="0"/>
    <m/>
    <s v="NC_009975.1"/>
    <n v="228586"/>
    <n v="228816"/>
    <x v="0"/>
    <m/>
    <m/>
    <m/>
    <m/>
    <m/>
    <n v="5738759"/>
    <s v="MMARC6_RS01240"/>
    <n v="231"/>
    <m/>
    <s v="old_locus_tag=MmarC6_0249"/>
  </r>
  <r>
    <x v="2"/>
    <s v="with_protein"/>
    <s v="GCF_000018485.1"/>
    <s v="Primary Assembly"/>
    <x v="0"/>
    <m/>
    <s v="NC_009975.1"/>
    <n v="228586"/>
    <n v="228816"/>
    <x v="0"/>
    <s v="WP_012068182.1"/>
    <s v="WP_012068182.1"/>
    <m/>
    <s v="30S ribosomal protein S28e"/>
    <m/>
    <n v="5738759"/>
    <s v="MMARC6_RS01240"/>
    <n v="231"/>
    <n v="76"/>
    <m/>
  </r>
  <r>
    <x v="0"/>
    <s v="protein_coding"/>
    <s v="GCF_000018485.1"/>
    <s v="Primary Assembly"/>
    <x v="0"/>
    <m/>
    <s v="NC_009975.1"/>
    <n v="228836"/>
    <n v="229024"/>
    <x v="0"/>
    <m/>
    <m/>
    <m/>
    <m/>
    <m/>
    <n v="5738766"/>
    <s v="MMARC6_RS01245"/>
    <n v="189"/>
    <m/>
    <s v="old_locus_tag=MmarC6_0250"/>
  </r>
  <r>
    <x v="2"/>
    <s v="with_protein"/>
    <s v="GCF_000018485.1"/>
    <s v="Primary Assembly"/>
    <x v="0"/>
    <m/>
    <s v="NC_009975.1"/>
    <n v="228836"/>
    <n v="229024"/>
    <x v="0"/>
    <s v="WP_011170583.1"/>
    <s v="WP_011170583.1"/>
    <m/>
    <s v="50S ribosomal protein L24"/>
    <m/>
    <n v="5738766"/>
    <s v="MMARC6_RS01245"/>
    <n v="189"/>
    <n v="62"/>
    <m/>
  </r>
  <r>
    <x v="0"/>
    <s v="protein_coding"/>
    <s v="GCF_000018485.1"/>
    <s v="Primary Assembly"/>
    <x v="0"/>
    <m/>
    <s v="NC_009975.1"/>
    <n v="229119"/>
    <n v="231356"/>
    <x v="1"/>
    <m/>
    <m/>
    <m/>
    <m/>
    <m/>
    <n v="5738768"/>
    <s v="MMARC6_RS01250"/>
    <n v="2238"/>
    <m/>
    <s v="old_locus_tag=MmarC6_0251"/>
  </r>
  <r>
    <x v="2"/>
    <s v="with_protein"/>
    <s v="GCF_000018485.1"/>
    <s v="Primary Assembly"/>
    <x v="0"/>
    <m/>
    <s v="NC_009975.1"/>
    <n v="229119"/>
    <n v="231356"/>
    <x v="1"/>
    <s v="WP_012193052.1"/>
    <s v="WP_012193052.1"/>
    <m/>
    <s v="hypothetical protein"/>
    <m/>
    <n v="5738768"/>
    <s v="MMARC6_RS01250"/>
    <n v="2238"/>
    <n v="745"/>
    <m/>
  </r>
  <r>
    <x v="0"/>
    <s v="protein_coding"/>
    <s v="GCF_000018485.1"/>
    <s v="Primary Assembly"/>
    <x v="0"/>
    <m/>
    <s v="NC_009975.1"/>
    <n v="231468"/>
    <n v="232013"/>
    <x v="1"/>
    <m/>
    <m/>
    <m/>
    <m/>
    <m/>
    <n v="5738771"/>
    <s v="MMARC6_RS01255"/>
    <n v="546"/>
    <m/>
    <s v="old_locus_tag=MmarC6_0252"/>
  </r>
  <r>
    <x v="2"/>
    <s v="with_protein"/>
    <s v="GCF_000018485.1"/>
    <s v="Primary Assembly"/>
    <x v="0"/>
    <m/>
    <s v="NC_009975.1"/>
    <n v="231468"/>
    <n v="232013"/>
    <x v="1"/>
    <s v="WP_012193053.1"/>
    <s v="WP_012193053.1"/>
    <m/>
    <s v="ArsR family transcriptional regulator"/>
    <m/>
    <n v="5738771"/>
    <s v="MMARC6_RS01255"/>
    <n v="546"/>
    <n v="181"/>
    <m/>
  </r>
  <r>
    <x v="0"/>
    <s v="protein_coding"/>
    <s v="GCF_000018485.1"/>
    <s v="Primary Assembly"/>
    <x v="0"/>
    <m/>
    <s v="NC_009975.1"/>
    <n v="232053"/>
    <n v="233282"/>
    <x v="1"/>
    <m/>
    <m/>
    <m/>
    <m/>
    <m/>
    <n v="5738773"/>
    <s v="MMARC6_RS01260"/>
    <n v="1230"/>
    <m/>
    <s v="old_locus_tag=MmarC6_0253"/>
  </r>
  <r>
    <x v="2"/>
    <s v="with_protein"/>
    <s v="GCF_000018485.1"/>
    <s v="Primary Assembly"/>
    <x v="0"/>
    <m/>
    <s v="NC_009975.1"/>
    <n v="232053"/>
    <n v="233282"/>
    <x v="1"/>
    <s v="WP_012193054.1"/>
    <s v="WP_012193054.1"/>
    <m/>
    <s v="hypothetical protein"/>
    <m/>
    <n v="5738773"/>
    <s v="MMARC6_RS01260"/>
    <n v="1230"/>
    <n v="409"/>
    <m/>
  </r>
  <r>
    <x v="0"/>
    <s v="protein_coding"/>
    <s v="GCF_000018485.1"/>
    <s v="Primary Assembly"/>
    <x v="0"/>
    <m/>
    <s v="NC_009975.1"/>
    <n v="233487"/>
    <n v="234212"/>
    <x v="1"/>
    <m/>
    <m/>
    <m/>
    <m/>
    <m/>
    <n v="5738775"/>
    <s v="MMARC6_RS01265"/>
    <n v="726"/>
    <m/>
    <s v="old_locus_tag=MmarC6_0254"/>
  </r>
  <r>
    <x v="2"/>
    <s v="with_protein"/>
    <s v="GCF_000018485.1"/>
    <s v="Primary Assembly"/>
    <x v="0"/>
    <m/>
    <s v="NC_009975.1"/>
    <n v="233487"/>
    <n v="234212"/>
    <x v="1"/>
    <s v="WP_012193055.1"/>
    <s v="WP_012193055.1"/>
    <m/>
    <s v="ABC transporter ATP-binding protein"/>
    <m/>
    <n v="5738775"/>
    <s v="MMARC6_RS01265"/>
    <n v="726"/>
    <n v="241"/>
    <m/>
  </r>
  <r>
    <x v="0"/>
    <s v="protein_coding"/>
    <s v="GCF_000018485.1"/>
    <s v="Primary Assembly"/>
    <x v="0"/>
    <m/>
    <s v="NC_009975.1"/>
    <n v="234214"/>
    <n v="235407"/>
    <x v="1"/>
    <m/>
    <m/>
    <m/>
    <m/>
    <m/>
    <n v="5738776"/>
    <s v="MMARC6_RS01270"/>
    <n v="1194"/>
    <m/>
    <s v="old_locus_tag=MmarC6_0255"/>
  </r>
  <r>
    <x v="2"/>
    <s v="with_protein"/>
    <s v="GCF_000018485.1"/>
    <s v="Primary Assembly"/>
    <x v="0"/>
    <m/>
    <s v="NC_009975.1"/>
    <n v="234214"/>
    <n v="235407"/>
    <x v="1"/>
    <s v="WP_012193056.1"/>
    <s v="WP_012193056.1"/>
    <m/>
    <s v="ABC transporter permease"/>
    <m/>
    <n v="5738776"/>
    <s v="MMARC6_RS01270"/>
    <n v="1194"/>
    <n v="397"/>
    <m/>
  </r>
  <r>
    <x v="0"/>
    <s v="protein_coding"/>
    <s v="GCF_000018485.1"/>
    <s v="Primary Assembly"/>
    <x v="0"/>
    <m/>
    <s v="NC_009975.1"/>
    <n v="235547"/>
    <n v="236131"/>
    <x v="1"/>
    <m/>
    <m/>
    <m/>
    <m/>
    <m/>
    <n v="5738779"/>
    <s v="MMARC6_RS01275"/>
    <n v="585"/>
    <m/>
    <s v="old_locus_tag=MmarC6_0256"/>
  </r>
  <r>
    <x v="2"/>
    <s v="with_protein"/>
    <s v="GCF_000018485.1"/>
    <s v="Primary Assembly"/>
    <x v="0"/>
    <m/>
    <s v="NC_009975.1"/>
    <n v="235547"/>
    <n v="236131"/>
    <x v="1"/>
    <s v="WP_012193057.1"/>
    <s v="WP_012193057.1"/>
    <m/>
    <s v="rubrerythrin"/>
    <m/>
    <n v="5738779"/>
    <s v="MMARC6_RS01275"/>
    <n v="585"/>
    <n v="194"/>
    <m/>
  </r>
  <r>
    <x v="0"/>
    <s v="protein_coding"/>
    <s v="GCF_000018485.1"/>
    <s v="Primary Assembly"/>
    <x v="0"/>
    <m/>
    <s v="NC_009975.1"/>
    <n v="236238"/>
    <n v="237413"/>
    <x v="1"/>
    <m/>
    <m/>
    <m/>
    <m/>
    <m/>
    <n v="5738782"/>
    <s v="MMARC6_RS01280"/>
    <n v="1176"/>
    <m/>
    <s v="old_locus_tag=MmarC6_0257"/>
  </r>
  <r>
    <x v="2"/>
    <s v="with_protein"/>
    <s v="GCF_000018485.1"/>
    <s v="Primary Assembly"/>
    <x v="0"/>
    <m/>
    <s v="NC_009975.1"/>
    <n v="236238"/>
    <n v="237413"/>
    <x v="1"/>
    <s v="WP_012193058.1"/>
    <s v="WP_012193058.1"/>
    <m/>
    <s v="hypothetical protein"/>
    <m/>
    <n v="5738782"/>
    <s v="MMARC6_RS01280"/>
    <n v="1176"/>
    <n v="391"/>
    <m/>
  </r>
  <r>
    <x v="0"/>
    <s v="protein_coding"/>
    <s v="GCF_000018485.1"/>
    <s v="Primary Assembly"/>
    <x v="0"/>
    <m/>
    <s v="NC_009975.1"/>
    <n v="237580"/>
    <n v="237984"/>
    <x v="1"/>
    <m/>
    <m/>
    <m/>
    <m/>
    <m/>
    <n v="5738783"/>
    <s v="MMARC6_RS01285"/>
    <n v="405"/>
    <m/>
    <s v="old_locus_tag=MmarC6_0258"/>
  </r>
  <r>
    <x v="2"/>
    <s v="with_protein"/>
    <s v="GCF_000018485.1"/>
    <s v="Primary Assembly"/>
    <x v="0"/>
    <m/>
    <s v="NC_009975.1"/>
    <n v="237580"/>
    <n v="237984"/>
    <x v="1"/>
    <s v="WP_012193059.1"/>
    <s v="WP_012193059.1"/>
    <m/>
    <s v="metal-dependent transcriptional regulator"/>
    <m/>
    <n v="5738783"/>
    <s v="MMARC6_RS01285"/>
    <n v="405"/>
    <n v="134"/>
    <m/>
  </r>
  <r>
    <x v="0"/>
    <s v="protein_coding"/>
    <s v="GCF_000018485.1"/>
    <s v="Primary Assembly"/>
    <x v="0"/>
    <m/>
    <s v="NC_009975.1"/>
    <n v="238098"/>
    <n v="238304"/>
    <x v="0"/>
    <m/>
    <m/>
    <m/>
    <m/>
    <m/>
    <n v="5738788"/>
    <s v="MMARC6_RS01290"/>
    <n v="207"/>
    <m/>
    <s v="old_locus_tag=MmarC6_0259"/>
  </r>
  <r>
    <x v="2"/>
    <s v="with_protein"/>
    <s v="GCF_000018485.1"/>
    <s v="Primary Assembly"/>
    <x v="0"/>
    <m/>
    <s v="NC_009975.1"/>
    <n v="238098"/>
    <n v="238304"/>
    <x v="0"/>
    <s v="WP_012193060.1"/>
    <s v="WP_012193060.1"/>
    <m/>
    <s v="ferrous iron transport protein A"/>
    <m/>
    <n v="5738788"/>
    <s v="MMARC6_RS01290"/>
    <n v="207"/>
    <n v="68"/>
    <m/>
  </r>
  <r>
    <x v="0"/>
    <s v="protein_coding"/>
    <s v="GCF_000018485.1"/>
    <s v="Primary Assembly"/>
    <x v="0"/>
    <m/>
    <s v="NC_009975.1"/>
    <n v="238564"/>
    <n v="240507"/>
    <x v="0"/>
    <m/>
    <m/>
    <m/>
    <m/>
    <m/>
    <n v="5738792"/>
    <s v="MMARC6_RS01295"/>
    <n v="1944"/>
    <m/>
    <s v="old_locus_tag=MmarC6_0260"/>
  </r>
  <r>
    <x v="2"/>
    <s v="with_protein"/>
    <s v="GCF_000018485.1"/>
    <s v="Primary Assembly"/>
    <x v="0"/>
    <m/>
    <s v="NC_009975.1"/>
    <n v="238564"/>
    <n v="240507"/>
    <x v="0"/>
    <s v="WP_012193061.1"/>
    <s v="WP_012193061.1"/>
    <m/>
    <s v="ferrous iron transport protein B"/>
    <m/>
    <n v="5738792"/>
    <s v="MMARC6_RS01295"/>
    <n v="1944"/>
    <n v="647"/>
    <m/>
  </r>
  <r>
    <x v="0"/>
    <s v="protein_coding"/>
    <s v="GCF_000018485.1"/>
    <s v="Primary Assembly"/>
    <x v="0"/>
    <m/>
    <s v="NC_009975.1"/>
    <n v="240602"/>
    <n v="241210"/>
    <x v="0"/>
    <m/>
    <m/>
    <m/>
    <m/>
    <m/>
    <n v="5738794"/>
    <s v="MMARC6_RS01300"/>
    <n v="609"/>
    <m/>
    <s v="old_locus_tag=MmarC6_0261"/>
  </r>
  <r>
    <x v="2"/>
    <s v="with_protein"/>
    <s v="GCF_000018485.1"/>
    <s v="Primary Assembly"/>
    <x v="0"/>
    <m/>
    <s v="NC_009975.1"/>
    <n v="240602"/>
    <n v="241210"/>
    <x v="0"/>
    <s v="WP_012193062.1"/>
    <s v="WP_012193062.1"/>
    <m/>
    <s v="N-acetyltransferase"/>
    <m/>
    <n v="5738794"/>
    <s v="MMARC6_RS01300"/>
    <n v="609"/>
    <n v="202"/>
    <m/>
  </r>
  <r>
    <x v="0"/>
    <s v="protein_coding"/>
    <s v="GCF_000018485.1"/>
    <s v="Primary Assembly"/>
    <x v="0"/>
    <m/>
    <s v="NC_009975.1"/>
    <n v="241284"/>
    <n v="241682"/>
    <x v="1"/>
    <m/>
    <m/>
    <m/>
    <m/>
    <m/>
    <n v="5738796"/>
    <s v="MMARC6_RS01305"/>
    <n v="399"/>
    <m/>
    <s v="old_locus_tag=MmarC6_0262"/>
  </r>
  <r>
    <x v="2"/>
    <s v="with_protein"/>
    <s v="GCF_000018485.1"/>
    <s v="Primary Assembly"/>
    <x v="0"/>
    <m/>
    <s v="NC_009975.1"/>
    <n v="241284"/>
    <n v="241682"/>
    <x v="1"/>
    <s v="WP_012193063.1"/>
    <s v="WP_012193063.1"/>
    <m/>
    <s v="transcriptional regulator"/>
    <m/>
    <n v="5738796"/>
    <s v="MMARC6_RS01305"/>
    <n v="399"/>
    <n v="132"/>
    <m/>
  </r>
  <r>
    <x v="0"/>
    <s v="protein_coding"/>
    <s v="GCF_000018485.1"/>
    <s v="Primary Assembly"/>
    <x v="0"/>
    <m/>
    <s v="NC_009975.1"/>
    <n v="241850"/>
    <n v="242056"/>
    <x v="1"/>
    <m/>
    <m/>
    <m/>
    <m/>
    <m/>
    <n v="5738799"/>
    <s v="MMARC6_RS01310"/>
    <n v="207"/>
    <m/>
    <s v="old_locus_tag=MmarC6_0263"/>
  </r>
  <r>
    <x v="2"/>
    <s v="with_protein"/>
    <s v="GCF_000018485.1"/>
    <s v="Primary Assembly"/>
    <x v="0"/>
    <m/>
    <s v="NC_009975.1"/>
    <n v="241850"/>
    <n v="242056"/>
    <x v="1"/>
    <s v="WP_048059284.1"/>
    <s v="WP_048059284.1"/>
    <m/>
    <s v="molybdenum-pterin-binding protein"/>
    <m/>
    <n v="5738799"/>
    <s v="MMARC6_RS01310"/>
    <n v="207"/>
    <n v="68"/>
    <m/>
  </r>
  <r>
    <x v="0"/>
    <s v="protein_coding"/>
    <s v="GCF_000018485.1"/>
    <s v="Primary Assembly"/>
    <x v="0"/>
    <m/>
    <s v="NC_009975.1"/>
    <n v="242382"/>
    <n v="242651"/>
    <x v="0"/>
    <m/>
    <m/>
    <m/>
    <m/>
    <m/>
    <n v="5738803"/>
    <s v="MMARC6_RS01315"/>
    <n v="270"/>
    <m/>
    <s v="old_locus_tag=MmarC6_0264"/>
  </r>
  <r>
    <x v="2"/>
    <s v="with_protein"/>
    <s v="GCF_000018485.1"/>
    <s v="Primary Assembly"/>
    <x v="0"/>
    <m/>
    <s v="NC_009975.1"/>
    <n v="242382"/>
    <n v="242651"/>
    <x v="0"/>
    <s v="WP_012193065.1"/>
    <s v="WP_012193065.1"/>
    <m/>
    <s v="50S ribosomal protein L34e"/>
    <m/>
    <n v="5738803"/>
    <s v="MMARC6_RS01315"/>
    <n v="270"/>
    <n v="89"/>
    <m/>
  </r>
  <r>
    <x v="0"/>
    <s v="protein_coding"/>
    <s v="GCF_000018485.1"/>
    <s v="Primary Assembly"/>
    <x v="0"/>
    <m/>
    <s v="NC_009975.1"/>
    <n v="242661"/>
    <n v="243197"/>
    <x v="0"/>
    <m/>
    <m/>
    <m/>
    <m/>
    <m/>
    <n v="5738805"/>
    <s v="MMARC6_RS01320"/>
    <n v="537"/>
    <m/>
    <s v="old_locus_tag=MmarC6_0265"/>
  </r>
  <r>
    <x v="2"/>
    <s v="with_protein"/>
    <s v="GCF_000018485.1"/>
    <s v="Primary Assembly"/>
    <x v="0"/>
    <m/>
    <s v="NC_009975.1"/>
    <n v="242661"/>
    <n v="243197"/>
    <x v="0"/>
    <s v="WP_012193066.1"/>
    <s v="WP_012193066.1"/>
    <m/>
    <s v="cytidylate kinase"/>
    <m/>
    <n v="5738805"/>
    <s v="MMARC6_RS01320"/>
    <n v="537"/>
    <n v="178"/>
    <m/>
  </r>
  <r>
    <x v="0"/>
    <s v="protein_coding"/>
    <s v="GCF_000018485.1"/>
    <s v="Primary Assembly"/>
    <x v="0"/>
    <m/>
    <s v="NC_009975.1"/>
    <n v="243280"/>
    <n v="243513"/>
    <x v="0"/>
    <m/>
    <m/>
    <m/>
    <m/>
    <m/>
    <n v="5738809"/>
    <s v="MMARC6_RS01325"/>
    <n v="234"/>
    <m/>
    <s v="old_locus_tag=MmarC6_0266"/>
  </r>
  <r>
    <x v="2"/>
    <s v="with_protein"/>
    <s v="GCF_000018485.1"/>
    <s v="Primary Assembly"/>
    <x v="0"/>
    <m/>
    <s v="NC_009975.1"/>
    <n v="243280"/>
    <n v="243513"/>
    <x v="0"/>
    <s v="WP_011170569.1"/>
    <s v="WP_011170569.1"/>
    <m/>
    <s v="50S ribosomal protein L14e"/>
    <m/>
    <n v="5738809"/>
    <s v="MMARC6_RS01325"/>
    <n v="234"/>
    <n v="77"/>
    <m/>
  </r>
  <r>
    <x v="0"/>
    <s v="protein_coding"/>
    <s v="GCF_000018485.1"/>
    <s v="Primary Assembly"/>
    <x v="0"/>
    <m/>
    <s v="NC_009975.1"/>
    <n v="243632"/>
    <n v="244033"/>
    <x v="1"/>
    <m/>
    <m/>
    <m/>
    <m/>
    <m/>
    <n v="5738810"/>
    <s v="MMARC6_RS01330"/>
    <n v="402"/>
    <m/>
    <s v="old_locus_tag=MmarC6_0267"/>
  </r>
  <r>
    <x v="2"/>
    <s v="with_protein"/>
    <s v="GCF_000018485.1"/>
    <s v="Primary Assembly"/>
    <x v="0"/>
    <m/>
    <s v="NC_009975.1"/>
    <n v="243632"/>
    <n v="244033"/>
    <x v="1"/>
    <s v="WP_012193067.1"/>
    <s v="WP_012193067.1"/>
    <m/>
    <s v="hypothetical protein"/>
    <m/>
    <n v="5738810"/>
    <s v="MMARC6_RS01330"/>
    <n v="402"/>
    <n v="133"/>
    <m/>
  </r>
  <r>
    <x v="0"/>
    <s v="protein_coding"/>
    <s v="GCF_000018485.1"/>
    <s v="Primary Assembly"/>
    <x v="0"/>
    <m/>
    <s v="NC_009975.1"/>
    <n v="244097"/>
    <n v="244765"/>
    <x v="1"/>
    <m/>
    <m/>
    <m/>
    <m/>
    <m/>
    <n v="5738813"/>
    <s v="MMARC6_RS01335"/>
    <n v="669"/>
    <m/>
    <s v="old_locus_tag=MmarC6_0268"/>
  </r>
  <r>
    <x v="2"/>
    <s v="with_protein"/>
    <s v="GCF_000018485.1"/>
    <s v="Primary Assembly"/>
    <x v="0"/>
    <m/>
    <s v="NC_009975.1"/>
    <n v="244097"/>
    <n v="244765"/>
    <x v="1"/>
    <s v="WP_012193068.1"/>
    <s v="WP_012193068.1"/>
    <m/>
    <s v="TIGR00266 family protein"/>
    <m/>
    <n v="5738813"/>
    <s v="MMARC6_RS01335"/>
    <n v="669"/>
    <n v="222"/>
    <m/>
  </r>
  <r>
    <x v="0"/>
    <s v="protein_coding"/>
    <s v="GCF_000018485.1"/>
    <s v="Primary Assembly"/>
    <x v="0"/>
    <m/>
    <s v="NC_009975.1"/>
    <n v="244830"/>
    <n v="245738"/>
    <x v="1"/>
    <m/>
    <m/>
    <m/>
    <m/>
    <m/>
    <n v="5738818"/>
    <s v="MMARC6_RS01340"/>
    <n v="909"/>
    <m/>
    <s v="old_locus_tag=MmarC6_0269"/>
  </r>
  <r>
    <x v="2"/>
    <s v="with_protein"/>
    <s v="GCF_000018485.1"/>
    <s v="Primary Assembly"/>
    <x v="0"/>
    <m/>
    <s v="NC_009975.1"/>
    <n v="244830"/>
    <n v="245738"/>
    <x v="1"/>
    <s v="WP_012193069.1"/>
    <s v="WP_012193069.1"/>
    <m/>
    <s v="ADP-ribosylglycohydrolase family protein"/>
    <m/>
    <n v="5738818"/>
    <s v="MMARC6_RS01340"/>
    <n v="909"/>
    <n v="302"/>
    <m/>
  </r>
  <r>
    <x v="0"/>
    <s v="protein_coding"/>
    <s v="GCF_000018485.1"/>
    <s v="Primary Assembly"/>
    <x v="0"/>
    <m/>
    <s v="NC_009975.1"/>
    <n v="245785"/>
    <n v="246594"/>
    <x v="0"/>
    <m/>
    <m/>
    <m/>
    <m/>
    <m/>
    <n v="5738822"/>
    <s v="MMARC6_RS01345"/>
    <n v="810"/>
    <m/>
    <s v="old_locus_tag=MmarC6_0270"/>
  </r>
  <r>
    <x v="2"/>
    <s v="with_protein"/>
    <s v="GCF_000018485.1"/>
    <s v="Primary Assembly"/>
    <x v="0"/>
    <m/>
    <s v="NC_009975.1"/>
    <n v="245785"/>
    <n v="246594"/>
    <x v="0"/>
    <s v="WP_012193070.1"/>
    <s v="WP_012193070.1"/>
    <m/>
    <s v="sugar phosphate isomerase/epimerase"/>
    <m/>
    <n v="5738822"/>
    <s v="MMARC6_RS01345"/>
    <n v="810"/>
    <n v="269"/>
    <m/>
  </r>
  <r>
    <x v="0"/>
    <s v="protein_coding"/>
    <s v="GCF_000018485.1"/>
    <s v="Primary Assembly"/>
    <x v="0"/>
    <m/>
    <s v="NC_009975.1"/>
    <n v="246615"/>
    <n v="248210"/>
    <x v="1"/>
    <m/>
    <m/>
    <m/>
    <m/>
    <m/>
    <n v="5738826"/>
    <s v="MMARC6_RS01350"/>
    <n v="1596"/>
    <m/>
    <s v="old_locus_tag=MmarC6_0271"/>
  </r>
  <r>
    <x v="2"/>
    <s v="with_protein"/>
    <s v="GCF_000018485.1"/>
    <s v="Primary Assembly"/>
    <x v="0"/>
    <m/>
    <s v="NC_009975.1"/>
    <n v="246615"/>
    <n v="248210"/>
    <x v="1"/>
    <s v="WP_012193071.1"/>
    <s v="WP_012193071.1"/>
    <m/>
    <s v="methyl coenzyme M reductase system, component A2"/>
    <m/>
    <n v="5738826"/>
    <s v="MMARC6_RS01350"/>
    <n v="1596"/>
    <n v="531"/>
    <m/>
  </r>
  <r>
    <x v="0"/>
    <s v="protein_coding"/>
    <s v="GCF_000018485.1"/>
    <s v="Primary Assembly"/>
    <x v="0"/>
    <m/>
    <s v="NC_009975.1"/>
    <n v="248233"/>
    <n v="248625"/>
    <x v="1"/>
    <m/>
    <m/>
    <m/>
    <m/>
    <m/>
    <n v="5738832"/>
    <s v="MMARC6_RS01355"/>
    <n v="393"/>
    <m/>
    <s v="old_locus_tag=MmarC6_0272"/>
  </r>
  <r>
    <x v="2"/>
    <s v="with_protein"/>
    <s v="GCF_000018485.1"/>
    <s v="Primary Assembly"/>
    <x v="0"/>
    <m/>
    <s v="NC_009975.1"/>
    <n v="248233"/>
    <n v="248625"/>
    <x v="1"/>
    <s v="WP_012193072.1"/>
    <s v="WP_012193072.1"/>
    <m/>
    <s v="DUF134 domain-containing protein"/>
    <m/>
    <n v="5738832"/>
    <s v="MMARC6_RS01355"/>
    <n v="393"/>
    <n v="130"/>
    <m/>
  </r>
  <r>
    <x v="0"/>
    <s v="protein_coding"/>
    <s v="GCF_000018485.1"/>
    <s v="Primary Assembly"/>
    <x v="0"/>
    <m/>
    <s v="NC_009975.1"/>
    <n v="248636"/>
    <n v="248965"/>
    <x v="1"/>
    <m/>
    <m/>
    <m/>
    <m/>
    <m/>
    <n v="5738858"/>
    <s v="MMARC6_RS01360"/>
    <n v="330"/>
    <m/>
    <s v="old_locus_tag=MmarC6_0273"/>
  </r>
  <r>
    <x v="2"/>
    <s v="with_protein"/>
    <s v="GCF_000018485.1"/>
    <s v="Primary Assembly"/>
    <x v="0"/>
    <m/>
    <s v="NC_009975.1"/>
    <n v="248636"/>
    <n v="248965"/>
    <x v="1"/>
    <s v="WP_012193073.1"/>
    <s v="WP_012193073.1"/>
    <m/>
    <s v="hypothetical protein"/>
    <m/>
    <n v="5738858"/>
    <s v="MMARC6_RS01360"/>
    <n v="330"/>
    <n v="109"/>
    <m/>
  </r>
  <r>
    <x v="0"/>
    <s v="protein_coding"/>
    <s v="GCF_000018485.1"/>
    <s v="Primary Assembly"/>
    <x v="0"/>
    <m/>
    <s v="NC_009975.1"/>
    <n v="249074"/>
    <n v="249721"/>
    <x v="1"/>
    <m/>
    <m/>
    <m/>
    <m/>
    <m/>
    <n v="5738863"/>
    <s v="MMARC6_RS01365"/>
    <n v="648"/>
    <m/>
    <s v="old_locus_tag=MmarC6_0274"/>
  </r>
  <r>
    <x v="2"/>
    <s v="with_protein"/>
    <s v="GCF_000018485.1"/>
    <s v="Primary Assembly"/>
    <x v="0"/>
    <m/>
    <s v="NC_009975.1"/>
    <n v="249074"/>
    <n v="249721"/>
    <x v="1"/>
    <s v="WP_012193074.1"/>
    <s v="WP_012193074.1"/>
    <m/>
    <s v="DNA repair and recombination protein RadB"/>
    <m/>
    <n v="5738863"/>
    <s v="MMARC6_RS01365"/>
    <n v="648"/>
    <n v="215"/>
    <m/>
  </r>
  <r>
    <x v="0"/>
    <s v="protein_coding"/>
    <s v="GCF_000018485.1"/>
    <s v="Primary Assembly"/>
    <x v="0"/>
    <m/>
    <s v="NC_009975.1"/>
    <n v="249749"/>
    <n v="251023"/>
    <x v="1"/>
    <m/>
    <m/>
    <m/>
    <m/>
    <m/>
    <n v="5738867"/>
    <s v="MMARC6_RS01370"/>
    <n v="1275"/>
    <m/>
    <s v="old_locus_tag=MmarC6_0275"/>
  </r>
  <r>
    <x v="2"/>
    <s v="with_protein"/>
    <s v="GCF_000018485.1"/>
    <s v="Primary Assembly"/>
    <x v="0"/>
    <m/>
    <s v="NC_009975.1"/>
    <n v="249749"/>
    <n v="251023"/>
    <x v="1"/>
    <s v="WP_012193075.1"/>
    <s v="WP_012193075.1"/>
    <m/>
    <s v="DUF1743 domain-containing protein"/>
    <m/>
    <n v="5738867"/>
    <s v="MMARC6_RS01370"/>
    <n v="1275"/>
    <n v="424"/>
    <m/>
  </r>
  <r>
    <x v="0"/>
    <s v="protein_coding"/>
    <s v="GCF_000018485.1"/>
    <s v="Primary Assembly"/>
    <x v="0"/>
    <m/>
    <s v="NC_009975.1"/>
    <n v="251152"/>
    <n v="252444"/>
    <x v="0"/>
    <m/>
    <m/>
    <m/>
    <m/>
    <m/>
    <n v="5738871"/>
    <s v="MMARC6_RS01375"/>
    <n v="1293"/>
    <m/>
    <s v="old_locus_tag=MmarC6_0276"/>
  </r>
  <r>
    <x v="2"/>
    <s v="with_protein"/>
    <s v="GCF_000018485.1"/>
    <s v="Primary Assembly"/>
    <x v="0"/>
    <m/>
    <s v="NC_009975.1"/>
    <n v="251152"/>
    <n v="252444"/>
    <x v="0"/>
    <s v="WP_012193076.1"/>
    <s v="WP_012193076.1"/>
    <m/>
    <s v="tRNA pseudouridine(13) synthase TruD"/>
    <m/>
    <n v="5738871"/>
    <s v="MMARC6_RS01375"/>
    <n v="1293"/>
    <n v="430"/>
    <m/>
  </r>
  <r>
    <x v="0"/>
    <s v="protein_coding"/>
    <s v="GCF_000018485.1"/>
    <s v="Primary Assembly"/>
    <x v="0"/>
    <m/>
    <s v="NC_009975.1"/>
    <n v="252658"/>
    <n v="253233"/>
    <x v="1"/>
    <m/>
    <m/>
    <m/>
    <m/>
    <m/>
    <n v="5738875"/>
    <s v="MMARC6_RS01380"/>
    <n v="576"/>
    <m/>
    <s v="old_locus_tag=MmarC6_0277"/>
  </r>
  <r>
    <x v="2"/>
    <s v="with_protein"/>
    <s v="GCF_000018485.1"/>
    <s v="Primary Assembly"/>
    <x v="0"/>
    <m/>
    <s v="NC_009975.1"/>
    <n v="252658"/>
    <n v="253233"/>
    <x v="1"/>
    <s v="WP_048059285.1"/>
    <s v="WP_048059285.1"/>
    <m/>
    <s v="flavodoxin family protein"/>
    <m/>
    <n v="5738875"/>
    <s v="MMARC6_RS01380"/>
    <n v="576"/>
    <n v="191"/>
    <m/>
  </r>
  <r>
    <x v="0"/>
    <s v="protein_coding"/>
    <s v="GCF_000018485.1"/>
    <s v="Primary Assembly"/>
    <x v="0"/>
    <m/>
    <s v="NC_009975.1"/>
    <n v="253329"/>
    <n v="254129"/>
    <x v="1"/>
    <m/>
    <m/>
    <m/>
    <m/>
    <m/>
    <n v="5738880"/>
    <s v="MMARC6_RS01385"/>
    <n v="801"/>
    <m/>
    <s v="old_locus_tag=MmarC6_0278"/>
  </r>
  <r>
    <x v="2"/>
    <s v="with_protein"/>
    <s v="GCF_000018485.1"/>
    <s v="Primary Assembly"/>
    <x v="0"/>
    <m/>
    <s v="NC_009975.1"/>
    <n v="253329"/>
    <n v="254129"/>
    <x v="1"/>
    <s v="WP_012193078.1"/>
    <s v="WP_012193078.1"/>
    <m/>
    <s v="acetolactate decarboxylase"/>
    <m/>
    <n v="5738880"/>
    <s v="MMARC6_RS01385"/>
    <n v="801"/>
    <n v="266"/>
    <m/>
  </r>
  <r>
    <x v="0"/>
    <s v="protein_coding"/>
    <s v="GCF_000018485.1"/>
    <s v="Primary Assembly"/>
    <x v="0"/>
    <m/>
    <s v="NC_009975.1"/>
    <n v="254364"/>
    <n v="254888"/>
    <x v="0"/>
    <m/>
    <m/>
    <m/>
    <m/>
    <m/>
    <n v="5738889"/>
    <s v="MMARC6_RS01390"/>
    <n v="525"/>
    <m/>
    <s v="old_locus_tag=MmarC6_0280"/>
  </r>
  <r>
    <x v="2"/>
    <s v="with_protein"/>
    <s v="GCF_000018485.1"/>
    <s v="Primary Assembly"/>
    <x v="0"/>
    <m/>
    <s v="NC_009975.1"/>
    <n v="254364"/>
    <n v="254888"/>
    <x v="0"/>
    <s v="WP_012193080.1"/>
    <s v="WP_012193080.1"/>
    <m/>
    <s v="RNA 2',3'-cyclic phosphodiesterase"/>
    <m/>
    <n v="5738889"/>
    <s v="MMARC6_RS01390"/>
    <n v="525"/>
    <n v="174"/>
    <m/>
  </r>
  <r>
    <x v="0"/>
    <s v="protein_coding"/>
    <s v="GCF_000018485.1"/>
    <s v="Primary Assembly"/>
    <x v="0"/>
    <m/>
    <s v="NC_009975.1"/>
    <n v="254890"/>
    <n v="255432"/>
    <x v="1"/>
    <m/>
    <m/>
    <m/>
    <m/>
    <m/>
    <n v="5738893"/>
    <s v="MMARC6_RS01395"/>
    <n v="543"/>
    <m/>
    <s v="old_locus_tag=MmarC6_0281"/>
  </r>
  <r>
    <x v="2"/>
    <s v="with_protein"/>
    <s v="GCF_000018485.1"/>
    <s v="Primary Assembly"/>
    <x v="0"/>
    <m/>
    <s v="NC_009975.1"/>
    <n v="254890"/>
    <n v="255432"/>
    <x v="1"/>
    <s v="WP_012193081.1"/>
    <s v="WP_012193081.1"/>
    <m/>
    <s v="MBL fold metallo-hydrolase"/>
    <m/>
    <n v="5738893"/>
    <s v="MMARC6_RS01395"/>
    <n v="543"/>
    <n v="180"/>
    <m/>
  </r>
  <r>
    <x v="0"/>
    <s v="protein_coding"/>
    <s v="GCF_000018485.1"/>
    <s v="Primary Assembly"/>
    <x v="0"/>
    <m/>
    <s v="NC_009975.1"/>
    <n v="255486"/>
    <n v="257435"/>
    <x v="1"/>
    <m/>
    <m/>
    <m/>
    <m/>
    <m/>
    <n v="5738899"/>
    <s v="MMARC6_RS01400"/>
    <n v="1950"/>
    <m/>
    <s v="old_locus_tag=MmarC6_0282"/>
  </r>
  <r>
    <x v="2"/>
    <s v="with_protein"/>
    <s v="GCF_000018485.1"/>
    <s v="Primary Assembly"/>
    <x v="0"/>
    <m/>
    <s v="NC_009975.1"/>
    <n v="255486"/>
    <n v="257435"/>
    <x v="1"/>
    <s v="WP_012193082.1"/>
    <s v="WP_012193082.1"/>
    <m/>
    <s v="tRNA-guanine(15) transglycosylase"/>
    <m/>
    <n v="5738899"/>
    <s v="MMARC6_RS01400"/>
    <n v="1950"/>
    <n v="649"/>
    <m/>
  </r>
  <r>
    <x v="0"/>
    <s v="protein_coding"/>
    <s v="GCF_000018485.1"/>
    <s v="Primary Assembly"/>
    <x v="0"/>
    <m/>
    <s v="NC_009975.1"/>
    <n v="257582"/>
    <n v="257932"/>
    <x v="0"/>
    <m/>
    <m/>
    <m/>
    <m/>
    <m/>
    <n v="5738910"/>
    <s v="MMARC6_RS01405"/>
    <n v="351"/>
    <m/>
    <s v="old_locus_tag=MmarC6_0283"/>
  </r>
  <r>
    <x v="2"/>
    <s v="with_protein"/>
    <s v="GCF_000018485.1"/>
    <s v="Primary Assembly"/>
    <x v="0"/>
    <m/>
    <s v="NC_009975.1"/>
    <n v="257582"/>
    <n v="257932"/>
    <x v="0"/>
    <s v="WP_012193083.1"/>
    <s v="WP_012193083.1"/>
    <m/>
    <s v="peptidyl-tRNA hydrolase"/>
    <m/>
    <n v="5738910"/>
    <s v="MMARC6_RS01405"/>
    <n v="351"/>
    <n v="116"/>
    <m/>
  </r>
  <r>
    <x v="0"/>
    <s v="protein_coding"/>
    <s v="GCF_000018485.1"/>
    <s v="Primary Assembly"/>
    <x v="0"/>
    <m/>
    <s v="NC_009975.1"/>
    <n v="258071"/>
    <n v="259306"/>
    <x v="0"/>
    <m/>
    <m/>
    <m/>
    <m/>
    <m/>
    <n v="5738915"/>
    <s v="MMARC6_RS01410"/>
    <n v="1236"/>
    <m/>
    <s v="old_locus_tag=MmarC6_0284"/>
  </r>
  <r>
    <x v="2"/>
    <s v="with_protein"/>
    <s v="GCF_000018485.1"/>
    <s v="Primary Assembly"/>
    <x v="0"/>
    <m/>
    <s v="NC_009975.1"/>
    <n v="258071"/>
    <n v="259306"/>
    <x v="0"/>
    <s v="WP_012193084.1"/>
    <s v="WP_012193084.1"/>
    <m/>
    <s v="methanogenesis marker 15 protein"/>
    <m/>
    <n v="5738915"/>
    <s v="MMARC6_RS01410"/>
    <n v="1236"/>
    <n v="411"/>
    <m/>
  </r>
  <r>
    <x v="0"/>
    <s v="protein_coding"/>
    <s v="GCF_000018485.1"/>
    <s v="Primary Assembly"/>
    <x v="0"/>
    <m/>
    <s v="NC_009975.1"/>
    <n v="259342"/>
    <n v="260952"/>
    <x v="0"/>
    <m/>
    <m/>
    <m/>
    <m/>
    <m/>
    <n v="5738919"/>
    <s v="MMARC6_RS01415"/>
    <n v="1611"/>
    <m/>
    <s v="old_locus_tag=MmarC6_0285"/>
  </r>
  <r>
    <x v="2"/>
    <s v="with_protein"/>
    <s v="GCF_000018485.1"/>
    <s v="Primary Assembly"/>
    <x v="0"/>
    <m/>
    <s v="NC_009975.1"/>
    <n v="259342"/>
    <n v="260952"/>
    <x v="0"/>
    <s v="WP_012193085.1"/>
    <s v="WP_012193085.1"/>
    <m/>
    <s v="DUF128 domain-containing protein"/>
    <m/>
    <n v="5738919"/>
    <s v="MMARC6_RS01415"/>
    <n v="1611"/>
    <n v="536"/>
    <m/>
  </r>
  <r>
    <x v="0"/>
    <s v="protein_coding"/>
    <s v="GCF_000018485.1"/>
    <s v="Primary Assembly"/>
    <x v="0"/>
    <m/>
    <s v="NC_009975.1"/>
    <n v="260976"/>
    <n v="261752"/>
    <x v="0"/>
    <m/>
    <m/>
    <m/>
    <m/>
    <m/>
    <n v="5738931"/>
    <s v="MMARC6_RS01420"/>
    <n v="777"/>
    <m/>
    <s v="old_locus_tag=MmarC6_0286"/>
  </r>
  <r>
    <x v="2"/>
    <s v="with_protein"/>
    <s v="GCF_000018485.1"/>
    <s v="Primary Assembly"/>
    <x v="0"/>
    <m/>
    <s v="NC_009975.1"/>
    <n v="260976"/>
    <n v="261752"/>
    <x v="0"/>
    <s v="WP_012193086.1"/>
    <s v="WP_012193086.1"/>
    <m/>
    <s v="23S rRNA methyltransferase"/>
    <m/>
    <n v="5738931"/>
    <s v="MMARC6_RS01420"/>
    <n v="777"/>
    <n v="258"/>
    <m/>
  </r>
  <r>
    <x v="0"/>
    <s v="protein_coding"/>
    <s v="GCF_000018485.1"/>
    <s v="Primary Assembly"/>
    <x v="0"/>
    <m/>
    <s v="NC_009975.1"/>
    <n v="261807"/>
    <n v="262361"/>
    <x v="1"/>
    <m/>
    <m/>
    <m/>
    <m/>
    <m/>
    <n v="5738936"/>
    <s v="MMARC6_RS01425"/>
    <n v="555"/>
    <m/>
    <s v="old_locus_tag=MmarC6_0287"/>
  </r>
  <r>
    <x v="2"/>
    <s v="with_protein"/>
    <s v="GCF_000018485.1"/>
    <s v="Primary Assembly"/>
    <x v="0"/>
    <m/>
    <s v="NC_009975.1"/>
    <n v="261807"/>
    <n v="262361"/>
    <x v="1"/>
    <s v="WP_012068145.1"/>
    <s v="WP_012068145.1"/>
    <m/>
    <s v="RNA-processing protein"/>
    <m/>
    <n v="5738936"/>
    <s v="MMARC6_RS01425"/>
    <n v="555"/>
    <n v="184"/>
    <m/>
  </r>
  <r>
    <x v="0"/>
    <s v="protein_coding"/>
    <s v="GCF_000018485.1"/>
    <s v="Primary Assembly"/>
    <x v="0"/>
    <m/>
    <s v="NC_009975.1"/>
    <n v="262442"/>
    <n v="263263"/>
    <x v="1"/>
    <m/>
    <m/>
    <m/>
    <m/>
    <m/>
    <n v="5738941"/>
    <s v="MMARC6_RS01430"/>
    <n v="822"/>
    <m/>
    <s v="old_locus_tag=MmarC6_0288"/>
  </r>
  <r>
    <x v="2"/>
    <s v="with_protein"/>
    <s v="GCF_000018485.1"/>
    <s v="Primary Assembly"/>
    <x v="0"/>
    <m/>
    <s v="NC_009975.1"/>
    <n v="262442"/>
    <n v="263263"/>
    <x v="1"/>
    <s v="WP_012193087.1"/>
    <s v="WP_012193087.1"/>
    <m/>
    <s v="serine protein kinase RIO"/>
    <m/>
    <n v="5738941"/>
    <s v="MMARC6_RS01430"/>
    <n v="822"/>
    <n v="273"/>
    <m/>
  </r>
  <r>
    <x v="0"/>
    <s v="protein_coding"/>
    <s v="GCF_000018485.1"/>
    <s v="Primary Assembly"/>
    <x v="0"/>
    <m/>
    <s v="NC_009975.1"/>
    <n v="263272"/>
    <n v="263586"/>
    <x v="1"/>
    <m/>
    <m/>
    <m/>
    <m/>
    <m/>
    <n v="5738944"/>
    <s v="MMARC6_RS01435"/>
    <n v="315"/>
    <m/>
    <s v="old_locus_tag=MmarC6_0289"/>
  </r>
  <r>
    <x v="2"/>
    <s v="with_protein"/>
    <s v="GCF_000018485.1"/>
    <s v="Primary Assembly"/>
    <x v="0"/>
    <m/>
    <s v="NC_009975.1"/>
    <n v="263272"/>
    <n v="263586"/>
    <x v="1"/>
    <s v="WP_012068143.1"/>
    <s v="WP_012068143.1"/>
    <m/>
    <s v="translation initiation factor IF-1"/>
    <m/>
    <n v="5738944"/>
    <s v="MMARC6_RS01435"/>
    <n v="315"/>
    <n v="104"/>
    <m/>
  </r>
  <r>
    <x v="0"/>
    <s v="protein_coding"/>
    <s v="GCF_000018485.1"/>
    <s v="Primary Assembly"/>
    <x v="0"/>
    <m/>
    <s v="NC_009975.1"/>
    <n v="263745"/>
    <n v="264383"/>
    <x v="0"/>
    <m/>
    <m/>
    <m/>
    <m/>
    <m/>
    <n v="5738947"/>
    <s v="MMARC6_RS01440"/>
    <n v="639"/>
    <m/>
    <s v="old_locus_tag=MmarC6_0290"/>
  </r>
  <r>
    <x v="2"/>
    <s v="with_protein"/>
    <s v="GCF_000018485.1"/>
    <s v="Primary Assembly"/>
    <x v="0"/>
    <m/>
    <s v="NC_009975.1"/>
    <n v="263745"/>
    <n v="264383"/>
    <x v="0"/>
    <s v="WP_048059286.1"/>
    <s v="WP_048059286.1"/>
    <m/>
    <s v="orotidine-5'-phosphate decarboxylase"/>
    <m/>
    <n v="5738947"/>
    <s v="MMARC6_RS01440"/>
    <n v="639"/>
    <n v="212"/>
    <m/>
  </r>
  <r>
    <x v="0"/>
    <s v="protein_coding"/>
    <s v="GCF_000018485.1"/>
    <s v="Primary Assembly"/>
    <x v="0"/>
    <m/>
    <s v="NC_009975.1"/>
    <n v="264508"/>
    <n v="265212"/>
    <x v="0"/>
    <m/>
    <m/>
    <m/>
    <m/>
    <m/>
    <n v="25393764"/>
    <s v="MMARC6_RS09420"/>
    <n v="705"/>
    <m/>
    <s v="old_locus_tag=MmarC6_0291"/>
  </r>
  <r>
    <x v="2"/>
    <s v="with_protein"/>
    <s v="GCF_000018485.1"/>
    <s v="Primary Assembly"/>
    <x v="0"/>
    <m/>
    <s v="NC_009975.1"/>
    <n v="264508"/>
    <n v="265212"/>
    <x v="0"/>
    <s v="WP_012193089.1"/>
    <s v="WP_012193089.1"/>
    <m/>
    <s v="class III signal peptide-containing protein"/>
    <m/>
    <n v="25393764"/>
    <s v="MMARC6_RS09420"/>
    <n v="705"/>
    <n v="234"/>
    <m/>
  </r>
  <r>
    <x v="0"/>
    <s v="protein_coding"/>
    <s v="GCF_000018485.1"/>
    <s v="Primary Assembly"/>
    <x v="0"/>
    <m/>
    <s v="NC_009975.1"/>
    <n v="265279"/>
    <n v="265953"/>
    <x v="0"/>
    <m/>
    <m/>
    <m/>
    <m/>
    <m/>
    <n v="5738956"/>
    <s v="MMARC6_RS01450"/>
    <n v="675"/>
    <m/>
    <s v="old_locus_tag=MmarC6_0292"/>
  </r>
  <r>
    <x v="2"/>
    <s v="with_protein"/>
    <s v="GCF_000018485.1"/>
    <s v="Primary Assembly"/>
    <x v="0"/>
    <m/>
    <s v="NC_009975.1"/>
    <n v="265279"/>
    <n v="265953"/>
    <x v="0"/>
    <s v="WP_012193090.1"/>
    <s v="WP_012193090.1"/>
    <m/>
    <s v="class III signal peptide-containing protein"/>
    <m/>
    <n v="5738956"/>
    <s v="MMARC6_RS01450"/>
    <n v="675"/>
    <n v="224"/>
    <m/>
  </r>
  <r>
    <x v="0"/>
    <s v="protein_coding"/>
    <s v="GCF_000018485.1"/>
    <s v="Primary Assembly"/>
    <x v="0"/>
    <m/>
    <s v="NC_009975.1"/>
    <n v="265990"/>
    <n v="266733"/>
    <x v="0"/>
    <m/>
    <m/>
    <m/>
    <m/>
    <m/>
    <n v="5738960"/>
    <s v="MMARC6_RS01455"/>
    <n v="744"/>
    <m/>
    <s v="old_locus_tag=MmarC6_0293"/>
  </r>
  <r>
    <x v="2"/>
    <s v="with_protein"/>
    <s v="GCF_000018485.1"/>
    <s v="Primary Assembly"/>
    <x v="0"/>
    <m/>
    <s v="NC_009975.1"/>
    <n v="265990"/>
    <n v="266733"/>
    <x v="0"/>
    <s v="WP_012193091.1"/>
    <s v="WP_012193091.1"/>
    <m/>
    <s v="precorrin-6A reductase"/>
    <m/>
    <n v="5738960"/>
    <s v="MMARC6_RS01455"/>
    <n v="744"/>
    <n v="247"/>
    <m/>
  </r>
  <r>
    <x v="0"/>
    <s v="protein_coding"/>
    <s v="GCF_000018485.1"/>
    <s v="Primary Assembly"/>
    <x v="0"/>
    <m/>
    <s v="NC_009975.1"/>
    <n v="266743"/>
    <n v="268029"/>
    <x v="1"/>
    <m/>
    <m/>
    <m/>
    <m/>
    <m/>
    <n v="5738964"/>
    <s v="MMARC6_RS01460"/>
    <n v="1287"/>
    <m/>
    <s v="old_locus_tag=MmarC6_0294"/>
  </r>
  <r>
    <x v="2"/>
    <s v="with_protein"/>
    <s v="GCF_000018485.1"/>
    <s v="Primary Assembly"/>
    <x v="0"/>
    <m/>
    <s v="NC_009975.1"/>
    <n v="266743"/>
    <n v="268029"/>
    <x v="1"/>
    <s v="WP_012193092.1"/>
    <s v="WP_012193092.1"/>
    <m/>
    <s v="phosphoglycerate mutase"/>
    <m/>
    <n v="5738964"/>
    <s v="MMARC6_RS01460"/>
    <n v="1287"/>
    <n v="428"/>
    <m/>
  </r>
  <r>
    <x v="0"/>
    <s v="protein_coding"/>
    <s v="GCF_000018485.1"/>
    <s v="Primary Assembly"/>
    <x v="0"/>
    <m/>
    <s v="NC_009975.1"/>
    <n v="268187"/>
    <n v="268879"/>
    <x v="1"/>
    <m/>
    <m/>
    <m/>
    <m/>
    <m/>
    <n v="5738966"/>
    <s v="MMARC6_RS01465"/>
    <n v="693"/>
    <m/>
    <s v="old_locus_tag=MmarC6_0295"/>
  </r>
  <r>
    <x v="2"/>
    <s v="with_protein"/>
    <s v="GCF_000018485.1"/>
    <s v="Primary Assembly"/>
    <x v="0"/>
    <m/>
    <s v="NC_009975.1"/>
    <n v="268187"/>
    <n v="268879"/>
    <x v="1"/>
    <s v="WP_012193093.1"/>
    <s v="WP_012193093.1"/>
    <m/>
    <s v="fibrillarin-like rRNA methylase"/>
    <m/>
    <n v="5738966"/>
    <s v="MMARC6_RS01465"/>
    <n v="693"/>
    <n v="230"/>
    <m/>
  </r>
  <r>
    <x v="0"/>
    <s v="protein_coding"/>
    <s v="GCF_000018485.1"/>
    <s v="Primary Assembly"/>
    <x v="0"/>
    <m/>
    <s v="NC_009975.1"/>
    <n v="268897"/>
    <n v="270351"/>
    <x v="1"/>
    <m/>
    <m/>
    <m/>
    <m/>
    <m/>
    <n v="5738970"/>
    <s v="MMARC6_RS01470"/>
    <n v="1455"/>
    <m/>
    <s v="old_locus_tag=MmarC6_0296"/>
  </r>
  <r>
    <x v="2"/>
    <s v="with_protein"/>
    <s v="GCF_000018485.1"/>
    <s v="Primary Assembly"/>
    <x v="0"/>
    <m/>
    <s v="NC_009975.1"/>
    <n v="268897"/>
    <n v="270351"/>
    <x v="1"/>
    <s v="WP_012193094.1"/>
    <s v="WP_012193094.1"/>
    <m/>
    <s v="hypothetical protein"/>
    <m/>
    <n v="5738970"/>
    <s v="MMARC6_RS01470"/>
    <n v="1455"/>
    <n v="484"/>
    <m/>
  </r>
  <r>
    <x v="0"/>
    <s v="protein_coding"/>
    <s v="GCF_000018485.1"/>
    <s v="Primary Assembly"/>
    <x v="0"/>
    <m/>
    <s v="NC_009975.1"/>
    <n v="270545"/>
    <n v="271855"/>
    <x v="0"/>
    <m/>
    <m/>
    <m/>
    <m/>
    <m/>
    <n v="5738973"/>
    <s v="MMARC6_RS01475"/>
    <n v="1311"/>
    <m/>
    <s v="old_locus_tag=MmarC6_0297"/>
  </r>
  <r>
    <x v="2"/>
    <s v="with_protein"/>
    <s v="GCF_000018485.1"/>
    <s v="Primary Assembly"/>
    <x v="0"/>
    <m/>
    <s v="NC_009975.1"/>
    <n v="270545"/>
    <n v="271855"/>
    <x v="0"/>
    <s v="WP_012193095.1"/>
    <s v="WP_012193095.1"/>
    <m/>
    <s v="O-phosphoseryl-tRNA(Sec) selenium transferase"/>
    <m/>
    <n v="5738973"/>
    <s v="MMARC6_RS01475"/>
    <n v="1311"/>
    <n v="436"/>
    <m/>
  </r>
  <r>
    <x v="0"/>
    <s v="protein_coding"/>
    <s v="GCF_000018485.1"/>
    <s v="Primary Assembly"/>
    <x v="0"/>
    <m/>
    <s v="NC_009975.1"/>
    <n v="271874"/>
    <n v="272440"/>
    <x v="0"/>
    <m/>
    <m/>
    <m/>
    <m/>
    <m/>
    <n v="5738976"/>
    <s v="MMARC6_RS01480"/>
    <n v="567"/>
    <m/>
    <s v="old_locus_tag=MmarC6_0298"/>
  </r>
  <r>
    <x v="2"/>
    <s v="with_protein"/>
    <s v="GCF_000018485.1"/>
    <s v="Primary Assembly"/>
    <x v="0"/>
    <m/>
    <s v="NC_009975.1"/>
    <n v="271874"/>
    <n v="272440"/>
    <x v="0"/>
    <s v="WP_012193096.1"/>
    <s v="WP_012193096.1"/>
    <m/>
    <s v="hypothetical protein"/>
    <m/>
    <n v="5738976"/>
    <s v="MMARC6_RS01480"/>
    <n v="567"/>
    <n v="188"/>
    <m/>
  </r>
  <r>
    <x v="0"/>
    <s v="protein_coding"/>
    <s v="GCF_000018485.1"/>
    <s v="Primary Assembly"/>
    <x v="0"/>
    <m/>
    <s v="NC_009975.1"/>
    <n v="272511"/>
    <n v="273296"/>
    <x v="0"/>
    <m/>
    <m/>
    <m/>
    <m/>
    <m/>
    <n v="5738979"/>
    <s v="MMARC6_RS01485"/>
    <n v="786"/>
    <m/>
    <s v="old_locus_tag=MmarC6_0299"/>
  </r>
  <r>
    <x v="2"/>
    <s v="with_protein"/>
    <s v="GCF_000018485.1"/>
    <s v="Primary Assembly"/>
    <x v="0"/>
    <m/>
    <s v="NC_009975.1"/>
    <n v="272511"/>
    <n v="273296"/>
    <x v="0"/>
    <s v="WP_012193097.1"/>
    <s v="WP_012193097.1"/>
    <m/>
    <s v="septum site-determining protein MinD"/>
    <m/>
    <n v="5738979"/>
    <s v="MMARC6_RS01485"/>
    <n v="786"/>
    <n v="261"/>
    <m/>
  </r>
  <r>
    <x v="0"/>
    <s v="protein_coding"/>
    <s v="GCF_000018485.1"/>
    <s v="Primary Assembly"/>
    <x v="0"/>
    <m/>
    <s v="NC_009975.1"/>
    <n v="273293"/>
    <n v="273475"/>
    <x v="0"/>
    <m/>
    <m/>
    <m/>
    <m/>
    <m/>
    <n v="5738982"/>
    <s v="MMARC6_RS01490"/>
    <n v="183"/>
    <m/>
    <s v="old_locus_tag=MmarC6_0300"/>
  </r>
  <r>
    <x v="2"/>
    <s v="with_protein"/>
    <s v="GCF_000018485.1"/>
    <s v="Primary Assembly"/>
    <x v="0"/>
    <m/>
    <s v="NC_009975.1"/>
    <n v="273293"/>
    <n v="273475"/>
    <x v="0"/>
    <s v="WP_012193098.1"/>
    <s v="WP_012193098.1"/>
    <m/>
    <s v="hypothetical protein"/>
    <m/>
    <n v="5738982"/>
    <s v="MMARC6_RS01490"/>
    <n v="183"/>
    <n v="60"/>
    <m/>
  </r>
  <r>
    <x v="0"/>
    <s v="protein_coding"/>
    <s v="GCF_000018485.1"/>
    <s v="Primary Assembly"/>
    <x v="0"/>
    <m/>
    <s v="NC_009975.1"/>
    <n v="273487"/>
    <n v="274137"/>
    <x v="0"/>
    <m/>
    <m/>
    <m/>
    <m/>
    <m/>
    <n v="5738985"/>
    <s v="MMARC6_RS01495"/>
    <n v="651"/>
    <m/>
    <s v="old_locus_tag=MmarC6_0301"/>
  </r>
  <r>
    <x v="2"/>
    <s v="with_protein"/>
    <s v="GCF_000018485.1"/>
    <s v="Primary Assembly"/>
    <x v="0"/>
    <m/>
    <s v="NC_009975.1"/>
    <n v="273487"/>
    <n v="274137"/>
    <x v="0"/>
    <s v="WP_012193099.1"/>
    <s v="WP_012193099.1"/>
    <m/>
    <s v="hypothetical protein"/>
    <m/>
    <n v="5738985"/>
    <s v="MMARC6_RS01495"/>
    <n v="651"/>
    <n v="216"/>
    <m/>
  </r>
  <r>
    <x v="0"/>
    <s v="protein_coding"/>
    <s v="GCF_000018485.1"/>
    <s v="Primary Assembly"/>
    <x v="0"/>
    <m/>
    <s v="NC_009975.1"/>
    <n v="274172"/>
    <n v="274867"/>
    <x v="0"/>
    <m/>
    <m/>
    <m/>
    <m/>
    <m/>
    <n v="5738988"/>
    <s v="MMARC6_RS01500"/>
    <n v="696"/>
    <m/>
    <s v="old_locus_tag=MmarC6_0302"/>
  </r>
  <r>
    <x v="2"/>
    <s v="with_protein"/>
    <s v="GCF_000018485.1"/>
    <s v="Primary Assembly"/>
    <x v="0"/>
    <m/>
    <s v="NC_009975.1"/>
    <n v="274172"/>
    <n v="274867"/>
    <x v="0"/>
    <s v="WP_012193100.1"/>
    <s v="WP_012193100.1"/>
    <m/>
    <s v="glycosyltransferase family 2 protein"/>
    <m/>
    <n v="5738988"/>
    <s v="MMARC6_RS01500"/>
    <n v="696"/>
    <n v="231"/>
    <m/>
  </r>
  <r>
    <x v="0"/>
    <s v="protein_coding"/>
    <s v="GCF_000018485.1"/>
    <s v="Primary Assembly"/>
    <x v="0"/>
    <m/>
    <s v="NC_009975.1"/>
    <n v="274872"/>
    <n v="276404"/>
    <x v="1"/>
    <m/>
    <m/>
    <m/>
    <m/>
    <m/>
    <n v="5738991"/>
    <s v="MMARC6_RS01505"/>
    <n v="1533"/>
    <m/>
    <s v="old_locus_tag=MmarC6_0303"/>
  </r>
  <r>
    <x v="2"/>
    <s v="with_protein"/>
    <s v="GCF_000018485.1"/>
    <s v="Primary Assembly"/>
    <x v="0"/>
    <m/>
    <s v="NC_009975.1"/>
    <n v="274872"/>
    <n v="276404"/>
    <x v="1"/>
    <s v="WP_012193101.1"/>
    <s v="WP_012193101.1"/>
    <m/>
    <s v="radical SAM protein"/>
    <m/>
    <n v="5738991"/>
    <s v="MMARC6_RS01505"/>
    <n v="1533"/>
    <n v="510"/>
    <m/>
  </r>
  <r>
    <x v="0"/>
    <s v="protein_coding"/>
    <s v="GCF_000018485.1"/>
    <s v="Primary Assembly"/>
    <x v="0"/>
    <m/>
    <s v="NC_009975.1"/>
    <n v="276660"/>
    <n v="276860"/>
    <x v="0"/>
    <m/>
    <m/>
    <m/>
    <m/>
    <m/>
    <n v="5738994"/>
    <s v="MMARC6_RS01510"/>
    <n v="201"/>
    <m/>
    <s v="old_locus_tag=MmarC6_0304"/>
  </r>
  <r>
    <x v="2"/>
    <s v="with_protein"/>
    <s v="GCF_000018485.1"/>
    <s v="Primary Assembly"/>
    <x v="0"/>
    <m/>
    <s v="NC_009975.1"/>
    <n v="276660"/>
    <n v="276860"/>
    <x v="0"/>
    <s v="WP_012193102.1"/>
    <s v="WP_012193102.1"/>
    <m/>
    <s v="hypothetical protein"/>
    <m/>
    <n v="5738994"/>
    <s v="MMARC6_RS01510"/>
    <n v="201"/>
    <n v="66"/>
    <m/>
  </r>
  <r>
    <x v="0"/>
    <s v="protein_coding"/>
    <s v="GCF_000018485.1"/>
    <s v="Primary Assembly"/>
    <x v="0"/>
    <m/>
    <s v="NC_009975.1"/>
    <n v="276868"/>
    <n v="277635"/>
    <x v="1"/>
    <m/>
    <m/>
    <m/>
    <m/>
    <m/>
    <n v="5738997"/>
    <s v="MMARC6_RS01515"/>
    <n v="768"/>
    <m/>
    <s v="old_locus_tag=MmarC6_0305"/>
  </r>
  <r>
    <x v="2"/>
    <s v="with_protein"/>
    <s v="GCF_000018485.1"/>
    <s v="Primary Assembly"/>
    <x v="0"/>
    <m/>
    <s v="NC_009975.1"/>
    <n v="276868"/>
    <n v="277635"/>
    <x v="1"/>
    <s v="WP_012193103.1"/>
    <s v="WP_012193103.1"/>
    <m/>
    <s v="diphthine synthase"/>
    <m/>
    <n v="5738997"/>
    <s v="MMARC6_RS01515"/>
    <n v="768"/>
    <n v="255"/>
    <m/>
  </r>
  <r>
    <x v="0"/>
    <s v="protein_coding"/>
    <s v="GCF_000018485.1"/>
    <s v="Primary Assembly"/>
    <x v="0"/>
    <m/>
    <s v="NC_009975.1"/>
    <n v="277716"/>
    <n v="278885"/>
    <x v="0"/>
    <m/>
    <m/>
    <m/>
    <m/>
    <m/>
    <n v="5739000"/>
    <s v="MMARC6_RS01520"/>
    <n v="1170"/>
    <m/>
    <s v="old_locus_tag=MmarC6_0306"/>
  </r>
  <r>
    <x v="2"/>
    <s v="with_protein"/>
    <s v="GCF_000018485.1"/>
    <s v="Primary Assembly"/>
    <x v="0"/>
    <m/>
    <s v="NC_009975.1"/>
    <n v="277716"/>
    <n v="278885"/>
    <x v="0"/>
    <s v="WP_012193104.1"/>
    <s v="WP_012193104.1"/>
    <m/>
    <s v="cation:proton antiporter"/>
    <m/>
    <n v="5739000"/>
    <s v="MMARC6_RS01520"/>
    <n v="1170"/>
    <n v="389"/>
    <m/>
  </r>
  <r>
    <x v="0"/>
    <s v="protein_coding"/>
    <s v="GCF_000018485.1"/>
    <s v="Primary Assembly"/>
    <x v="0"/>
    <m/>
    <s v="NC_009975.1"/>
    <n v="278912"/>
    <n v="279610"/>
    <x v="0"/>
    <m/>
    <m/>
    <m/>
    <m/>
    <m/>
    <n v="5739003"/>
    <s v="MMARC6_RS01525"/>
    <n v="699"/>
    <m/>
    <s v="old_locus_tag=MmarC6_0307"/>
  </r>
  <r>
    <x v="2"/>
    <s v="with_protein"/>
    <s v="GCF_000018485.1"/>
    <s v="Primary Assembly"/>
    <x v="0"/>
    <m/>
    <s v="NC_009975.1"/>
    <n v="278912"/>
    <n v="279610"/>
    <x v="0"/>
    <s v="WP_012193105.1"/>
    <s v="WP_012193105.1"/>
    <m/>
    <s v="endonuclease III"/>
    <m/>
    <n v="5739003"/>
    <s v="MMARC6_RS01525"/>
    <n v="699"/>
    <n v="232"/>
    <m/>
  </r>
  <r>
    <x v="0"/>
    <s v="protein_coding"/>
    <s v="GCF_000018485.1"/>
    <s v="Primary Assembly"/>
    <x v="0"/>
    <m/>
    <s v="NC_009975.1"/>
    <n v="279616"/>
    <n v="280053"/>
    <x v="1"/>
    <m/>
    <m/>
    <m/>
    <m/>
    <m/>
    <n v="5739007"/>
    <s v="MMARC6_RS01530"/>
    <n v="438"/>
    <m/>
    <s v="old_locus_tag=MmarC6_0308"/>
  </r>
  <r>
    <x v="2"/>
    <s v="with_protein"/>
    <s v="GCF_000018485.1"/>
    <s v="Primary Assembly"/>
    <x v="0"/>
    <m/>
    <s v="NC_009975.1"/>
    <n v="279616"/>
    <n v="280053"/>
    <x v="1"/>
    <s v="WP_012193106.1"/>
    <s v="WP_012193106.1"/>
    <m/>
    <s v="universal stress protein"/>
    <m/>
    <n v="5739007"/>
    <s v="MMARC6_RS01530"/>
    <n v="438"/>
    <n v="145"/>
    <m/>
  </r>
  <r>
    <x v="0"/>
    <s v="protein_coding"/>
    <s v="GCF_000018485.1"/>
    <s v="Primary Assembly"/>
    <x v="0"/>
    <m/>
    <s v="NC_009975.1"/>
    <n v="280473"/>
    <n v="283133"/>
    <x v="0"/>
    <m/>
    <m/>
    <m/>
    <m/>
    <m/>
    <n v="5739009"/>
    <s v="MMARC6_RS01535"/>
    <n v="2661"/>
    <m/>
    <s v="old_locus_tag=MmarC6_0309"/>
  </r>
  <r>
    <x v="2"/>
    <s v="with_protein"/>
    <s v="GCF_000018485.1"/>
    <s v="Primary Assembly"/>
    <x v="0"/>
    <m/>
    <s v="NC_009975.1"/>
    <n v="280473"/>
    <n v="283133"/>
    <x v="0"/>
    <s v="WP_012193107.1"/>
    <s v="WP_012193107.1"/>
    <m/>
    <s v="valine--tRNA ligase"/>
    <m/>
    <n v="5739009"/>
    <s v="MMARC6_RS01535"/>
    <n v="2661"/>
    <n v="886"/>
    <m/>
  </r>
  <r>
    <x v="0"/>
    <s v="protein_coding"/>
    <s v="GCF_000018485.1"/>
    <s v="Primary Assembly"/>
    <x v="0"/>
    <m/>
    <s v="NC_009975.1"/>
    <n v="283194"/>
    <n v="283502"/>
    <x v="1"/>
    <m/>
    <m/>
    <m/>
    <m/>
    <m/>
    <n v="5739012"/>
    <s v="MMARC6_RS01540"/>
    <n v="309"/>
    <m/>
    <s v="old_locus_tag=MmarC6_0310"/>
  </r>
  <r>
    <x v="2"/>
    <s v="with_protein"/>
    <s v="GCF_000018485.1"/>
    <s v="Primary Assembly"/>
    <x v="0"/>
    <m/>
    <s v="NC_009975.1"/>
    <n v="283194"/>
    <n v="283502"/>
    <x v="1"/>
    <s v="WP_012193108.1"/>
    <s v="WP_012193108.1"/>
    <m/>
    <s v="AzlD domain-containing protein"/>
    <m/>
    <n v="5739012"/>
    <s v="MMARC6_RS01540"/>
    <n v="309"/>
    <n v="102"/>
    <m/>
  </r>
  <r>
    <x v="0"/>
    <s v="protein_coding"/>
    <s v="GCF_000018485.1"/>
    <s v="Primary Assembly"/>
    <x v="0"/>
    <m/>
    <s v="NC_009975.1"/>
    <n v="283495"/>
    <n v="284211"/>
    <x v="1"/>
    <m/>
    <m/>
    <m/>
    <m/>
    <m/>
    <n v="5739014"/>
    <s v="MMARC6_RS01545"/>
    <n v="717"/>
    <m/>
    <s v="old_locus_tag=MmarC6_0311"/>
  </r>
  <r>
    <x v="2"/>
    <s v="with_protein"/>
    <s v="GCF_000018485.1"/>
    <s v="Primary Assembly"/>
    <x v="0"/>
    <m/>
    <s v="NC_009975.1"/>
    <n v="283495"/>
    <n v="284211"/>
    <x v="1"/>
    <s v="WP_012193109.1"/>
    <s v="WP_012193109.1"/>
    <m/>
    <s v="branched-chain amino acid ABC transporter permease"/>
    <m/>
    <n v="5739014"/>
    <s v="MMARC6_RS01545"/>
    <n v="717"/>
    <n v="238"/>
    <m/>
  </r>
  <r>
    <x v="0"/>
    <s v="protein_coding"/>
    <s v="GCF_000018485.1"/>
    <s v="Primary Assembly"/>
    <x v="0"/>
    <m/>
    <s v="NC_009975.1"/>
    <n v="284351"/>
    <n v="285133"/>
    <x v="1"/>
    <m/>
    <m/>
    <m/>
    <m/>
    <m/>
    <n v="5739016"/>
    <s v="MMARC6_RS01550"/>
    <n v="783"/>
    <m/>
    <s v="old_locus_tag=MmarC6_0312"/>
  </r>
  <r>
    <x v="2"/>
    <s v="with_protein"/>
    <s v="GCF_000018485.1"/>
    <s v="Primary Assembly"/>
    <x v="0"/>
    <m/>
    <s v="NC_009975.1"/>
    <n v="284351"/>
    <n v="285133"/>
    <x v="1"/>
    <s v="WP_012193110.1"/>
    <s v="WP_012193110.1"/>
    <m/>
    <s v="MBL fold metallo-hydrolase"/>
    <m/>
    <n v="5739016"/>
    <s v="MMARC6_RS01550"/>
    <n v="783"/>
    <n v="260"/>
    <m/>
  </r>
  <r>
    <x v="0"/>
    <s v="protein_coding"/>
    <s v="GCF_000018485.1"/>
    <s v="Primary Assembly"/>
    <x v="0"/>
    <m/>
    <s v="NC_009975.1"/>
    <n v="285210"/>
    <n v="285938"/>
    <x v="0"/>
    <m/>
    <m/>
    <m/>
    <m/>
    <m/>
    <n v="5739018"/>
    <s v="MMARC6_RS01555"/>
    <n v="729"/>
    <m/>
    <s v="old_locus_tag=MmarC6_0313"/>
  </r>
  <r>
    <x v="2"/>
    <s v="with_protein"/>
    <s v="GCF_000018485.1"/>
    <s v="Primary Assembly"/>
    <x v="0"/>
    <m/>
    <s v="NC_009975.1"/>
    <n v="285210"/>
    <n v="285938"/>
    <x v="0"/>
    <s v="WP_012193111.1"/>
    <s v="WP_012193111.1"/>
    <m/>
    <s v="anaerobic ribonucleoside-triphosphate reductase activating protein"/>
    <m/>
    <n v="5739018"/>
    <s v="MMARC6_RS01555"/>
    <n v="729"/>
    <n v="242"/>
    <m/>
  </r>
  <r>
    <x v="0"/>
    <s v="protein_coding"/>
    <s v="GCF_000018485.1"/>
    <s v="Primary Assembly"/>
    <x v="0"/>
    <m/>
    <s v="NC_009975.1"/>
    <n v="285948"/>
    <n v="286664"/>
    <x v="0"/>
    <m/>
    <m/>
    <m/>
    <m/>
    <m/>
    <n v="5739020"/>
    <s v="MMARC6_RS01560"/>
    <n v="717"/>
    <m/>
    <s v="old_locus_tag=MmarC6_0314"/>
  </r>
  <r>
    <x v="2"/>
    <s v="with_protein"/>
    <s v="GCF_000018485.1"/>
    <s v="Primary Assembly"/>
    <x v="0"/>
    <m/>
    <s v="NC_009975.1"/>
    <n v="285948"/>
    <n v="286664"/>
    <x v="0"/>
    <s v="WP_012193112.1"/>
    <s v="WP_012193112.1"/>
    <m/>
    <s v="DUF115 domain-containing protein"/>
    <m/>
    <n v="5739020"/>
    <s v="MMARC6_RS01560"/>
    <n v="717"/>
    <n v="238"/>
    <m/>
  </r>
  <r>
    <x v="0"/>
    <s v="protein_coding"/>
    <s v="GCF_000018485.1"/>
    <s v="Primary Assembly"/>
    <x v="0"/>
    <m/>
    <s v="NC_009975.1"/>
    <n v="286765"/>
    <n v="287055"/>
    <x v="0"/>
    <m/>
    <m/>
    <m/>
    <m/>
    <m/>
    <n v="5739022"/>
    <s v="MMARC6_RS01565"/>
    <n v="291"/>
    <m/>
    <s v="old_locus_tag=MmarC6_0315"/>
  </r>
  <r>
    <x v="2"/>
    <s v="with_protein"/>
    <s v="GCF_000018485.1"/>
    <s v="Primary Assembly"/>
    <x v="0"/>
    <m/>
    <s v="NC_009975.1"/>
    <n v="286765"/>
    <n v="287055"/>
    <x v="0"/>
    <s v="WP_012193113.1"/>
    <s v="WP_012193113.1"/>
    <m/>
    <s v="chorismate mutase"/>
    <m/>
    <n v="5739022"/>
    <s v="MMARC6_RS01565"/>
    <n v="291"/>
    <n v="96"/>
    <m/>
  </r>
  <r>
    <x v="0"/>
    <s v="protein_coding"/>
    <s v="GCF_000018485.1"/>
    <s v="Primary Assembly"/>
    <x v="0"/>
    <m/>
    <s v="NC_009975.1"/>
    <n v="287137"/>
    <n v="287328"/>
    <x v="0"/>
    <m/>
    <m/>
    <m/>
    <m/>
    <m/>
    <n v="5739024"/>
    <s v="MMARC6_RS01570"/>
    <n v="192"/>
    <m/>
    <s v="old_locus_tag=MmarC6_0316"/>
  </r>
  <r>
    <x v="2"/>
    <s v="with_protein"/>
    <s v="GCF_000018485.1"/>
    <s v="Primary Assembly"/>
    <x v="0"/>
    <m/>
    <s v="NC_009975.1"/>
    <n v="287137"/>
    <n v="287328"/>
    <x v="0"/>
    <s v="WP_012193114.1"/>
    <s v="WP_012193114.1"/>
    <m/>
    <s v="30S ribosomal protein S17e"/>
    <m/>
    <n v="5739024"/>
    <s v="MMARC6_RS01570"/>
    <n v="192"/>
    <n v="63"/>
    <m/>
  </r>
  <r>
    <x v="0"/>
    <s v="protein_coding"/>
    <s v="GCF_000018485.1"/>
    <s v="Primary Assembly"/>
    <x v="0"/>
    <m/>
    <s v="NC_009975.1"/>
    <n v="287339"/>
    <n v="288208"/>
    <x v="0"/>
    <m/>
    <m/>
    <m/>
    <m/>
    <m/>
    <n v="5739036"/>
    <s v="MMARC6_RS01575"/>
    <n v="870"/>
    <m/>
    <s v="old_locus_tag=MmarC6_0317"/>
  </r>
  <r>
    <x v="2"/>
    <s v="with_protein"/>
    <s v="GCF_000018485.1"/>
    <s v="Primary Assembly"/>
    <x v="0"/>
    <m/>
    <s v="NC_009975.1"/>
    <n v="287339"/>
    <n v="288208"/>
    <x v="0"/>
    <s v="WP_012193115.1"/>
    <s v="WP_012193115.1"/>
    <m/>
    <s v="4-hydroxy-tetrahydrodipicolinate synthase"/>
    <m/>
    <n v="5739036"/>
    <s v="MMARC6_RS01575"/>
    <n v="870"/>
    <n v="289"/>
    <m/>
  </r>
  <r>
    <x v="0"/>
    <s v="protein_coding"/>
    <s v="GCF_000018485.1"/>
    <s v="Primary Assembly"/>
    <x v="0"/>
    <m/>
    <s v="NC_009975.1"/>
    <n v="288226"/>
    <n v="288465"/>
    <x v="0"/>
    <m/>
    <m/>
    <m/>
    <m/>
    <m/>
    <n v="5739039"/>
    <s v="MMARC6_RS01580"/>
    <n v="240"/>
    <m/>
    <s v="old_locus_tag=MmarC6_0318"/>
  </r>
  <r>
    <x v="2"/>
    <s v="with_protein"/>
    <s v="GCF_000018485.1"/>
    <s v="Primary Assembly"/>
    <x v="0"/>
    <m/>
    <s v="NC_009975.1"/>
    <n v="288226"/>
    <n v="288465"/>
    <x v="0"/>
    <s v="WP_012193116.1"/>
    <s v="WP_012193116.1"/>
    <m/>
    <s v="Asp-tRNA(Asn) amidotransferase subunit GatC"/>
    <m/>
    <n v="5739039"/>
    <s v="MMARC6_RS01580"/>
    <n v="240"/>
    <n v="79"/>
    <m/>
  </r>
  <r>
    <x v="0"/>
    <s v="protein_coding"/>
    <s v="GCF_000018485.1"/>
    <s v="Primary Assembly"/>
    <x v="0"/>
    <m/>
    <s v="NC_009975.1"/>
    <n v="289009"/>
    <n v="289653"/>
    <x v="1"/>
    <m/>
    <m/>
    <m/>
    <m/>
    <m/>
    <n v="5739043"/>
    <s v="MMARC6_RS01585"/>
    <n v="645"/>
    <m/>
    <s v="old_locus_tag=MmarC6_0320"/>
  </r>
  <r>
    <x v="2"/>
    <s v="with_protein"/>
    <s v="GCF_000018485.1"/>
    <s v="Primary Assembly"/>
    <x v="0"/>
    <m/>
    <s v="NC_009975.1"/>
    <n v="289009"/>
    <n v="289653"/>
    <x v="1"/>
    <s v="WP_012193117.1"/>
    <s v="WP_012193117.1"/>
    <m/>
    <s v="molybdenum cofactor guanylyltransferase"/>
    <m/>
    <n v="5739043"/>
    <s v="MMARC6_RS01585"/>
    <n v="645"/>
    <n v="214"/>
    <m/>
  </r>
  <r>
    <x v="0"/>
    <s v="protein_coding"/>
    <s v="GCF_000018485.1"/>
    <s v="Primary Assembly"/>
    <x v="0"/>
    <m/>
    <s v="NC_009975.1"/>
    <n v="289763"/>
    <n v="290440"/>
    <x v="0"/>
    <m/>
    <m/>
    <m/>
    <m/>
    <m/>
    <n v="5739045"/>
    <s v="MMARC6_RS01590"/>
    <n v="678"/>
    <m/>
    <s v="old_locus_tag=MmarC6_0321"/>
  </r>
  <r>
    <x v="2"/>
    <s v="with_protein"/>
    <s v="GCF_000018485.1"/>
    <s v="Primary Assembly"/>
    <x v="0"/>
    <m/>
    <s v="NC_009975.1"/>
    <n v="289763"/>
    <n v="290440"/>
    <x v="0"/>
    <s v="WP_012193118.1"/>
    <s v="WP_012193118.1"/>
    <m/>
    <s v="peptidylprolyl isomerase"/>
    <m/>
    <n v="5739045"/>
    <s v="MMARC6_RS01590"/>
    <n v="678"/>
    <n v="225"/>
    <m/>
  </r>
  <r>
    <x v="0"/>
    <s v="protein_coding"/>
    <s v="GCF_000018485.1"/>
    <s v="Primary Assembly"/>
    <x v="0"/>
    <m/>
    <s v="NC_009975.1"/>
    <n v="290570"/>
    <n v="291466"/>
    <x v="0"/>
    <m/>
    <m/>
    <m/>
    <m/>
    <m/>
    <n v="5739047"/>
    <s v="MMARC6_RS01595"/>
    <n v="897"/>
    <m/>
    <s v="old_locus_tag=MmarC6_0322"/>
  </r>
  <r>
    <x v="2"/>
    <s v="with_protein"/>
    <s v="GCF_000018485.1"/>
    <s v="Primary Assembly"/>
    <x v="0"/>
    <m/>
    <s v="NC_009975.1"/>
    <n v="290570"/>
    <n v="291466"/>
    <x v="0"/>
    <s v="WP_012193119.1"/>
    <s v="WP_012193119.1"/>
    <m/>
    <s v="GTP 3',8-cyclase MoaA"/>
    <m/>
    <n v="5739047"/>
    <s v="MMARC6_RS01595"/>
    <n v="897"/>
    <n v="298"/>
    <m/>
  </r>
  <r>
    <x v="0"/>
    <s v="protein_coding"/>
    <s v="GCF_000018485.1"/>
    <s v="Primary Assembly"/>
    <x v="0"/>
    <m/>
    <s v="NC_009975.1"/>
    <n v="291471"/>
    <n v="291971"/>
    <x v="0"/>
    <m/>
    <m/>
    <m/>
    <m/>
    <m/>
    <n v="5739049"/>
    <s v="MMARC6_RS01600"/>
    <n v="501"/>
    <m/>
    <s v="old_locus_tag=MmarC6_0323"/>
  </r>
  <r>
    <x v="2"/>
    <s v="with_protein"/>
    <s v="GCF_000018485.1"/>
    <s v="Primary Assembly"/>
    <x v="0"/>
    <m/>
    <s v="NC_009975.1"/>
    <n v="291471"/>
    <n v="291971"/>
    <x v="0"/>
    <s v="WP_012193120.1"/>
    <s v="WP_012193120.1"/>
    <m/>
    <s v="hypothetical protein"/>
    <m/>
    <n v="5739049"/>
    <s v="MMARC6_RS01600"/>
    <n v="501"/>
    <n v="166"/>
    <m/>
  </r>
  <r>
    <x v="0"/>
    <s v="protein_coding"/>
    <s v="GCF_000018485.1"/>
    <s v="Primary Assembly"/>
    <x v="0"/>
    <m/>
    <s v="NC_009975.1"/>
    <n v="292044"/>
    <n v="293627"/>
    <x v="0"/>
    <m/>
    <m/>
    <m/>
    <m/>
    <m/>
    <n v="5739051"/>
    <s v="MMARC6_RS01605"/>
    <n v="1584"/>
    <m/>
    <s v="old_locus_tag=MmarC6_0324"/>
  </r>
  <r>
    <x v="2"/>
    <s v="with_protein"/>
    <s v="GCF_000018485.1"/>
    <s v="Primary Assembly"/>
    <x v="0"/>
    <m/>
    <s v="NC_009975.1"/>
    <n v="292044"/>
    <n v="293627"/>
    <x v="0"/>
    <s v="WP_048059287.1"/>
    <s v="WP_048059287.1"/>
    <m/>
    <s v="S-layer protein"/>
    <m/>
    <n v="5739051"/>
    <s v="MMARC6_RS01605"/>
    <n v="1584"/>
    <n v="527"/>
    <m/>
  </r>
  <r>
    <x v="0"/>
    <s v="protein_coding"/>
    <s v="GCF_000018485.1"/>
    <s v="Primary Assembly"/>
    <x v="0"/>
    <m/>
    <s v="NC_009975.1"/>
    <n v="293779"/>
    <n v="294357"/>
    <x v="0"/>
    <m/>
    <m/>
    <m/>
    <m/>
    <m/>
    <n v="5739052"/>
    <s v="MMARC6_RS01610"/>
    <n v="579"/>
    <m/>
    <s v="old_locus_tag=MmarC6_0325"/>
  </r>
  <r>
    <x v="2"/>
    <s v="with_protein"/>
    <s v="GCF_000018485.1"/>
    <s v="Primary Assembly"/>
    <x v="0"/>
    <m/>
    <s v="NC_009975.1"/>
    <n v="293779"/>
    <n v="294357"/>
    <x v="0"/>
    <s v="WP_012193122.1"/>
    <s v="WP_012193122.1"/>
    <m/>
    <s v="cupin domain-containing protein"/>
    <m/>
    <n v="5739052"/>
    <s v="MMARC6_RS01610"/>
    <n v="579"/>
    <n v="192"/>
    <m/>
  </r>
  <r>
    <x v="0"/>
    <s v="protein_coding"/>
    <s v="GCF_000018485.1"/>
    <s v="Primary Assembly"/>
    <x v="0"/>
    <m/>
    <s v="NC_009975.1"/>
    <n v="294379"/>
    <n v="294786"/>
    <x v="0"/>
    <m/>
    <m/>
    <m/>
    <m/>
    <m/>
    <n v="5739054"/>
    <s v="MMARC6_RS01615"/>
    <n v="408"/>
    <m/>
    <s v="old_locus_tag=MmarC6_0326"/>
  </r>
  <r>
    <x v="2"/>
    <s v="with_protein"/>
    <s v="GCF_000018485.1"/>
    <s v="Primary Assembly"/>
    <x v="0"/>
    <m/>
    <s v="NC_009975.1"/>
    <n v="294379"/>
    <n v="294786"/>
    <x v="0"/>
    <s v="WP_011868798.1"/>
    <s v="WP_011868798.1"/>
    <m/>
    <s v="acyl-CoA thioesterase"/>
    <m/>
    <n v="5739054"/>
    <s v="MMARC6_RS01615"/>
    <n v="408"/>
    <n v="135"/>
    <m/>
  </r>
  <r>
    <x v="0"/>
    <s v="protein_coding"/>
    <s v="GCF_000018485.1"/>
    <s v="Primary Assembly"/>
    <x v="0"/>
    <m/>
    <s v="NC_009975.1"/>
    <n v="294808"/>
    <n v="296457"/>
    <x v="0"/>
    <m/>
    <m/>
    <m/>
    <m/>
    <m/>
    <n v="5739057"/>
    <s v="MMARC6_RS01620"/>
    <n v="1650"/>
    <m/>
    <s v="old_locus_tag=MmarC6_0327"/>
  </r>
  <r>
    <x v="2"/>
    <s v="with_protein"/>
    <s v="GCF_000018485.1"/>
    <s v="Primary Assembly"/>
    <x v="0"/>
    <m/>
    <s v="NC_009975.1"/>
    <n v="294808"/>
    <n v="296457"/>
    <x v="0"/>
    <s v="WP_012193123.1"/>
    <s v="WP_012193123.1"/>
    <m/>
    <s v="AMP-binding protein"/>
    <m/>
    <n v="5739057"/>
    <s v="MMARC6_RS01620"/>
    <n v="1650"/>
    <n v="549"/>
    <m/>
  </r>
  <r>
    <x v="0"/>
    <s v="protein_coding"/>
    <s v="GCF_000018485.1"/>
    <s v="Primary Assembly"/>
    <x v="0"/>
    <m/>
    <s v="NC_009975.1"/>
    <n v="296494"/>
    <n v="297417"/>
    <x v="0"/>
    <m/>
    <m/>
    <m/>
    <m/>
    <m/>
    <n v="5739059"/>
    <s v="MMARC6_RS01625"/>
    <n v="924"/>
    <m/>
    <s v="old_locus_tag=MmarC6_0328"/>
  </r>
  <r>
    <x v="2"/>
    <s v="with_protein"/>
    <s v="GCF_000018485.1"/>
    <s v="Primary Assembly"/>
    <x v="0"/>
    <m/>
    <s v="NC_009975.1"/>
    <n v="296494"/>
    <n v="297417"/>
    <x v="0"/>
    <s v="WP_012193124.1"/>
    <s v="WP_012193124.1"/>
    <m/>
    <s v="hypothetical protein"/>
    <m/>
    <n v="5739059"/>
    <s v="MMARC6_RS01625"/>
    <n v="924"/>
    <n v="307"/>
    <m/>
  </r>
  <r>
    <x v="0"/>
    <s v="protein_coding"/>
    <s v="GCF_000018485.1"/>
    <s v="Primary Assembly"/>
    <x v="0"/>
    <m/>
    <s v="NC_009975.1"/>
    <n v="297436"/>
    <n v="298344"/>
    <x v="0"/>
    <m/>
    <m/>
    <m/>
    <m/>
    <m/>
    <n v="5739061"/>
    <s v="MMARC6_RS01630"/>
    <n v="909"/>
    <m/>
    <s v="old_locus_tag=MmarC6_0329"/>
  </r>
  <r>
    <x v="2"/>
    <s v="with_protein"/>
    <s v="GCF_000018485.1"/>
    <s v="Primary Assembly"/>
    <x v="0"/>
    <m/>
    <s v="NC_009975.1"/>
    <n v="297436"/>
    <n v="298344"/>
    <x v="0"/>
    <s v="WP_012193125.1"/>
    <s v="WP_012193125.1"/>
    <m/>
    <s v="hypothetical protein"/>
    <m/>
    <n v="5739061"/>
    <s v="MMARC6_RS01630"/>
    <n v="909"/>
    <n v="302"/>
    <m/>
  </r>
  <r>
    <x v="0"/>
    <s v="protein_coding"/>
    <s v="GCF_000018485.1"/>
    <s v="Primary Assembly"/>
    <x v="0"/>
    <m/>
    <s v="NC_009975.1"/>
    <n v="298408"/>
    <n v="298890"/>
    <x v="0"/>
    <m/>
    <m/>
    <m/>
    <m/>
    <m/>
    <n v="5739066"/>
    <s v="MMARC6_RS01635"/>
    <n v="483"/>
    <m/>
    <s v="old_locus_tag=MmarC6_0330"/>
  </r>
  <r>
    <x v="2"/>
    <s v="with_protein"/>
    <s v="GCF_000018485.1"/>
    <s v="Primary Assembly"/>
    <x v="0"/>
    <m/>
    <s v="NC_009975.1"/>
    <n v="298408"/>
    <n v="298890"/>
    <x v="0"/>
    <s v="WP_012193126.1"/>
    <s v="WP_012193126.1"/>
    <m/>
    <s v="DUF2124 domain-containing protein"/>
    <m/>
    <n v="5739066"/>
    <s v="MMARC6_RS01635"/>
    <n v="483"/>
    <n v="160"/>
    <m/>
  </r>
  <r>
    <x v="0"/>
    <s v="protein_coding"/>
    <s v="GCF_000018485.1"/>
    <s v="Primary Assembly"/>
    <x v="0"/>
    <m/>
    <s v="NC_009975.1"/>
    <n v="299035"/>
    <n v="299325"/>
    <x v="0"/>
    <m/>
    <m/>
    <m/>
    <m/>
    <m/>
    <n v="5739068"/>
    <s v="MMARC6_RS01640"/>
    <n v="291"/>
    <m/>
    <s v="old_locus_tag=MmarC6_0331"/>
  </r>
  <r>
    <x v="2"/>
    <s v="with_protein"/>
    <s v="GCF_000018485.1"/>
    <s v="Primary Assembly"/>
    <x v="0"/>
    <m/>
    <s v="NC_009975.1"/>
    <n v="299035"/>
    <n v="299325"/>
    <x v="0"/>
    <s v="WP_012193127.1"/>
    <s v="WP_012193127.1"/>
    <m/>
    <s v="hypothetical protein"/>
    <m/>
    <n v="5739068"/>
    <s v="MMARC6_RS01640"/>
    <n v="291"/>
    <n v="96"/>
    <m/>
  </r>
  <r>
    <x v="0"/>
    <s v="protein_coding"/>
    <s v="GCF_000018485.1"/>
    <s v="Primary Assembly"/>
    <x v="0"/>
    <m/>
    <s v="NC_009975.1"/>
    <n v="299424"/>
    <n v="299858"/>
    <x v="0"/>
    <m/>
    <m/>
    <m/>
    <m/>
    <m/>
    <n v="5739072"/>
    <s v="MMARC6_RS01645"/>
    <n v="435"/>
    <m/>
    <s v="old_locus_tag=MmarC6_0332"/>
  </r>
  <r>
    <x v="2"/>
    <s v="with_protein"/>
    <s v="GCF_000018485.1"/>
    <s v="Primary Assembly"/>
    <x v="0"/>
    <m/>
    <s v="NC_009975.1"/>
    <n v="299424"/>
    <n v="299858"/>
    <x v="0"/>
    <s v="WP_012193128.1"/>
    <s v="WP_012193128.1"/>
    <m/>
    <s v="carboxymuconolactone decarboxylase family protein"/>
    <m/>
    <n v="5739072"/>
    <s v="MMARC6_RS01645"/>
    <n v="435"/>
    <n v="144"/>
    <m/>
  </r>
  <r>
    <x v="0"/>
    <s v="protein_coding"/>
    <s v="GCF_000018485.1"/>
    <s v="Primary Assembly"/>
    <x v="0"/>
    <m/>
    <s v="NC_009975.1"/>
    <n v="299876"/>
    <n v="300637"/>
    <x v="1"/>
    <m/>
    <m/>
    <m/>
    <m/>
    <m/>
    <n v="5739074"/>
    <s v="MMARC6_RS01650"/>
    <n v="762"/>
    <m/>
    <s v="old_locus_tag=MmarC6_0333"/>
  </r>
  <r>
    <x v="2"/>
    <s v="with_protein"/>
    <s v="GCF_000018485.1"/>
    <s v="Primary Assembly"/>
    <x v="0"/>
    <m/>
    <s v="NC_009975.1"/>
    <n v="299876"/>
    <n v="300637"/>
    <x v="1"/>
    <s v="WP_012193129.1"/>
    <s v="WP_012193129.1"/>
    <m/>
    <s v="class I SAM-dependent methyltransferase family protein"/>
    <m/>
    <n v="5739074"/>
    <s v="MMARC6_RS01650"/>
    <n v="762"/>
    <n v="253"/>
    <m/>
  </r>
  <r>
    <x v="0"/>
    <s v="protein_coding"/>
    <s v="GCF_000018485.1"/>
    <s v="Primary Assembly"/>
    <x v="0"/>
    <m/>
    <s v="NC_009975.1"/>
    <n v="300701"/>
    <n v="301252"/>
    <x v="1"/>
    <m/>
    <m/>
    <m/>
    <m/>
    <m/>
    <n v="5739076"/>
    <s v="MMARC6_RS01655"/>
    <n v="552"/>
    <m/>
    <s v="old_locus_tag=MmarC6_0334"/>
  </r>
  <r>
    <x v="2"/>
    <s v="with_protein"/>
    <s v="GCF_000018485.1"/>
    <s v="Primary Assembly"/>
    <x v="0"/>
    <m/>
    <s v="NC_009975.1"/>
    <n v="300701"/>
    <n v="301252"/>
    <x v="1"/>
    <s v="WP_012193130.1"/>
    <s v="WP_012193130.1"/>
    <m/>
    <s v="DJ-1 family protein"/>
    <m/>
    <n v="5739076"/>
    <s v="MMARC6_RS01655"/>
    <n v="552"/>
    <n v="183"/>
    <m/>
  </r>
  <r>
    <x v="0"/>
    <s v="protein_coding"/>
    <s v="GCF_000018485.1"/>
    <s v="Primary Assembly"/>
    <x v="0"/>
    <m/>
    <s v="NC_009975.1"/>
    <n v="301336"/>
    <n v="301632"/>
    <x v="0"/>
    <m/>
    <m/>
    <m/>
    <m/>
    <m/>
    <n v="5739078"/>
    <s v="MMARC6_RS01660"/>
    <n v="297"/>
    <m/>
    <s v="old_locus_tag=MmarC6_0335"/>
  </r>
  <r>
    <x v="2"/>
    <s v="with_protein"/>
    <s v="GCF_000018485.1"/>
    <s v="Primary Assembly"/>
    <x v="0"/>
    <m/>
    <s v="NC_009975.1"/>
    <n v="301336"/>
    <n v="301632"/>
    <x v="0"/>
    <s v="WP_012193131.1"/>
    <s v="WP_012193131.1"/>
    <m/>
    <s v="hypothetical protein"/>
    <m/>
    <n v="5739078"/>
    <s v="MMARC6_RS01660"/>
    <n v="297"/>
    <n v="98"/>
    <m/>
  </r>
  <r>
    <x v="0"/>
    <s v="protein_coding"/>
    <s v="GCF_000018485.1"/>
    <s v="Primary Assembly"/>
    <x v="0"/>
    <m/>
    <s v="NC_009975.1"/>
    <n v="301644"/>
    <n v="302057"/>
    <x v="0"/>
    <m/>
    <m/>
    <m/>
    <m/>
    <m/>
    <n v="5739080"/>
    <s v="MMARC6_RS01665"/>
    <n v="414"/>
    <m/>
    <s v="old_locus_tag=MmarC6_0336"/>
  </r>
  <r>
    <x v="2"/>
    <s v="with_protein"/>
    <s v="GCF_000018485.1"/>
    <s v="Primary Assembly"/>
    <x v="0"/>
    <m/>
    <s v="NC_009975.1"/>
    <n v="301644"/>
    <n v="302057"/>
    <x v="0"/>
    <s v="WP_012193132.1"/>
    <s v="WP_012193132.1"/>
    <m/>
    <s v="hypothetical protein"/>
    <m/>
    <n v="5739080"/>
    <s v="MMARC6_RS01665"/>
    <n v="414"/>
    <n v="137"/>
    <m/>
  </r>
  <r>
    <x v="0"/>
    <s v="protein_coding"/>
    <s v="GCF_000018485.1"/>
    <s v="Primary Assembly"/>
    <x v="0"/>
    <m/>
    <s v="NC_009975.1"/>
    <n v="302059"/>
    <n v="302901"/>
    <x v="0"/>
    <m/>
    <m/>
    <m/>
    <m/>
    <m/>
    <n v="5739082"/>
    <s v="MMARC6_RS01670"/>
    <n v="843"/>
    <m/>
    <s v="old_locus_tag=MmarC6_0337"/>
  </r>
  <r>
    <x v="2"/>
    <s v="with_protein"/>
    <s v="GCF_000018485.1"/>
    <s v="Primary Assembly"/>
    <x v="0"/>
    <m/>
    <s v="NC_009975.1"/>
    <n v="302059"/>
    <n v="302901"/>
    <x v="0"/>
    <s v="WP_012193133.1"/>
    <s v="WP_012193133.1"/>
    <m/>
    <s v="hypothetical protein"/>
    <m/>
    <n v="5739082"/>
    <s v="MMARC6_RS01670"/>
    <n v="843"/>
    <n v="280"/>
    <m/>
  </r>
  <r>
    <x v="0"/>
    <s v="protein_coding"/>
    <s v="GCF_000018485.1"/>
    <s v="Primary Assembly"/>
    <x v="0"/>
    <m/>
    <s v="NC_009975.1"/>
    <n v="302898"/>
    <n v="303590"/>
    <x v="1"/>
    <m/>
    <m/>
    <m/>
    <m/>
    <m/>
    <n v="5739084"/>
    <s v="MMARC6_RS01675"/>
    <n v="693"/>
    <m/>
    <s v="old_locus_tag=MmarC6_0338"/>
  </r>
  <r>
    <x v="2"/>
    <s v="with_protein"/>
    <s v="GCF_000018485.1"/>
    <s v="Primary Assembly"/>
    <x v="0"/>
    <m/>
    <s v="NC_009975.1"/>
    <n v="302898"/>
    <n v="303590"/>
    <x v="1"/>
    <s v="WP_012193134.1"/>
    <s v="WP_012193134.1"/>
    <m/>
    <s v="peptidase A24"/>
    <m/>
    <n v="5739084"/>
    <s v="MMARC6_RS01675"/>
    <n v="693"/>
    <n v="230"/>
    <m/>
  </r>
  <r>
    <x v="0"/>
    <s v="protein_coding"/>
    <s v="GCF_000018485.1"/>
    <s v="Primary Assembly"/>
    <x v="0"/>
    <m/>
    <s v="NC_009975.1"/>
    <n v="303633"/>
    <n v="304235"/>
    <x v="1"/>
    <m/>
    <m/>
    <m/>
    <m/>
    <m/>
    <n v="5739086"/>
    <s v="MMARC6_RS01680"/>
    <n v="603"/>
    <m/>
    <s v="old_locus_tag=MmarC6_0339"/>
  </r>
  <r>
    <x v="2"/>
    <s v="with_protein"/>
    <s v="GCF_000018485.1"/>
    <s v="Primary Assembly"/>
    <x v="0"/>
    <m/>
    <s v="NC_009975.1"/>
    <n v="303633"/>
    <n v="304235"/>
    <x v="1"/>
    <s v="WP_012193135.1"/>
    <s v="WP_012193135.1"/>
    <m/>
    <s v="class I SAM-dependent methyltransferase"/>
    <m/>
    <n v="5739086"/>
    <s v="MMARC6_RS01680"/>
    <n v="603"/>
    <n v="200"/>
    <m/>
  </r>
  <r>
    <x v="0"/>
    <s v="protein_coding"/>
    <s v="GCF_000018485.1"/>
    <s v="Primary Assembly"/>
    <x v="0"/>
    <m/>
    <s v="NC_009975.1"/>
    <n v="304356"/>
    <n v="305270"/>
    <x v="0"/>
    <m/>
    <m/>
    <m/>
    <m/>
    <m/>
    <n v="5739089"/>
    <s v="MMARC6_RS01685"/>
    <n v="915"/>
    <m/>
    <s v="old_locus_tag=MmarC6_0340"/>
  </r>
  <r>
    <x v="2"/>
    <s v="with_protein"/>
    <s v="GCF_000018485.1"/>
    <s v="Primary Assembly"/>
    <x v="0"/>
    <m/>
    <s v="NC_009975.1"/>
    <n v="304356"/>
    <n v="305270"/>
    <x v="0"/>
    <s v="WP_012193136.1"/>
    <s v="WP_012193136.1"/>
    <m/>
    <s v="ornithine carbamoyltransferase"/>
    <m/>
    <n v="5739089"/>
    <s v="MMARC6_RS01685"/>
    <n v="915"/>
    <n v="304"/>
    <m/>
  </r>
  <r>
    <x v="0"/>
    <s v="protein_coding"/>
    <s v="GCF_000018485.1"/>
    <s v="Primary Assembly"/>
    <x v="0"/>
    <m/>
    <s v="NC_009975.1"/>
    <n v="305291"/>
    <n v="306181"/>
    <x v="1"/>
    <m/>
    <m/>
    <m/>
    <m/>
    <m/>
    <n v="5739091"/>
    <s v="MMARC6_RS01690"/>
    <n v="891"/>
    <m/>
    <s v="old_locus_tag=MmarC6_0341"/>
  </r>
  <r>
    <x v="2"/>
    <s v="with_protein"/>
    <s v="GCF_000018485.1"/>
    <s v="Primary Assembly"/>
    <x v="0"/>
    <m/>
    <s v="NC_009975.1"/>
    <n v="305291"/>
    <n v="306181"/>
    <x v="1"/>
    <s v="WP_048059288.1"/>
    <s v="WP_048059288.1"/>
    <m/>
    <s v="EamA family transporter"/>
    <m/>
    <n v="5739091"/>
    <s v="MMARC6_RS01690"/>
    <n v="891"/>
    <n v="296"/>
    <m/>
  </r>
  <r>
    <x v="0"/>
    <s v="protein_coding"/>
    <s v="GCF_000018485.1"/>
    <s v="Primary Assembly"/>
    <x v="0"/>
    <m/>
    <s v="NC_009975.1"/>
    <n v="306259"/>
    <n v="306918"/>
    <x v="1"/>
    <m/>
    <m/>
    <m/>
    <m/>
    <m/>
    <n v="5739094"/>
    <s v="MMARC6_RS01695"/>
    <n v="660"/>
    <m/>
    <s v="old_locus_tag=MmarC6_0342"/>
  </r>
  <r>
    <x v="2"/>
    <s v="with_protein"/>
    <s v="GCF_000018485.1"/>
    <s v="Primary Assembly"/>
    <x v="0"/>
    <m/>
    <s v="NC_009975.1"/>
    <n v="306259"/>
    <n v="306918"/>
    <x v="1"/>
    <s v="WP_012193138.1"/>
    <s v="WP_012193138.1"/>
    <m/>
    <s v="amino acid ABC transporter permease"/>
    <m/>
    <n v="5739094"/>
    <s v="MMARC6_RS01695"/>
    <n v="660"/>
    <n v="219"/>
    <m/>
  </r>
  <r>
    <x v="0"/>
    <s v="protein_coding"/>
    <s v="GCF_000018485.1"/>
    <s v="Primary Assembly"/>
    <x v="0"/>
    <m/>
    <s v="NC_009975.1"/>
    <n v="306953"/>
    <n v="307747"/>
    <x v="1"/>
    <m/>
    <m/>
    <m/>
    <m/>
    <m/>
    <n v="5739096"/>
    <s v="MMARC6_RS01700"/>
    <n v="795"/>
    <m/>
    <s v="old_locus_tag=MmarC6_0343"/>
  </r>
  <r>
    <x v="2"/>
    <s v="with_protein"/>
    <s v="GCF_000018485.1"/>
    <s v="Primary Assembly"/>
    <x v="0"/>
    <m/>
    <s v="NC_009975.1"/>
    <n v="306953"/>
    <n v="307747"/>
    <x v="1"/>
    <s v="WP_012193139.1"/>
    <s v="WP_012193139.1"/>
    <m/>
    <s v="amino acid ABC transporter substrate-binding protein"/>
    <m/>
    <n v="5739096"/>
    <s v="MMARC6_RS01700"/>
    <n v="795"/>
    <n v="264"/>
    <m/>
  </r>
  <r>
    <x v="0"/>
    <s v="protein_coding"/>
    <s v="GCF_000018485.1"/>
    <s v="Primary Assembly"/>
    <x v="0"/>
    <m/>
    <s v="NC_009975.1"/>
    <n v="307964"/>
    <n v="308536"/>
    <x v="1"/>
    <m/>
    <m/>
    <m/>
    <m/>
    <m/>
    <n v="5739100"/>
    <s v="MMARC6_RS01705"/>
    <n v="573"/>
    <m/>
    <s v="old_locus_tag=MmarC6_0344"/>
  </r>
  <r>
    <x v="2"/>
    <s v="with_protein"/>
    <s v="GCF_000018485.1"/>
    <s v="Primary Assembly"/>
    <x v="0"/>
    <m/>
    <s v="NC_009975.1"/>
    <n v="307964"/>
    <n v="308536"/>
    <x v="1"/>
    <s v="WP_012193140.1"/>
    <s v="WP_012193140.1"/>
    <m/>
    <s v="imidazoleglycerol-phosphate dehydratase"/>
    <m/>
    <n v="5739100"/>
    <s v="MMARC6_RS01705"/>
    <n v="573"/>
    <n v="190"/>
    <m/>
  </r>
  <r>
    <x v="0"/>
    <s v="protein_coding"/>
    <s v="GCF_000018485.1"/>
    <s v="Primary Assembly"/>
    <x v="0"/>
    <m/>
    <s v="NC_009975.1"/>
    <n v="308657"/>
    <n v="309952"/>
    <x v="1"/>
    <m/>
    <m/>
    <m/>
    <m/>
    <m/>
    <n v="5739102"/>
    <s v="MMARC6_RS01710"/>
    <n v="1296"/>
    <m/>
    <s v="old_locus_tag=MmarC6_0345"/>
  </r>
  <r>
    <x v="2"/>
    <s v="with_protein"/>
    <s v="GCF_000018485.1"/>
    <s v="Primary Assembly"/>
    <x v="0"/>
    <m/>
    <s v="NC_009975.1"/>
    <n v="308657"/>
    <n v="309952"/>
    <x v="1"/>
    <s v="WP_012193141.1"/>
    <s v="WP_012193141.1"/>
    <m/>
    <s v="DHH family phosphoesterase"/>
    <m/>
    <n v="5739102"/>
    <s v="MMARC6_RS01710"/>
    <n v="1296"/>
    <n v="431"/>
    <m/>
  </r>
  <r>
    <x v="0"/>
    <s v="protein_coding"/>
    <s v="GCF_000018485.1"/>
    <s v="Primary Assembly"/>
    <x v="0"/>
    <m/>
    <s v="NC_009975.1"/>
    <n v="310013"/>
    <n v="310624"/>
    <x v="1"/>
    <m/>
    <m/>
    <m/>
    <m/>
    <m/>
    <n v="5739104"/>
    <s v="MMARC6_RS01715"/>
    <n v="612"/>
    <m/>
    <s v="old_locus_tag=MmarC6_0346"/>
  </r>
  <r>
    <x v="2"/>
    <s v="with_protein"/>
    <s v="GCF_000018485.1"/>
    <s v="Primary Assembly"/>
    <x v="0"/>
    <m/>
    <s v="NC_009975.1"/>
    <n v="310013"/>
    <n v="310624"/>
    <x v="1"/>
    <s v="WP_048059289.1"/>
    <s v="WP_048059289.1"/>
    <m/>
    <s v="TIGR00296 family protein"/>
    <m/>
    <n v="5739104"/>
    <s v="MMARC6_RS01715"/>
    <n v="612"/>
    <n v="203"/>
    <m/>
  </r>
  <r>
    <x v="0"/>
    <s v="protein_coding"/>
    <s v="GCF_000018485.1"/>
    <s v="Primary Assembly"/>
    <x v="0"/>
    <m/>
    <s v="NC_009975.1"/>
    <n v="310726"/>
    <n v="312576"/>
    <x v="1"/>
    <m/>
    <m/>
    <m/>
    <m/>
    <m/>
    <n v="5739134"/>
    <s v="MMARC6_RS01720"/>
    <n v="1851"/>
    <m/>
    <s v="old_locus_tag=MmarC6_0347"/>
  </r>
  <r>
    <x v="2"/>
    <s v="with_protein"/>
    <s v="GCF_000018485.1"/>
    <s v="Primary Assembly"/>
    <x v="0"/>
    <m/>
    <s v="NC_009975.1"/>
    <n v="310726"/>
    <n v="312576"/>
    <x v="1"/>
    <s v="WP_012193143.1"/>
    <s v="WP_012193143.1"/>
    <m/>
    <s v="molybdopterin biosynthesis protein"/>
    <m/>
    <n v="5739134"/>
    <s v="MMARC6_RS01720"/>
    <n v="1851"/>
    <n v="616"/>
    <m/>
  </r>
  <r>
    <x v="0"/>
    <s v="protein_coding"/>
    <s v="GCF_000018485.1"/>
    <s v="Primary Assembly"/>
    <x v="0"/>
    <m/>
    <s v="NC_009975.1"/>
    <n v="312604"/>
    <n v="313614"/>
    <x v="1"/>
    <m/>
    <m/>
    <m/>
    <m/>
    <m/>
    <n v="5739132"/>
    <s v="MMARC6_RS01725"/>
    <n v="1011"/>
    <m/>
    <s v="old_locus_tag=MmarC6_0348"/>
  </r>
  <r>
    <x v="2"/>
    <s v="with_protein"/>
    <s v="GCF_000018485.1"/>
    <s v="Primary Assembly"/>
    <x v="0"/>
    <m/>
    <s v="NC_009975.1"/>
    <n v="312604"/>
    <n v="313614"/>
    <x v="1"/>
    <s v="WP_012193144.1"/>
    <s v="WP_012193144.1"/>
    <m/>
    <s v="AmmeMemoRadiSam system radical SAM enzyme"/>
    <m/>
    <n v="5739132"/>
    <s v="MMARC6_RS01725"/>
    <n v="1011"/>
    <n v="336"/>
    <m/>
  </r>
  <r>
    <x v="0"/>
    <s v="protein_coding"/>
    <s v="GCF_000018485.1"/>
    <s v="Primary Assembly"/>
    <x v="0"/>
    <m/>
    <s v="NC_009975.1"/>
    <n v="313629"/>
    <n v="314144"/>
    <x v="1"/>
    <m/>
    <m/>
    <m/>
    <m/>
    <m/>
    <n v="5739130"/>
    <s v="MMARC6_RS01730"/>
    <n v="516"/>
    <m/>
    <s v="old_locus_tag=MmarC6_0349"/>
  </r>
  <r>
    <x v="2"/>
    <s v="with_protein"/>
    <s v="GCF_000018485.1"/>
    <s v="Primary Assembly"/>
    <x v="0"/>
    <m/>
    <s v="NC_009975.1"/>
    <n v="313629"/>
    <n v="314144"/>
    <x v="1"/>
    <s v="WP_012193145.1"/>
    <s v="WP_012193145.1"/>
    <m/>
    <s v="DUF98 domain-containing protein"/>
    <m/>
    <n v="5739130"/>
    <s v="MMARC6_RS01730"/>
    <n v="516"/>
    <n v="171"/>
    <m/>
  </r>
  <r>
    <x v="0"/>
    <s v="protein_coding"/>
    <s v="GCF_000018485.1"/>
    <s v="Primary Assembly"/>
    <x v="0"/>
    <m/>
    <s v="NC_009975.1"/>
    <n v="314183"/>
    <n v="314785"/>
    <x v="1"/>
    <m/>
    <m/>
    <m/>
    <m/>
    <m/>
    <n v="5739127"/>
    <s v="MMARC6_RS01735"/>
    <n v="603"/>
    <m/>
    <s v="old_locus_tag=MmarC6_0350"/>
  </r>
  <r>
    <x v="2"/>
    <s v="with_protein"/>
    <s v="GCF_000018485.1"/>
    <s v="Primary Assembly"/>
    <x v="0"/>
    <m/>
    <s v="NC_009975.1"/>
    <n v="314183"/>
    <n v="314785"/>
    <x v="1"/>
    <s v="WP_012193146.1"/>
    <s v="WP_012193146.1"/>
    <m/>
    <s v="hypothetical protein"/>
    <m/>
    <n v="5739127"/>
    <s v="MMARC6_RS01735"/>
    <n v="603"/>
    <n v="200"/>
    <m/>
  </r>
  <r>
    <x v="0"/>
    <s v="protein_coding"/>
    <s v="GCF_000018485.1"/>
    <s v="Primary Assembly"/>
    <x v="0"/>
    <m/>
    <s v="NC_009975.1"/>
    <n v="314910"/>
    <n v="315551"/>
    <x v="1"/>
    <m/>
    <m/>
    <m/>
    <m/>
    <m/>
    <n v="5739125"/>
    <s v="MMARC6_RS01740"/>
    <n v="642"/>
    <m/>
    <s v="old_locus_tag=MmarC6_0351"/>
  </r>
  <r>
    <x v="2"/>
    <s v="with_protein"/>
    <s v="GCF_000018485.1"/>
    <s v="Primary Assembly"/>
    <x v="0"/>
    <m/>
    <s v="NC_009975.1"/>
    <n v="314910"/>
    <n v="315551"/>
    <x v="1"/>
    <s v="WP_012193147.1"/>
    <s v="WP_012193147.1"/>
    <m/>
    <s v="phosphoserine phosphatase SerB"/>
    <m/>
    <n v="5739125"/>
    <s v="MMARC6_RS01740"/>
    <n v="642"/>
    <n v="213"/>
    <m/>
  </r>
  <r>
    <x v="0"/>
    <s v="protein_coding"/>
    <s v="GCF_000018485.1"/>
    <s v="Primary Assembly"/>
    <x v="0"/>
    <m/>
    <s v="NC_009975.1"/>
    <n v="315589"/>
    <n v="316326"/>
    <x v="1"/>
    <m/>
    <m/>
    <m/>
    <m/>
    <m/>
    <n v="5739123"/>
    <s v="MMARC6_RS01745"/>
    <n v="738"/>
    <m/>
    <s v="old_locus_tag=MmarC6_0352"/>
  </r>
  <r>
    <x v="2"/>
    <s v="with_protein"/>
    <s v="GCF_000018485.1"/>
    <s v="Primary Assembly"/>
    <x v="0"/>
    <m/>
    <s v="NC_009975.1"/>
    <n v="315589"/>
    <n v="316326"/>
    <x v="1"/>
    <s v="WP_012193148.1"/>
    <s v="WP_012193148.1"/>
    <m/>
    <s v="phosphoribosylaminoimidazolesuccinocarboxamide synthase"/>
    <m/>
    <n v="5739123"/>
    <s v="MMARC6_RS01745"/>
    <n v="738"/>
    <n v="245"/>
    <m/>
  </r>
  <r>
    <x v="0"/>
    <s v="protein_coding"/>
    <s v="GCF_000018485.1"/>
    <s v="Primary Assembly"/>
    <x v="0"/>
    <m/>
    <s v="NC_009975.1"/>
    <n v="316406"/>
    <n v="317398"/>
    <x v="1"/>
    <m/>
    <m/>
    <m/>
    <m/>
    <m/>
    <n v="5739121"/>
    <s v="MMARC6_RS01750"/>
    <n v="993"/>
    <m/>
    <s v="old_locus_tag=MmarC6_0353"/>
  </r>
  <r>
    <x v="2"/>
    <s v="with_protein"/>
    <s v="GCF_000018485.1"/>
    <s v="Primary Assembly"/>
    <x v="0"/>
    <m/>
    <s v="NC_009975.1"/>
    <n v="316406"/>
    <n v="317398"/>
    <x v="1"/>
    <s v="WP_012193149.1"/>
    <s v="WP_012193149.1"/>
    <m/>
    <s v="3-isopropylmalate dehydrogenase"/>
    <m/>
    <n v="5739121"/>
    <s v="MMARC6_RS01750"/>
    <n v="993"/>
    <n v="330"/>
    <m/>
  </r>
  <r>
    <x v="0"/>
    <s v="protein_coding"/>
    <s v="GCF_000018485.1"/>
    <s v="Primary Assembly"/>
    <x v="0"/>
    <m/>
    <s v="NC_009975.1"/>
    <n v="317566"/>
    <n v="317889"/>
    <x v="1"/>
    <m/>
    <m/>
    <m/>
    <m/>
    <m/>
    <n v="5739119"/>
    <s v="MMARC6_RS01755"/>
    <n v="324"/>
    <m/>
    <s v="old_locus_tag=MmarC6_0354"/>
  </r>
  <r>
    <x v="2"/>
    <s v="with_protein"/>
    <s v="GCF_000018485.1"/>
    <s v="Primary Assembly"/>
    <x v="0"/>
    <m/>
    <s v="NC_009975.1"/>
    <n v="317566"/>
    <n v="317889"/>
    <x v="1"/>
    <s v="WP_012193150.1"/>
    <s v="WP_012193150.1"/>
    <m/>
    <s v="hypothetical protein"/>
    <m/>
    <n v="5739119"/>
    <s v="MMARC6_RS01755"/>
    <n v="324"/>
    <n v="107"/>
    <m/>
  </r>
  <r>
    <x v="0"/>
    <s v="protein_coding"/>
    <s v="GCF_000018485.1"/>
    <s v="Primary Assembly"/>
    <x v="0"/>
    <m/>
    <s v="NC_009975.1"/>
    <n v="318076"/>
    <n v="318687"/>
    <x v="1"/>
    <m/>
    <m/>
    <m/>
    <m/>
    <m/>
    <n v="5737990"/>
    <s v="MMARC6_RS01760"/>
    <n v="612"/>
    <m/>
    <s v="old_locus_tag=MmarC6_0355"/>
  </r>
  <r>
    <x v="2"/>
    <s v="with_protein"/>
    <s v="GCF_000018485.1"/>
    <s v="Primary Assembly"/>
    <x v="0"/>
    <m/>
    <s v="NC_009975.1"/>
    <n v="318076"/>
    <n v="318687"/>
    <x v="1"/>
    <s v="WP_012193151.1"/>
    <s v="WP_012193151.1"/>
    <m/>
    <s v="hypothetical protein"/>
    <m/>
    <n v="5737990"/>
    <s v="MMARC6_RS01760"/>
    <n v="612"/>
    <n v="203"/>
    <m/>
  </r>
  <r>
    <x v="0"/>
    <s v="protein_coding"/>
    <s v="GCF_000018485.1"/>
    <s v="Primary Assembly"/>
    <x v="0"/>
    <m/>
    <s v="NC_009975.1"/>
    <n v="318777"/>
    <n v="319847"/>
    <x v="0"/>
    <m/>
    <m/>
    <m/>
    <m/>
    <m/>
    <n v="5737993"/>
    <s v="MMARC6_RS01765"/>
    <n v="1071"/>
    <m/>
    <s v="old_locus_tag=MmarC6_0356"/>
  </r>
  <r>
    <x v="2"/>
    <s v="with_protein"/>
    <s v="GCF_000018485.1"/>
    <s v="Primary Assembly"/>
    <x v="0"/>
    <m/>
    <s v="NC_009975.1"/>
    <n v="318777"/>
    <n v="319847"/>
    <x v="0"/>
    <s v="WP_012193152.1"/>
    <s v="WP_012193152.1"/>
    <m/>
    <s v="DUF123 domain-containing protein"/>
    <m/>
    <n v="5737993"/>
    <s v="MMARC6_RS01765"/>
    <n v="1071"/>
    <n v="356"/>
    <m/>
  </r>
  <r>
    <x v="0"/>
    <s v="protein_coding"/>
    <s v="GCF_000018485.1"/>
    <s v="Primary Assembly"/>
    <x v="0"/>
    <m/>
    <s v="NC_009975.1"/>
    <n v="319874"/>
    <n v="320287"/>
    <x v="0"/>
    <m/>
    <m/>
    <m/>
    <m/>
    <m/>
    <n v="5737821"/>
    <s v="MMARC6_RS01770"/>
    <n v="414"/>
    <m/>
    <s v="old_locus_tag=MmarC6_0357"/>
  </r>
  <r>
    <x v="2"/>
    <s v="with_protein"/>
    <s v="GCF_000018485.1"/>
    <s v="Primary Assembly"/>
    <x v="0"/>
    <m/>
    <s v="NC_009975.1"/>
    <n v="319874"/>
    <n v="320287"/>
    <x v="0"/>
    <s v="WP_012193153.1"/>
    <s v="WP_012193153.1"/>
    <m/>
    <s v="CGGC domain-containing protein"/>
    <m/>
    <n v="5737821"/>
    <s v="MMARC6_RS01770"/>
    <n v="414"/>
    <n v="137"/>
    <m/>
  </r>
  <r>
    <x v="0"/>
    <s v="protein_coding"/>
    <s v="GCF_000018485.1"/>
    <s v="Primary Assembly"/>
    <x v="0"/>
    <m/>
    <s v="NC_009975.1"/>
    <n v="320471"/>
    <n v="321109"/>
    <x v="0"/>
    <m/>
    <m/>
    <m/>
    <m/>
    <m/>
    <n v="5737815"/>
    <s v="MMARC6_RS01775"/>
    <n v="639"/>
    <m/>
    <s v="old_locus_tag=MmarC6_0358"/>
  </r>
  <r>
    <x v="2"/>
    <s v="with_protein"/>
    <s v="GCF_000018485.1"/>
    <s v="Primary Assembly"/>
    <x v="0"/>
    <m/>
    <s v="NC_009975.1"/>
    <n v="320471"/>
    <n v="321109"/>
    <x v="0"/>
    <s v="WP_048059290.1"/>
    <s v="WP_048059290.1"/>
    <m/>
    <s v="DUF432 domain-containing protein"/>
    <m/>
    <n v="5737815"/>
    <s v="MMARC6_RS01775"/>
    <n v="639"/>
    <n v="212"/>
    <m/>
  </r>
  <r>
    <x v="0"/>
    <s v="protein_coding"/>
    <s v="GCF_000018485.1"/>
    <s v="Primary Assembly"/>
    <x v="0"/>
    <m/>
    <s v="NC_009975.1"/>
    <n v="321110"/>
    <n v="322192"/>
    <x v="0"/>
    <m/>
    <m/>
    <m/>
    <m/>
    <m/>
    <n v="5737808"/>
    <s v="MMARC6_RS01780"/>
    <n v="1083"/>
    <m/>
    <s v="old_locus_tag=MmarC6_0359"/>
  </r>
  <r>
    <x v="2"/>
    <s v="with_protein"/>
    <s v="GCF_000018485.1"/>
    <s v="Primary Assembly"/>
    <x v="0"/>
    <m/>
    <s v="NC_009975.1"/>
    <n v="321110"/>
    <n v="322192"/>
    <x v="0"/>
    <s v="WP_012193155.1"/>
    <s v="WP_012193155.1"/>
    <m/>
    <s v="mechanosensitive ion channel family protein"/>
    <m/>
    <n v="5737808"/>
    <s v="MMARC6_RS01780"/>
    <n v="1083"/>
    <n v="360"/>
    <m/>
  </r>
  <r>
    <x v="0"/>
    <s v="protein_coding"/>
    <s v="GCF_000018485.1"/>
    <s v="Primary Assembly"/>
    <x v="0"/>
    <m/>
    <s v="NC_009975.1"/>
    <n v="322197"/>
    <n v="322427"/>
    <x v="1"/>
    <m/>
    <m/>
    <m/>
    <m/>
    <m/>
    <n v="24780670"/>
    <s v="MMARC6_RS01785"/>
    <n v="231"/>
    <m/>
    <m/>
  </r>
  <r>
    <x v="2"/>
    <s v="with_protein"/>
    <s v="GCF_000018485.1"/>
    <s v="Primary Assembly"/>
    <x v="0"/>
    <m/>
    <s v="NC_009975.1"/>
    <n v="322197"/>
    <n v="322427"/>
    <x v="1"/>
    <s v="WP_048059291.1"/>
    <s v="WP_048059291.1"/>
    <m/>
    <s v="hypothetical protein"/>
    <m/>
    <n v="24780670"/>
    <s v="MMARC6_RS01785"/>
    <n v="231"/>
    <n v="76"/>
    <m/>
  </r>
  <r>
    <x v="0"/>
    <s v="protein_coding"/>
    <s v="GCF_000018485.1"/>
    <s v="Primary Assembly"/>
    <x v="0"/>
    <m/>
    <s v="NC_009975.1"/>
    <n v="322434"/>
    <n v="323003"/>
    <x v="1"/>
    <m/>
    <m/>
    <m/>
    <m/>
    <m/>
    <n v="5737804"/>
    <s v="MMARC6_RS01790"/>
    <n v="570"/>
    <m/>
    <s v="old_locus_tag=MmarC6_0360"/>
  </r>
  <r>
    <x v="2"/>
    <s v="with_protein"/>
    <s v="GCF_000018485.1"/>
    <s v="Primary Assembly"/>
    <x v="0"/>
    <m/>
    <s v="NC_009975.1"/>
    <n v="322434"/>
    <n v="323003"/>
    <x v="1"/>
    <s v="WP_012193156.1"/>
    <s v="WP_012193156.1"/>
    <m/>
    <s v="hypothetical protein"/>
    <m/>
    <n v="5737804"/>
    <s v="MMARC6_RS01790"/>
    <n v="570"/>
    <n v="189"/>
    <m/>
  </r>
  <r>
    <x v="0"/>
    <s v="protein_coding"/>
    <s v="GCF_000018485.1"/>
    <s v="Primary Assembly"/>
    <x v="0"/>
    <m/>
    <s v="NC_009975.1"/>
    <n v="323160"/>
    <n v="323669"/>
    <x v="1"/>
    <m/>
    <m/>
    <m/>
    <m/>
    <m/>
    <n v="5737831"/>
    <s v="MMARC6_RS01795"/>
    <n v="510"/>
    <m/>
    <s v="old_locus_tag=MmarC6_0361"/>
  </r>
  <r>
    <x v="2"/>
    <s v="with_protein"/>
    <s v="GCF_000018485.1"/>
    <s v="Primary Assembly"/>
    <x v="0"/>
    <m/>
    <s v="NC_009975.1"/>
    <n v="323160"/>
    <n v="323669"/>
    <x v="1"/>
    <s v="WP_012193157.1"/>
    <s v="WP_012193157.1"/>
    <m/>
    <s v="HEPN domain-containing protein"/>
    <m/>
    <n v="5737831"/>
    <s v="MMARC6_RS01795"/>
    <n v="510"/>
    <n v="169"/>
    <m/>
  </r>
  <r>
    <x v="0"/>
    <s v="protein_coding"/>
    <s v="GCF_000018485.1"/>
    <s v="Primary Assembly"/>
    <x v="0"/>
    <m/>
    <s v="NC_009975.1"/>
    <n v="323656"/>
    <n v="324273"/>
    <x v="1"/>
    <m/>
    <m/>
    <m/>
    <m/>
    <m/>
    <n v="5737841"/>
    <s v="MMARC6_RS01800"/>
    <n v="618"/>
    <m/>
    <s v="old_locus_tag=MmarC6_0362"/>
  </r>
  <r>
    <x v="2"/>
    <s v="with_protein"/>
    <s v="GCF_000018485.1"/>
    <s v="Primary Assembly"/>
    <x v="0"/>
    <m/>
    <s v="NC_009975.1"/>
    <n v="323656"/>
    <n v="324273"/>
    <x v="1"/>
    <s v="WP_012193158.1"/>
    <s v="WP_012193158.1"/>
    <m/>
    <s v="DNA polymerase subunit beta"/>
    <m/>
    <n v="5737841"/>
    <s v="MMARC6_RS01800"/>
    <n v="618"/>
    <n v="205"/>
    <m/>
  </r>
  <r>
    <x v="0"/>
    <s v="protein_coding"/>
    <s v="GCF_000018485.1"/>
    <s v="Primary Assembly"/>
    <x v="0"/>
    <m/>
    <s v="NC_009975.1"/>
    <n v="324509"/>
    <n v="326167"/>
    <x v="0"/>
    <m/>
    <m/>
    <m/>
    <m/>
    <m/>
    <n v="5737843"/>
    <s v="MMARC6_RS01805"/>
    <n v="1659"/>
    <m/>
    <s v="old_locus_tag=MmarC6_0363"/>
  </r>
  <r>
    <x v="2"/>
    <s v="with_protein"/>
    <s v="GCF_000018485.1"/>
    <s v="Primary Assembly"/>
    <x v="0"/>
    <m/>
    <s v="NC_009975.1"/>
    <n v="324509"/>
    <n v="326167"/>
    <x v="0"/>
    <s v="WP_012193159.1"/>
    <s v="WP_012193159.1"/>
    <m/>
    <s v="sodium-independent anion transporter"/>
    <m/>
    <n v="5737843"/>
    <s v="MMARC6_RS01805"/>
    <n v="1659"/>
    <n v="552"/>
    <m/>
  </r>
  <r>
    <x v="0"/>
    <s v="protein_coding"/>
    <s v="GCF_000018485.1"/>
    <s v="Primary Assembly"/>
    <x v="0"/>
    <m/>
    <s v="NC_009975.1"/>
    <n v="326576"/>
    <n v="326797"/>
    <x v="0"/>
    <m/>
    <m/>
    <m/>
    <m/>
    <m/>
    <n v="5737867"/>
    <s v="MMARC6_RS01810"/>
    <n v="222"/>
    <m/>
    <s v="old_locus_tag=MmarC6_0364"/>
  </r>
  <r>
    <x v="2"/>
    <s v="with_protein"/>
    <s v="GCF_000018485.1"/>
    <s v="Primary Assembly"/>
    <x v="0"/>
    <m/>
    <s v="NC_009975.1"/>
    <n v="326576"/>
    <n v="326797"/>
    <x v="0"/>
    <s v="WP_012193160.1"/>
    <s v="WP_012193160.1"/>
    <m/>
    <s v="class III signal peptide-containing protein"/>
    <m/>
    <n v="5737867"/>
    <s v="MMARC6_RS01810"/>
    <n v="222"/>
    <n v="73"/>
    <m/>
  </r>
  <r>
    <x v="0"/>
    <s v="protein_coding"/>
    <s v="GCF_000018485.1"/>
    <s v="Primary Assembly"/>
    <x v="0"/>
    <m/>
    <s v="NC_009975.1"/>
    <n v="326798"/>
    <n v="327421"/>
    <x v="1"/>
    <m/>
    <m/>
    <m/>
    <m/>
    <m/>
    <n v="5737863"/>
    <s v="MMARC6_RS01815"/>
    <n v="624"/>
    <m/>
    <s v="old_locus_tag=MmarC6_0365"/>
  </r>
  <r>
    <x v="2"/>
    <s v="with_protein"/>
    <s v="GCF_000018485.1"/>
    <s v="Primary Assembly"/>
    <x v="0"/>
    <m/>
    <s v="NC_009975.1"/>
    <n v="326798"/>
    <n v="327421"/>
    <x v="1"/>
    <s v="WP_012193161.1"/>
    <s v="WP_012193161.1"/>
    <m/>
    <s v="transcriptional regulator"/>
    <m/>
    <n v="5737863"/>
    <s v="MMARC6_RS01815"/>
    <n v="624"/>
    <n v="207"/>
    <m/>
  </r>
  <r>
    <x v="0"/>
    <s v="protein_coding"/>
    <s v="GCF_000018485.1"/>
    <s v="Primary Assembly"/>
    <x v="0"/>
    <m/>
    <s v="NC_009975.1"/>
    <n v="327437"/>
    <n v="328159"/>
    <x v="1"/>
    <m/>
    <m/>
    <m/>
    <m/>
    <m/>
    <n v="5737853"/>
    <s v="MMARC6_RS01820"/>
    <n v="723"/>
    <m/>
    <s v="old_locus_tag=MmarC6_0366"/>
  </r>
  <r>
    <x v="2"/>
    <s v="with_protein"/>
    <s v="GCF_000018485.1"/>
    <s v="Primary Assembly"/>
    <x v="0"/>
    <m/>
    <s v="NC_009975.1"/>
    <n v="327437"/>
    <n v="328159"/>
    <x v="1"/>
    <s v="WP_012193162.1"/>
    <s v="WP_012193162.1"/>
    <m/>
    <s v="hypothetical protein"/>
    <m/>
    <n v="5737853"/>
    <s v="MMARC6_RS01820"/>
    <n v="723"/>
    <n v="240"/>
    <m/>
  </r>
  <r>
    <x v="0"/>
    <s v="protein_coding"/>
    <s v="GCF_000018485.1"/>
    <s v="Primary Assembly"/>
    <x v="0"/>
    <m/>
    <s v="NC_009975.1"/>
    <n v="328665"/>
    <n v="329111"/>
    <x v="0"/>
    <m/>
    <m/>
    <m/>
    <m/>
    <m/>
    <n v="5737869"/>
    <s v="MMARC6_RS01825"/>
    <n v="447"/>
    <m/>
    <s v="old_locus_tag=MmarC6_0367"/>
  </r>
  <r>
    <x v="2"/>
    <s v="with_protein"/>
    <s v="GCF_000018485.1"/>
    <s v="Primary Assembly"/>
    <x v="0"/>
    <m/>
    <s v="NC_009975.1"/>
    <n v="328665"/>
    <n v="329111"/>
    <x v="0"/>
    <s v="WP_012193163.1"/>
    <s v="WP_012193163.1"/>
    <m/>
    <s v="hypothetical protein"/>
    <m/>
    <n v="5737869"/>
    <s v="MMARC6_RS01825"/>
    <n v="447"/>
    <n v="148"/>
    <m/>
  </r>
  <r>
    <x v="0"/>
    <s v="protein_coding"/>
    <s v="GCF_000018485.1"/>
    <s v="Primary Assembly"/>
    <x v="0"/>
    <m/>
    <s v="NC_009975.1"/>
    <n v="329164"/>
    <n v="329781"/>
    <x v="0"/>
    <m/>
    <m/>
    <m/>
    <m/>
    <m/>
    <n v="5737873"/>
    <s v="MMARC6_RS01830"/>
    <n v="618"/>
    <m/>
    <s v="old_locus_tag=MmarC6_0368"/>
  </r>
  <r>
    <x v="2"/>
    <s v="with_protein"/>
    <s v="GCF_000018485.1"/>
    <s v="Primary Assembly"/>
    <x v="0"/>
    <m/>
    <s v="NC_009975.1"/>
    <n v="329164"/>
    <n v="329781"/>
    <x v="0"/>
    <s v="WP_012193164.1"/>
    <s v="WP_012193164.1"/>
    <m/>
    <s v="hypothetical protein"/>
    <m/>
    <n v="5737873"/>
    <s v="MMARC6_RS01830"/>
    <n v="618"/>
    <n v="205"/>
    <m/>
  </r>
  <r>
    <x v="0"/>
    <s v="protein_coding"/>
    <s v="GCF_000018485.1"/>
    <s v="Primary Assembly"/>
    <x v="0"/>
    <m/>
    <s v="NC_009975.1"/>
    <n v="329977"/>
    <n v="330681"/>
    <x v="0"/>
    <m/>
    <m/>
    <m/>
    <m/>
    <m/>
    <n v="5737878"/>
    <s v="MMARC6_RS01835"/>
    <n v="705"/>
    <m/>
    <s v="old_locus_tag=MmarC6_0369"/>
  </r>
  <r>
    <x v="2"/>
    <s v="with_protein"/>
    <s v="GCF_000018485.1"/>
    <s v="Primary Assembly"/>
    <x v="0"/>
    <m/>
    <s v="NC_009975.1"/>
    <n v="329977"/>
    <n v="330681"/>
    <x v="0"/>
    <s v="WP_012193165.1"/>
    <s v="WP_012193165.1"/>
    <m/>
    <s v="ABC transporter ATP-binding protein"/>
    <m/>
    <n v="5737878"/>
    <s v="MMARC6_RS01835"/>
    <n v="705"/>
    <n v="234"/>
    <m/>
  </r>
  <r>
    <x v="0"/>
    <s v="protein_coding"/>
    <s v="GCF_000018485.1"/>
    <s v="Primary Assembly"/>
    <x v="0"/>
    <m/>
    <s v="NC_009975.1"/>
    <n v="330686"/>
    <n v="332008"/>
    <x v="0"/>
    <m/>
    <m/>
    <m/>
    <m/>
    <m/>
    <n v="5737882"/>
    <s v="MMARC6_RS01840"/>
    <n v="1323"/>
    <m/>
    <s v="old_locus_tag=MmarC6_0370"/>
  </r>
  <r>
    <x v="2"/>
    <s v="with_protein"/>
    <s v="GCF_000018485.1"/>
    <s v="Primary Assembly"/>
    <x v="0"/>
    <m/>
    <s v="NC_009975.1"/>
    <n v="330686"/>
    <n v="332008"/>
    <x v="0"/>
    <s v="WP_048059292.1"/>
    <s v="WP_048059292.1"/>
    <m/>
    <s v="hypothetical protein"/>
    <m/>
    <n v="5737882"/>
    <s v="MMARC6_RS01840"/>
    <n v="1323"/>
    <n v="440"/>
    <m/>
  </r>
  <r>
    <x v="0"/>
    <s v="protein_coding"/>
    <s v="GCF_000018485.1"/>
    <s v="Primary Assembly"/>
    <x v="0"/>
    <m/>
    <s v="NC_009975.1"/>
    <n v="332022"/>
    <n v="333266"/>
    <x v="0"/>
    <m/>
    <m/>
    <m/>
    <m/>
    <m/>
    <n v="5737893"/>
    <s v="MMARC6_RS01845"/>
    <n v="1245"/>
    <m/>
    <s v="old_locus_tag=MmarC6_0371"/>
  </r>
  <r>
    <x v="2"/>
    <s v="with_protein"/>
    <s v="GCF_000018485.1"/>
    <s v="Primary Assembly"/>
    <x v="0"/>
    <m/>
    <s v="NC_009975.1"/>
    <n v="332022"/>
    <n v="333266"/>
    <x v="0"/>
    <s v="WP_012193167.1"/>
    <s v="WP_012193167.1"/>
    <m/>
    <s v="ABC transporter permease"/>
    <m/>
    <n v="5737893"/>
    <s v="MMARC6_RS01845"/>
    <n v="1245"/>
    <n v="414"/>
    <m/>
  </r>
  <r>
    <x v="0"/>
    <s v="protein_coding"/>
    <s v="GCF_000018485.1"/>
    <s v="Primary Assembly"/>
    <x v="0"/>
    <m/>
    <s v="NC_009975.1"/>
    <n v="333367"/>
    <n v="335871"/>
    <x v="0"/>
    <m/>
    <m/>
    <m/>
    <m/>
    <m/>
    <n v="5737889"/>
    <s v="MMARC6_RS01850"/>
    <n v="2505"/>
    <m/>
    <s v="old_locus_tag=MmarC6_0372"/>
  </r>
  <r>
    <x v="2"/>
    <s v="with_protein"/>
    <s v="GCF_000018485.1"/>
    <s v="Primary Assembly"/>
    <x v="0"/>
    <m/>
    <s v="NC_009975.1"/>
    <n v="333367"/>
    <n v="335871"/>
    <x v="0"/>
    <s v="WP_012193168.1"/>
    <s v="WP_012193168.1"/>
    <m/>
    <s v="haloacid dehalogenase"/>
    <m/>
    <n v="5737889"/>
    <s v="MMARC6_RS01850"/>
    <n v="2505"/>
    <n v="834"/>
    <m/>
  </r>
  <r>
    <x v="0"/>
    <s v="protein_coding"/>
    <s v="GCF_000018485.1"/>
    <s v="Primary Assembly"/>
    <x v="0"/>
    <m/>
    <s v="NC_009975.1"/>
    <n v="335887"/>
    <n v="336264"/>
    <x v="0"/>
    <m/>
    <m/>
    <m/>
    <m/>
    <m/>
    <n v="5737886"/>
    <s v="MMARC6_RS01855"/>
    <n v="378"/>
    <m/>
    <s v="old_locus_tag=MmarC6_0373"/>
  </r>
  <r>
    <x v="2"/>
    <s v="with_protein"/>
    <s v="GCF_000018485.1"/>
    <s v="Primary Assembly"/>
    <x v="0"/>
    <m/>
    <s v="NC_009975.1"/>
    <n v="335887"/>
    <n v="336264"/>
    <x v="0"/>
    <s v="WP_012193169.1"/>
    <s v="WP_012193169.1"/>
    <m/>
    <s v="hypothetical protein"/>
    <m/>
    <n v="5737886"/>
    <s v="MMARC6_RS01855"/>
    <n v="378"/>
    <n v="125"/>
    <m/>
  </r>
  <r>
    <x v="0"/>
    <s v="protein_coding"/>
    <s v="GCF_000018485.1"/>
    <s v="Primary Assembly"/>
    <x v="0"/>
    <m/>
    <s v="NC_009975.1"/>
    <n v="336370"/>
    <n v="336639"/>
    <x v="0"/>
    <m/>
    <m/>
    <m/>
    <m/>
    <m/>
    <n v="5737904"/>
    <s v="MMARC6_RS01860"/>
    <n v="270"/>
    <m/>
    <s v="old_locus_tag=MmarC6_0374"/>
  </r>
  <r>
    <x v="2"/>
    <s v="with_protein"/>
    <s v="GCF_000018485.1"/>
    <s v="Primary Assembly"/>
    <x v="0"/>
    <m/>
    <s v="NC_009975.1"/>
    <n v="336370"/>
    <n v="336639"/>
    <x v="0"/>
    <s v="WP_012193170.1"/>
    <s v="WP_012193170.1"/>
    <m/>
    <s v="hypothetical protein"/>
    <m/>
    <n v="5737904"/>
    <s v="MMARC6_RS01860"/>
    <n v="270"/>
    <n v="89"/>
    <m/>
  </r>
  <r>
    <x v="0"/>
    <s v="protein_coding"/>
    <s v="GCF_000018485.1"/>
    <s v="Primary Assembly"/>
    <x v="0"/>
    <m/>
    <s v="NC_009975.1"/>
    <n v="336720"/>
    <n v="337250"/>
    <x v="0"/>
    <m/>
    <m/>
    <m/>
    <m/>
    <m/>
    <n v="5737912"/>
    <s v="MMARC6_RS01865"/>
    <n v="531"/>
    <m/>
    <s v="old_locus_tag=MmarC6_0375"/>
  </r>
  <r>
    <x v="2"/>
    <s v="with_protein"/>
    <s v="GCF_000018485.1"/>
    <s v="Primary Assembly"/>
    <x v="0"/>
    <m/>
    <s v="NC_009975.1"/>
    <n v="336720"/>
    <n v="337250"/>
    <x v="0"/>
    <s v="WP_012193171.1"/>
    <s v="WP_012193171.1"/>
    <m/>
    <s v="hypothetical protein"/>
    <m/>
    <n v="5737912"/>
    <s v="MMARC6_RS01865"/>
    <n v="531"/>
    <n v="176"/>
    <m/>
  </r>
  <r>
    <x v="0"/>
    <s v="protein_coding"/>
    <s v="GCF_000018485.1"/>
    <s v="Primary Assembly"/>
    <x v="0"/>
    <m/>
    <s v="NC_009975.1"/>
    <n v="337275"/>
    <n v="338126"/>
    <x v="1"/>
    <m/>
    <m/>
    <m/>
    <m/>
    <m/>
    <n v="5737919"/>
    <s v="MMARC6_RS01870"/>
    <n v="852"/>
    <m/>
    <s v="old_locus_tag=MmarC6_0376"/>
  </r>
  <r>
    <x v="2"/>
    <s v="with_protein"/>
    <s v="GCF_000018485.1"/>
    <s v="Primary Assembly"/>
    <x v="0"/>
    <m/>
    <s v="NC_009975.1"/>
    <n v="337275"/>
    <n v="338126"/>
    <x v="1"/>
    <s v="WP_012193172.1"/>
    <s v="WP_012193172.1"/>
    <m/>
    <s v="ModD protein"/>
    <m/>
    <n v="5737919"/>
    <s v="MMARC6_RS01870"/>
    <n v="852"/>
    <n v="283"/>
    <m/>
  </r>
  <r>
    <x v="0"/>
    <s v="protein_coding"/>
    <s v="GCF_000018485.1"/>
    <s v="Primary Assembly"/>
    <x v="0"/>
    <m/>
    <s v="NC_009975.1"/>
    <n v="338235"/>
    <n v="338900"/>
    <x v="1"/>
    <m/>
    <m/>
    <m/>
    <m/>
    <m/>
    <n v="5737921"/>
    <s v="MMARC6_RS01875"/>
    <n v="666"/>
    <m/>
    <s v="old_locus_tag=MmarC6_0377"/>
  </r>
  <r>
    <x v="2"/>
    <s v="with_protein"/>
    <s v="GCF_000018485.1"/>
    <s v="Primary Assembly"/>
    <x v="0"/>
    <m/>
    <s v="NC_009975.1"/>
    <n v="338235"/>
    <n v="338900"/>
    <x v="1"/>
    <s v="WP_012193173.1"/>
    <s v="WP_012193173.1"/>
    <m/>
    <s v="molybdate ABC transporter permease subunit"/>
    <m/>
    <n v="5737921"/>
    <s v="MMARC6_RS01875"/>
    <n v="666"/>
    <n v="221"/>
    <m/>
  </r>
  <r>
    <x v="0"/>
    <s v="protein_coding"/>
    <s v="GCF_000018485.1"/>
    <s v="Primary Assembly"/>
    <x v="0"/>
    <m/>
    <s v="NC_009975.1"/>
    <n v="338911"/>
    <n v="339687"/>
    <x v="1"/>
    <m/>
    <m/>
    <m/>
    <m/>
    <m/>
    <n v="5737953"/>
    <s v="MMARC6_RS01880"/>
    <n v="777"/>
    <m/>
    <s v="old_locus_tag=MmarC6_0378"/>
  </r>
  <r>
    <x v="2"/>
    <s v="with_protein"/>
    <s v="GCF_000018485.1"/>
    <s v="Primary Assembly"/>
    <x v="0"/>
    <m/>
    <s v="NC_009975.1"/>
    <n v="338911"/>
    <n v="339687"/>
    <x v="1"/>
    <s v="WP_012193174.1"/>
    <s v="WP_012193174.1"/>
    <m/>
    <s v="molybdate ABC transporter substrate-binding protein"/>
    <m/>
    <n v="5737953"/>
    <s v="MMARC6_RS01880"/>
    <n v="777"/>
    <n v="258"/>
    <m/>
  </r>
  <r>
    <x v="0"/>
    <s v="protein_coding"/>
    <s v="GCF_000018485.1"/>
    <s v="Primary Assembly"/>
    <x v="0"/>
    <m/>
    <s v="NC_009975.1"/>
    <n v="339925"/>
    <n v="341046"/>
    <x v="0"/>
    <m/>
    <m/>
    <m/>
    <m/>
    <m/>
    <n v="5737945"/>
    <s v="MMARC6_RS01885"/>
    <n v="1122"/>
    <m/>
    <s v="old_locus_tag=MmarC6_0379"/>
  </r>
  <r>
    <x v="2"/>
    <s v="with_protein"/>
    <s v="GCF_000018485.1"/>
    <s v="Primary Assembly"/>
    <x v="0"/>
    <m/>
    <s v="NC_009975.1"/>
    <n v="339925"/>
    <n v="341046"/>
    <x v="0"/>
    <s v="WP_012193175.1"/>
    <s v="WP_012193175.1"/>
    <m/>
    <s v="molybdopterin molybdenumtransferase MoeA"/>
    <m/>
    <n v="5737945"/>
    <s v="MMARC6_RS01885"/>
    <n v="1122"/>
    <n v="373"/>
    <m/>
  </r>
  <r>
    <x v="0"/>
    <s v="protein_coding"/>
    <s v="GCF_000018485.1"/>
    <s v="Primary Assembly"/>
    <x v="0"/>
    <m/>
    <s v="NC_009975.1"/>
    <n v="341311"/>
    <n v="342642"/>
    <x v="1"/>
    <m/>
    <m/>
    <m/>
    <m/>
    <m/>
    <n v="5737931"/>
    <s v="MMARC6_RS01890"/>
    <n v="1332"/>
    <m/>
    <s v="old_locus_tag=MmarC6_0380"/>
  </r>
  <r>
    <x v="2"/>
    <s v="with_protein"/>
    <s v="GCF_000018485.1"/>
    <s v="Primary Assembly"/>
    <x v="0"/>
    <m/>
    <s v="NC_009975.1"/>
    <n v="341311"/>
    <n v="342642"/>
    <x v="1"/>
    <s v="WP_012193176.1"/>
    <s v="WP_012193176.1"/>
    <m/>
    <s v="formylmethanofuran dehydrogenase subunit B"/>
    <m/>
    <n v="5737931"/>
    <s v="MMARC6_RS01890"/>
    <n v="1332"/>
    <n v="443"/>
    <m/>
  </r>
  <r>
    <x v="0"/>
    <s v="protein_coding"/>
    <s v="GCF_000018485.1"/>
    <s v="Primary Assembly"/>
    <x v="0"/>
    <m/>
    <s v="NC_009975.1"/>
    <n v="342648"/>
    <n v="343895"/>
    <x v="1"/>
    <m/>
    <m/>
    <m/>
    <m/>
    <m/>
    <n v="5737926"/>
    <s v="MMARC6_RS01895"/>
    <n v="1248"/>
    <m/>
    <s v="old_locus_tag=MmarC6_0381"/>
  </r>
  <r>
    <x v="2"/>
    <s v="with_protein"/>
    <s v="GCF_000018485.1"/>
    <s v="Primary Assembly"/>
    <x v="0"/>
    <m/>
    <s v="NC_009975.1"/>
    <n v="342648"/>
    <n v="343895"/>
    <x v="1"/>
    <s v="WP_012193177.1"/>
    <s v="WP_012193177.1"/>
    <m/>
    <s v="formylmethanofuran dehydrogenase subunit C"/>
    <m/>
    <n v="5737926"/>
    <s v="MMARC6_RS01895"/>
    <n v="1248"/>
    <n v="415"/>
    <m/>
  </r>
  <r>
    <x v="0"/>
    <s v="protein_coding"/>
    <s v="GCF_000018485.1"/>
    <s v="Primary Assembly"/>
    <x v="0"/>
    <m/>
    <s v="NC_009975.1"/>
    <n v="343905"/>
    <n v="345656"/>
    <x v="1"/>
    <m/>
    <m/>
    <m/>
    <m/>
    <m/>
    <n v="5737970"/>
    <s v="MMARC6_RS01900"/>
    <n v="1752"/>
    <m/>
    <s v="old_locus_tag=MmarC6_0382"/>
  </r>
  <r>
    <x v="2"/>
    <s v="with_protein"/>
    <s v="GCF_000018485.1"/>
    <s v="Primary Assembly"/>
    <x v="0"/>
    <m/>
    <s v="NC_009975.1"/>
    <n v="343905"/>
    <n v="345656"/>
    <x v="1"/>
    <s v="WP_012193178.1"/>
    <s v="WP_012193178.1"/>
    <m/>
    <s v="formylmethanofuran dehydrogenase subunit A"/>
    <m/>
    <n v="5737970"/>
    <s v="MMARC6_RS01900"/>
    <n v="1752"/>
    <n v="583"/>
    <m/>
  </r>
  <r>
    <x v="0"/>
    <s v="protein_coding"/>
    <s v="GCF_000018485.1"/>
    <s v="Primary Assembly"/>
    <x v="0"/>
    <m/>
    <s v="NC_009975.1"/>
    <n v="345700"/>
    <n v="346275"/>
    <x v="1"/>
    <m/>
    <m/>
    <m/>
    <m/>
    <m/>
    <n v="5738282"/>
    <s v="MMARC6_RS01905"/>
    <n v="576"/>
    <m/>
    <s v="old_locus_tag=MmarC6_0383"/>
  </r>
  <r>
    <x v="2"/>
    <s v="with_protein"/>
    <s v="GCF_000018485.1"/>
    <s v="Primary Assembly"/>
    <x v="0"/>
    <m/>
    <s v="NC_009975.1"/>
    <n v="345700"/>
    <n v="346275"/>
    <x v="1"/>
    <s v="WP_012193179.1"/>
    <s v="WP_012193179.1"/>
    <m/>
    <s v="formylmethanofuran dehydrogenase subunit E"/>
    <m/>
    <n v="5738282"/>
    <s v="MMARC6_RS01905"/>
    <n v="576"/>
    <n v="191"/>
    <m/>
  </r>
  <r>
    <x v="0"/>
    <s v="protein_coding"/>
    <s v="GCF_000018485.1"/>
    <s v="Primary Assembly"/>
    <x v="0"/>
    <m/>
    <s v="NC_009975.1"/>
    <n v="346863"/>
    <n v="347645"/>
    <x v="0"/>
    <m/>
    <m/>
    <m/>
    <m/>
    <m/>
    <n v="5738281"/>
    <s v="MMARC6_RS01910"/>
    <n v="783"/>
    <m/>
    <s v="old_locus_tag=MmarC6_0384"/>
  </r>
  <r>
    <x v="2"/>
    <s v="with_protein"/>
    <s v="GCF_000018485.1"/>
    <s v="Primary Assembly"/>
    <x v="0"/>
    <m/>
    <s v="NC_009975.1"/>
    <n v="346863"/>
    <n v="347645"/>
    <x v="0"/>
    <s v="WP_012193180.1"/>
    <s v="WP_012193180.1"/>
    <m/>
    <s v="molybdate ABC transporter substrate-binding protein"/>
    <m/>
    <n v="5738281"/>
    <s v="MMARC6_RS01910"/>
    <n v="783"/>
    <n v="260"/>
    <m/>
  </r>
  <r>
    <x v="0"/>
    <s v="protein_coding"/>
    <s v="GCF_000018485.1"/>
    <s v="Primary Assembly"/>
    <x v="0"/>
    <m/>
    <s v="NC_009975.1"/>
    <n v="347659"/>
    <n v="348459"/>
    <x v="0"/>
    <m/>
    <m/>
    <m/>
    <m/>
    <m/>
    <n v="5738284"/>
    <s v="MMARC6_RS01915"/>
    <n v="801"/>
    <m/>
    <s v="old_locus_tag=MmarC6_0385"/>
  </r>
  <r>
    <x v="2"/>
    <s v="with_protein"/>
    <s v="GCF_000018485.1"/>
    <s v="Primary Assembly"/>
    <x v="0"/>
    <m/>
    <s v="NC_009975.1"/>
    <n v="347659"/>
    <n v="348459"/>
    <x v="0"/>
    <s v="WP_012193181.1"/>
    <s v="WP_012193181.1"/>
    <m/>
    <s v="molybdate ABC transporter permease subunit"/>
    <m/>
    <n v="5738284"/>
    <s v="MMARC6_RS01915"/>
    <n v="801"/>
    <n v="266"/>
    <m/>
  </r>
  <r>
    <x v="0"/>
    <s v="protein_coding"/>
    <s v="GCF_000018485.1"/>
    <s v="Primary Assembly"/>
    <x v="0"/>
    <m/>
    <s v="NC_009975.1"/>
    <n v="348446"/>
    <n v="349159"/>
    <x v="0"/>
    <m/>
    <m/>
    <m/>
    <m/>
    <m/>
    <n v="5738283"/>
    <s v="MMARC6_RS01920"/>
    <n v="714"/>
    <m/>
    <s v="old_locus_tag=MmarC6_0386"/>
  </r>
  <r>
    <x v="2"/>
    <s v="with_protein"/>
    <s v="GCF_000018485.1"/>
    <s v="Primary Assembly"/>
    <x v="0"/>
    <m/>
    <s v="NC_009975.1"/>
    <n v="348446"/>
    <n v="349159"/>
    <x v="0"/>
    <s v="WP_012193182.1"/>
    <s v="WP_012193182.1"/>
    <m/>
    <s v="hypothetical protein"/>
    <m/>
    <n v="5738283"/>
    <s v="MMARC6_RS01920"/>
    <n v="714"/>
    <n v="237"/>
    <m/>
  </r>
  <r>
    <x v="0"/>
    <s v="protein_coding"/>
    <s v="GCF_000018485.1"/>
    <s v="Primary Assembly"/>
    <x v="0"/>
    <m/>
    <s v="NC_009975.1"/>
    <n v="349175"/>
    <n v="350278"/>
    <x v="0"/>
    <m/>
    <m/>
    <m/>
    <m/>
    <m/>
    <n v="5738287"/>
    <s v="MMARC6_RS01925"/>
    <n v="1104"/>
    <m/>
    <s v="old_locus_tag=MmarC6_0387"/>
  </r>
  <r>
    <x v="2"/>
    <s v="with_protein"/>
    <s v="GCF_000018485.1"/>
    <s v="Primary Assembly"/>
    <x v="0"/>
    <m/>
    <s v="NC_009975.1"/>
    <n v="349175"/>
    <n v="350278"/>
    <x v="0"/>
    <s v="WP_012193183.1"/>
    <s v="WP_012193183.1"/>
    <m/>
    <s v="molybdenum ABC transporter ATP-binding protein"/>
    <m/>
    <n v="5738287"/>
    <s v="MMARC6_RS01925"/>
    <n v="1104"/>
    <n v="367"/>
    <m/>
  </r>
  <r>
    <x v="0"/>
    <s v="protein_coding"/>
    <s v="GCF_000018485.1"/>
    <s v="Primary Assembly"/>
    <x v="0"/>
    <m/>
    <s v="NC_009975.1"/>
    <n v="351428"/>
    <n v="352264"/>
    <x v="0"/>
    <m/>
    <m/>
    <m/>
    <m/>
    <m/>
    <n v="5738286"/>
    <s v="MMARC6_RS01930"/>
    <n v="837"/>
    <m/>
    <s v="old_locus_tag=MmarC6_0388"/>
  </r>
  <r>
    <x v="2"/>
    <s v="with_protein"/>
    <s v="GCF_000018485.1"/>
    <s v="Primary Assembly"/>
    <x v="0"/>
    <m/>
    <s v="NC_009975.1"/>
    <n v="351428"/>
    <n v="352264"/>
    <x v="0"/>
    <s v="WP_012193184.1"/>
    <s v="WP_012193184.1"/>
    <m/>
    <s v="hypothetical protein"/>
    <m/>
    <n v="5738286"/>
    <s v="MMARC6_RS01930"/>
    <n v="837"/>
    <n v="278"/>
    <m/>
  </r>
  <r>
    <x v="0"/>
    <s v="protein_coding"/>
    <s v="GCF_000018485.1"/>
    <s v="Primary Assembly"/>
    <x v="0"/>
    <m/>
    <s v="NC_009975.1"/>
    <n v="352332"/>
    <n v="354521"/>
    <x v="1"/>
    <m/>
    <m/>
    <m/>
    <m/>
    <m/>
    <n v="5738291"/>
    <s v="MMARC6_RS01935"/>
    <n v="2190"/>
    <m/>
    <s v="old_locus_tag=MmarC6_0389"/>
  </r>
  <r>
    <x v="2"/>
    <s v="with_protein"/>
    <s v="GCF_000018485.1"/>
    <s v="Primary Assembly"/>
    <x v="0"/>
    <m/>
    <s v="NC_009975.1"/>
    <n v="352332"/>
    <n v="354521"/>
    <x v="1"/>
    <s v="WP_012193185.1"/>
    <s v="WP_012193185.1"/>
    <m/>
    <s v="methyl-accepting chemotaxis protein"/>
    <m/>
    <n v="5738291"/>
    <s v="MMARC6_RS01935"/>
    <n v="2190"/>
    <n v="729"/>
    <m/>
  </r>
  <r>
    <x v="0"/>
    <s v="pseudogene"/>
    <s v="GCF_000018485.1"/>
    <s v="Primary Assembly"/>
    <x v="0"/>
    <m/>
    <s v="NC_009975.1"/>
    <n v="355160"/>
    <n v="355459"/>
    <x v="1"/>
    <m/>
    <m/>
    <m/>
    <m/>
    <m/>
    <n v="24780671"/>
    <s v="MMARC6_RS01940"/>
    <n v="300"/>
    <m/>
    <s v="pseudo"/>
  </r>
  <r>
    <x v="2"/>
    <s v="without_protein"/>
    <s v="GCF_000018485.1"/>
    <s v="Primary Assembly"/>
    <x v="0"/>
    <m/>
    <s v="NC_009975.1"/>
    <n v="355160"/>
    <n v="355459"/>
    <x v="1"/>
    <m/>
    <m/>
    <m/>
    <s v="hypothetical protein"/>
    <m/>
    <n v="24780671"/>
    <s v="MMARC6_RS01940"/>
    <n v="300"/>
    <m/>
    <s v="pseudo"/>
  </r>
  <r>
    <x v="0"/>
    <s v="protein_coding"/>
    <s v="GCF_000018485.1"/>
    <s v="Primary Assembly"/>
    <x v="0"/>
    <m/>
    <s v="NC_009975.1"/>
    <n v="355884"/>
    <n v="356486"/>
    <x v="0"/>
    <m/>
    <m/>
    <m/>
    <m/>
    <m/>
    <n v="5738296"/>
    <s v="MMARC6_RS01945"/>
    <n v="603"/>
    <m/>
    <s v="old_locus_tag=MmarC6_0391"/>
  </r>
  <r>
    <x v="2"/>
    <s v="with_protein"/>
    <s v="GCF_000018485.1"/>
    <s v="Primary Assembly"/>
    <x v="0"/>
    <m/>
    <s v="NC_009975.1"/>
    <n v="355884"/>
    <n v="356486"/>
    <x v="0"/>
    <s v="WP_012193187.1"/>
    <s v="WP_012193187.1"/>
    <m/>
    <s v="hypothetical protein"/>
    <m/>
    <n v="5738296"/>
    <s v="MMARC6_RS01945"/>
    <n v="603"/>
    <n v="200"/>
    <m/>
  </r>
  <r>
    <x v="0"/>
    <s v="protein_coding"/>
    <s v="GCF_000018485.1"/>
    <s v="Primary Assembly"/>
    <x v="0"/>
    <m/>
    <s v="NC_009975.1"/>
    <n v="356562"/>
    <n v="356795"/>
    <x v="1"/>
    <m/>
    <m/>
    <m/>
    <m/>
    <m/>
    <n v="5738295"/>
    <s v="MMARC6_RS01950"/>
    <n v="234"/>
    <m/>
    <s v="old_locus_tag=MmarC6_0392"/>
  </r>
  <r>
    <x v="2"/>
    <s v="with_protein"/>
    <s v="GCF_000018485.1"/>
    <s v="Primary Assembly"/>
    <x v="0"/>
    <m/>
    <s v="NC_009975.1"/>
    <n v="356562"/>
    <n v="356795"/>
    <x v="1"/>
    <s v="WP_012193188.1"/>
    <s v="WP_012193188.1"/>
    <m/>
    <s v="hypothetical protein"/>
    <m/>
    <n v="5738295"/>
    <s v="MMARC6_RS01950"/>
    <n v="234"/>
    <n v="77"/>
    <m/>
  </r>
  <r>
    <x v="0"/>
    <s v="protein_coding"/>
    <s v="GCF_000018485.1"/>
    <s v="Primary Assembly"/>
    <x v="0"/>
    <m/>
    <s v="NC_009975.1"/>
    <n v="357024"/>
    <n v="357572"/>
    <x v="0"/>
    <m/>
    <m/>
    <m/>
    <m/>
    <m/>
    <n v="5738299"/>
    <s v="MMARC6_RS01955"/>
    <n v="549"/>
    <m/>
    <s v="old_locus_tag=MmarC6_0393"/>
  </r>
  <r>
    <x v="2"/>
    <s v="with_protein"/>
    <s v="GCF_000018485.1"/>
    <s v="Primary Assembly"/>
    <x v="0"/>
    <m/>
    <s v="NC_009975.1"/>
    <n v="357024"/>
    <n v="357572"/>
    <x v="0"/>
    <s v="WP_048059293.1"/>
    <s v="WP_048059293.1"/>
    <m/>
    <s v="hypothetical protein"/>
    <m/>
    <n v="5738299"/>
    <s v="MMARC6_RS01955"/>
    <n v="549"/>
    <n v="182"/>
    <m/>
  </r>
  <r>
    <x v="0"/>
    <s v="protein_coding"/>
    <s v="GCF_000018485.1"/>
    <s v="Primary Assembly"/>
    <x v="0"/>
    <m/>
    <s v="NC_009975.1"/>
    <n v="357649"/>
    <n v="358287"/>
    <x v="1"/>
    <m/>
    <m/>
    <m/>
    <m/>
    <m/>
    <n v="5738298"/>
    <s v="MMARC6_RS01960"/>
    <n v="639"/>
    <m/>
    <s v="old_locus_tag=MmarC6_0394"/>
  </r>
  <r>
    <x v="2"/>
    <s v="with_protein"/>
    <s v="GCF_000018485.1"/>
    <s v="Primary Assembly"/>
    <x v="0"/>
    <m/>
    <s v="NC_009975.1"/>
    <n v="357649"/>
    <n v="358287"/>
    <x v="1"/>
    <s v="WP_012193190.1"/>
    <s v="WP_012193190.1"/>
    <m/>
    <s v="membrane protein"/>
    <m/>
    <n v="5738298"/>
    <s v="MMARC6_RS01960"/>
    <n v="639"/>
    <n v="212"/>
    <m/>
  </r>
  <r>
    <x v="0"/>
    <s v="protein_coding"/>
    <s v="GCF_000018485.1"/>
    <s v="Primary Assembly"/>
    <x v="0"/>
    <m/>
    <s v="NC_009975.1"/>
    <n v="359042"/>
    <n v="364225"/>
    <x v="0"/>
    <m/>
    <m/>
    <m/>
    <m/>
    <m/>
    <n v="5738301"/>
    <s v="MMARC6_RS01965"/>
    <n v="5184"/>
    <m/>
    <s v="old_locus_tag=MmarC6_0395"/>
  </r>
  <r>
    <x v="2"/>
    <s v="with_protein"/>
    <s v="GCF_000018485.1"/>
    <s v="Primary Assembly"/>
    <x v="0"/>
    <m/>
    <s v="NC_009975.1"/>
    <n v="359042"/>
    <n v="364225"/>
    <x v="0"/>
    <s v="WP_012193191.1"/>
    <s v="WP_012193191.1"/>
    <m/>
    <s v="protoporphyrin IX magnesium chelatase"/>
    <m/>
    <n v="5738301"/>
    <s v="MMARC6_RS01965"/>
    <n v="5184"/>
    <n v="1727"/>
    <m/>
  </r>
  <r>
    <x v="0"/>
    <s v="protein_coding"/>
    <s v="GCF_000018485.1"/>
    <s v="Primary Assembly"/>
    <x v="0"/>
    <m/>
    <s v="NC_009975.1"/>
    <n v="364430"/>
    <n v="365380"/>
    <x v="1"/>
    <m/>
    <m/>
    <m/>
    <m/>
    <m/>
    <n v="5738300"/>
    <s v="MMARC6_RS01970"/>
    <n v="951"/>
    <m/>
    <s v="old_locus_tag=MmarC6_0396"/>
  </r>
  <r>
    <x v="2"/>
    <s v="with_protein"/>
    <s v="GCF_000018485.1"/>
    <s v="Primary Assembly"/>
    <x v="0"/>
    <m/>
    <s v="NC_009975.1"/>
    <n v="364430"/>
    <n v="365380"/>
    <x v="1"/>
    <s v="WP_012193192.1"/>
    <s v="WP_012193192.1"/>
    <m/>
    <s v="aminoglycoside phosphotransferase"/>
    <m/>
    <n v="5738300"/>
    <s v="MMARC6_RS01970"/>
    <n v="951"/>
    <n v="316"/>
    <m/>
  </r>
  <r>
    <x v="0"/>
    <s v="protein_coding"/>
    <s v="GCF_000018485.1"/>
    <s v="Primary Assembly"/>
    <x v="0"/>
    <m/>
    <s v="NC_009975.1"/>
    <n v="365665"/>
    <n v="366315"/>
    <x v="0"/>
    <m/>
    <m/>
    <m/>
    <m/>
    <m/>
    <n v="5738303"/>
    <s v="MMARC6_RS01975"/>
    <n v="651"/>
    <m/>
    <s v="old_locus_tag=MmarC6_0397"/>
  </r>
  <r>
    <x v="2"/>
    <s v="with_protein"/>
    <s v="GCF_000018485.1"/>
    <s v="Primary Assembly"/>
    <x v="0"/>
    <m/>
    <s v="NC_009975.1"/>
    <n v="365665"/>
    <n v="366315"/>
    <x v="0"/>
    <s v="WP_012193193.1"/>
    <s v="WP_012193193.1"/>
    <m/>
    <s v="hypothetical protein"/>
    <m/>
    <n v="5738303"/>
    <s v="MMARC6_RS01975"/>
    <n v="651"/>
    <n v="216"/>
    <m/>
  </r>
  <r>
    <x v="0"/>
    <s v="protein_coding"/>
    <s v="GCF_000018485.1"/>
    <s v="Primary Assembly"/>
    <x v="0"/>
    <m/>
    <s v="NC_009975.1"/>
    <n v="366400"/>
    <n v="367002"/>
    <x v="1"/>
    <m/>
    <m/>
    <m/>
    <m/>
    <m/>
    <n v="5738302"/>
    <s v="MMARC6_RS01980"/>
    <n v="603"/>
    <m/>
    <s v="old_locus_tag=MmarC6_0398"/>
  </r>
  <r>
    <x v="2"/>
    <s v="with_protein"/>
    <s v="GCF_000018485.1"/>
    <s v="Primary Assembly"/>
    <x v="0"/>
    <m/>
    <s v="NC_009975.1"/>
    <n v="366400"/>
    <n v="367002"/>
    <x v="1"/>
    <s v="WP_012193194.1"/>
    <s v="WP_012193194.1"/>
    <m/>
    <s v="ECF transporter S component"/>
    <m/>
    <n v="5738302"/>
    <s v="MMARC6_RS01980"/>
    <n v="603"/>
    <n v="200"/>
    <m/>
  </r>
  <r>
    <x v="0"/>
    <s v="protein_coding"/>
    <s v="GCF_000018485.1"/>
    <s v="Primary Assembly"/>
    <x v="0"/>
    <m/>
    <s v="NC_009975.1"/>
    <n v="367888"/>
    <n v="368190"/>
    <x v="1"/>
    <m/>
    <m/>
    <m/>
    <m/>
    <m/>
    <n v="5738307"/>
    <s v="MMARC6_RS01985"/>
    <n v="303"/>
    <m/>
    <s v="old_locus_tag=MmarC6_0399"/>
  </r>
  <r>
    <x v="2"/>
    <s v="with_protein"/>
    <s v="GCF_000018485.1"/>
    <s v="Primary Assembly"/>
    <x v="0"/>
    <m/>
    <s v="NC_009975.1"/>
    <n v="367888"/>
    <n v="368190"/>
    <x v="1"/>
    <s v="WP_012193195.1"/>
    <s v="WP_012193195.1"/>
    <m/>
    <s v="hypothetical protein"/>
    <m/>
    <n v="5738307"/>
    <s v="MMARC6_RS01985"/>
    <n v="303"/>
    <n v="100"/>
    <m/>
  </r>
  <r>
    <x v="0"/>
    <s v="protein_coding"/>
    <s v="GCF_000018485.1"/>
    <s v="Primary Assembly"/>
    <x v="0"/>
    <m/>
    <s v="NC_009975.1"/>
    <n v="368187"/>
    <n v="368699"/>
    <x v="1"/>
    <m/>
    <m/>
    <m/>
    <m/>
    <m/>
    <n v="5738306"/>
    <s v="MMARC6_RS01990"/>
    <n v="513"/>
    <m/>
    <s v="old_locus_tag=MmarC6_0400"/>
  </r>
  <r>
    <x v="2"/>
    <s v="with_protein"/>
    <s v="GCF_000018485.1"/>
    <s v="Primary Assembly"/>
    <x v="0"/>
    <m/>
    <s v="NC_009975.1"/>
    <n v="368187"/>
    <n v="368699"/>
    <x v="1"/>
    <s v="WP_012193196.1"/>
    <s v="WP_012193196.1"/>
    <m/>
    <s v="hypothetical protein"/>
    <m/>
    <n v="5738306"/>
    <s v="MMARC6_RS01990"/>
    <n v="513"/>
    <n v="170"/>
    <m/>
  </r>
  <r>
    <x v="0"/>
    <s v="protein_coding"/>
    <s v="GCF_000018485.1"/>
    <s v="Primary Assembly"/>
    <x v="0"/>
    <m/>
    <s v="NC_009975.1"/>
    <n v="368701"/>
    <n v="369117"/>
    <x v="1"/>
    <m/>
    <m/>
    <m/>
    <m/>
    <m/>
    <n v="5738305"/>
    <s v="MMARC6_RS01995"/>
    <n v="417"/>
    <m/>
    <s v="old_locus_tag=MmarC6_0401"/>
  </r>
  <r>
    <x v="2"/>
    <s v="with_protein"/>
    <s v="GCF_000018485.1"/>
    <s v="Primary Assembly"/>
    <x v="0"/>
    <m/>
    <s v="NC_009975.1"/>
    <n v="368701"/>
    <n v="369117"/>
    <x v="1"/>
    <s v="WP_012193197.1"/>
    <s v="WP_012193197.1"/>
    <m/>
    <s v="hypothetical protein"/>
    <m/>
    <n v="5738305"/>
    <s v="MMARC6_RS01995"/>
    <n v="417"/>
    <n v="138"/>
    <m/>
  </r>
  <r>
    <x v="0"/>
    <s v="protein_coding"/>
    <s v="GCF_000018485.1"/>
    <s v="Primary Assembly"/>
    <x v="0"/>
    <m/>
    <s v="NC_009975.1"/>
    <n v="369375"/>
    <n v="369923"/>
    <x v="1"/>
    <m/>
    <m/>
    <m/>
    <m/>
    <m/>
    <n v="5738309"/>
    <s v="MMARC6_RS02000"/>
    <n v="549"/>
    <m/>
    <s v="old_locus_tag=MmarC6_0402"/>
  </r>
  <r>
    <x v="2"/>
    <s v="with_protein"/>
    <s v="GCF_000018485.1"/>
    <s v="Primary Assembly"/>
    <x v="0"/>
    <m/>
    <s v="NC_009975.1"/>
    <n v="369375"/>
    <n v="369923"/>
    <x v="1"/>
    <s v="WP_012193198.1"/>
    <s v="WP_012193198.1"/>
    <m/>
    <s v="tRNA (N6-threonylcarbamoyladenosine(37)-N6)-methyltransferase TrmO"/>
    <m/>
    <n v="5738309"/>
    <s v="MMARC6_RS02000"/>
    <n v="549"/>
    <n v="182"/>
    <m/>
  </r>
  <r>
    <x v="0"/>
    <s v="protein_coding"/>
    <s v="GCF_000018485.1"/>
    <s v="Primary Assembly"/>
    <x v="0"/>
    <m/>
    <s v="NC_009975.1"/>
    <n v="370209"/>
    <n v="370694"/>
    <x v="1"/>
    <m/>
    <m/>
    <m/>
    <m/>
    <m/>
    <n v="5738311"/>
    <s v="MMARC6_RS02005"/>
    <n v="486"/>
    <m/>
    <s v="old_locus_tag=MmarC6_0403"/>
  </r>
  <r>
    <x v="2"/>
    <s v="with_protein"/>
    <s v="GCF_000018485.1"/>
    <s v="Primary Assembly"/>
    <x v="0"/>
    <m/>
    <s v="NC_009975.1"/>
    <n v="370209"/>
    <n v="370694"/>
    <x v="1"/>
    <s v="WP_012193199.1"/>
    <s v="WP_012193199.1"/>
    <m/>
    <s v="N-acetyltransferase"/>
    <m/>
    <n v="5738311"/>
    <s v="MMARC6_RS02005"/>
    <n v="486"/>
    <n v="161"/>
    <m/>
  </r>
  <r>
    <x v="0"/>
    <s v="protein_coding"/>
    <s v="GCF_000018485.1"/>
    <s v="Primary Assembly"/>
    <x v="0"/>
    <m/>
    <s v="NC_009975.1"/>
    <n v="371150"/>
    <n v="371491"/>
    <x v="1"/>
    <m/>
    <m/>
    <m/>
    <m/>
    <m/>
    <n v="5738314"/>
    <s v="MMARC6_RS02010"/>
    <n v="342"/>
    <m/>
    <s v="old_locus_tag=MmarC6_0404"/>
  </r>
  <r>
    <x v="2"/>
    <s v="with_protein"/>
    <s v="GCF_000018485.1"/>
    <s v="Primary Assembly"/>
    <x v="0"/>
    <m/>
    <s v="NC_009975.1"/>
    <n v="371150"/>
    <n v="371491"/>
    <x v="1"/>
    <s v="WP_012193200.1"/>
    <s v="WP_012193200.1"/>
    <m/>
    <s v="hypothetical protein"/>
    <m/>
    <n v="5738314"/>
    <s v="MMARC6_RS02010"/>
    <n v="342"/>
    <n v="113"/>
    <m/>
  </r>
  <r>
    <x v="0"/>
    <s v="protein_coding"/>
    <s v="GCF_000018485.1"/>
    <s v="Primary Assembly"/>
    <x v="0"/>
    <m/>
    <s v="NC_009975.1"/>
    <n v="371797"/>
    <n v="372306"/>
    <x v="1"/>
    <m/>
    <m/>
    <m/>
    <m/>
    <m/>
    <n v="5738316"/>
    <s v="MMARC6_RS02015"/>
    <n v="510"/>
    <m/>
    <s v="old_locus_tag=MmarC6_0405"/>
  </r>
  <r>
    <x v="2"/>
    <s v="with_protein"/>
    <s v="GCF_000018485.1"/>
    <s v="Primary Assembly"/>
    <x v="0"/>
    <m/>
    <s v="NC_009975.1"/>
    <n v="371797"/>
    <n v="372306"/>
    <x v="1"/>
    <s v="WP_012193201.1"/>
    <s v="WP_012193201.1"/>
    <m/>
    <s v="bifunctional adenosylcobinamide kinase/adenosylcobinamide-phosphate guanylyltransferase"/>
    <m/>
    <n v="5738316"/>
    <s v="MMARC6_RS02015"/>
    <n v="510"/>
    <n v="169"/>
    <m/>
  </r>
  <r>
    <x v="0"/>
    <s v="protein_coding"/>
    <s v="GCF_000018485.1"/>
    <s v="Primary Assembly"/>
    <x v="0"/>
    <m/>
    <s v="NC_009975.1"/>
    <n v="372493"/>
    <n v="373281"/>
    <x v="1"/>
    <m/>
    <m/>
    <m/>
    <m/>
    <m/>
    <n v="5738320"/>
    <s v="MMARC6_RS02020"/>
    <n v="789"/>
    <m/>
    <s v="old_locus_tag=MmarC6_0407"/>
  </r>
  <r>
    <x v="2"/>
    <s v="with_protein"/>
    <s v="GCF_000018485.1"/>
    <s v="Primary Assembly"/>
    <x v="0"/>
    <m/>
    <s v="NC_009975.1"/>
    <n v="372493"/>
    <n v="373281"/>
    <x v="1"/>
    <s v="WP_012193202.1"/>
    <s v="WP_012193202.1"/>
    <m/>
    <s v="xylose isomerase"/>
    <m/>
    <n v="5738320"/>
    <s v="MMARC6_RS02020"/>
    <n v="789"/>
    <n v="262"/>
    <m/>
  </r>
  <r>
    <x v="0"/>
    <s v="protein_coding"/>
    <s v="GCF_000018485.1"/>
    <s v="Primary Assembly"/>
    <x v="0"/>
    <m/>
    <s v="NC_009975.1"/>
    <n v="373830"/>
    <n v="374654"/>
    <x v="0"/>
    <m/>
    <m/>
    <m/>
    <m/>
    <m/>
    <n v="5738323"/>
    <s v="MMARC6_RS02025"/>
    <n v="825"/>
    <m/>
    <s v="old_locus_tag=MmarC6_0408"/>
  </r>
  <r>
    <x v="2"/>
    <s v="with_protein"/>
    <s v="GCF_000018485.1"/>
    <s v="Primary Assembly"/>
    <x v="0"/>
    <m/>
    <s v="NC_009975.1"/>
    <n v="373830"/>
    <n v="374654"/>
    <x v="0"/>
    <s v="WP_012193203.1"/>
    <s v="WP_012193203.1"/>
    <m/>
    <s v="DUF2202 domain-containing protein"/>
    <m/>
    <n v="5738323"/>
    <s v="MMARC6_RS02025"/>
    <n v="825"/>
    <n v="274"/>
    <m/>
  </r>
  <r>
    <x v="0"/>
    <s v="protein_coding"/>
    <s v="GCF_000018485.1"/>
    <s v="Primary Assembly"/>
    <x v="0"/>
    <m/>
    <s v="NC_009975.1"/>
    <n v="374693"/>
    <n v="375964"/>
    <x v="1"/>
    <m/>
    <m/>
    <m/>
    <m/>
    <m/>
    <n v="5738329"/>
    <s v="MMARC6_RS02030"/>
    <n v="1272"/>
    <m/>
    <s v="old_locus_tag=MmarC6_0409"/>
  </r>
  <r>
    <x v="2"/>
    <s v="with_protein"/>
    <s v="GCF_000018485.1"/>
    <s v="Primary Assembly"/>
    <x v="0"/>
    <m/>
    <s v="NC_009975.1"/>
    <n v="374693"/>
    <n v="375964"/>
    <x v="1"/>
    <s v="WP_012193204.1"/>
    <s v="WP_012193204.1"/>
    <m/>
    <s v="ATP-binding protein"/>
    <m/>
    <n v="5738329"/>
    <s v="MMARC6_RS02030"/>
    <n v="1272"/>
    <n v="423"/>
    <m/>
  </r>
  <r>
    <x v="0"/>
    <s v="protein_coding"/>
    <s v="GCF_000018485.1"/>
    <s v="Primary Assembly"/>
    <x v="0"/>
    <m/>
    <s v="NC_009975.1"/>
    <n v="376229"/>
    <n v="377422"/>
    <x v="0"/>
    <m/>
    <m/>
    <m/>
    <m/>
    <m/>
    <n v="5738328"/>
    <s v="MMARC6_RS02035"/>
    <n v="1194"/>
    <m/>
    <s v="old_locus_tag=MmarC6_0410"/>
  </r>
  <r>
    <x v="2"/>
    <s v="with_protein"/>
    <s v="GCF_000018485.1"/>
    <s v="Primary Assembly"/>
    <x v="0"/>
    <m/>
    <s v="NC_009975.1"/>
    <n v="376229"/>
    <n v="377422"/>
    <x v="0"/>
    <s v="WP_012193205.1"/>
    <s v="WP_012193205.1"/>
    <m/>
    <s v="ABC transporter permease"/>
    <m/>
    <n v="5738328"/>
    <s v="MMARC6_RS02035"/>
    <n v="1194"/>
    <n v="397"/>
    <m/>
  </r>
  <r>
    <x v="0"/>
    <s v="protein_coding"/>
    <s v="GCF_000018485.1"/>
    <s v="Primary Assembly"/>
    <x v="0"/>
    <m/>
    <s v="NC_009975.1"/>
    <n v="377885"/>
    <n v="378361"/>
    <x v="0"/>
    <m/>
    <m/>
    <m/>
    <m/>
    <m/>
    <n v="5738332"/>
    <s v="MMARC6_RS02040"/>
    <n v="477"/>
    <m/>
    <s v="old_locus_tag=MmarC6_0412"/>
  </r>
  <r>
    <x v="2"/>
    <s v="with_protein"/>
    <s v="GCF_000018485.1"/>
    <s v="Primary Assembly"/>
    <x v="0"/>
    <m/>
    <s v="NC_009975.1"/>
    <n v="377885"/>
    <n v="378361"/>
    <x v="0"/>
    <s v="WP_012193206.1"/>
    <s v="WP_012193206.1"/>
    <m/>
    <s v="pyridoxamine 5'-phosphate oxidase family protein"/>
    <m/>
    <n v="5738332"/>
    <s v="MMARC6_RS02040"/>
    <n v="477"/>
    <n v="158"/>
    <m/>
  </r>
  <r>
    <x v="0"/>
    <s v="protein_coding"/>
    <s v="GCF_000018485.1"/>
    <s v="Primary Assembly"/>
    <x v="0"/>
    <m/>
    <s v="NC_009975.1"/>
    <n v="378419"/>
    <n v="380119"/>
    <x v="0"/>
    <m/>
    <m/>
    <m/>
    <m/>
    <m/>
    <n v="5738331"/>
    <s v="MMARC6_RS02045"/>
    <n v="1701"/>
    <m/>
    <s v="old_locus_tag=MmarC6_0413"/>
  </r>
  <r>
    <x v="2"/>
    <s v="with_protein"/>
    <s v="GCF_000018485.1"/>
    <s v="Primary Assembly"/>
    <x v="0"/>
    <m/>
    <s v="NC_009975.1"/>
    <n v="378419"/>
    <n v="380119"/>
    <x v="0"/>
    <s v="WP_012193207.1"/>
    <s v="WP_012193207.1"/>
    <m/>
    <s v="sodium/hydrogen exchanger"/>
    <m/>
    <n v="5738331"/>
    <s v="MMARC6_RS02045"/>
    <n v="1701"/>
    <n v="566"/>
    <m/>
  </r>
  <r>
    <x v="0"/>
    <s v="protein_coding"/>
    <s v="GCF_000018485.1"/>
    <s v="Primary Assembly"/>
    <x v="0"/>
    <m/>
    <s v="NC_009975.1"/>
    <n v="380474"/>
    <n v="381232"/>
    <x v="1"/>
    <m/>
    <m/>
    <m/>
    <m/>
    <m/>
    <n v="5738330"/>
    <s v="MMARC6_RS02050"/>
    <n v="759"/>
    <m/>
    <s v="old_locus_tag=MmarC6_0414"/>
  </r>
  <r>
    <x v="2"/>
    <s v="with_protein"/>
    <s v="GCF_000018485.1"/>
    <s v="Primary Assembly"/>
    <x v="0"/>
    <m/>
    <s v="NC_009975.1"/>
    <n v="380474"/>
    <n v="381232"/>
    <x v="1"/>
    <s v="WP_012193208.1"/>
    <s v="WP_012193208.1"/>
    <m/>
    <s v="amino acid ABC transporter substrate-binding protein"/>
    <m/>
    <n v="5738330"/>
    <s v="MMARC6_RS02050"/>
    <n v="759"/>
    <n v="252"/>
    <m/>
  </r>
  <r>
    <x v="0"/>
    <s v="pseudogene"/>
    <s v="GCF_000018485.1"/>
    <s v="Primary Assembly"/>
    <x v="0"/>
    <m/>
    <s v="NC_009975.1"/>
    <n v="381722"/>
    <n v="382044"/>
    <x v="1"/>
    <m/>
    <m/>
    <m/>
    <m/>
    <m/>
    <n v="5738335"/>
    <s v="MMARC6_RS02055"/>
    <n v="323"/>
    <m/>
    <s v="pseudo;old_locus_tag=MmarC6_0415"/>
  </r>
  <r>
    <x v="2"/>
    <s v="without_protein"/>
    <s v="GCF_000018485.1"/>
    <s v="Primary Assembly"/>
    <x v="0"/>
    <m/>
    <s v="NC_009975.1"/>
    <n v="381722"/>
    <n v="382044"/>
    <x v="1"/>
    <m/>
    <m/>
    <m/>
    <s v="hypothetical protein"/>
    <m/>
    <n v="5738335"/>
    <s v="MMARC6_RS02055"/>
    <n v="323"/>
    <m/>
    <s v="pseudo"/>
  </r>
  <r>
    <x v="0"/>
    <s v="protein_coding"/>
    <s v="GCF_000018485.1"/>
    <s v="Primary Assembly"/>
    <x v="0"/>
    <m/>
    <s v="NC_009975.1"/>
    <n v="382743"/>
    <n v="383204"/>
    <x v="0"/>
    <m/>
    <m/>
    <m/>
    <m/>
    <m/>
    <n v="5738334"/>
    <s v="MMARC6_RS02060"/>
    <n v="462"/>
    <m/>
    <s v="old_locus_tag=MmarC6_0416"/>
  </r>
  <r>
    <x v="2"/>
    <s v="with_protein"/>
    <s v="GCF_000018485.1"/>
    <s v="Primary Assembly"/>
    <x v="0"/>
    <m/>
    <s v="NC_009975.1"/>
    <n v="382743"/>
    <n v="383204"/>
    <x v="0"/>
    <s v="WP_012193210.1"/>
    <s v="WP_012193210.1"/>
    <m/>
    <s v="DUF4065 domain-containing protein"/>
    <m/>
    <n v="5738334"/>
    <s v="MMARC6_RS02060"/>
    <n v="462"/>
    <n v="153"/>
    <m/>
  </r>
  <r>
    <x v="0"/>
    <s v="protein_coding"/>
    <s v="GCF_000018485.1"/>
    <s v="Primary Assembly"/>
    <x v="0"/>
    <m/>
    <s v="NC_009975.1"/>
    <n v="383227"/>
    <n v="384753"/>
    <x v="1"/>
    <m/>
    <m/>
    <m/>
    <m/>
    <m/>
    <n v="5738339"/>
    <s v="MMARC6_RS02065"/>
    <n v="1527"/>
    <m/>
    <s v="old_locus_tag=MmarC6_0417"/>
  </r>
  <r>
    <x v="2"/>
    <s v="with_protein"/>
    <s v="GCF_000018485.1"/>
    <s v="Primary Assembly"/>
    <x v="0"/>
    <m/>
    <s v="NC_009975.1"/>
    <n v="383227"/>
    <n v="384753"/>
    <x v="1"/>
    <s v="WP_012193211.1"/>
    <s v="WP_012193211.1"/>
    <m/>
    <s v="hypothetical protein"/>
    <m/>
    <n v="5738339"/>
    <s v="MMARC6_RS02065"/>
    <n v="1527"/>
    <n v="508"/>
    <m/>
  </r>
  <r>
    <x v="0"/>
    <s v="protein_coding"/>
    <s v="GCF_000018485.1"/>
    <s v="Primary Assembly"/>
    <x v="0"/>
    <m/>
    <s v="NC_009975.1"/>
    <n v="385044"/>
    <n v="386030"/>
    <x v="1"/>
    <m/>
    <m/>
    <m/>
    <m/>
    <m/>
    <n v="5738338"/>
    <s v="MMARC6_RS02070"/>
    <n v="987"/>
    <m/>
    <s v="old_locus_tag=MmarC6_0418"/>
  </r>
  <r>
    <x v="2"/>
    <s v="with_protein"/>
    <s v="GCF_000018485.1"/>
    <s v="Primary Assembly"/>
    <x v="0"/>
    <m/>
    <s v="NC_009975.1"/>
    <n v="385044"/>
    <n v="386030"/>
    <x v="1"/>
    <s v="WP_012193212.1"/>
    <s v="WP_012193212.1"/>
    <m/>
    <s v="integrase"/>
    <m/>
    <n v="5738338"/>
    <s v="MMARC6_RS02070"/>
    <n v="987"/>
    <n v="328"/>
    <m/>
  </r>
  <r>
    <x v="0"/>
    <s v="protein_coding"/>
    <s v="GCF_000018485.1"/>
    <s v="Primary Assembly"/>
    <x v="0"/>
    <m/>
    <s v="NC_009975.1"/>
    <n v="386014"/>
    <n v="386286"/>
    <x v="1"/>
    <m/>
    <m/>
    <m/>
    <m/>
    <m/>
    <n v="5738341"/>
    <s v="MMARC6_RS02075"/>
    <n v="273"/>
    <m/>
    <s v="old_locus_tag=MmarC6_0419"/>
  </r>
  <r>
    <x v="2"/>
    <s v="with_protein"/>
    <s v="GCF_000018485.1"/>
    <s v="Primary Assembly"/>
    <x v="0"/>
    <m/>
    <s v="NC_009975.1"/>
    <n v="386014"/>
    <n v="386286"/>
    <x v="1"/>
    <s v="WP_011170415.1"/>
    <s v="WP_011170415.1"/>
    <m/>
    <s v="DUF2540 domain-containing protein"/>
    <m/>
    <n v="5738341"/>
    <s v="MMARC6_RS02075"/>
    <n v="273"/>
    <n v="90"/>
    <m/>
  </r>
  <r>
    <x v="0"/>
    <s v="protein_coding"/>
    <s v="GCF_000018485.1"/>
    <s v="Primary Assembly"/>
    <x v="0"/>
    <m/>
    <s v="NC_009975.1"/>
    <n v="386290"/>
    <n v="388314"/>
    <x v="1"/>
    <m/>
    <m/>
    <m/>
    <m/>
    <m/>
    <n v="5738343"/>
    <s v="MMARC6_RS02080"/>
    <n v="2025"/>
    <m/>
    <s v="old_locus_tag=MmarC6_0420"/>
  </r>
  <r>
    <x v="2"/>
    <s v="with_protein"/>
    <s v="GCF_000018485.1"/>
    <s v="Primary Assembly"/>
    <x v="0"/>
    <m/>
    <s v="NC_009975.1"/>
    <n v="386290"/>
    <n v="388314"/>
    <x v="1"/>
    <s v="WP_012193213.1"/>
    <s v="WP_012193213.1"/>
    <m/>
    <s v="hypothetical protein"/>
    <m/>
    <n v="5738343"/>
    <s v="MMARC6_RS02080"/>
    <n v="2025"/>
    <n v="674"/>
    <m/>
  </r>
  <r>
    <x v="0"/>
    <s v="protein_coding"/>
    <s v="GCF_000018485.1"/>
    <s v="Primary Assembly"/>
    <x v="0"/>
    <m/>
    <s v="NC_009975.1"/>
    <n v="388315"/>
    <n v="388710"/>
    <x v="1"/>
    <m/>
    <m/>
    <m/>
    <m/>
    <m/>
    <n v="5738346"/>
    <s v="MMARC6_RS02085"/>
    <n v="396"/>
    <m/>
    <s v="old_locus_tag=MmarC6_0421"/>
  </r>
  <r>
    <x v="2"/>
    <s v="with_protein"/>
    <s v="GCF_000018485.1"/>
    <s v="Primary Assembly"/>
    <x v="0"/>
    <m/>
    <s v="NC_009975.1"/>
    <n v="388315"/>
    <n v="388710"/>
    <x v="1"/>
    <s v="WP_012193214.1"/>
    <s v="WP_012193214.1"/>
    <m/>
    <s v="hypothetical protein"/>
    <m/>
    <n v="5738346"/>
    <s v="MMARC6_RS02085"/>
    <n v="396"/>
    <n v="131"/>
    <m/>
  </r>
  <r>
    <x v="0"/>
    <s v="protein_coding"/>
    <s v="GCF_000018485.1"/>
    <s v="Primary Assembly"/>
    <x v="0"/>
    <m/>
    <s v="NC_009975.1"/>
    <n v="388722"/>
    <n v="388916"/>
    <x v="1"/>
    <m/>
    <m/>
    <m/>
    <m/>
    <m/>
    <n v="24780672"/>
    <s v="MMARC6_RS02090"/>
    <n v="195"/>
    <m/>
    <m/>
  </r>
  <r>
    <x v="2"/>
    <s v="with_protein"/>
    <s v="GCF_000018485.1"/>
    <s v="Primary Assembly"/>
    <x v="0"/>
    <m/>
    <s v="NC_009975.1"/>
    <n v="388722"/>
    <n v="388916"/>
    <x v="1"/>
    <s v="WP_048059294.1"/>
    <s v="WP_048059294.1"/>
    <m/>
    <s v="hypothetical protein"/>
    <m/>
    <n v="24780672"/>
    <s v="MMARC6_RS02090"/>
    <n v="195"/>
    <n v="64"/>
    <m/>
  </r>
  <r>
    <x v="0"/>
    <s v="protein_coding"/>
    <s v="GCF_000018485.1"/>
    <s v="Primary Assembly"/>
    <x v="0"/>
    <m/>
    <s v="NC_009975.1"/>
    <n v="388903"/>
    <n v="389127"/>
    <x v="1"/>
    <m/>
    <m/>
    <m/>
    <m/>
    <m/>
    <n v="5738345"/>
    <s v="MMARC6_RS02095"/>
    <n v="225"/>
    <m/>
    <s v="old_locus_tag=MmarC6_0422"/>
  </r>
  <r>
    <x v="2"/>
    <s v="with_protein"/>
    <s v="GCF_000018485.1"/>
    <s v="Primary Assembly"/>
    <x v="0"/>
    <m/>
    <s v="NC_009975.1"/>
    <n v="388903"/>
    <n v="389127"/>
    <x v="1"/>
    <s v="WP_012193215.1"/>
    <s v="WP_012193215.1"/>
    <m/>
    <s v="hypothetical protein"/>
    <m/>
    <n v="5738345"/>
    <s v="MMARC6_RS02095"/>
    <n v="225"/>
    <n v="74"/>
    <m/>
  </r>
  <r>
    <x v="0"/>
    <s v="protein_coding"/>
    <s v="GCF_000018485.1"/>
    <s v="Primary Assembly"/>
    <x v="0"/>
    <m/>
    <s v="NC_009975.1"/>
    <n v="389138"/>
    <n v="389617"/>
    <x v="1"/>
    <m/>
    <m/>
    <m/>
    <m/>
    <m/>
    <n v="25393765"/>
    <s v="MMARC6_RS09425"/>
    <n v="480"/>
    <m/>
    <s v="old_locus_tag=MmarC6_0423"/>
  </r>
  <r>
    <x v="2"/>
    <s v="with_protein"/>
    <s v="GCF_000018485.1"/>
    <s v="Primary Assembly"/>
    <x v="0"/>
    <m/>
    <s v="NC_009975.1"/>
    <n v="389138"/>
    <n v="389617"/>
    <x v="1"/>
    <s v="WP_012193216.1"/>
    <s v="WP_012193216.1"/>
    <m/>
    <s v="hypothetical protein"/>
    <m/>
    <n v="25393765"/>
    <s v="MMARC6_RS09425"/>
    <n v="480"/>
    <n v="159"/>
    <m/>
  </r>
  <r>
    <x v="0"/>
    <s v="protein_coding"/>
    <s v="GCF_000018485.1"/>
    <s v="Primary Assembly"/>
    <x v="0"/>
    <m/>
    <s v="NC_009975.1"/>
    <n v="389636"/>
    <n v="389842"/>
    <x v="1"/>
    <m/>
    <m/>
    <m/>
    <m/>
    <m/>
    <n v="5738348"/>
    <s v="MMARC6_RS02105"/>
    <n v="207"/>
    <m/>
    <s v="old_locus_tag=MmarC6_0424"/>
  </r>
  <r>
    <x v="2"/>
    <s v="with_protein"/>
    <s v="GCF_000018485.1"/>
    <s v="Primary Assembly"/>
    <x v="0"/>
    <m/>
    <s v="NC_009975.1"/>
    <n v="389636"/>
    <n v="389842"/>
    <x v="1"/>
    <s v="WP_012193217.1"/>
    <s v="WP_012193217.1"/>
    <m/>
    <s v="hypothetical protein"/>
    <m/>
    <n v="5738348"/>
    <s v="MMARC6_RS02105"/>
    <n v="207"/>
    <n v="68"/>
    <m/>
  </r>
  <r>
    <x v="0"/>
    <s v="protein_coding"/>
    <s v="GCF_000018485.1"/>
    <s v="Primary Assembly"/>
    <x v="0"/>
    <m/>
    <s v="NC_009975.1"/>
    <n v="390001"/>
    <n v="390363"/>
    <x v="0"/>
    <m/>
    <m/>
    <m/>
    <m/>
    <m/>
    <n v="5738352"/>
    <s v="MMARC6_RS02110"/>
    <n v="363"/>
    <m/>
    <s v="old_locus_tag=MmarC6_0425"/>
  </r>
  <r>
    <x v="2"/>
    <s v="with_protein"/>
    <s v="GCF_000018485.1"/>
    <s v="Primary Assembly"/>
    <x v="0"/>
    <m/>
    <s v="NC_009975.1"/>
    <n v="390001"/>
    <n v="390363"/>
    <x v="0"/>
    <s v="WP_012193218.1"/>
    <s v="WP_012193218.1"/>
    <m/>
    <s v="transcriptional regulator"/>
    <m/>
    <n v="5738352"/>
    <s v="MMARC6_RS02110"/>
    <n v="363"/>
    <n v="120"/>
    <m/>
  </r>
  <r>
    <x v="0"/>
    <s v="protein_coding"/>
    <s v="GCF_000018485.1"/>
    <s v="Primary Assembly"/>
    <x v="0"/>
    <m/>
    <s v="NC_009975.1"/>
    <n v="391322"/>
    <n v="392575"/>
    <x v="0"/>
    <m/>
    <m/>
    <m/>
    <m/>
    <m/>
    <n v="5738354"/>
    <s v="MMARC6_RS02115"/>
    <n v="1254"/>
    <m/>
    <s v="old_locus_tag=MmarC6_0427"/>
  </r>
  <r>
    <x v="2"/>
    <s v="with_protein"/>
    <s v="GCF_000018485.1"/>
    <s v="Primary Assembly"/>
    <x v="0"/>
    <m/>
    <s v="NC_009975.1"/>
    <n v="391322"/>
    <n v="392575"/>
    <x v="0"/>
    <s v="WP_012193219.1"/>
    <s v="WP_012193219.1"/>
    <m/>
    <s v="hypothetical protein"/>
    <m/>
    <n v="5738354"/>
    <s v="MMARC6_RS02115"/>
    <n v="1254"/>
    <n v="417"/>
    <m/>
  </r>
  <r>
    <x v="0"/>
    <s v="protein_coding"/>
    <s v="GCF_000018485.1"/>
    <s v="Primary Assembly"/>
    <x v="0"/>
    <m/>
    <s v="NC_009975.1"/>
    <n v="392705"/>
    <n v="393277"/>
    <x v="0"/>
    <m/>
    <m/>
    <m/>
    <m/>
    <m/>
    <n v="5738353"/>
    <s v="MMARC6_RS02120"/>
    <n v="573"/>
    <m/>
    <s v="old_locus_tag=MmarC6_0428"/>
  </r>
  <r>
    <x v="2"/>
    <s v="with_protein"/>
    <s v="GCF_000018485.1"/>
    <s v="Primary Assembly"/>
    <x v="0"/>
    <m/>
    <s v="NC_009975.1"/>
    <n v="392705"/>
    <n v="393277"/>
    <x v="0"/>
    <s v="WP_012193220.1"/>
    <s v="WP_012193220.1"/>
    <m/>
    <s v="hypothetical protein"/>
    <m/>
    <n v="5738353"/>
    <s v="MMARC6_RS02120"/>
    <n v="573"/>
    <n v="190"/>
    <m/>
  </r>
  <r>
    <x v="0"/>
    <s v="protein_coding"/>
    <s v="GCF_000018485.1"/>
    <s v="Primary Assembly"/>
    <x v="0"/>
    <m/>
    <s v="NC_009975.1"/>
    <n v="393334"/>
    <n v="394308"/>
    <x v="1"/>
    <m/>
    <m/>
    <m/>
    <m/>
    <m/>
    <n v="5738356"/>
    <s v="MMARC6_RS02125"/>
    <n v="975"/>
    <m/>
    <s v="old_locus_tag=MmarC6_0429"/>
  </r>
  <r>
    <x v="2"/>
    <s v="with_protein"/>
    <s v="GCF_000018485.1"/>
    <s v="Primary Assembly"/>
    <x v="0"/>
    <m/>
    <s v="NC_009975.1"/>
    <n v="393334"/>
    <n v="394308"/>
    <x v="1"/>
    <s v="WP_012193221.1"/>
    <s v="WP_012193221.1"/>
    <m/>
    <s v="hypothetical protein"/>
    <m/>
    <n v="5738356"/>
    <s v="MMARC6_RS02125"/>
    <n v="975"/>
    <n v="324"/>
    <m/>
  </r>
  <r>
    <x v="0"/>
    <s v="protein_coding"/>
    <s v="GCF_000018485.1"/>
    <s v="Primary Assembly"/>
    <x v="0"/>
    <m/>
    <s v="NC_009975.1"/>
    <n v="394628"/>
    <n v="395542"/>
    <x v="1"/>
    <m/>
    <m/>
    <m/>
    <m/>
    <m/>
    <n v="5738358"/>
    <s v="MMARC6_RS02130"/>
    <n v="915"/>
    <m/>
    <s v="old_locus_tag=MmarC6_0430"/>
  </r>
  <r>
    <x v="2"/>
    <s v="with_protein"/>
    <s v="GCF_000018485.1"/>
    <s v="Primary Assembly"/>
    <x v="0"/>
    <m/>
    <s v="NC_009975.1"/>
    <n v="394628"/>
    <n v="395542"/>
    <x v="1"/>
    <s v="WP_012193222.1"/>
    <s v="WP_012193222.1"/>
    <m/>
    <s v="hypothetical protein"/>
    <m/>
    <n v="5738358"/>
    <s v="MMARC6_RS02130"/>
    <n v="915"/>
    <n v="304"/>
    <m/>
  </r>
  <r>
    <x v="0"/>
    <s v="protein_coding"/>
    <s v="GCF_000018485.1"/>
    <s v="Primary Assembly"/>
    <x v="0"/>
    <m/>
    <s v="NC_009975.1"/>
    <n v="395642"/>
    <n v="395980"/>
    <x v="0"/>
    <m/>
    <m/>
    <m/>
    <m/>
    <m/>
    <n v="5738360"/>
    <s v="MMARC6_RS02135"/>
    <n v="339"/>
    <m/>
    <s v="old_locus_tag=MmarC6_0431"/>
  </r>
  <r>
    <x v="2"/>
    <s v="with_protein"/>
    <s v="GCF_000018485.1"/>
    <s v="Primary Assembly"/>
    <x v="0"/>
    <m/>
    <s v="NC_009975.1"/>
    <n v="395642"/>
    <n v="395980"/>
    <x v="0"/>
    <s v="WP_012193223.1"/>
    <s v="WP_012193223.1"/>
    <m/>
    <s v="hypothetical protein"/>
    <m/>
    <n v="5738360"/>
    <s v="MMARC6_RS02135"/>
    <n v="339"/>
    <n v="112"/>
    <m/>
  </r>
  <r>
    <x v="0"/>
    <s v="protein_coding"/>
    <s v="GCF_000018485.1"/>
    <s v="Primary Assembly"/>
    <x v="0"/>
    <m/>
    <s v="NC_009975.1"/>
    <n v="397016"/>
    <n v="397393"/>
    <x v="1"/>
    <m/>
    <m/>
    <m/>
    <m/>
    <m/>
    <n v="5738363"/>
    <s v="MMARC6_RS02140"/>
    <n v="378"/>
    <m/>
    <s v="old_locus_tag=MmarC6_0432"/>
  </r>
  <r>
    <x v="2"/>
    <s v="with_protein"/>
    <s v="GCF_000018485.1"/>
    <s v="Primary Assembly"/>
    <x v="0"/>
    <m/>
    <s v="NC_009975.1"/>
    <n v="397016"/>
    <n v="397393"/>
    <x v="1"/>
    <s v="WP_012193224.1"/>
    <s v="WP_012193224.1"/>
    <m/>
    <s v="hypothetical protein"/>
    <m/>
    <n v="5738363"/>
    <s v="MMARC6_RS02140"/>
    <n v="378"/>
    <n v="125"/>
    <m/>
  </r>
  <r>
    <x v="0"/>
    <s v="protein_coding"/>
    <s v="GCF_000018485.1"/>
    <s v="Primary Assembly"/>
    <x v="0"/>
    <m/>
    <s v="NC_009975.1"/>
    <n v="398127"/>
    <n v="398369"/>
    <x v="0"/>
    <m/>
    <m/>
    <m/>
    <m/>
    <m/>
    <n v="5738365"/>
    <s v="MMARC6_RS02145"/>
    <n v="243"/>
    <m/>
    <s v="old_locus_tag=MmarC6_0433"/>
  </r>
  <r>
    <x v="2"/>
    <s v="with_protein"/>
    <s v="GCF_000018485.1"/>
    <s v="Primary Assembly"/>
    <x v="0"/>
    <m/>
    <s v="NC_009975.1"/>
    <n v="398127"/>
    <n v="398369"/>
    <x v="0"/>
    <s v="WP_012193225.1"/>
    <s v="WP_012193225.1"/>
    <m/>
    <s v="DUF2683 domain-containing protein"/>
    <m/>
    <n v="5738365"/>
    <s v="MMARC6_RS02145"/>
    <n v="243"/>
    <n v="80"/>
    <m/>
  </r>
  <r>
    <x v="0"/>
    <s v="protein_coding"/>
    <s v="GCF_000018485.1"/>
    <s v="Primary Assembly"/>
    <x v="0"/>
    <m/>
    <s v="NC_009975.1"/>
    <n v="398384"/>
    <n v="398662"/>
    <x v="0"/>
    <m/>
    <m/>
    <m/>
    <m/>
    <m/>
    <n v="5738366"/>
    <s v="MMARC6_RS02150"/>
    <n v="279"/>
    <m/>
    <s v="old_locus_tag=MmarC6_0434"/>
  </r>
  <r>
    <x v="2"/>
    <s v="with_protein"/>
    <s v="GCF_000018485.1"/>
    <s v="Primary Assembly"/>
    <x v="0"/>
    <m/>
    <s v="NC_009975.1"/>
    <n v="398384"/>
    <n v="398662"/>
    <x v="0"/>
    <s v="WP_012193226.1"/>
    <s v="WP_012193226.1"/>
    <m/>
    <s v="toxin RelE"/>
    <m/>
    <n v="5738366"/>
    <s v="MMARC6_RS02150"/>
    <n v="279"/>
    <n v="92"/>
    <m/>
  </r>
  <r>
    <x v="0"/>
    <s v="protein_coding"/>
    <s v="GCF_000018485.1"/>
    <s v="Primary Assembly"/>
    <x v="0"/>
    <m/>
    <s v="NC_009975.1"/>
    <n v="398659"/>
    <n v="398889"/>
    <x v="1"/>
    <m/>
    <m/>
    <m/>
    <m/>
    <m/>
    <n v="5738369"/>
    <s v="MMARC6_RS02155"/>
    <n v="231"/>
    <m/>
    <s v="old_locus_tag=MmarC6_0435"/>
  </r>
  <r>
    <x v="2"/>
    <s v="with_protein"/>
    <s v="GCF_000018485.1"/>
    <s v="Primary Assembly"/>
    <x v="0"/>
    <m/>
    <s v="NC_009975.1"/>
    <n v="398659"/>
    <n v="398889"/>
    <x v="1"/>
    <s v="WP_012193227.1"/>
    <s v="WP_012193227.1"/>
    <m/>
    <s v="addiction module antitoxin"/>
    <m/>
    <n v="5738369"/>
    <s v="MMARC6_RS02155"/>
    <n v="231"/>
    <n v="76"/>
    <m/>
  </r>
  <r>
    <x v="0"/>
    <s v="protein_coding"/>
    <s v="GCF_000018485.1"/>
    <s v="Primary Assembly"/>
    <x v="0"/>
    <m/>
    <s v="NC_009975.1"/>
    <n v="399200"/>
    <n v="400171"/>
    <x v="1"/>
    <m/>
    <m/>
    <m/>
    <m/>
    <m/>
    <n v="5738373"/>
    <s v="MMARC6_RS02160"/>
    <n v="972"/>
    <m/>
    <s v="old_locus_tag=MmarC6_0436"/>
  </r>
  <r>
    <x v="2"/>
    <s v="with_protein"/>
    <s v="GCF_000018485.1"/>
    <s v="Primary Assembly"/>
    <x v="0"/>
    <m/>
    <s v="NC_009975.1"/>
    <n v="399200"/>
    <n v="400171"/>
    <x v="1"/>
    <s v="WP_012193228.1"/>
    <s v="WP_012193228.1"/>
    <m/>
    <s v="integrase"/>
    <m/>
    <n v="5738373"/>
    <s v="MMARC6_RS02160"/>
    <n v="972"/>
    <n v="323"/>
    <m/>
  </r>
  <r>
    <x v="0"/>
    <s v="protein_coding"/>
    <s v="GCF_000018485.1"/>
    <s v="Primary Assembly"/>
    <x v="0"/>
    <m/>
    <s v="NC_009975.1"/>
    <n v="400158"/>
    <n v="400427"/>
    <x v="1"/>
    <m/>
    <m/>
    <m/>
    <m/>
    <m/>
    <n v="5738376"/>
    <s v="MMARC6_RS02165"/>
    <n v="270"/>
    <m/>
    <s v="old_locus_tag=MmarC6_0437"/>
  </r>
  <r>
    <x v="2"/>
    <s v="with_protein"/>
    <s v="GCF_000018485.1"/>
    <s v="Primary Assembly"/>
    <x v="0"/>
    <m/>
    <s v="NC_009975.1"/>
    <n v="400158"/>
    <n v="400427"/>
    <x v="1"/>
    <s v="WP_011868872.1"/>
    <s v="WP_011868872.1"/>
    <m/>
    <s v="hypothetical protein"/>
    <m/>
    <n v="5738376"/>
    <s v="MMARC6_RS02165"/>
    <n v="270"/>
    <n v="89"/>
    <m/>
  </r>
  <r>
    <x v="0"/>
    <s v="protein_coding"/>
    <s v="GCF_000018485.1"/>
    <s v="Primary Assembly"/>
    <x v="0"/>
    <m/>
    <s v="NC_009975.1"/>
    <n v="400431"/>
    <n v="402455"/>
    <x v="1"/>
    <m/>
    <m/>
    <m/>
    <m/>
    <m/>
    <n v="5738380"/>
    <s v="MMARC6_RS02170"/>
    <n v="2025"/>
    <m/>
    <s v="old_locus_tag=MmarC6_0438"/>
  </r>
  <r>
    <x v="2"/>
    <s v="with_protein"/>
    <s v="GCF_000018485.1"/>
    <s v="Primary Assembly"/>
    <x v="0"/>
    <m/>
    <s v="NC_009975.1"/>
    <n v="400431"/>
    <n v="402455"/>
    <x v="1"/>
    <s v="WP_012193229.1"/>
    <s v="WP_012193229.1"/>
    <m/>
    <s v="hypothetical protein"/>
    <m/>
    <n v="5738380"/>
    <s v="MMARC6_RS02170"/>
    <n v="2025"/>
    <n v="674"/>
    <m/>
  </r>
  <r>
    <x v="0"/>
    <s v="protein_coding"/>
    <s v="GCF_000018485.1"/>
    <s v="Primary Assembly"/>
    <x v="0"/>
    <m/>
    <s v="NC_009975.1"/>
    <n v="402457"/>
    <n v="402840"/>
    <x v="1"/>
    <m/>
    <m/>
    <m/>
    <m/>
    <m/>
    <n v="5738379"/>
    <s v="MMARC6_RS02175"/>
    <n v="384"/>
    <m/>
    <s v="old_locus_tag=MmarC6_0439"/>
  </r>
  <r>
    <x v="2"/>
    <s v="with_protein"/>
    <s v="GCF_000018485.1"/>
    <s v="Primary Assembly"/>
    <x v="0"/>
    <m/>
    <s v="NC_009975.1"/>
    <n v="402457"/>
    <n v="402840"/>
    <x v="1"/>
    <s v="WP_012193230.1"/>
    <s v="WP_012193230.1"/>
    <m/>
    <s v="hypothetical protein"/>
    <m/>
    <n v="5738379"/>
    <s v="MMARC6_RS02175"/>
    <n v="384"/>
    <n v="127"/>
    <m/>
  </r>
  <r>
    <x v="0"/>
    <s v="protein_coding"/>
    <s v="GCF_000018485.1"/>
    <s v="Primary Assembly"/>
    <x v="0"/>
    <m/>
    <s v="NC_009975.1"/>
    <n v="402852"/>
    <n v="403046"/>
    <x v="1"/>
    <m/>
    <m/>
    <m/>
    <m/>
    <m/>
    <n v="24780674"/>
    <s v="MMARC6_RS02180"/>
    <n v="195"/>
    <m/>
    <m/>
  </r>
  <r>
    <x v="2"/>
    <s v="with_protein"/>
    <s v="GCF_000018485.1"/>
    <s v="Primary Assembly"/>
    <x v="0"/>
    <m/>
    <s v="NC_009975.1"/>
    <n v="402852"/>
    <n v="403046"/>
    <x v="1"/>
    <s v="WP_048059295.1"/>
    <s v="WP_048059295.1"/>
    <m/>
    <s v="hypothetical protein"/>
    <m/>
    <n v="24780674"/>
    <s v="MMARC6_RS02180"/>
    <n v="195"/>
    <n v="64"/>
    <m/>
  </r>
  <r>
    <x v="0"/>
    <s v="protein_coding"/>
    <s v="GCF_000018485.1"/>
    <s v="Primary Assembly"/>
    <x v="0"/>
    <m/>
    <s v="NC_009975.1"/>
    <n v="403039"/>
    <n v="403257"/>
    <x v="1"/>
    <m/>
    <m/>
    <m/>
    <m/>
    <m/>
    <n v="5738381"/>
    <s v="MMARC6_RS02185"/>
    <n v="219"/>
    <m/>
    <s v="old_locus_tag=MmarC6_0440"/>
  </r>
  <r>
    <x v="2"/>
    <s v="with_protein"/>
    <s v="GCF_000018485.1"/>
    <s v="Primary Assembly"/>
    <x v="0"/>
    <m/>
    <s v="NC_009975.1"/>
    <n v="403039"/>
    <n v="403257"/>
    <x v="1"/>
    <s v="WP_012193231.1"/>
    <s v="WP_012193231.1"/>
    <m/>
    <s v="hypothetical protein"/>
    <m/>
    <n v="5738381"/>
    <s v="MMARC6_RS02185"/>
    <n v="219"/>
    <n v="72"/>
    <m/>
  </r>
  <r>
    <x v="0"/>
    <s v="protein_coding"/>
    <s v="GCF_000018485.1"/>
    <s v="Primary Assembly"/>
    <x v="0"/>
    <m/>
    <s v="NC_009975.1"/>
    <n v="403260"/>
    <n v="403778"/>
    <x v="1"/>
    <m/>
    <m/>
    <m/>
    <m/>
    <m/>
    <n v="5738382"/>
    <s v="MMARC6_RS02190"/>
    <n v="519"/>
    <m/>
    <s v="old_locus_tag=MmarC6_0441"/>
  </r>
  <r>
    <x v="2"/>
    <s v="with_protein"/>
    <s v="GCF_000018485.1"/>
    <s v="Primary Assembly"/>
    <x v="0"/>
    <m/>
    <s v="NC_009975.1"/>
    <n v="403260"/>
    <n v="403778"/>
    <x v="1"/>
    <s v="WP_012193232.1"/>
    <s v="WP_012193232.1"/>
    <m/>
    <s v="hypothetical protein"/>
    <m/>
    <n v="5738382"/>
    <s v="MMARC6_RS02190"/>
    <n v="519"/>
    <n v="172"/>
    <m/>
  </r>
  <r>
    <x v="0"/>
    <s v="protein_coding"/>
    <s v="GCF_000018485.1"/>
    <s v="Primary Assembly"/>
    <x v="0"/>
    <m/>
    <s v="NC_009975.1"/>
    <n v="403877"/>
    <n v="404128"/>
    <x v="1"/>
    <m/>
    <m/>
    <m/>
    <m/>
    <m/>
    <n v="5738384"/>
    <s v="MMARC6_RS02195"/>
    <n v="252"/>
    <m/>
    <s v="old_locus_tag=MmarC6_0442"/>
  </r>
  <r>
    <x v="2"/>
    <s v="with_protein"/>
    <s v="GCF_000018485.1"/>
    <s v="Primary Assembly"/>
    <x v="0"/>
    <m/>
    <s v="NC_009975.1"/>
    <n v="403877"/>
    <n v="404128"/>
    <x v="1"/>
    <s v="WP_012193233.1"/>
    <s v="WP_012193233.1"/>
    <m/>
    <s v="hypothetical protein"/>
    <m/>
    <n v="5738384"/>
    <s v="MMARC6_RS02195"/>
    <n v="252"/>
    <n v="83"/>
    <m/>
  </r>
  <r>
    <x v="0"/>
    <s v="protein_coding"/>
    <s v="GCF_000018485.1"/>
    <s v="Primary Assembly"/>
    <x v="0"/>
    <m/>
    <s v="NC_009975.1"/>
    <n v="404283"/>
    <n v="404645"/>
    <x v="0"/>
    <m/>
    <m/>
    <m/>
    <m/>
    <m/>
    <n v="5738388"/>
    <s v="MMARC6_RS02200"/>
    <n v="363"/>
    <m/>
    <s v="old_locus_tag=MmarC6_0443"/>
  </r>
  <r>
    <x v="2"/>
    <s v="with_protein"/>
    <s v="GCF_000018485.1"/>
    <s v="Primary Assembly"/>
    <x v="0"/>
    <m/>
    <s v="NC_009975.1"/>
    <n v="404283"/>
    <n v="404645"/>
    <x v="0"/>
    <s v="WP_011170409.1"/>
    <s v="WP_011170409.1"/>
    <m/>
    <s v="ArsR family transcriptional regulator"/>
    <m/>
    <n v="5738388"/>
    <s v="MMARC6_RS02200"/>
    <n v="363"/>
    <n v="120"/>
    <m/>
  </r>
  <r>
    <x v="0"/>
    <s v="protein_coding"/>
    <s v="GCF_000018485.1"/>
    <s v="Primary Assembly"/>
    <x v="0"/>
    <m/>
    <s v="NC_009975.1"/>
    <n v="405013"/>
    <n v="406470"/>
    <x v="0"/>
    <m/>
    <m/>
    <m/>
    <m/>
    <m/>
    <n v="25393766"/>
    <s v="MMARC6_RS09430"/>
    <n v="1458"/>
    <m/>
    <s v="old_locus_tag=MmarC6_0444"/>
  </r>
  <r>
    <x v="2"/>
    <s v="with_protein"/>
    <s v="GCF_000018485.1"/>
    <s v="Primary Assembly"/>
    <x v="0"/>
    <m/>
    <s v="NC_009975.1"/>
    <n v="405013"/>
    <n v="406470"/>
    <x v="0"/>
    <s v="WP_081430997.1"/>
    <s v="WP_081430997.1"/>
    <m/>
    <s v="tetratricopeptide repeat protein"/>
    <m/>
    <n v="25393766"/>
    <s v="MMARC6_RS09430"/>
    <n v="1458"/>
    <n v="485"/>
    <m/>
  </r>
  <r>
    <x v="0"/>
    <s v="protein_coding"/>
    <s v="GCF_000018485.1"/>
    <s v="Primary Assembly"/>
    <x v="0"/>
    <m/>
    <s v="NC_009975.1"/>
    <n v="406566"/>
    <n v="407897"/>
    <x v="1"/>
    <m/>
    <m/>
    <m/>
    <m/>
    <m/>
    <n v="5738389"/>
    <s v="MMARC6_RS02210"/>
    <n v="1332"/>
    <m/>
    <s v="old_locus_tag=MmarC6_0445"/>
  </r>
  <r>
    <x v="2"/>
    <s v="with_protein"/>
    <s v="GCF_000018485.1"/>
    <s v="Primary Assembly"/>
    <x v="0"/>
    <m/>
    <s v="NC_009975.1"/>
    <n v="406566"/>
    <n v="407897"/>
    <x v="1"/>
    <s v="WP_012193235.1"/>
    <s v="WP_012193235.1"/>
    <m/>
    <s v="hypothetical protein"/>
    <m/>
    <n v="5738389"/>
    <s v="MMARC6_RS02210"/>
    <n v="1332"/>
    <n v="443"/>
    <m/>
  </r>
  <r>
    <x v="0"/>
    <s v="protein_coding"/>
    <s v="GCF_000018485.1"/>
    <s v="Primary Assembly"/>
    <x v="0"/>
    <m/>
    <s v="NC_009975.1"/>
    <n v="408298"/>
    <n v="409857"/>
    <x v="0"/>
    <m/>
    <m/>
    <m/>
    <m/>
    <m/>
    <n v="5738392"/>
    <s v="MMARC6_RS02215"/>
    <n v="1560"/>
    <m/>
    <s v="old_locus_tag=MmarC6_0446"/>
  </r>
  <r>
    <x v="2"/>
    <s v="with_protein"/>
    <s v="GCF_000018485.1"/>
    <s v="Primary Assembly"/>
    <x v="0"/>
    <m/>
    <s v="NC_009975.1"/>
    <n v="408298"/>
    <n v="409857"/>
    <x v="0"/>
    <s v="WP_012193236.1"/>
    <s v="WP_012193236.1"/>
    <m/>
    <s v="FRG domain-containing protein"/>
    <m/>
    <n v="5738392"/>
    <s v="MMARC6_RS02215"/>
    <n v="1560"/>
    <n v="519"/>
    <m/>
  </r>
  <r>
    <x v="0"/>
    <s v="protein_coding"/>
    <s v="GCF_000018485.1"/>
    <s v="Primary Assembly"/>
    <x v="0"/>
    <m/>
    <s v="NC_009975.1"/>
    <n v="409968"/>
    <n v="410588"/>
    <x v="0"/>
    <m/>
    <m/>
    <m/>
    <m/>
    <m/>
    <n v="5738394"/>
    <s v="MMARC6_RS02220"/>
    <n v="621"/>
    <m/>
    <s v="old_locus_tag=MmarC6_0447"/>
  </r>
  <r>
    <x v="2"/>
    <s v="with_protein"/>
    <s v="GCF_000018485.1"/>
    <s v="Primary Assembly"/>
    <x v="0"/>
    <m/>
    <s v="NC_009975.1"/>
    <n v="409968"/>
    <n v="410588"/>
    <x v="0"/>
    <s v="WP_012193237.1"/>
    <s v="WP_012193237.1"/>
    <m/>
    <s v="hypothetical protein"/>
    <m/>
    <n v="5738394"/>
    <s v="MMARC6_RS02220"/>
    <n v="621"/>
    <n v="206"/>
    <m/>
  </r>
  <r>
    <x v="0"/>
    <s v="protein_coding"/>
    <s v="GCF_000018485.1"/>
    <s v="Primary Assembly"/>
    <x v="0"/>
    <m/>
    <s v="NC_009975.1"/>
    <n v="410601"/>
    <n v="410795"/>
    <x v="0"/>
    <m/>
    <m/>
    <m/>
    <m/>
    <m/>
    <n v="5738397"/>
    <s v="MMARC6_RS02225"/>
    <n v="195"/>
    <m/>
    <s v="old_locus_tag=MmarC6_0448"/>
  </r>
  <r>
    <x v="2"/>
    <s v="with_protein"/>
    <s v="GCF_000018485.1"/>
    <s v="Primary Assembly"/>
    <x v="0"/>
    <m/>
    <s v="NC_009975.1"/>
    <n v="410601"/>
    <n v="410795"/>
    <x v="0"/>
    <s v="WP_011170405.1"/>
    <s v="WP_011170405.1"/>
    <m/>
    <s v="hypothetical protein"/>
    <m/>
    <n v="5738397"/>
    <s v="MMARC6_RS02225"/>
    <n v="195"/>
    <n v="64"/>
    <m/>
  </r>
  <r>
    <x v="0"/>
    <s v="protein_coding"/>
    <s v="GCF_000018485.1"/>
    <s v="Primary Assembly"/>
    <x v="0"/>
    <m/>
    <s v="NC_009975.1"/>
    <n v="410814"/>
    <n v="412190"/>
    <x v="0"/>
    <m/>
    <m/>
    <m/>
    <m/>
    <m/>
    <n v="5738396"/>
    <s v="MMARC6_RS02230"/>
    <n v="1377"/>
    <m/>
    <s v="old_locus_tag=MmarC6_0449"/>
  </r>
  <r>
    <x v="2"/>
    <s v="with_protein"/>
    <s v="GCF_000018485.1"/>
    <s v="Primary Assembly"/>
    <x v="0"/>
    <m/>
    <s v="NC_009975.1"/>
    <n v="410814"/>
    <n v="412190"/>
    <x v="0"/>
    <s v="WP_012193238.1"/>
    <s v="WP_012193238.1"/>
    <m/>
    <s v="hypothetical protein"/>
    <m/>
    <n v="5738396"/>
    <s v="MMARC6_RS02230"/>
    <n v="1377"/>
    <n v="458"/>
    <m/>
  </r>
  <r>
    <x v="0"/>
    <s v="protein_coding"/>
    <s v="GCF_000018485.1"/>
    <s v="Primary Assembly"/>
    <x v="0"/>
    <m/>
    <s v="NC_009975.1"/>
    <n v="412408"/>
    <n v="412695"/>
    <x v="1"/>
    <m/>
    <m/>
    <m/>
    <m/>
    <m/>
    <n v="5738400"/>
    <s v="MMARC6_RS02235"/>
    <n v="288"/>
    <m/>
    <s v="old_locus_tag=MmarC6_0450"/>
  </r>
  <r>
    <x v="2"/>
    <s v="with_protein"/>
    <s v="GCF_000018485.1"/>
    <s v="Primary Assembly"/>
    <x v="0"/>
    <m/>
    <s v="NC_009975.1"/>
    <n v="412408"/>
    <n v="412695"/>
    <x v="1"/>
    <s v="WP_012193239.1"/>
    <s v="WP_012193239.1"/>
    <m/>
    <s v="type II toxin-antitoxin system mRNA interferase toxin, RelE/StbE family"/>
    <m/>
    <n v="5738400"/>
    <s v="MMARC6_RS02235"/>
    <n v="288"/>
    <n v="95"/>
    <m/>
  </r>
  <r>
    <x v="0"/>
    <s v="protein_coding"/>
    <s v="GCF_000018485.1"/>
    <s v="Primary Assembly"/>
    <x v="0"/>
    <m/>
    <s v="NC_009975.1"/>
    <n v="412685"/>
    <n v="412915"/>
    <x v="1"/>
    <m/>
    <m/>
    <m/>
    <m/>
    <m/>
    <n v="5738401"/>
    <s v="MMARC6_RS02240"/>
    <n v="231"/>
    <m/>
    <s v="old_locus_tag=MmarC6_0451"/>
  </r>
  <r>
    <x v="2"/>
    <s v="with_protein"/>
    <s v="GCF_000018485.1"/>
    <s v="Primary Assembly"/>
    <x v="0"/>
    <m/>
    <s v="NC_009975.1"/>
    <n v="412685"/>
    <n v="412915"/>
    <x v="1"/>
    <s v="WP_012193240.1"/>
    <s v="WP_012193240.1"/>
    <m/>
    <s v="hypothetical protein"/>
    <m/>
    <n v="5738401"/>
    <s v="MMARC6_RS02240"/>
    <n v="231"/>
    <n v="76"/>
    <m/>
  </r>
  <r>
    <x v="0"/>
    <s v="protein_coding"/>
    <s v="GCF_000018485.1"/>
    <s v="Primary Assembly"/>
    <x v="0"/>
    <m/>
    <s v="NC_009975.1"/>
    <n v="413023"/>
    <n v="413706"/>
    <x v="1"/>
    <m/>
    <m/>
    <m/>
    <m/>
    <m/>
    <n v="5738403"/>
    <s v="MMARC6_RS02245"/>
    <n v="684"/>
    <m/>
    <s v="old_locus_tag=MmarC6_0452"/>
  </r>
  <r>
    <x v="2"/>
    <s v="with_protein"/>
    <s v="GCF_000018485.1"/>
    <s v="Primary Assembly"/>
    <x v="0"/>
    <m/>
    <s v="NC_009975.1"/>
    <n v="413023"/>
    <n v="413706"/>
    <x v="1"/>
    <s v="WP_012192927.1"/>
    <s v="WP_012192927.1"/>
    <m/>
    <s v="hypothetical protein"/>
    <m/>
    <n v="5738403"/>
    <s v="MMARC6_RS02245"/>
    <n v="684"/>
    <n v="227"/>
    <m/>
  </r>
  <r>
    <x v="0"/>
    <s v="protein_coding"/>
    <s v="GCF_000018485.1"/>
    <s v="Primary Assembly"/>
    <x v="0"/>
    <m/>
    <s v="NC_009975.1"/>
    <n v="414438"/>
    <n v="414815"/>
    <x v="1"/>
    <m/>
    <m/>
    <m/>
    <m/>
    <m/>
    <n v="5738407"/>
    <s v="MMARC6_RS02250"/>
    <n v="378"/>
    <m/>
    <s v="old_locus_tag=MmarC6_0453"/>
  </r>
  <r>
    <x v="2"/>
    <s v="with_protein"/>
    <s v="GCF_000018485.1"/>
    <s v="Primary Assembly"/>
    <x v="0"/>
    <m/>
    <s v="NC_009975.1"/>
    <n v="414438"/>
    <n v="414815"/>
    <x v="1"/>
    <s v="WP_012193241.1"/>
    <s v="WP_012193241.1"/>
    <m/>
    <s v="hypothetical protein"/>
    <m/>
    <n v="5738407"/>
    <s v="MMARC6_RS02250"/>
    <n v="378"/>
    <n v="125"/>
    <m/>
  </r>
  <r>
    <x v="0"/>
    <s v="tRNA"/>
    <s v="GCF_000018485.1"/>
    <s v="Primary Assembly"/>
    <x v="0"/>
    <m/>
    <s v="NC_009975.1"/>
    <n v="415149"/>
    <n v="415233"/>
    <x v="1"/>
    <m/>
    <m/>
    <m/>
    <m/>
    <m/>
    <n v="5738406"/>
    <s v="MMARC6_RS02255"/>
    <n v="85"/>
    <m/>
    <s v="old_locus_tag=MmarC6_R0003"/>
  </r>
  <r>
    <x v="1"/>
    <m/>
    <s v="GCF_000018485.1"/>
    <s v="Primary Assembly"/>
    <x v="0"/>
    <m/>
    <s v="NC_009975.1"/>
    <n v="415149"/>
    <n v="415233"/>
    <x v="1"/>
    <m/>
    <m/>
    <m/>
    <s v="tRNA-Ser"/>
    <m/>
    <n v="5738406"/>
    <s v="MMARC6_RS02255"/>
    <n v="85"/>
    <m/>
    <s v="anticodon=GCT"/>
  </r>
  <r>
    <x v="0"/>
    <s v="protein_coding"/>
    <s v="GCF_000018485.1"/>
    <s v="Primary Assembly"/>
    <x v="0"/>
    <m/>
    <s v="NC_009975.1"/>
    <n v="415308"/>
    <n v="416954"/>
    <x v="1"/>
    <m/>
    <m/>
    <m/>
    <m/>
    <m/>
    <n v="5738409"/>
    <s v="MMARC6_RS02260"/>
    <n v="1647"/>
    <m/>
    <s v="old_locus_tag=MmarC6_0454"/>
  </r>
  <r>
    <x v="2"/>
    <s v="with_protein"/>
    <s v="GCF_000018485.1"/>
    <s v="Primary Assembly"/>
    <x v="0"/>
    <m/>
    <s v="NC_009975.1"/>
    <n v="415308"/>
    <n v="416954"/>
    <x v="1"/>
    <s v="WP_012193242.1"/>
    <s v="WP_012193242.1"/>
    <m/>
    <s v="hypothetical protein"/>
    <m/>
    <n v="5738409"/>
    <s v="MMARC6_RS02260"/>
    <n v="1647"/>
    <n v="548"/>
    <m/>
  </r>
  <r>
    <x v="0"/>
    <s v="protein_coding"/>
    <s v="GCF_000018485.1"/>
    <s v="Primary Assembly"/>
    <x v="0"/>
    <m/>
    <s v="NC_009975.1"/>
    <n v="417181"/>
    <n v="417918"/>
    <x v="1"/>
    <m/>
    <m/>
    <m/>
    <m/>
    <m/>
    <n v="5738410"/>
    <s v="MMARC6_RS02265"/>
    <n v="738"/>
    <m/>
    <s v="old_locus_tag=MmarC6_0455"/>
  </r>
  <r>
    <x v="2"/>
    <s v="with_protein"/>
    <s v="GCF_000018485.1"/>
    <s v="Primary Assembly"/>
    <x v="0"/>
    <m/>
    <s v="NC_009975.1"/>
    <n v="417181"/>
    <n v="417918"/>
    <x v="1"/>
    <s v="WP_012193243.1"/>
    <s v="WP_012193243.1"/>
    <m/>
    <s v="hypothetical protein"/>
    <m/>
    <n v="5738410"/>
    <s v="MMARC6_RS02265"/>
    <n v="738"/>
    <n v="245"/>
    <m/>
  </r>
  <r>
    <x v="0"/>
    <s v="protein_coding"/>
    <s v="GCF_000018485.1"/>
    <s v="Primary Assembly"/>
    <x v="0"/>
    <m/>
    <s v="NC_009975.1"/>
    <n v="418045"/>
    <n v="419685"/>
    <x v="1"/>
    <m/>
    <m/>
    <m/>
    <m/>
    <m/>
    <n v="5738413"/>
    <s v="MMARC6_RS02270"/>
    <n v="1641"/>
    <m/>
    <s v="old_locus_tag=MmarC6_0456"/>
  </r>
  <r>
    <x v="2"/>
    <s v="with_protein"/>
    <s v="GCF_000018485.1"/>
    <s v="Primary Assembly"/>
    <x v="0"/>
    <m/>
    <s v="NC_009975.1"/>
    <n v="418045"/>
    <n v="419685"/>
    <x v="1"/>
    <s v="WP_012193244.1"/>
    <s v="WP_012193244.1"/>
    <m/>
    <s v="RNA helicase"/>
    <m/>
    <n v="5738413"/>
    <s v="MMARC6_RS02270"/>
    <n v="1641"/>
    <n v="546"/>
    <m/>
  </r>
  <r>
    <x v="0"/>
    <s v="protein_coding"/>
    <s v="GCF_000018485.1"/>
    <s v="Primary Assembly"/>
    <x v="0"/>
    <m/>
    <s v="NC_009975.1"/>
    <n v="420823"/>
    <n v="421371"/>
    <x v="0"/>
    <m/>
    <m/>
    <m/>
    <m/>
    <m/>
    <n v="5738417"/>
    <s v="MMARC6_RS02275"/>
    <n v="549"/>
    <m/>
    <s v="old_locus_tag=MmarC6_0457"/>
  </r>
  <r>
    <x v="2"/>
    <s v="with_protein"/>
    <s v="GCF_000018485.1"/>
    <s v="Primary Assembly"/>
    <x v="0"/>
    <m/>
    <s v="NC_009975.1"/>
    <n v="420823"/>
    <n v="421371"/>
    <x v="0"/>
    <s v="WP_012193245.1"/>
    <s v="WP_012193245.1"/>
    <m/>
    <s v="integrase"/>
    <m/>
    <n v="5738417"/>
    <s v="MMARC6_RS02275"/>
    <n v="549"/>
    <n v="182"/>
    <m/>
  </r>
  <r>
    <x v="0"/>
    <s v="protein_coding"/>
    <s v="GCF_000018485.1"/>
    <s v="Primary Assembly"/>
    <x v="0"/>
    <m/>
    <s v="NC_009975.1"/>
    <n v="421516"/>
    <n v="422100"/>
    <x v="0"/>
    <m/>
    <m/>
    <m/>
    <m/>
    <m/>
    <n v="5738416"/>
    <s v="MMARC6_RS02280"/>
    <n v="585"/>
    <m/>
    <s v="old_locus_tag=MmarC6_0458"/>
  </r>
  <r>
    <x v="2"/>
    <s v="with_protein"/>
    <s v="GCF_000018485.1"/>
    <s v="Primary Assembly"/>
    <x v="0"/>
    <m/>
    <s v="NC_009975.1"/>
    <n v="421516"/>
    <n v="422100"/>
    <x v="0"/>
    <s v="WP_012193246.1"/>
    <s v="WP_012193246.1"/>
    <m/>
    <s v="hypothetical protein"/>
    <m/>
    <n v="5738416"/>
    <s v="MMARC6_RS02280"/>
    <n v="585"/>
    <n v="194"/>
    <m/>
  </r>
  <r>
    <x v="0"/>
    <s v="protein_coding"/>
    <s v="GCF_000018485.1"/>
    <s v="Primary Assembly"/>
    <x v="0"/>
    <m/>
    <s v="NC_009975.1"/>
    <n v="422218"/>
    <n v="423231"/>
    <x v="0"/>
    <m/>
    <m/>
    <m/>
    <m/>
    <m/>
    <n v="5738419"/>
    <s v="MMARC6_RS02285"/>
    <n v="1014"/>
    <m/>
    <s v="old_locus_tag=MmarC6_0459"/>
  </r>
  <r>
    <x v="2"/>
    <s v="with_protein"/>
    <s v="GCF_000018485.1"/>
    <s v="Primary Assembly"/>
    <x v="0"/>
    <m/>
    <s v="NC_009975.1"/>
    <n v="422218"/>
    <n v="423231"/>
    <x v="0"/>
    <s v="WP_048059296.1"/>
    <s v="WP_048059296.1"/>
    <m/>
    <s v="CBS domain-containing protein"/>
    <m/>
    <n v="5738419"/>
    <s v="MMARC6_RS02285"/>
    <n v="1014"/>
    <n v="337"/>
    <m/>
  </r>
  <r>
    <x v="0"/>
    <s v="protein_coding"/>
    <s v="GCF_000018485.1"/>
    <s v="Primary Assembly"/>
    <x v="0"/>
    <m/>
    <s v="NC_009975.1"/>
    <n v="423273"/>
    <n v="423545"/>
    <x v="0"/>
    <m/>
    <m/>
    <m/>
    <m/>
    <m/>
    <n v="5738422"/>
    <s v="MMARC6_RS02290"/>
    <n v="273"/>
    <m/>
    <s v="old_locus_tag=MmarC6_0460"/>
  </r>
  <r>
    <x v="2"/>
    <s v="with_protein"/>
    <s v="GCF_000018485.1"/>
    <s v="Primary Assembly"/>
    <x v="0"/>
    <m/>
    <s v="NC_009975.1"/>
    <n v="423273"/>
    <n v="423545"/>
    <x v="0"/>
    <s v="WP_012193248.1"/>
    <s v="WP_012193248.1"/>
    <m/>
    <s v="hypothetical protein"/>
    <m/>
    <n v="5738422"/>
    <s v="MMARC6_RS02290"/>
    <n v="273"/>
    <n v="90"/>
    <m/>
  </r>
  <r>
    <x v="0"/>
    <s v="protein_coding"/>
    <s v="GCF_000018485.1"/>
    <s v="Primary Assembly"/>
    <x v="0"/>
    <m/>
    <s v="NC_009975.1"/>
    <n v="423724"/>
    <n v="424083"/>
    <x v="0"/>
    <m/>
    <m/>
    <m/>
    <m/>
    <m/>
    <n v="5738424"/>
    <s v="MMARC6_RS02295"/>
    <n v="360"/>
    <m/>
    <s v="old_locus_tag=MmarC6_0461"/>
  </r>
  <r>
    <x v="2"/>
    <s v="with_protein"/>
    <s v="GCF_000018485.1"/>
    <s v="Primary Assembly"/>
    <x v="0"/>
    <m/>
    <s v="NC_009975.1"/>
    <n v="423724"/>
    <n v="424083"/>
    <x v="0"/>
    <s v="WP_012193249.1"/>
    <s v="WP_012193249.1"/>
    <m/>
    <s v="dinitrogenase iron-molybdenum cofactor biosynthesis protein"/>
    <m/>
    <n v="5738424"/>
    <s v="MMARC6_RS02295"/>
    <n v="360"/>
    <n v="119"/>
    <m/>
  </r>
  <r>
    <x v="0"/>
    <s v="protein_coding"/>
    <s v="GCF_000018485.1"/>
    <s v="Primary Assembly"/>
    <x v="0"/>
    <m/>
    <s v="NC_009975.1"/>
    <n v="424093"/>
    <n v="424950"/>
    <x v="0"/>
    <m/>
    <m/>
    <m/>
    <m/>
    <m/>
    <n v="5738432"/>
    <s v="MMARC6_RS02300"/>
    <n v="858"/>
    <m/>
    <s v="old_locus_tag=MmarC6_0462"/>
  </r>
  <r>
    <x v="2"/>
    <s v="with_protein"/>
    <s v="GCF_000018485.1"/>
    <s v="Primary Assembly"/>
    <x v="0"/>
    <m/>
    <s v="NC_009975.1"/>
    <n v="424093"/>
    <n v="424950"/>
    <x v="0"/>
    <s v="WP_012193250.1"/>
    <s v="WP_012193250.1"/>
    <m/>
    <s v="(4Fe-4S)-binding protein"/>
    <m/>
    <n v="5738432"/>
    <s v="MMARC6_RS02300"/>
    <n v="858"/>
    <n v="285"/>
    <m/>
  </r>
  <r>
    <x v="0"/>
    <s v="protein_coding"/>
    <s v="GCF_000018485.1"/>
    <s v="Primary Assembly"/>
    <x v="0"/>
    <m/>
    <s v="NC_009975.1"/>
    <n v="424947"/>
    <n v="425795"/>
    <x v="0"/>
    <m/>
    <m/>
    <m/>
    <m/>
    <m/>
    <n v="5738431"/>
    <s v="MMARC6_RS02305"/>
    <n v="849"/>
    <m/>
    <s v="old_locus_tag=MmarC6_0463"/>
  </r>
  <r>
    <x v="2"/>
    <s v="with_protein"/>
    <s v="GCF_000018485.1"/>
    <s v="Primary Assembly"/>
    <x v="0"/>
    <m/>
    <s v="NC_009975.1"/>
    <n v="424947"/>
    <n v="425795"/>
    <x v="0"/>
    <s v="WP_012193251.1"/>
    <s v="WP_012193251.1"/>
    <m/>
    <s v="ferredoxin"/>
    <m/>
    <n v="5738431"/>
    <s v="MMARC6_RS02305"/>
    <n v="849"/>
    <n v="282"/>
    <m/>
  </r>
  <r>
    <x v="0"/>
    <s v="protein_coding"/>
    <s v="GCF_000018485.1"/>
    <s v="Primary Assembly"/>
    <x v="0"/>
    <m/>
    <s v="NC_009975.1"/>
    <n v="425955"/>
    <n v="426239"/>
    <x v="0"/>
    <m/>
    <m/>
    <m/>
    <m/>
    <m/>
    <n v="5738428"/>
    <s v="MMARC6_RS02310"/>
    <n v="285"/>
    <m/>
    <s v="old_locus_tag=MmarC6_0464"/>
  </r>
  <r>
    <x v="2"/>
    <s v="with_protein"/>
    <s v="GCF_000018485.1"/>
    <s v="Primary Assembly"/>
    <x v="0"/>
    <m/>
    <s v="NC_009975.1"/>
    <n v="425955"/>
    <n v="426239"/>
    <x v="0"/>
    <s v="WP_012193252.1"/>
    <s v="WP_012193252.1"/>
    <m/>
    <s v="hypothetical protein"/>
    <m/>
    <n v="5738428"/>
    <s v="MMARC6_RS02310"/>
    <n v="285"/>
    <n v="94"/>
    <m/>
  </r>
  <r>
    <x v="0"/>
    <s v="protein_coding"/>
    <s v="GCF_000018485.1"/>
    <s v="Primary Assembly"/>
    <x v="0"/>
    <m/>
    <s v="NC_009975.1"/>
    <n v="426270"/>
    <n v="426620"/>
    <x v="0"/>
    <m/>
    <m/>
    <m/>
    <m/>
    <m/>
    <n v="5738434"/>
    <s v="MMARC6_RS02315"/>
    <n v="351"/>
    <m/>
    <s v="old_locus_tag=MmarC6_0465"/>
  </r>
  <r>
    <x v="2"/>
    <s v="with_protein"/>
    <s v="GCF_000018485.1"/>
    <s v="Primary Assembly"/>
    <x v="0"/>
    <m/>
    <s v="NC_009975.1"/>
    <n v="426270"/>
    <n v="426620"/>
    <x v="0"/>
    <s v="WP_012193253.1"/>
    <s v="WP_012193253.1"/>
    <m/>
    <s v="nitrogenase"/>
    <m/>
    <n v="5738434"/>
    <s v="MMARC6_RS02315"/>
    <n v="351"/>
    <n v="116"/>
    <m/>
  </r>
  <r>
    <x v="0"/>
    <s v="protein_coding"/>
    <s v="GCF_000018485.1"/>
    <s v="Primary Assembly"/>
    <x v="0"/>
    <m/>
    <s v="NC_009975.1"/>
    <n v="426839"/>
    <n v="427075"/>
    <x v="0"/>
    <m/>
    <m/>
    <m/>
    <m/>
    <m/>
    <n v="5738433"/>
    <s v="MMARC6_RS02320"/>
    <n v="237"/>
    <m/>
    <s v="old_locus_tag=MmarC6_0466"/>
  </r>
  <r>
    <x v="2"/>
    <s v="with_protein"/>
    <s v="GCF_000018485.1"/>
    <s v="Primary Assembly"/>
    <x v="0"/>
    <m/>
    <s v="NC_009975.1"/>
    <n v="426839"/>
    <n v="427075"/>
    <x v="0"/>
    <s v="WP_012193254.1"/>
    <s v="WP_012193254.1"/>
    <m/>
    <s v="hypothetical protein"/>
    <m/>
    <n v="5738433"/>
    <s v="MMARC6_RS02320"/>
    <n v="237"/>
    <n v="78"/>
    <m/>
  </r>
  <r>
    <x v="0"/>
    <s v="protein_coding"/>
    <s v="GCF_000018485.1"/>
    <s v="Primary Assembly"/>
    <x v="0"/>
    <m/>
    <s v="NC_009975.1"/>
    <n v="427167"/>
    <n v="427370"/>
    <x v="1"/>
    <m/>
    <m/>
    <m/>
    <m/>
    <m/>
    <n v="5738436"/>
    <s v="MMARC6_RS02325"/>
    <n v="204"/>
    <m/>
    <s v="old_locus_tag=MmarC6_0467"/>
  </r>
  <r>
    <x v="2"/>
    <s v="with_protein"/>
    <s v="GCF_000018485.1"/>
    <s v="Primary Assembly"/>
    <x v="0"/>
    <m/>
    <s v="NC_009975.1"/>
    <n v="427167"/>
    <n v="427370"/>
    <x v="1"/>
    <s v="WP_012193255.1"/>
    <s v="WP_012193255.1"/>
    <m/>
    <s v="30S ribosomal protein S27ae"/>
    <m/>
    <n v="5738436"/>
    <s v="MMARC6_RS02325"/>
    <n v="204"/>
    <n v="67"/>
    <m/>
  </r>
  <r>
    <x v="0"/>
    <s v="protein_coding"/>
    <s v="GCF_000018485.1"/>
    <s v="Primary Assembly"/>
    <x v="0"/>
    <m/>
    <s v="NC_009975.1"/>
    <n v="427372"/>
    <n v="427683"/>
    <x v="1"/>
    <m/>
    <m/>
    <m/>
    <m/>
    <m/>
    <n v="5738438"/>
    <s v="MMARC6_RS02330"/>
    <n v="312"/>
    <m/>
    <s v="old_locus_tag=MmarC6_0468"/>
  </r>
  <r>
    <x v="2"/>
    <s v="with_protein"/>
    <s v="GCF_000018485.1"/>
    <s v="Primary Assembly"/>
    <x v="0"/>
    <m/>
    <s v="NC_009975.1"/>
    <n v="427372"/>
    <n v="427683"/>
    <x v="1"/>
    <s v="WP_012193256.1"/>
    <s v="WP_012193256.1"/>
    <m/>
    <s v="30S ribosomal protein S24e"/>
    <m/>
    <n v="5738438"/>
    <s v="MMARC6_RS02330"/>
    <n v="312"/>
    <n v="103"/>
    <m/>
  </r>
  <r>
    <x v="0"/>
    <s v="protein_coding"/>
    <s v="GCF_000018485.1"/>
    <s v="Primary Assembly"/>
    <x v="0"/>
    <m/>
    <s v="NC_009975.1"/>
    <n v="427691"/>
    <n v="428167"/>
    <x v="1"/>
    <m/>
    <m/>
    <m/>
    <m/>
    <m/>
    <n v="5738443"/>
    <s v="MMARC6_RS02335"/>
    <n v="477"/>
    <m/>
    <s v="old_locus_tag=MmarC6_0469"/>
  </r>
  <r>
    <x v="2"/>
    <s v="with_protein"/>
    <s v="GCF_000018485.1"/>
    <s v="Primary Assembly"/>
    <x v="0"/>
    <m/>
    <s v="NC_009975.1"/>
    <n v="427691"/>
    <n v="428167"/>
    <x v="1"/>
    <s v="WP_012193257.1"/>
    <s v="WP_012193257.1"/>
    <m/>
    <s v="DUF359 domain-containing protein"/>
    <m/>
    <n v="5738443"/>
    <s v="MMARC6_RS02335"/>
    <n v="477"/>
    <n v="158"/>
    <m/>
  </r>
  <r>
    <x v="0"/>
    <s v="protein_coding"/>
    <s v="GCF_000018485.1"/>
    <s v="Primary Assembly"/>
    <x v="0"/>
    <m/>
    <s v="NC_009975.1"/>
    <n v="428201"/>
    <n v="428377"/>
    <x v="1"/>
    <m/>
    <m/>
    <m/>
    <m/>
    <m/>
    <n v="5738442"/>
    <s v="MMARC6_RS02340"/>
    <n v="177"/>
    <m/>
    <s v="old_locus_tag=MmarC6_0470"/>
  </r>
  <r>
    <x v="2"/>
    <s v="with_protein"/>
    <s v="GCF_000018485.1"/>
    <s v="Primary Assembly"/>
    <x v="0"/>
    <m/>
    <s v="NC_009975.1"/>
    <n v="428201"/>
    <n v="428377"/>
    <x v="1"/>
    <s v="WP_011868947.1"/>
    <s v="WP_011868947.1"/>
    <m/>
    <s v="DNA-directed RNA polymerase subunit E''"/>
    <m/>
    <n v="5738442"/>
    <s v="MMARC6_RS02340"/>
    <n v="177"/>
    <n v="58"/>
    <m/>
  </r>
  <r>
    <x v="0"/>
    <s v="protein_coding"/>
    <s v="GCF_000018485.1"/>
    <s v="Primary Assembly"/>
    <x v="0"/>
    <m/>
    <s v="NC_009975.1"/>
    <n v="428416"/>
    <n v="428979"/>
    <x v="1"/>
    <m/>
    <m/>
    <m/>
    <m/>
    <m/>
    <n v="5738445"/>
    <s v="MMARC6_RS02345"/>
    <n v="564"/>
    <m/>
    <s v="old_locus_tag=MmarC6_0471"/>
  </r>
  <r>
    <x v="2"/>
    <s v="with_protein"/>
    <s v="GCF_000018485.1"/>
    <s v="Primary Assembly"/>
    <x v="0"/>
    <m/>
    <s v="NC_009975.1"/>
    <n v="428416"/>
    <n v="428979"/>
    <x v="1"/>
    <s v="WP_012193258.1"/>
    <s v="WP_012193258.1"/>
    <m/>
    <s v="DNA-directed RNA polymerase"/>
    <m/>
    <n v="5738445"/>
    <s v="MMARC6_RS02345"/>
    <n v="564"/>
    <n v="187"/>
    <m/>
  </r>
  <r>
    <x v="0"/>
    <s v="protein_coding"/>
    <s v="GCF_000018485.1"/>
    <s v="Primary Assembly"/>
    <x v="0"/>
    <m/>
    <s v="NC_009975.1"/>
    <n v="429135"/>
    <n v="430049"/>
    <x v="1"/>
    <m/>
    <m/>
    <m/>
    <m/>
    <m/>
    <n v="5738449"/>
    <s v="MMARC6_RS02350"/>
    <n v="915"/>
    <m/>
    <s v="old_locus_tag=MmarC6_0472"/>
  </r>
  <r>
    <x v="2"/>
    <s v="with_protein"/>
    <s v="GCF_000018485.1"/>
    <s v="Primary Assembly"/>
    <x v="0"/>
    <m/>
    <s v="NC_009975.1"/>
    <n v="429135"/>
    <n v="430049"/>
    <x v="1"/>
    <s v="WP_012193259.1"/>
    <s v="WP_012193259.1"/>
    <m/>
    <s v="dihydroorotate dehydrogenase"/>
    <m/>
    <n v="5738449"/>
    <s v="MMARC6_RS02350"/>
    <n v="915"/>
    <n v="304"/>
    <m/>
  </r>
  <r>
    <x v="0"/>
    <s v="pseudogene"/>
    <s v="GCF_000018485.1"/>
    <s v="Primary Assembly"/>
    <x v="0"/>
    <m/>
    <s v="NC_009975.1"/>
    <n v="430143"/>
    <n v="430941"/>
    <x v="0"/>
    <m/>
    <m/>
    <m/>
    <m/>
    <m/>
    <n v="5738453"/>
    <s v="MMARC6_RS02355"/>
    <n v="799"/>
    <m/>
    <s v="pseudo;old_locus_tag=MmarC6_0473"/>
  </r>
  <r>
    <x v="2"/>
    <s v="without_protein"/>
    <s v="GCF_000018485.1"/>
    <s v="Primary Assembly"/>
    <x v="0"/>
    <m/>
    <s v="NC_009975.1"/>
    <n v="430143"/>
    <n v="430941"/>
    <x v="0"/>
    <m/>
    <m/>
    <m/>
    <s v="(Fe-S)-binding protein"/>
    <m/>
    <n v="5738453"/>
    <s v="MMARC6_RS02355"/>
    <n v="799"/>
    <m/>
    <s v="pseudo"/>
  </r>
  <r>
    <x v="0"/>
    <s v="protein_coding"/>
    <s v="GCF_000018485.1"/>
    <s v="Primary Assembly"/>
    <x v="0"/>
    <m/>
    <s v="NC_009975.1"/>
    <n v="430938"/>
    <n v="432041"/>
    <x v="1"/>
    <m/>
    <m/>
    <m/>
    <m/>
    <m/>
    <n v="5738456"/>
    <s v="MMARC6_RS02360"/>
    <n v="1104"/>
    <m/>
    <s v="old_locus_tag=MmarC6_0474"/>
  </r>
  <r>
    <x v="2"/>
    <s v="with_protein"/>
    <s v="GCF_000018485.1"/>
    <s v="Primary Assembly"/>
    <x v="0"/>
    <m/>
    <s v="NC_009975.1"/>
    <n v="430938"/>
    <n v="432041"/>
    <x v="1"/>
    <s v="WP_012193261.1"/>
    <s v="WP_012193261.1"/>
    <m/>
    <s v="hypothetical protein"/>
    <m/>
    <n v="5738456"/>
    <s v="MMARC6_RS02360"/>
    <n v="1104"/>
    <n v="367"/>
    <m/>
  </r>
  <r>
    <x v="0"/>
    <s v="protein_coding"/>
    <s v="GCF_000018485.1"/>
    <s v="Primary Assembly"/>
    <x v="0"/>
    <m/>
    <s v="NC_009975.1"/>
    <n v="432028"/>
    <n v="432978"/>
    <x v="1"/>
    <m/>
    <m/>
    <m/>
    <m/>
    <m/>
    <n v="5738458"/>
    <s v="MMARC6_RS02365"/>
    <n v="951"/>
    <m/>
    <s v="old_locus_tag=MmarC6_0475"/>
  </r>
  <r>
    <x v="2"/>
    <s v="with_protein"/>
    <s v="GCF_000018485.1"/>
    <s v="Primary Assembly"/>
    <x v="0"/>
    <m/>
    <s v="NC_009975.1"/>
    <n v="432028"/>
    <n v="432978"/>
    <x v="1"/>
    <s v="WP_012193262.1"/>
    <s v="WP_012193262.1"/>
    <m/>
    <s v="alpha-L-glutamate ligase"/>
    <m/>
    <n v="5738458"/>
    <s v="MMARC6_RS02365"/>
    <n v="951"/>
    <n v="316"/>
    <m/>
  </r>
  <r>
    <x v="0"/>
    <s v="protein_coding"/>
    <s v="GCF_000018485.1"/>
    <s v="Primary Assembly"/>
    <x v="0"/>
    <m/>
    <s v="NC_009975.1"/>
    <n v="432979"/>
    <n v="433584"/>
    <x v="1"/>
    <m/>
    <m/>
    <m/>
    <m/>
    <m/>
    <n v="5738460"/>
    <s v="MMARC6_RS02370"/>
    <n v="606"/>
    <m/>
    <s v="old_locus_tag=MmarC6_0476"/>
  </r>
  <r>
    <x v="2"/>
    <s v="with_protein"/>
    <s v="GCF_000018485.1"/>
    <s v="Primary Assembly"/>
    <x v="0"/>
    <m/>
    <s v="NC_009975.1"/>
    <n v="432979"/>
    <n v="433584"/>
    <x v="1"/>
    <s v="WP_012193263.1"/>
    <s v="WP_012193263.1"/>
    <m/>
    <s v="hypothetical protein"/>
    <m/>
    <n v="5738460"/>
    <s v="MMARC6_RS02370"/>
    <n v="606"/>
    <n v="201"/>
    <m/>
  </r>
  <r>
    <x v="0"/>
    <s v="protein_coding"/>
    <s v="GCF_000018485.1"/>
    <s v="Primary Assembly"/>
    <x v="0"/>
    <m/>
    <s v="NC_009975.1"/>
    <n v="433851"/>
    <n v="434099"/>
    <x v="0"/>
    <m/>
    <m/>
    <m/>
    <m/>
    <m/>
    <n v="5738462"/>
    <s v="MMARC6_RS02375"/>
    <n v="249"/>
    <m/>
    <s v="old_locus_tag=MmarC6_0477"/>
  </r>
  <r>
    <x v="2"/>
    <s v="with_protein"/>
    <s v="GCF_000018485.1"/>
    <s v="Primary Assembly"/>
    <x v="0"/>
    <m/>
    <s v="NC_009975.1"/>
    <n v="433851"/>
    <n v="434099"/>
    <x v="0"/>
    <s v="WP_012067960.1"/>
    <s v="WP_012067960.1"/>
    <m/>
    <s v="DUF378 domain-containing protein"/>
    <m/>
    <n v="5738462"/>
    <s v="MMARC6_RS02375"/>
    <n v="249"/>
    <n v="82"/>
    <m/>
  </r>
  <r>
    <x v="0"/>
    <s v="protein_coding"/>
    <s v="GCF_000018485.1"/>
    <s v="Primary Assembly"/>
    <x v="0"/>
    <m/>
    <s v="NC_009975.1"/>
    <n v="434137"/>
    <n v="434631"/>
    <x v="1"/>
    <m/>
    <m/>
    <m/>
    <m/>
    <m/>
    <n v="5738464"/>
    <s v="MMARC6_RS02380"/>
    <n v="495"/>
    <m/>
    <s v="old_locus_tag=MmarC6_0478"/>
  </r>
  <r>
    <x v="2"/>
    <s v="with_protein"/>
    <s v="GCF_000018485.1"/>
    <s v="Primary Assembly"/>
    <x v="0"/>
    <m/>
    <s v="NC_009975.1"/>
    <n v="434137"/>
    <n v="434631"/>
    <x v="1"/>
    <s v="WP_012193264.1"/>
    <s v="WP_012193264.1"/>
    <m/>
    <s v="flavodoxin"/>
    <m/>
    <n v="5738464"/>
    <s v="MMARC6_RS02380"/>
    <n v="495"/>
    <n v="164"/>
    <m/>
  </r>
  <r>
    <x v="0"/>
    <s v="protein_coding"/>
    <s v="GCF_000018485.1"/>
    <s v="Primary Assembly"/>
    <x v="0"/>
    <m/>
    <s v="NC_009975.1"/>
    <n v="434652"/>
    <n v="435413"/>
    <x v="1"/>
    <m/>
    <m/>
    <m/>
    <m/>
    <m/>
    <n v="5738468"/>
    <s v="MMARC6_RS02385"/>
    <n v="762"/>
    <m/>
    <s v="old_locus_tag=MmarC6_0479"/>
  </r>
  <r>
    <x v="2"/>
    <s v="with_protein"/>
    <s v="GCF_000018485.1"/>
    <s v="Primary Assembly"/>
    <x v="0"/>
    <m/>
    <s v="NC_009975.1"/>
    <n v="434652"/>
    <n v="435413"/>
    <x v="1"/>
    <s v="WP_012193265.1"/>
    <s v="WP_012193265.1"/>
    <m/>
    <s v="hypothetical protein"/>
    <m/>
    <n v="5738468"/>
    <s v="MMARC6_RS02385"/>
    <n v="762"/>
    <n v="253"/>
    <m/>
  </r>
  <r>
    <x v="0"/>
    <s v="protein_coding"/>
    <s v="GCF_000018485.1"/>
    <s v="Primary Assembly"/>
    <x v="0"/>
    <m/>
    <s v="NC_009975.1"/>
    <n v="435593"/>
    <n v="436894"/>
    <x v="0"/>
    <m/>
    <m/>
    <m/>
    <m/>
    <m/>
    <n v="5738472"/>
    <s v="MMARC6_RS02390"/>
    <n v="1302"/>
    <m/>
    <s v="old_locus_tag=MmarC6_0480"/>
  </r>
  <r>
    <x v="2"/>
    <s v="with_protein"/>
    <s v="GCF_000018485.1"/>
    <s v="Primary Assembly"/>
    <x v="0"/>
    <m/>
    <s v="NC_009975.1"/>
    <n v="435593"/>
    <n v="436894"/>
    <x v="0"/>
    <s v="WP_012193266.1"/>
    <s v="WP_012193266.1"/>
    <m/>
    <s v="MBL fold metallo-hydrolase"/>
    <m/>
    <n v="5738472"/>
    <s v="MMARC6_RS02390"/>
    <n v="1302"/>
    <n v="433"/>
    <m/>
  </r>
  <r>
    <x v="0"/>
    <s v="protein_coding"/>
    <s v="GCF_000018485.1"/>
    <s v="Primary Assembly"/>
    <x v="0"/>
    <m/>
    <s v="NC_009975.1"/>
    <n v="436937"/>
    <n v="437635"/>
    <x v="1"/>
    <m/>
    <m/>
    <m/>
    <m/>
    <m/>
    <n v="5738475"/>
    <s v="MMARC6_RS02395"/>
    <n v="699"/>
    <m/>
    <s v="old_locus_tag=MmarC6_0481"/>
  </r>
  <r>
    <x v="2"/>
    <s v="with_protein"/>
    <s v="GCF_000018485.1"/>
    <s v="Primary Assembly"/>
    <x v="0"/>
    <m/>
    <s v="NC_009975.1"/>
    <n v="436937"/>
    <n v="437635"/>
    <x v="1"/>
    <s v="WP_012193267.1"/>
    <s v="WP_012193267.1"/>
    <m/>
    <s v="ribonuclease P"/>
    <m/>
    <n v="5738475"/>
    <s v="MMARC6_RS02395"/>
    <n v="699"/>
    <n v="232"/>
    <m/>
  </r>
  <r>
    <x v="0"/>
    <s v="protein_coding"/>
    <s v="GCF_000018485.1"/>
    <s v="Primary Assembly"/>
    <x v="0"/>
    <m/>
    <s v="NC_009975.1"/>
    <n v="437691"/>
    <n v="437984"/>
    <x v="1"/>
    <m/>
    <m/>
    <m/>
    <m/>
    <m/>
    <n v="5738479"/>
    <s v="MMARC6_RS02400"/>
    <n v="294"/>
    <m/>
    <s v="old_locus_tag=MmarC6_0482"/>
  </r>
  <r>
    <x v="2"/>
    <s v="with_protein"/>
    <s v="GCF_000018485.1"/>
    <s v="Primary Assembly"/>
    <x v="0"/>
    <m/>
    <s v="NC_009975.1"/>
    <n v="437691"/>
    <n v="437984"/>
    <x v="1"/>
    <s v="WP_012067955.1"/>
    <s v="WP_012067955.1"/>
    <m/>
    <s v="hypothetical protein"/>
    <m/>
    <n v="5738479"/>
    <s v="MMARC6_RS02400"/>
    <n v="294"/>
    <n v="97"/>
    <m/>
  </r>
  <r>
    <x v="0"/>
    <s v="protein_coding"/>
    <s v="GCF_000018485.1"/>
    <s v="Primary Assembly"/>
    <x v="0"/>
    <m/>
    <s v="NC_009975.1"/>
    <n v="438230"/>
    <n v="439330"/>
    <x v="0"/>
    <m/>
    <m/>
    <m/>
    <m/>
    <m/>
    <n v="5738483"/>
    <s v="MMARC6_RS02405"/>
    <n v="1101"/>
    <m/>
    <s v="old_locus_tag=MmarC6_0483"/>
  </r>
  <r>
    <x v="2"/>
    <s v="with_protein"/>
    <s v="GCF_000018485.1"/>
    <s v="Primary Assembly"/>
    <x v="0"/>
    <m/>
    <s v="NC_009975.1"/>
    <n v="438230"/>
    <n v="439330"/>
    <x v="0"/>
    <s v="WP_012193269.1"/>
    <s v="WP_012193269.1"/>
    <m/>
    <s v="Ni-sirohydrochlorin a,c-diamide reductive cyclase catalytic subunit"/>
    <m/>
    <n v="5738483"/>
    <s v="MMARC6_RS02405"/>
    <n v="1101"/>
    <n v="366"/>
    <m/>
  </r>
  <r>
    <x v="0"/>
    <s v="protein_coding"/>
    <s v="GCF_000018485.1"/>
    <s v="Primary Assembly"/>
    <x v="0"/>
    <m/>
    <s v="NC_009975.1"/>
    <n v="439421"/>
    <n v="440368"/>
    <x v="0"/>
    <m/>
    <m/>
    <m/>
    <m/>
    <m/>
    <n v="5738485"/>
    <s v="MMARC6_RS02410"/>
    <n v="948"/>
    <m/>
    <s v="old_locus_tag=MmarC6_0484"/>
  </r>
  <r>
    <x v="2"/>
    <s v="with_protein"/>
    <s v="GCF_000018485.1"/>
    <s v="Primary Assembly"/>
    <x v="0"/>
    <m/>
    <s v="NC_009975.1"/>
    <n v="439421"/>
    <n v="440368"/>
    <x v="0"/>
    <s v="WP_012193270.1"/>
    <s v="WP_012193270.1"/>
    <m/>
    <s v="ATPase AAA"/>
    <m/>
    <n v="5738485"/>
    <s v="MMARC6_RS02410"/>
    <n v="948"/>
    <n v="315"/>
    <m/>
  </r>
  <r>
    <x v="0"/>
    <s v="protein_coding"/>
    <s v="GCF_000018485.1"/>
    <s v="Primary Assembly"/>
    <x v="0"/>
    <m/>
    <s v="NC_009975.1"/>
    <n v="440416"/>
    <n v="440985"/>
    <x v="1"/>
    <m/>
    <m/>
    <m/>
    <m/>
    <m/>
    <n v="5738488"/>
    <s v="MMARC6_RS02415"/>
    <n v="570"/>
    <m/>
    <s v="old_locus_tag=MmarC6_0485"/>
  </r>
  <r>
    <x v="2"/>
    <s v="with_protein"/>
    <s v="GCF_000018485.1"/>
    <s v="Primary Assembly"/>
    <x v="0"/>
    <m/>
    <s v="NC_009975.1"/>
    <n v="440416"/>
    <n v="440985"/>
    <x v="1"/>
    <s v="WP_012193271.1"/>
    <s v="WP_012193271.1"/>
    <m/>
    <s v="nitroreductase"/>
    <m/>
    <n v="5738488"/>
    <s v="MMARC6_RS02415"/>
    <n v="570"/>
    <n v="189"/>
    <m/>
  </r>
  <r>
    <x v="0"/>
    <s v="pseudogene"/>
    <s v="GCF_000018485.1"/>
    <s v="Primary Assembly"/>
    <x v="0"/>
    <m/>
    <s v="NC_009975.1"/>
    <n v="441000"/>
    <n v="441642"/>
    <x v="1"/>
    <m/>
    <m/>
    <m/>
    <m/>
    <m/>
    <n v="5738489"/>
    <s v="MMARC6_RS02420"/>
    <n v="643"/>
    <m/>
    <s v="pseudo;old_locus_tag=MmarC6_0486"/>
  </r>
  <r>
    <x v="2"/>
    <s v="without_protein"/>
    <s v="GCF_000018485.1"/>
    <s v="Primary Assembly"/>
    <x v="0"/>
    <m/>
    <s v="NC_009975.1"/>
    <n v="441000"/>
    <n v="441642"/>
    <x v="1"/>
    <m/>
    <m/>
    <m/>
    <s v="lactate utilization protein C"/>
    <m/>
    <n v="5738489"/>
    <s v="MMARC6_RS02420"/>
    <n v="643"/>
    <m/>
    <s v="pseudo"/>
  </r>
  <r>
    <x v="0"/>
    <s v="protein_coding"/>
    <s v="GCF_000018485.1"/>
    <s v="Primary Assembly"/>
    <x v="0"/>
    <m/>
    <s v="NC_009975.1"/>
    <n v="441965"/>
    <n v="442729"/>
    <x v="1"/>
    <m/>
    <m/>
    <m/>
    <m/>
    <m/>
    <n v="5738493"/>
    <s v="MMARC6_RS02425"/>
    <n v="765"/>
    <m/>
    <s v="old_locus_tag=MmarC6_0487"/>
  </r>
  <r>
    <x v="2"/>
    <s v="with_protein"/>
    <s v="GCF_000018485.1"/>
    <s v="Primary Assembly"/>
    <x v="0"/>
    <m/>
    <s v="NC_009975.1"/>
    <n v="441965"/>
    <n v="442729"/>
    <x v="1"/>
    <s v="WP_012193273.1"/>
    <s v="WP_012193273.1"/>
    <m/>
    <s v="hypothetical protein"/>
    <m/>
    <n v="5738493"/>
    <s v="MMARC6_RS02425"/>
    <n v="765"/>
    <n v="254"/>
    <m/>
  </r>
  <r>
    <x v="0"/>
    <s v="protein_coding"/>
    <s v="GCF_000018485.1"/>
    <s v="Primary Assembly"/>
    <x v="0"/>
    <m/>
    <s v="NC_009975.1"/>
    <n v="443060"/>
    <n v="443506"/>
    <x v="1"/>
    <m/>
    <m/>
    <m/>
    <m/>
    <m/>
    <n v="5738498"/>
    <s v="MMARC6_RS02430"/>
    <n v="447"/>
    <m/>
    <s v="old_locus_tag=MmarC6_0488"/>
  </r>
  <r>
    <x v="2"/>
    <s v="with_protein"/>
    <s v="GCF_000018485.1"/>
    <s v="Primary Assembly"/>
    <x v="0"/>
    <m/>
    <s v="NC_009975.1"/>
    <n v="443060"/>
    <n v="443506"/>
    <x v="1"/>
    <s v="WP_012193274.1"/>
    <s v="WP_012193274.1"/>
    <m/>
    <s v="hypothetical protein"/>
    <m/>
    <n v="5738498"/>
    <s v="MMARC6_RS02430"/>
    <n v="447"/>
    <n v="148"/>
    <m/>
  </r>
  <r>
    <x v="0"/>
    <s v="protein_coding"/>
    <s v="GCF_000018485.1"/>
    <s v="Primary Assembly"/>
    <x v="0"/>
    <m/>
    <s v="NC_009975.1"/>
    <n v="443538"/>
    <n v="444449"/>
    <x v="1"/>
    <m/>
    <m/>
    <m/>
    <m/>
    <m/>
    <n v="5738500"/>
    <s v="MMARC6_RS02435"/>
    <n v="912"/>
    <m/>
    <s v="old_locus_tag=MmarC6_0489"/>
  </r>
  <r>
    <x v="2"/>
    <s v="with_protein"/>
    <s v="GCF_000018485.1"/>
    <s v="Primary Assembly"/>
    <x v="0"/>
    <m/>
    <s v="NC_009975.1"/>
    <n v="443538"/>
    <n v="444449"/>
    <x v="1"/>
    <s v="WP_012193275.1"/>
    <s v="WP_012193275.1"/>
    <m/>
    <s v="methanogenesis marker 7 protein"/>
    <m/>
    <n v="5738500"/>
    <s v="MMARC6_RS02435"/>
    <n v="912"/>
    <n v="303"/>
    <m/>
  </r>
  <r>
    <x v="0"/>
    <s v="protein_coding"/>
    <s v="GCF_000018485.1"/>
    <s v="Primary Assembly"/>
    <x v="0"/>
    <m/>
    <s v="NC_009975.1"/>
    <n v="444469"/>
    <n v="445434"/>
    <x v="1"/>
    <m/>
    <m/>
    <m/>
    <m/>
    <m/>
    <n v="5738502"/>
    <s v="MMARC6_RS02440"/>
    <n v="966"/>
    <m/>
    <s v="old_locus_tag=MmarC6_0490"/>
  </r>
  <r>
    <x v="2"/>
    <s v="with_protein"/>
    <s v="GCF_000018485.1"/>
    <s v="Primary Assembly"/>
    <x v="0"/>
    <m/>
    <s v="NC_009975.1"/>
    <n v="444469"/>
    <n v="445434"/>
    <x v="1"/>
    <s v="WP_012193276.1"/>
    <s v="WP_012193276.1"/>
    <m/>
    <s v="CBS domain-containing protein"/>
    <m/>
    <n v="5738502"/>
    <s v="MMARC6_RS02440"/>
    <n v="966"/>
    <n v="321"/>
    <m/>
  </r>
  <r>
    <x v="0"/>
    <s v="protein_coding"/>
    <s v="GCF_000018485.1"/>
    <s v="Primary Assembly"/>
    <x v="0"/>
    <m/>
    <s v="NC_009975.1"/>
    <n v="445798"/>
    <n v="447309"/>
    <x v="1"/>
    <m/>
    <m/>
    <m/>
    <m/>
    <m/>
    <n v="5738506"/>
    <s v="MMARC6_RS02445"/>
    <n v="1512"/>
    <m/>
    <s v="old_locus_tag=MmarC6_0491"/>
  </r>
  <r>
    <x v="2"/>
    <s v="with_protein"/>
    <s v="GCF_000018485.1"/>
    <s v="Primary Assembly"/>
    <x v="0"/>
    <m/>
    <s v="NC_009975.1"/>
    <n v="445798"/>
    <n v="447309"/>
    <x v="1"/>
    <s v="WP_012193277.1"/>
    <s v="WP_012193277.1"/>
    <m/>
    <s v="sodium-dependent transporter"/>
    <m/>
    <n v="5738506"/>
    <s v="MMARC6_RS02445"/>
    <n v="1512"/>
    <n v="503"/>
    <m/>
  </r>
  <r>
    <x v="0"/>
    <s v="protein_coding"/>
    <s v="GCF_000018485.1"/>
    <s v="Primary Assembly"/>
    <x v="0"/>
    <m/>
    <s v="NC_009975.1"/>
    <n v="447446"/>
    <n v="448354"/>
    <x v="1"/>
    <m/>
    <m/>
    <m/>
    <m/>
    <m/>
    <n v="5738510"/>
    <s v="MMARC6_RS02450"/>
    <n v="909"/>
    <m/>
    <s v="old_locus_tag=MmarC6_0492"/>
  </r>
  <r>
    <x v="2"/>
    <s v="with_protein"/>
    <s v="GCF_000018485.1"/>
    <s v="Primary Assembly"/>
    <x v="0"/>
    <m/>
    <s v="NC_009975.1"/>
    <n v="447446"/>
    <n v="448354"/>
    <x v="1"/>
    <s v="WP_012193278.1"/>
    <s v="WP_012193278.1"/>
    <m/>
    <s v="carbohydrate kinase family protein"/>
    <m/>
    <n v="5738510"/>
    <s v="MMARC6_RS02450"/>
    <n v="909"/>
    <n v="302"/>
    <m/>
  </r>
  <r>
    <x v="0"/>
    <s v="protein_coding"/>
    <s v="GCF_000018485.1"/>
    <s v="Primary Assembly"/>
    <x v="0"/>
    <m/>
    <s v="NC_009975.1"/>
    <n v="448381"/>
    <n v="449097"/>
    <x v="1"/>
    <m/>
    <m/>
    <m/>
    <m/>
    <m/>
    <n v="5738512"/>
    <s v="MMARC6_RS02455"/>
    <n v="717"/>
    <m/>
    <s v="old_locus_tag=MmarC6_0493"/>
  </r>
  <r>
    <x v="2"/>
    <s v="with_protein"/>
    <s v="GCF_000018485.1"/>
    <s v="Primary Assembly"/>
    <x v="0"/>
    <m/>
    <s v="NC_009975.1"/>
    <n v="448381"/>
    <n v="449097"/>
    <x v="1"/>
    <s v="WP_012193279.1"/>
    <s v="WP_012193279.1"/>
    <m/>
    <s v="1-(5-phosphoribosyl)-5-((5-phosphoribosylamino)methylideneamino)imidazole-4-carboxamide isomerase"/>
    <m/>
    <n v="5738512"/>
    <s v="MMARC6_RS02455"/>
    <n v="717"/>
    <n v="238"/>
    <m/>
  </r>
  <r>
    <x v="0"/>
    <s v="protein_coding"/>
    <s v="GCF_000018485.1"/>
    <s v="Primary Assembly"/>
    <x v="0"/>
    <m/>
    <s v="NC_009975.1"/>
    <n v="449314"/>
    <n v="450945"/>
    <x v="1"/>
    <m/>
    <m/>
    <m/>
    <m/>
    <m/>
    <n v="5738515"/>
    <s v="MMARC6_RS02460"/>
    <n v="1632"/>
    <m/>
    <s v="old_locus_tag=MmarC6_0494"/>
  </r>
  <r>
    <x v="2"/>
    <s v="with_protein"/>
    <s v="GCF_000018485.1"/>
    <s v="Primary Assembly"/>
    <x v="0"/>
    <m/>
    <s v="NC_009975.1"/>
    <n v="449314"/>
    <n v="450945"/>
    <x v="1"/>
    <s v="WP_012193280.1"/>
    <s v="WP_012193280.1"/>
    <m/>
    <s v="serine/threonine protein kinase"/>
    <m/>
    <n v="5738515"/>
    <s v="MMARC6_RS02460"/>
    <n v="1632"/>
    <n v="543"/>
    <m/>
  </r>
  <r>
    <x v="0"/>
    <s v="protein_coding"/>
    <s v="GCF_000018485.1"/>
    <s v="Primary Assembly"/>
    <x v="0"/>
    <m/>
    <s v="NC_009975.1"/>
    <n v="451120"/>
    <n v="452988"/>
    <x v="0"/>
    <m/>
    <m/>
    <m/>
    <m/>
    <m/>
    <n v="5738521"/>
    <s v="MMARC6_RS02465"/>
    <n v="1869"/>
    <m/>
    <s v="old_locus_tag=MmarC6_0495"/>
  </r>
  <r>
    <x v="2"/>
    <s v="with_protein"/>
    <s v="GCF_000018485.1"/>
    <s v="Primary Assembly"/>
    <x v="0"/>
    <m/>
    <s v="NC_009975.1"/>
    <n v="451120"/>
    <n v="452988"/>
    <x v="0"/>
    <s v="WP_012193281.1"/>
    <s v="WP_012193281.1"/>
    <m/>
    <s v="threonine--tRNA ligase"/>
    <m/>
    <n v="5738521"/>
    <s v="MMARC6_RS02465"/>
    <n v="1869"/>
    <n v="622"/>
    <m/>
  </r>
  <r>
    <x v="0"/>
    <s v="protein_coding"/>
    <s v="GCF_000018485.1"/>
    <s v="Primary Assembly"/>
    <x v="0"/>
    <m/>
    <s v="NC_009975.1"/>
    <n v="453046"/>
    <n v="455241"/>
    <x v="1"/>
    <m/>
    <m/>
    <m/>
    <m/>
    <m/>
    <n v="5738523"/>
    <s v="MMARC6_RS02470"/>
    <n v="2196"/>
    <m/>
    <s v="old_locus_tag=MmarC6_0496"/>
  </r>
  <r>
    <x v="2"/>
    <s v="with_protein"/>
    <s v="GCF_000018485.1"/>
    <s v="Primary Assembly"/>
    <x v="0"/>
    <m/>
    <s v="NC_009975.1"/>
    <n v="453046"/>
    <n v="455241"/>
    <x v="1"/>
    <s v="WP_012193282.1"/>
    <s v="WP_012193282.1"/>
    <m/>
    <s v="methyl-accepting chemotaxis protein"/>
    <m/>
    <n v="5738523"/>
    <s v="MMARC6_RS02470"/>
    <n v="2196"/>
    <n v="731"/>
    <m/>
  </r>
  <r>
    <x v="0"/>
    <s v="protein_coding"/>
    <s v="GCF_000018485.1"/>
    <s v="Primary Assembly"/>
    <x v="0"/>
    <m/>
    <s v="NC_009975.1"/>
    <n v="455394"/>
    <n v="457070"/>
    <x v="1"/>
    <m/>
    <m/>
    <m/>
    <m/>
    <m/>
    <n v="5738527"/>
    <s v="MMARC6_RS02475"/>
    <n v="1677"/>
    <m/>
    <s v="old_locus_tag=MmarC6_0497"/>
  </r>
  <r>
    <x v="2"/>
    <s v="with_protein"/>
    <s v="GCF_000018485.1"/>
    <s v="Primary Assembly"/>
    <x v="0"/>
    <m/>
    <s v="NC_009975.1"/>
    <n v="455394"/>
    <n v="457070"/>
    <x v="1"/>
    <s v="WP_052290601.1"/>
    <s v="WP_052290601.1"/>
    <m/>
    <s v="methyl-accepting chemotaxis protein"/>
    <m/>
    <n v="5738527"/>
    <s v="MMARC6_RS02475"/>
    <n v="1677"/>
    <n v="558"/>
    <m/>
  </r>
  <r>
    <x v="0"/>
    <s v="protein_coding"/>
    <s v="GCF_000018485.1"/>
    <s v="Primary Assembly"/>
    <x v="0"/>
    <m/>
    <s v="NC_009975.1"/>
    <n v="457166"/>
    <n v="457489"/>
    <x v="1"/>
    <m/>
    <m/>
    <m/>
    <m/>
    <m/>
    <n v="25393767"/>
    <s v="MMARC6_RS09435"/>
    <n v="324"/>
    <m/>
    <m/>
  </r>
  <r>
    <x v="2"/>
    <s v="with_protein"/>
    <s v="GCF_000018485.1"/>
    <s v="Primary Assembly"/>
    <x v="0"/>
    <m/>
    <s v="NC_009975.1"/>
    <n v="457166"/>
    <n v="457489"/>
    <x v="1"/>
    <s v="WP_052290602.1"/>
    <s v="WP_052290602.1"/>
    <m/>
    <s v="hypothetical protein"/>
    <m/>
    <n v="25393767"/>
    <s v="MMARC6_RS09435"/>
    <n v="324"/>
    <n v="107"/>
    <m/>
  </r>
  <r>
    <x v="0"/>
    <s v="protein_coding"/>
    <s v="GCF_000018485.1"/>
    <s v="Primary Assembly"/>
    <x v="0"/>
    <m/>
    <s v="NC_009975.1"/>
    <n v="457653"/>
    <n v="458930"/>
    <x v="1"/>
    <m/>
    <m/>
    <m/>
    <m/>
    <m/>
    <n v="5738531"/>
    <s v="MMARC6_RS02480"/>
    <n v="1278"/>
    <m/>
    <s v="old_locus_tag=MmarC6_0498"/>
  </r>
  <r>
    <x v="2"/>
    <s v="with_protein"/>
    <s v="GCF_000018485.1"/>
    <s v="Primary Assembly"/>
    <x v="0"/>
    <m/>
    <s v="NC_009975.1"/>
    <n v="457653"/>
    <n v="458930"/>
    <x v="1"/>
    <s v="WP_012193283.1"/>
    <s v="WP_012193283.1"/>
    <m/>
    <s v="MiaB/RimO family radical SAM methylthiotransferase"/>
    <m/>
    <n v="5738531"/>
    <s v="MMARC6_RS02480"/>
    <n v="1278"/>
    <n v="425"/>
    <m/>
  </r>
  <r>
    <x v="0"/>
    <s v="protein_coding"/>
    <s v="GCF_000018485.1"/>
    <s v="Primary Assembly"/>
    <x v="0"/>
    <m/>
    <s v="NC_009975.1"/>
    <n v="458964"/>
    <n v="459467"/>
    <x v="0"/>
    <m/>
    <m/>
    <m/>
    <m/>
    <m/>
    <n v="5738530"/>
    <s v="MMARC6_RS02485"/>
    <n v="504"/>
    <m/>
    <s v="old_locus_tag=MmarC6_0499"/>
  </r>
  <r>
    <x v="2"/>
    <s v="with_protein"/>
    <s v="GCF_000018485.1"/>
    <s v="Primary Assembly"/>
    <x v="0"/>
    <m/>
    <s v="NC_009975.1"/>
    <n v="458964"/>
    <n v="459467"/>
    <x v="0"/>
    <s v="WP_012193284.1"/>
    <s v="WP_012193284.1"/>
    <m/>
    <s v="sulfopyruvate decarboxylase subunit alpha"/>
    <m/>
    <n v="5738530"/>
    <s v="MMARC6_RS02485"/>
    <n v="504"/>
    <n v="167"/>
    <m/>
  </r>
  <r>
    <x v="0"/>
    <s v="protein_coding"/>
    <s v="GCF_000018485.1"/>
    <s v="Primary Assembly"/>
    <x v="0"/>
    <m/>
    <s v="NC_009975.1"/>
    <n v="459538"/>
    <n v="460401"/>
    <x v="1"/>
    <m/>
    <m/>
    <m/>
    <m/>
    <m/>
    <n v="5738532"/>
    <s v="MMARC6_RS02490"/>
    <n v="864"/>
    <m/>
    <s v="old_locus_tag=MmarC6_0500"/>
  </r>
  <r>
    <x v="2"/>
    <s v="with_protein"/>
    <s v="GCF_000018485.1"/>
    <s v="Primary Assembly"/>
    <x v="0"/>
    <m/>
    <s v="NC_009975.1"/>
    <n v="459538"/>
    <n v="460401"/>
    <x v="1"/>
    <s v="WP_012193285.1"/>
    <s v="WP_012193285.1"/>
    <m/>
    <s v="ribose-phosphate diphosphokinase"/>
    <m/>
    <n v="5738532"/>
    <s v="MMARC6_RS02490"/>
    <n v="864"/>
    <n v="287"/>
    <m/>
  </r>
  <r>
    <x v="0"/>
    <s v="protein_coding"/>
    <s v="GCF_000018485.1"/>
    <s v="Primary Assembly"/>
    <x v="0"/>
    <m/>
    <s v="NC_009975.1"/>
    <n v="460531"/>
    <n v="461691"/>
    <x v="0"/>
    <m/>
    <m/>
    <m/>
    <m/>
    <m/>
    <n v="5738534"/>
    <s v="MMARC6_RS02495"/>
    <n v="1161"/>
    <m/>
    <s v="old_locus_tag=MmarC6_0501"/>
  </r>
  <r>
    <x v="2"/>
    <s v="with_protein"/>
    <s v="GCF_000018485.1"/>
    <s v="Primary Assembly"/>
    <x v="0"/>
    <m/>
    <s v="NC_009975.1"/>
    <n v="460531"/>
    <n v="461691"/>
    <x v="0"/>
    <s v="WP_012193286.1"/>
    <s v="WP_012193286.1"/>
    <m/>
    <s v="hypothetical protein"/>
    <m/>
    <n v="5738534"/>
    <s v="MMARC6_RS02495"/>
    <n v="1161"/>
    <n v="386"/>
    <m/>
  </r>
  <r>
    <x v="0"/>
    <s v="protein_coding"/>
    <s v="GCF_000018485.1"/>
    <s v="Primary Assembly"/>
    <x v="0"/>
    <m/>
    <s v="NC_009975.1"/>
    <n v="461718"/>
    <n v="462638"/>
    <x v="1"/>
    <m/>
    <m/>
    <m/>
    <m/>
    <m/>
    <n v="5738537"/>
    <s v="MMARC6_RS02500"/>
    <n v="921"/>
    <m/>
    <s v="old_locus_tag=MmarC6_0502"/>
  </r>
  <r>
    <x v="2"/>
    <s v="with_protein"/>
    <s v="GCF_000018485.1"/>
    <s v="Primary Assembly"/>
    <x v="0"/>
    <m/>
    <s v="NC_009975.1"/>
    <n v="461718"/>
    <n v="462638"/>
    <x v="1"/>
    <s v="WP_012193287.1"/>
    <s v="WP_012193287.1"/>
    <m/>
    <s v="DUF1611 domain-containing protein"/>
    <m/>
    <n v="5738537"/>
    <s v="MMARC6_RS02500"/>
    <n v="921"/>
    <n v="306"/>
    <m/>
  </r>
  <r>
    <x v="0"/>
    <s v="protein_coding"/>
    <s v="GCF_000018485.1"/>
    <s v="Primary Assembly"/>
    <x v="0"/>
    <m/>
    <s v="NC_009975.1"/>
    <n v="462797"/>
    <n v="463210"/>
    <x v="0"/>
    <m/>
    <m/>
    <m/>
    <m/>
    <m/>
    <n v="5738536"/>
    <s v="MMARC6_RS02505"/>
    <n v="414"/>
    <m/>
    <s v="old_locus_tag=MmarC6_0503"/>
  </r>
  <r>
    <x v="2"/>
    <s v="with_protein"/>
    <s v="GCF_000018485.1"/>
    <s v="Primary Assembly"/>
    <x v="0"/>
    <m/>
    <s v="NC_009975.1"/>
    <n v="462797"/>
    <n v="463210"/>
    <x v="0"/>
    <s v="WP_012193288.1"/>
    <s v="WP_012193288.1"/>
    <m/>
    <s v="CBS domain-containing protein"/>
    <m/>
    <n v="5738536"/>
    <s v="MMARC6_RS02505"/>
    <n v="414"/>
    <n v="137"/>
    <m/>
  </r>
  <r>
    <x v="0"/>
    <s v="protein_coding"/>
    <s v="GCF_000018485.1"/>
    <s v="Primary Assembly"/>
    <x v="0"/>
    <m/>
    <s v="NC_009975.1"/>
    <n v="463214"/>
    <n v="463996"/>
    <x v="1"/>
    <m/>
    <m/>
    <m/>
    <m/>
    <m/>
    <n v="5738539"/>
    <s v="MMARC6_RS02510"/>
    <n v="783"/>
    <m/>
    <s v="old_locus_tag=MmarC6_0504"/>
  </r>
  <r>
    <x v="2"/>
    <s v="with_protein"/>
    <s v="GCF_000018485.1"/>
    <s v="Primary Assembly"/>
    <x v="0"/>
    <m/>
    <s v="NC_009975.1"/>
    <n v="463214"/>
    <n v="463996"/>
    <x v="1"/>
    <s v="WP_012193289.1"/>
    <s v="WP_012193289.1"/>
    <m/>
    <s v="hypothetical protein"/>
    <m/>
    <n v="5738539"/>
    <s v="MMARC6_RS02510"/>
    <n v="783"/>
    <n v="260"/>
    <m/>
  </r>
  <r>
    <x v="0"/>
    <s v="protein_coding"/>
    <s v="GCF_000018485.1"/>
    <s v="Primary Assembly"/>
    <x v="0"/>
    <m/>
    <s v="NC_009975.1"/>
    <n v="464024"/>
    <n v="464824"/>
    <x v="1"/>
    <m/>
    <m/>
    <m/>
    <m/>
    <m/>
    <n v="5738538"/>
    <s v="MMARC6_RS02515"/>
    <n v="801"/>
    <m/>
    <s v="old_locus_tag=MmarC6_0505"/>
  </r>
  <r>
    <x v="2"/>
    <s v="with_protein"/>
    <s v="GCF_000018485.1"/>
    <s v="Primary Assembly"/>
    <x v="0"/>
    <m/>
    <s v="NC_009975.1"/>
    <n v="464024"/>
    <n v="464824"/>
    <x v="1"/>
    <s v="WP_012193290.1"/>
    <s v="WP_012193290.1"/>
    <m/>
    <s v="GTP cyclohydrolase IIa"/>
    <m/>
    <n v="5738538"/>
    <s v="MMARC6_RS02515"/>
    <n v="801"/>
    <n v="266"/>
    <m/>
  </r>
  <r>
    <x v="0"/>
    <s v="protein_coding"/>
    <s v="GCF_000018485.1"/>
    <s v="Primary Assembly"/>
    <x v="0"/>
    <m/>
    <s v="NC_009975.1"/>
    <n v="464930"/>
    <n v="465859"/>
    <x v="1"/>
    <m/>
    <m/>
    <m/>
    <m/>
    <m/>
    <n v="5738540"/>
    <s v="MMARC6_RS02520"/>
    <n v="930"/>
    <m/>
    <s v="old_locus_tag=MmarC6_0506"/>
  </r>
  <r>
    <x v="2"/>
    <s v="with_protein"/>
    <s v="GCF_000018485.1"/>
    <s v="Primary Assembly"/>
    <x v="0"/>
    <m/>
    <s v="NC_009975.1"/>
    <n v="464930"/>
    <n v="465859"/>
    <x v="1"/>
    <s v="WP_012193291.1"/>
    <s v="WP_012193291.1"/>
    <m/>
    <s v="2-phospho-L-lactate transferase"/>
    <m/>
    <n v="5738540"/>
    <s v="MMARC6_RS02520"/>
    <n v="930"/>
    <n v="309"/>
    <m/>
  </r>
  <r>
    <x v="0"/>
    <s v="protein_coding"/>
    <s v="GCF_000018485.1"/>
    <s v="Primary Assembly"/>
    <x v="0"/>
    <m/>
    <s v="NC_009975.1"/>
    <n v="465874"/>
    <n v="466959"/>
    <x v="1"/>
    <m/>
    <m/>
    <m/>
    <m/>
    <m/>
    <n v="5738542"/>
    <s v="MMARC6_RS02525"/>
    <n v="1086"/>
    <m/>
    <s v="old_locus_tag=MmarC6_0507"/>
  </r>
  <r>
    <x v="2"/>
    <s v="with_protein"/>
    <s v="GCF_000018485.1"/>
    <s v="Primary Assembly"/>
    <x v="0"/>
    <m/>
    <s v="NC_009975.1"/>
    <n v="465874"/>
    <n v="466959"/>
    <x v="1"/>
    <s v="WP_012193292.1"/>
    <s v="WP_012193292.1"/>
    <m/>
    <s v="hypothetical protein"/>
    <m/>
    <n v="5738542"/>
    <s v="MMARC6_RS02525"/>
    <n v="1086"/>
    <n v="361"/>
    <m/>
  </r>
  <r>
    <x v="0"/>
    <s v="protein_coding"/>
    <s v="GCF_000018485.1"/>
    <s v="Primary Assembly"/>
    <x v="0"/>
    <m/>
    <s v="NC_009975.1"/>
    <n v="467245"/>
    <n v="468606"/>
    <x v="1"/>
    <m/>
    <m/>
    <m/>
    <m/>
    <m/>
    <n v="5738544"/>
    <s v="MMARC6_RS02530"/>
    <n v="1362"/>
    <m/>
    <s v="old_locus_tag=MmarC6_0508"/>
  </r>
  <r>
    <x v="2"/>
    <s v="with_protein"/>
    <s v="GCF_000018485.1"/>
    <s v="Primary Assembly"/>
    <x v="0"/>
    <m/>
    <s v="NC_009975.1"/>
    <n v="467245"/>
    <n v="468606"/>
    <x v="1"/>
    <s v="WP_012193293.1"/>
    <s v="WP_012193293.1"/>
    <m/>
    <s v="MarR family transcriptional regulator"/>
    <m/>
    <n v="5738544"/>
    <s v="MMARC6_RS02530"/>
    <n v="1362"/>
    <n v="453"/>
    <m/>
  </r>
  <r>
    <x v="0"/>
    <s v="protein_coding"/>
    <s v="GCF_000018485.1"/>
    <s v="Primary Assembly"/>
    <x v="0"/>
    <m/>
    <s v="NC_009975.1"/>
    <n v="468626"/>
    <n v="469564"/>
    <x v="1"/>
    <m/>
    <m/>
    <m/>
    <m/>
    <m/>
    <n v="5738546"/>
    <s v="MMARC6_RS02535"/>
    <n v="939"/>
    <m/>
    <s v="old_locus_tag=MmarC6_0509"/>
  </r>
  <r>
    <x v="2"/>
    <s v="with_protein"/>
    <s v="GCF_000018485.1"/>
    <s v="Primary Assembly"/>
    <x v="0"/>
    <m/>
    <s v="NC_009975.1"/>
    <n v="468626"/>
    <n v="469564"/>
    <x v="1"/>
    <s v="WP_012193294.1"/>
    <s v="WP_012193294.1"/>
    <m/>
    <s v="methionine synthase"/>
    <m/>
    <n v="5738546"/>
    <s v="MMARC6_RS02535"/>
    <n v="939"/>
    <n v="312"/>
    <m/>
  </r>
  <r>
    <x v="0"/>
    <s v="protein_coding"/>
    <s v="GCF_000018485.1"/>
    <s v="Primary Assembly"/>
    <x v="0"/>
    <m/>
    <s v="NC_009975.1"/>
    <n v="469601"/>
    <n v="470254"/>
    <x v="1"/>
    <m/>
    <m/>
    <m/>
    <m/>
    <m/>
    <n v="5738549"/>
    <s v="MMARC6_RS02540"/>
    <n v="654"/>
    <m/>
    <s v="old_locus_tag=MmarC6_0510"/>
  </r>
  <r>
    <x v="2"/>
    <s v="with_protein"/>
    <s v="GCF_000018485.1"/>
    <s v="Primary Assembly"/>
    <x v="0"/>
    <m/>
    <s v="NC_009975.1"/>
    <n v="469601"/>
    <n v="470254"/>
    <x v="1"/>
    <s v="WP_012193295.1"/>
    <s v="WP_012193295.1"/>
    <m/>
    <s v="ACT domain-containing protein"/>
    <m/>
    <n v="5738549"/>
    <s v="MMARC6_RS02540"/>
    <n v="654"/>
    <n v="217"/>
    <m/>
  </r>
  <r>
    <x v="0"/>
    <s v="protein_coding"/>
    <s v="GCF_000018485.1"/>
    <s v="Primary Assembly"/>
    <x v="0"/>
    <m/>
    <s v="NC_009975.1"/>
    <n v="470264"/>
    <n v="471121"/>
    <x v="1"/>
    <m/>
    <m/>
    <m/>
    <m/>
    <m/>
    <n v="5738552"/>
    <s v="MMARC6_RS02545"/>
    <n v="858"/>
    <m/>
    <s v="old_locus_tag=MmarC6_0511"/>
  </r>
  <r>
    <x v="2"/>
    <s v="with_protein"/>
    <s v="GCF_000018485.1"/>
    <s v="Primary Assembly"/>
    <x v="0"/>
    <m/>
    <s v="NC_009975.1"/>
    <n v="470264"/>
    <n v="471121"/>
    <x v="1"/>
    <s v="WP_012193296.1"/>
    <s v="WP_012193296.1"/>
    <m/>
    <s v="protease"/>
    <m/>
    <n v="5738552"/>
    <s v="MMARC6_RS02545"/>
    <n v="858"/>
    <n v="285"/>
    <m/>
  </r>
  <r>
    <x v="0"/>
    <s v="protein_coding"/>
    <s v="GCF_000018485.1"/>
    <s v="Primary Assembly"/>
    <x v="0"/>
    <m/>
    <s v="NC_009975.1"/>
    <n v="471132"/>
    <n v="472007"/>
    <x v="1"/>
    <m/>
    <m/>
    <m/>
    <m/>
    <m/>
    <n v="5738551"/>
    <s v="MMARC6_RS02550"/>
    <n v="876"/>
    <m/>
    <s v="old_locus_tag=MmarC6_0512"/>
  </r>
  <r>
    <x v="2"/>
    <s v="with_protein"/>
    <s v="GCF_000018485.1"/>
    <s v="Primary Assembly"/>
    <x v="0"/>
    <m/>
    <s v="NC_009975.1"/>
    <n v="471132"/>
    <n v="472007"/>
    <x v="1"/>
    <s v="WP_012193297.1"/>
    <s v="WP_012193297.1"/>
    <m/>
    <s v="pantoate kinase"/>
    <m/>
    <n v="5738551"/>
    <s v="MMARC6_RS02550"/>
    <n v="876"/>
    <n v="291"/>
    <m/>
  </r>
  <r>
    <x v="0"/>
    <s v="protein_coding"/>
    <s v="GCF_000018485.1"/>
    <s v="Primary Assembly"/>
    <x v="0"/>
    <m/>
    <s v="NC_009975.1"/>
    <n v="472050"/>
    <n v="474728"/>
    <x v="1"/>
    <m/>
    <m/>
    <m/>
    <m/>
    <m/>
    <n v="5738555"/>
    <s v="MMARC6_RS02555"/>
    <n v="2679"/>
    <m/>
    <s v="old_locus_tag=MmarC6_0513"/>
  </r>
  <r>
    <x v="2"/>
    <s v="with_protein"/>
    <s v="GCF_000018485.1"/>
    <s v="Primary Assembly"/>
    <x v="0"/>
    <m/>
    <s v="NC_009975.1"/>
    <n v="472050"/>
    <n v="474728"/>
    <x v="1"/>
    <s v="WP_012193298.1"/>
    <s v="WP_012193298.1"/>
    <m/>
    <s v="alanine--tRNA ligase"/>
    <m/>
    <n v="5738555"/>
    <s v="MMARC6_RS02555"/>
    <n v="2679"/>
    <n v="892"/>
    <m/>
  </r>
  <r>
    <x v="0"/>
    <s v="protein_coding"/>
    <s v="GCF_000018485.1"/>
    <s v="Primary Assembly"/>
    <x v="0"/>
    <m/>
    <s v="NC_009975.1"/>
    <n v="474927"/>
    <n v="476219"/>
    <x v="1"/>
    <m/>
    <m/>
    <m/>
    <m/>
    <m/>
    <n v="5738556"/>
    <s v="MMARC6_RS02560"/>
    <n v="1293"/>
    <m/>
    <s v="old_locus_tag=MmarC6_0514"/>
  </r>
  <r>
    <x v="2"/>
    <s v="with_protein"/>
    <s v="GCF_000018485.1"/>
    <s v="Primary Assembly"/>
    <x v="0"/>
    <m/>
    <s v="NC_009975.1"/>
    <n v="474927"/>
    <n v="476219"/>
    <x v="1"/>
    <s v="WP_012193390.1"/>
    <s v="WP_012193390.1"/>
    <m/>
    <s v="phosphopyruvate hydratase"/>
    <m/>
    <n v="5738556"/>
    <s v="MMARC6_RS02560"/>
    <n v="1293"/>
    <n v="430"/>
    <m/>
  </r>
  <r>
    <x v="0"/>
    <s v="protein_coding"/>
    <s v="GCF_000018485.1"/>
    <s v="Primary Assembly"/>
    <x v="0"/>
    <m/>
    <s v="NC_009975.1"/>
    <n v="476463"/>
    <n v="476741"/>
    <x v="0"/>
    <m/>
    <m/>
    <m/>
    <m/>
    <m/>
    <n v="5738559"/>
    <s v="MMARC6_RS02565"/>
    <n v="279"/>
    <m/>
    <s v="old_locus_tag=MmarC6_0515"/>
  </r>
  <r>
    <x v="2"/>
    <s v="with_protein"/>
    <s v="GCF_000018485.1"/>
    <s v="Primary Assembly"/>
    <x v="0"/>
    <m/>
    <s v="NC_009975.1"/>
    <n v="476463"/>
    <n v="476741"/>
    <x v="0"/>
    <s v="WP_012193391.1"/>
    <s v="WP_012193391.1"/>
    <m/>
    <s v="hypothetical protein"/>
    <m/>
    <n v="5738559"/>
    <s v="MMARC6_RS02565"/>
    <n v="279"/>
    <n v="92"/>
    <m/>
  </r>
  <r>
    <x v="0"/>
    <s v="protein_coding"/>
    <s v="GCF_000018485.1"/>
    <s v="Primary Assembly"/>
    <x v="0"/>
    <m/>
    <s v="NC_009975.1"/>
    <n v="476758"/>
    <n v="477492"/>
    <x v="0"/>
    <m/>
    <m/>
    <m/>
    <m/>
    <m/>
    <n v="5738558"/>
    <s v="MMARC6_RS02570"/>
    <n v="735"/>
    <m/>
    <s v="old_locus_tag=MmarC6_0516"/>
  </r>
  <r>
    <x v="2"/>
    <s v="with_protein"/>
    <s v="GCF_000018485.1"/>
    <s v="Primary Assembly"/>
    <x v="0"/>
    <m/>
    <s v="NC_009975.1"/>
    <n v="476758"/>
    <n v="477492"/>
    <x v="0"/>
    <s v="WP_012193392.1"/>
    <s v="WP_012193392.1"/>
    <m/>
    <s v="uroporphyrinogen-III synthase"/>
    <m/>
    <n v="5738558"/>
    <s v="MMARC6_RS02570"/>
    <n v="735"/>
    <n v="244"/>
    <m/>
  </r>
  <r>
    <x v="0"/>
    <s v="protein_coding"/>
    <s v="GCF_000018485.1"/>
    <s v="Primary Assembly"/>
    <x v="0"/>
    <m/>
    <s v="NC_009975.1"/>
    <n v="477550"/>
    <n v="478065"/>
    <x v="0"/>
    <m/>
    <m/>
    <m/>
    <m/>
    <m/>
    <n v="5738561"/>
    <s v="MMARC6_RS02575"/>
    <n v="516"/>
    <m/>
    <s v="old_locus_tag=MmarC6_0517"/>
  </r>
  <r>
    <x v="2"/>
    <s v="with_protein"/>
    <s v="GCF_000018485.1"/>
    <s v="Primary Assembly"/>
    <x v="0"/>
    <m/>
    <s v="NC_009975.1"/>
    <n v="477550"/>
    <n v="478065"/>
    <x v="0"/>
    <s v="WP_012193393.1"/>
    <s v="WP_012193393.1"/>
    <m/>
    <s v="metallophosphoesterase"/>
    <m/>
    <n v="5738561"/>
    <s v="MMARC6_RS02575"/>
    <n v="516"/>
    <n v="171"/>
    <m/>
  </r>
  <r>
    <x v="0"/>
    <s v="protein_coding"/>
    <s v="GCF_000018485.1"/>
    <s v="Primary Assembly"/>
    <x v="0"/>
    <m/>
    <s v="NC_009975.1"/>
    <n v="478257"/>
    <n v="479591"/>
    <x v="0"/>
    <m/>
    <m/>
    <m/>
    <m/>
    <m/>
    <n v="5738563"/>
    <s v="MMARC6_RS02580"/>
    <n v="1335"/>
    <m/>
    <s v="old_locus_tag=MmarC6_0518"/>
  </r>
  <r>
    <x v="2"/>
    <s v="with_protein"/>
    <s v="GCF_000018485.1"/>
    <s v="Primary Assembly"/>
    <x v="0"/>
    <m/>
    <s v="NC_009975.1"/>
    <n v="478257"/>
    <n v="479591"/>
    <x v="0"/>
    <s v="WP_012193394.1"/>
    <s v="WP_012193394.1"/>
    <m/>
    <s v="phosphoribosylamine--glycine ligase"/>
    <m/>
    <n v="5738563"/>
    <s v="MMARC6_RS02580"/>
    <n v="1335"/>
    <n v="444"/>
    <m/>
  </r>
  <r>
    <x v="0"/>
    <s v="protein_coding"/>
    <s v="GCF_000018485.1"/>
    <s v="Primary Assembly"/>
    <x v="0"/>
    <m/>
    <s v="NC_009975.1"/>
    <n v="479689"/>
    <n v="480837"/>
    <x v="0"/>
    <m/>
    <m/>
    <m/>
    <m/>
    <m/>
    <n v="5738564"/>
    <s v="MMARC6_RS02585"/>
    <n v="1149"/>
    <m/>
    <s v="old_locus_tag=MmarC6_0519"/>
  </r>
  <r>
    <x v="2"/>
    <s v="with_protein"/>
    <s v="GCF_000018485.1"/>
    <s v="Primary Assembly"/>
    <x v="0"/>
    <m/>
    <s v="NC_009975.1"/>
    <n v="479689"/>
    <n v="480837"/>
    <x v="0"/>
    <s v="WP_012193395.1"/>
    <s v="WP_012193395.1"/>
    <m/>
    <s v="alanine--glyoxylate aminotransferase family protein"/>
    <m/>
    <n v="5738564"/>
    <s v="MMARC6_RS02585"/>
    <n v="1149"/>
    <n v="382"/>
    <m/>
  </r>
  <r>
    <x v="0"/>
    <s v="protein_coding"/>
    <s v="GCF_000018485.1"/>
    <s v="Primary Assembly"/>
    <x v="0"/>
    <m/>
    <s v="NC_009975.1"/>
    <n v="480906"/>
    <n v="481565"/>
    <x v="0"/>
    <m/>
    <m/>
    <m/>
    <m/>
    <m/>
    <n v="5738569"/>
    <s v="MMARC6_RS02590"/>
    <n v="660"/>
    <m/>
    <s v="old_locus_tag=MmarC6_0520"/>
  </r>
  <r>
    <x v="2"/>
    <s v="with_protein"/>
    <s v="GCF_000018485.1"/>
    <s v="Primary Assembly"/>
    <x v="0"/>
    <m/>
    <s v="NC_009975.1"/>
    <n v="480906"/>
    <n v="481565"/>
    <x v="0"/>
    <s v="WP_012193396.1"/>
    <s v="WP_012193396.1"/>
    <m/>
    <s v="inosine/xanthosine triphosphatase"/>
    <m/>
    <n v="5738569"/>
    <s v="MMARC6_RS02590"/>
    <n v="660"/>
    <n v="219"/>
    <m/>
  </r>
  <r>
    <x v="0"/>
    <s v="protein_coding"/>
    <s v="GCF_000018485.1"/>
    <s v="Primary Assembly"/>
    <x v="0"/>
    <m/>
    <s v="NC_009975.1"/>
    <n v="481652"/>
    <n v="481816"/>
    <x v="0"/>
    <m/>
    <m/>
    <m/>
    <m/>
    <m/>
    <n v="5738568"/>
    <s v="MMARC6_RS02595"/>
    <n v="165"/>
    <m/>
    <s v="old_locus_tag=MmarC6_0521"/>
  </r>
  <r>
    <x v="2"/>
    <s v="with_protein"/>
    <s v="GCF_000018485.1"/>
    <s v="Primary Assembly"/>
    <x v="0"/>
    <m/>
    <s v="NC_009975.1"/>
    <n v="481652"/>
    <n v="481816"/>
    <x v="0"/>
    <s v="WP_012193397.1"/>
    <s v="WP_012193397.1"/>
    <m/>
    <s v="4Fe-4S dicluster domain-containing protein"/>
    <m/>
    <n v="5738568"/>
    <s v="MMARC6_RS02595"/>
    <n v="165"/>
    <n v="54"/>
    <m/>
  </r>
  <r>
    <x v="0"/>
    <s v="protein_coding"/>
    <s v="GCF_000018485.1"/>
    <s v="Primary Assembly"/>
    <x v="0"/>
    <m/>
    <s v="NC_009975.1"/>
    <n v="481819"/>
    <n v="482991"/>
    <x v="0"/>
    <m/>
    <m/>
    <m/>
    <m/>
    <m/>
    <n v="5738565"/>
    <s v="MMARC6_RS02600"/>
    <n v="1173"/>
    <m/>
    <s v="old_locus_tag=MmarC6_0522"/>
  </r>
  <r>
    <x v="2"/>
    <s v="with_protein"/>
    <s v="GCF_000018485.1"/>
    <s v="Primary Assembly"/>
    <x v="0"/>
    <m/>
    <s v="NC_009975.1"/>
    <n v="481819"/>
    <n v="482991"/>
    <x v="0"/>
    <s v="WP_012193398.1"/>
    <s v="WP_012193398.1"/>
    <m/>
    <s v="digeranylgeranylglycerophospholipid reductase"/>
    <m/>
    <n v="5738565"/>
    <s v="MMARC6_RS02600"/>
    <n v="1173"/>
    <n v="390"/>
    <m/>
  </r>
  <r>
    <x v="0"/>
    <s v="protein_coding"/>
    <s v="GCF_000018485.1"/>
    <s v="Primary Assembly"/>
    <x v="0"/>
    <m/>
    <s v="NC_009975.1"/>
    <n v="482993"/>
    <n v="483568"/>
    <x v="1"/>
    <m/>
    <m/>
    <m/>
    <m/>
    <m/>
    <n v="5738687"/>
    <s v="MMARC6_RS02605"/>
    <n v="576"/>
    <m/>
    <s v="old_locus_tag=MmarC6_0523"/>
  </r>
  <r>
    <x v="2"/>
    <s v="with_protein"/>
    <s v="GCF_000018485.1"/>
    <s v="Primary Assembly"/>
    <x v="0"/>
    <m/>
    <s v="NC_009975.1"/>
    <n v="482993"/>
    <n v="483568"/>
    <x v="1"/>
    <s v="WP_012193399.1"/>
    <s v="WP_012193399.1"/>
    <m/>
    <s v="S26 family signal peptidase"/>
    <m/>
    <n v="5738687"/>
    <s v="MMARC6_RS02605"/>
    <n v="576"/>
    <n v="191"/>
    <m/>
  </r>
  <r>
    <x v="0"/>
    <s v="protein_coding"/>
    <s v="GCF_000018485.1"/>
    <s v="Primary Assembly"/>
    <x v="0"/>
    <m/>
    <s v="NC_009975.1"/>
    <n v="483822"/>
    <n v="484025"/>
    <x v="0"/>
    <m/>
    <m/>
    <m/>
    <m/>
    <m/>
    <n v="5738571"/>
    <s v="MMARC6_RS02610"/>
    <n v="204"/>
    <m/>
    <s v="old_locus_tag=MmarC6_0524"/>
  </r>
  <r>
    <x v="2"/>
    <s v="with_protein"/>
    <s v="GCF_000018485.1"/>
    <s v="Primary Assembly"/>
    <x v="0"/>
    <m/>
    <s v="NC_009975.1"/>
    <n v="483822"/>
    <n v="484025"/>
    <x v="0"/>
    <s v="WP_011170330.1"/>
    <s v="WP_011170330.1"/>
    <m/>
    <s v="histone"/>
    <m/>
    <n v="5738571"/>
    <s v="MMARC6_RS02610"/>
    <n v="204"/>
    <n v="67"/>
    <m/>
  </r>
  <r>
    <x v="0"/>
    <s v="protein_coding"/>
    <s v="GCF_000018485.1"/>
    <s v="Primary Assembly"/>
    <x v="0"/>
    <m/>
    <s v="NC_009975.1"/>
    <n v="484265"/>
    <n v="484942"/>
    <x v="0"/>
    <m/>
    <m/>
    <m/>
    <m/>
    <m/>
    <n v="5738579"/>
    <s v="MMARC6_RS02615"/>
    <n v="678"/>
    <m/>
    <s v="old_locus_tag=MmarC6_0525"/>
  </r>
  <r>
    <x v="2"/>
    <s v="with_protein"/>
    <s v="GCF_000018485.1"/>
    <s v="Primary Assembly"/>
    <x v="0"/>
    <m/>
    <s v="NC_009975.1"/>
    <n v="484265"/>
    <n v="484942"/>
    <x v="0"/>
    <s v="WP_012193400.1"/>
    <s v="WP_012193400.1"/>
    <m/>
    <s v="UMP kinase"/>
    <m/>
    <n v="5738579"/>
    <s v="MMARC6_RS02615"/>
    <n v="678"/>
    <n v="225"/>
    <m/>
  </r>
  <r>
    <x v="0"/>
    <s v="protein_coding"/>
    <s v="GCF_000018485.1"/>
    <s v="Primary Assembly"/>
    <x v="0"/>
    <m/>
    <s v="NC_009975.1"/>
    <n v="485161"/>
    <n v="485343"/>
    <x v="0"/>
    <m/>
    <m/>
    <m/>
    <m/>
    <m/>
    <n v="5738578"/>
    <s v="MMARC6_RS02620"/>
    <n v="183"/>
    <m/>
    <s v="old_locus_tag=MmarC6_0526"/>
  </r>
  <r>
    <x v="2"/>
    <s v="with_protein"/>
    <s v="GCF_000018485.1"/>
    <s v="Primary Assembly"/>
    <x v="0"/>
    <m/>
    <s v="NC_009975.1"/>
    <n v="485161"/>
    <n v="485343"/>
    <x v="0"/>
    <s v="WP_012193401.1"/>
    <s v="WP_012193401.1"/>
    <m/>
    <s v="DUF2116 family Zn-ribbon domain-containing protein"/>
    <m/>
    <n v="5738578"/>
    <s v="MMARC6_RS02620"/>
    <n v="183"/>
    <n v="60"/>
    <m/>
  </r>
  <r>
    <x v="0"/>
    <s v="tRNA"/>
    <s v="GCF_000018485.1"/>
    <s v="Primary Assembly"/>
    <x v="0"/>
    <m/>
    <s v="NC_009975.1"/>
    <n v="485456"/>
    <n v="485534"/>
    <x v="0"/>
    <m/>
    <m/>
    <m/>
    <m/>
    <m/>
    <n v="5738583"/>
    <s v="MMARC6_RS02625"/>
    <n v="79"/>
    <m/>
    <s v="old_locus_tag=MmarC6_R0004"/>
  </r>
  <r>
    <x v="1"/>
    <m/>
    <s v="GCF_000018485.1"/>
    <s v="Primary Assembly"/>
    <x v="0"/>
    <m/>
    <s v="NC_009975.1"/>
    <n v="485456"/>
    <n v="485534"/>
    <x v="0"/>
    <m/>
    <m/>
    <m/>
    <s v="tRNA-Met"/>
    <m/>
    <n v="5738583"/>
    <s v="MMARC6_RS02625"/>
    <n v="79"/>
    <m/>
    <s v="anticodon=CAT"/>
  </r>
  <r>
    <x v="0"/>
    <s v="tRNA"/>
    <s v="GCF_000018485.1"/>
    <s v="Primary Assembly"/>
    <x v="0"/>
    <m/>
    <s v="NC_009975.1"/>
    <n v="485699"/>
    <n v="485774"/>
    <x v="0"/>
    <m/>
    <m/>
    <m/>
    <m/>
    <m/>
    <n v="5738586"/>
    <s v="MMARC6_RS02630"/>
    <n v="76"/>
    <m/>
    <s v="old_locus_tag=MmarC6_R0005"/>
  </r>
  <r>
    <x v="1"/>
    <m/>
    <s v="GCF_000018485.1"/>
    <s v="Primary Assembly"/>
    <x v="0"/>
    <m/>
    <s v="NC_009975.1"/>
    <n v="485699"/>
    <n v="485774"/>
    <x v="0"/>
    <m/>
    <m/>
    <m/>
    <s v="tRNA-Met"/>
    <m/>
    <n v="5738586"/>
    <s v="MMARC6_RS02630"/>
    <n v="76"/>
    <m/>
    <s v="anticodon=CAT"/>
  </r>
  <r>
    <x v="0"/>
    <s v="protein_coding"/>
    <s v="GCF_000018485.1"/>
    <s v="Primary Assembly"/>
    <x v="0"/>
    <m/>
    <s v="NC_009975.1"/>
    <n v="486044"/>
    <n v="487720"/>
    <x v="1"/>
    <m/>
    <m/>
    <m/>
    <m/>
    <m/>
    <n v="5738591"/>
    <s v="MMARC6_RS02635"/>
    <n v="1677"/>
    <m/>
    <s v="old_locus_tag=MmarC6_0527"/>
  </r>
  <r>
    <x v="2"/>
    <s v="with_protein"/>
    <s v="GCF_000018485.1"/>
    <s v="Primary Assembly"/>
    <x v="0"/>
    <m/>
    <s v="NC_009975.1"/>
    <n v="486044"/>
    <n v="487720"/>
    <x v="1"/>
    <s v="WP_012193402.1"/>
    <s v="WP_012193402.1"/>
    <m/>
    <s v="S-layer protein"/>
    <m/>
    <n v="5738591"/>
    <s v="MMARC6_RS02635"/>
    <n v="1677"/>
    <n v="558"/>
    <m/>
  </r>
  <r>
    <x v="0"/>
    <s v="protein_coding"/>
    <s v="GCF_000018485.1"/>
    <s v="Primary Assembly"/>
    <x v="0"/>
    <m/>
    <s v="NC_009975.1"/>
    <n v="488162"/>
    <n v="489934"/>
    <x v="1"/>
    <m/>
    <m/>
    <m/>
    <m/>
    <m/>
    <n v="5738594"/>
    <s v="MMARC6_RS02640"/>
    <n v="1773"/>
    <m/>
    <s v="old_locus_tag=MmarC6_0528"/>
  </r>
  <r>
    <x v="2"/>
    <s v="with_protein"/>
    <s v="GCF_000018485.1"/>
    <s v="Primary Assembly"/>
    <x v="0"/>
    <m/>
    <s v="NC_009975.1"/>
    <n v="488162"/>
    <n v="489934"/>
    <x v="1"/>
    <s v="WP_012193403.1"/>
    <s v="WP_012193403.1"/>
    <m/>
    <s v="ribosome biogenesis/translation initiation ATPase RLI"/>
    <m/>
    <n v="5738594"/>
    <s v="MMARC6_RS02640"/>
    <n v="1773"/>
    <n v="590"/>
    <m/>
  </r>
  <r>
    <x v="0"/>
    <s v="protein_coding"/>
    <s v="GCF_000018485.1"/>
    <s v="Primary Assembly"/>
    <x v="0"/>
    <m/>
    <s v="NC_009975.1"/>
    <n v="489976"/>
    <n v="490461"/>
    <x v="1"/>
    <m/>
    <m/>
    <m/>
    <m/>
    <m/>
    <n v="5738597"/>
    <s v="MMARC6_RS02645"/>
    <n v="486"/>
    <m/>
    <s v="old_locus_tag=MmarC6_0529"/>
  </r>
  <r>
    <x v="2"/>
    <s v="with_protein"/>
    <s v="GCF_000018485.1"/>
    <s v="Primary Assembly"/>
    <x v="0"/>
    <m/>
    <s v="NC_009975.1"/>
    <n v="489976"/>
    <n v="490461"/>
    <x v="1"/>
    <s v="WP_012193404.1"/>
    <s v="WP_012193404.1"/>
    <m/>
    <s v="3-isopropylmalate dehydratase small subunit"/>
    <m/>
    <n v="5738597"/>
    <s v="MMARC6_RS02645"/>
    <n v="486"/>
    <n v="161"/>
    <m/>
  </r>
  <r>
    <x v="0"/>
    <s v="protein_coding"/>
    <s v="GCF_000018485.1"/>
    <s v="Primary Assembly"/>
    <x v="0"/>
    <m/>
    <s v="NC_009975.1"/>
    <n v="490632"/>
    <n v="492977"/>
    <x v="0"/>
    <m/>
    <m/>
    <m/>
    <m/>
    <m/>
    <n v="5738599"/>
    <s v="MMARC6_RS02650"/>
    <n v="2346"/>
    <m/>
    <s v="old_locus_tag=MmarC6_0530"/>
  </r>
  <r>
    <x v="2"/>
    <s v="with_protein"/>
    <s v="GCF_000018485.1"/>
    <s v="Primary Assembly"/>
    <x v="0"/>
    <m/>
    <s v="NC_009975.1"/>
    <n v="490632"/>
    <n v="492977"/>
    <x v="0"/>
    <s v="WP_012193405.1"/>
    <s v="WP_012193405.1"/>
    <m/>
    <s v="DNA polymerase"/>
    <m/>
    <n v="5738599"/>
    <s v="MMARC6_RS02650"/>
    <n v="2346"/>
    <n v="781"/>
    <m/>
  </r>
  <r>
    <x v="0"/>
    <s v="protein_coding"/>
    <s v="GCF_000018485.1"/>
    <s v="Primary Assembly"/>
    <x v="0"/>
    <m/>
    <s v="NC_009975.1"/>
    <n v="492982"/>
    <n v="493305"/>
    <x v="0"/>
    <m/>
    <m/>
    <m/>
    <m/>
    <m/>
    <n v="5738602"/>
    <s v="MMARC6_RS02655"/>
    <n v="324"/>
    <m/>
    <s v="old_locus_tag=MmarC6_0531"/>
  </r>
  <r>
    <x v="2"/>
    <s v="with_protein"/>
    <s v="GCF_000018485.1"/>
    <s v="Primary Assembly"/>
    <x v="0"/>
    <m/>
    <s v="NC_009975.1"/>
    <n v="492982"/>
    <n v="493305"/>
    <x v="0"/>
    <s v="WP_012193406.1"/>
    <s v="WP_012193406.1"/>
    <m/>
    <s v="gamma-glutamylcyclotransferase"/>
    <m/>
    <n v="5738602"/>
    <s v="MMARC6_RS02655"/>
    <n v="324"/>
    <n v="107"/>
    <m/>
  </r>
  <r>
    <x v="0"/>
    <s v="protein_coding"/>
    <s v="GCF_000018485.1"/>
    <s v="Primary Assembly"/>
    <x v="0"/>
    <m/>
    <s v="NC_009975.1"/>
    <n v="493311"/>
    <n v="494594"/>
    <x v="0"/>
    <m/>
    <m/>
    <m/>
    <m/>
    <m/>
    <n v="5738605"/>
    <s v="MMARC6_RS02660"/>
    <n v="1284"/>
    <m/>
    <s v="old_locus_tag=MmarC6_0532"/>
  </r>
  <r>
    <x v="2"/>
    <s v="with_protein"/>
    <s v="GCF_000018485.1"/>
    <s v="Primary Assembly"/>
    <x v="0"/>
    <m/>
    <s v="NC_009975.1"/>
    <n v="493311"/>
    <n v="494594"/>
    <x v="0"/>
    <s v="WP_012193407.1"/>
    <s v="WP_012193407.1"/>
    <m/>
    <s v="amidohydrolase"/>
    <m/>
    <n v="5738605"/>
    <s v="MMARC6_RS02660"/>
    <n v="1284"/>
    <n v="427"/>
    <m/>
  </r>
  <r>
    <x v="0"/>
    <s v="protein_coding"/>
    <s v="GCF_000018485.1"/>
    <s v="Primary Assembly"/>
    <x v="0"/>
    <m/>
    <s v="NC_009975.1"/>
    <n v="494625"/>
    <n v="495269"/>
    <x v="0"/>
    <m/>
    <m/>
    <m/>
    <m/>
    <m/>
    <n v="5738609"/>
    <s v="MMARC6_RS02665"/>
    <n v="645"/>
    <m/>
    <s v="old_locus_tag=MmarC6_0533"/>
  </r>
  <r>
    <x v="2"/>
    <s v="with_protein"/>
    <s v="GCF_000018485.1"/>
    <s v="Primary Assembly"/>
    <x v="0"/>
    <m/>
    <s v="NC_009975.1"/>
    <n v="494625"/>
    <n v="495269"/>
    <x v="0"/>
    <s v="WP_012193408.1"/>
    <s v="WP_012193408.1"/>
    <m/>
    <s v="PHP domain-containing protein"/>
    <m/>
    <n v="5738609"/>
    <s v="MMARC6_RS02665"/>
    <n v="645"/>
    <n v="214"/>
    <m/>
  </r>
  <r>
    <x v="0"/>
    <s v="protein_coding"/>
    <s v="GCF_000018485.1"/>
    <s v="Primary Assembly"/>
    <x v="0"/>
    <m/>
    <s v="NC_009975.1"/>
    <n v="495275"/>
    <n v="496459"/>
    <x v="0"/>
    <m/>
    <m/>
    <m/>
    <m/>
    <m/>
    <n v="5738611"/>
    <s v="MMARC6_RS02670"/>
    <n v="1185"/>
    <m/>
    <s v="old_locus_tag=MmarC6_0534"/>
  </r>
  <r>
    <x v="2"/>
    <s v="with_protein"/>
    <s v="GCF_000018485.1"/>
    <s v="Primary Assembly"/>
    <x v="0"/>
    <m/>
    <s v="NC_009975.1"/>
    <n v="495275"/>
    <n v="496459"/>
    <x v="0"/>
    <s v="WP_012193409.1"/>
    <s v="WP_012193409.1"/>
    <m/>
    <s v="RNA ligase"/>
    <m/>
    <n v="5738611"/>
    <s v="MMARC6_RS02670"/>
    <n v="1185"/>
    <n v="394"/>
    <m/>
  </r>
  <r>
    <x v="0"/>
    <s v="protein_coding"/>
    <s v="GCF_000018485.1"/>
    <s v="Primary Assembly"/>
    <x v="0"/>
    <m/>
    <s v="NC_009975.1"/>
    <n v="496896"/>
    <n v="497129"/>
    <x v="0"/>
    <m/>
    <m/>
    <m/>
    <m/>
    <m/>
    <n v="5738614"/>
    <s v="MMARC6_RS02675"/>
    <n v="234"/>
    <m/>
    <s v="old_locus_tag=MmarC6_0535"/>
  </r>
  <r>
    <x v="2"/>
    <s v="with_protein"/>
    <s v="GCF_000018485.1"/>
    <s v="Primary Assembly"/>
    <x v="0"/>
    <m/>
    <s v="NC_009975.1"/>
    <n v="496896"/>
    <n v="497129"/>
    <x v="0"/>
    <s v="WP_012193410.1"/>
    <s v="WP_012193410.1"/>
    <m/>
    <s v="hypothetical protein"/>
    <m/>
    <n v="5738614"/>
    <s v="MMARC6_RS02675"/>
    <n v="234"/>
    <n v="77"/>
    <m/>
  </r>
  <r>
    <x v="0"/>
    <s v="protein_coding"/>
    <s v="GCF_000018485.1"/>
    <s v="Primary Assembly"/>
    <x v="0"/>
    <m/>
    <s v="NC_009975.1"/>
    <n v="497237"/>
    <n v="497464"/>
    <x v="0"/>
    <m/>
    <m/>
    <m/>
    <m/>
    <m/>
    <n v="5738616"/>
    <s v="MMARC6_RS02680"/>
    <n v="228"/>
    <m/>
    <s v="old_locus_tag=MmarC6_0536"/>
  </r>
  <r>
    <x v="2"/>
    <s v="with_protein"/>
    <s v="GCF_000018485.1"/>
    <s v="Primary Assembly"/>
    <x v="0"/>
    <m/>
    <s v="NC_009975.1"/>
    <n v="497237"/>
    <n v="497464"/>
    <x v="0"/>
    <s v="WP_012193411.1"/>
    <s v="WP_012193411.1"/>
    <m/>
    <s v="hypothetical protein"/>
    <m/>
    <n v="5738616"/>
    <s v="MMARC6_RS02680"/>
    <n v="228"/>
    <n v="75"/>
    <m/>
  </r>
  <r>
    <x v="0"/>
    <s v="protein_coding"/>
    <s v="GCF_000018485.1"/>
    <s v="Primary Assembly"/>
    <x v="0"/>
    <m/>
    <s v="NC_009975.1"/>
    <n v="498422"/>
    <n v="499069"/>
    <x v="0"/>
    <m/>
    <m/>
    <m/>
    <m/>
    <m/>
    <n v="5738618"/>
    <s v="MMARC6_RS02685"/>
    <n v="648"/>
    <m/>
    <s v="old_locus_tag=MmarC6_0537"/>
  </r>
  <r>
    <x v="2"/>
    <s v="with_protein"/>
    <s v="GCF_000018485.1"/>
    <s v="Primary Assembly"/>
    <x v="0"/>
    <m/>
    <s v="NC_009975.1"/>
    <n v="498422"/>
    <n v="499069"/>
    <x v="0"/>
    <s v="WP_012193412.1"/>
    <s v="WP_012193412.1"/>
    <m/>
    <s v="hypothetical protein"/>
    <m/>
    <n v="5738618"/>
    <s v="MMARC6_RS02685"/>
    <n v="648"/>
    <n v="215"/>
    <m/>
  </r>
  <r>
    <x v="0"/>
    <s v="protein_coding"/>
    <s v="GCF_000018485.1"/>
    <s v="Primary Assembly"/>
    <x v="0"/>
    <m/>
    <s v="NC_009975.1"/>
    <n v="499283"/>
    <n v="499558"/>
    <x v="0"/>
    <m/>
    <m/>
    <m/>
    <m/>
    <m/>
    <n v="5738625"/>
    <s v="MMARC6_RS02690"/>
    <n v="276"/>
    <m/>
    <s v="old_locus_tag=MmarC6_0539"/>
  </r>
  <r>
    <x v="2"/>
    <s v="with_protein"/>
    <s v="GCF_000018485.1"/>
    <s v="Primary Assembly"/>
    <x v="0"/>
    <m/>
    <s v="NC_009975.1"/>
    <n v="499283"/>
    <n v="499558"/>
    <x v="0"/>
    <s v="WP_012193414.1"/>
    <s v="WP_012193414.1"/>
    <m/>
    <s v="hypothetical protein"/>
    <m/>
    <n v="5738625"/>
    <s v="MMARC6_RS02690"/>
    <n v="276"/>
    <n v="91"/>
    <m/>
  </r>
  <r>
    <x v="0"/>
    <s v="protein_coding"/>
    <s v="GCF_000018485.1"/>
    <s v="Primary Assembly"/>
    <x v="0"/>
    <m/>
    <s v="NC_009975.1"/>
    <n v="500243"/>
    <n v="502273"/>
    <x v="1"/>
    <m/>
    <m/>
    <m/>
    <m/>
    <m/>
    <n v="5738629"/>
    <s v="MMARC6_RS02695"/>
    <n v="2031"/>
    <m/>
    <s v="old_locus_tag=MmarC6_0541"/>
  </r>
  <r>
    <x v="2"/>
    <s v="with_protein"/>
    <s v="GCF_000018485.1"/>
    <s v="Primary Assembly"/>
    <x v="0"/>
    <m/>
    <s v="NC_009975.1"/>
    <n v="500243"/>
    <n v="502273"/>
    <x v="1"/>
    <s v="WP_012193416.1"/>
    <s v="WP_012193416.1"/>
    <m/>
    <s v="hypothetical protein"/>
    <m/>
    <n v="5738629"/>
    <s v="MMARC6_RS02695"/>
    <n v="2031"/>
    <n v="676"/>
    <m/>
  </r>
  <r>
    <x v="0"/>
    <s v="protein_coding"/>
    <s v="GCF_000018485.1"/>
    <s v="Primary Assembly"/>
    <x v="0"/>
    <m/>
    <s v="NC_009975.1"/>
    <n v="502270"/>
    <n v="504534"/>
    <x v="1"/>
    <m/>
    <m/>
    <m/>
    <m/>
    <m/>
    <n v="5738631"/>
    <s v="MMARC6_RS02700"/>
    <n v="2265"/>
    <m/>
    <s v="old_locus_tag=MmarC6_0542"/>
  </r>
  <r>
    <x v="2"/>
    <s v="with_protein"/>
    <s v="GCF_000018485.1"/>
    <s v="Primary Assembly"/>
    <x v="0"/>
    <m/>
    <s v="NC_009975.1"/>
    <n v="502270"/>
    <n v="504534"/>
    <x v="1"/>
    <s v="WP_012193417.1"/>
    <s v="WP_012193417.1"/>
    <m/>
    <s v="hypothetical protein"/>
    <m/>
    <n v="5738631"/>
    <s v="MMARC6_RS02700"/>
    <n v="2265"/>
    <n v="754"/>
    <m/>
  </r>
  <r>
    <x v="0"/>
    <s v="protein_coding"/>
    <s v="GCF_000018485.1"/>
    <s v="Primary Assembly"/>
    <x v="0"/>
    <m/>
    <s v="NC_009975.1"/>
    <n v="504550"/>
    <n v="505248"/>
    <x v="1"/>
    <m/>
    <m/>
    <m/>
    <m/>
    <m/>
    <n v="5738635"/>
    <s v="MMARC6_RS02705"/>
    <n v="699"/>
    <m/>
    <s v="old_locus_tag=MmarC6_0543"/>
  </r>
  <r>
    <x v="2"/>
    <s v="with_protein"/>
    <s v="GCF_000018485.1"/>
    <s v="Primary Assembly"/>
    <x v="0"/>
    <m/>
    <s v="NC_009975.1"/>
    <n v="504550"/>
    <n v="505248"/>
    <x v="1"/>
    <s v="WP_081431012.1"/>
    <s v="WP_081431012.1"/>
    <m/>
    <s v="PEGA domain-containing protein"/>
    <m/>
    <n v="5738635"/>
    <s v="MMARC6_RS02705"/>
    <n v="699"/>
    <n v="232"/>
    <m/>
  </r>
  <r>
    <x v="0"/>
    <s v="protein_coding"/>
    <s v="GCF_000018485.1"/>
    <s v="Primary Assembly"/>
    <x v="0"/>
    <m/>
    <s v="NC_009975.1"/>
    <n v="505273"/>
    <n v="505644"/>
    <x v="1"/>
    <m/>
    <m/>
    <m/>
    <m/>
    <m/>
    <n v="5738640"/>
    <s v="MMARC6_RS02710"/>
    <n v="372"/>
    <m/>
    <s v="old_locus_tag=MmarC6_0544"/>
  </r>
  <r>
    <x v="2"/>
    <s v="with_protein"/>
    <s v="GCF_000018485.1"/>
    <s v="Primary Assembly"/>
    <x v="0"/>
    <m/>
    <s v="NC_009975.1"/>
    <n v="505273"/>
    <n v="505644"/>
    <x v="1"/>
    <s v="WP_048059366.1"/>
    <s v="WP_048059366.1"/>
    <m/>
    <s v="hypothetical protein"/>
    <m/>
    <n v="5738640"/>
    <s v="MMARC6_RS02710"/>
    <n v="372"/>
    <n v="123"/>
    <m/>
  </r>
  <r>
    <x v="0"/>
    <s v="protein_coding"/>
    <s v="GCF_000018485.1"/>
    <s v="Primary Assembly"/>
    <x v="0"/>
    <m/>
    <s v="NC_009975.1"/>
    <n v="505657"/>
    <n v="506070"/>
    <x v="1"/>
    <m/>
    <m/>
    <m/>
    <m/>
    <m/>
    <n v="5738644"/>
    <s v="MMARC6_RS02715"/>
    <n v="414"/>
    <m/>
    <s v="old_locus_tag=MmarC6_0545"/>
  </r>
  <r>
    <x v="2"/>
    <s v="with_protein"/>
    <s v="GCF_000018485.1"/>
    <s v="Primary Assembly"/>
    <x v="0"/>
    <m/>
    <s v="NC_009975.1"/>
    <n v="505657"/>
    <n v="506070"/>
    <x v="1"/>
    <s v="WP_012193420.1"/>
    <s v="WP_012193420.1"/>
    <m/>
    <s v="hypothetical protein"/>
    <m/>
    <n v="5738644"/>
    <s v="MMARC6_RS02715"/>
    <n v="414"/>
    <n v="137"/>
    <m/>
  </r>
  <r>
    <x v="0"/>
    <s v="protein_coding"/>
    <s v="GCF_000018485.1"/>
    <s v="Primary Assembly"/>
    <x v="0"/>
    <m/>
    <s v="NC_009975.1"/>
    <n v="506071"/>
    <n v="506358"/>
    <x v="1"/>
    <m/>
    <m/>
    <m/>
    <m/>
    <m/>
    <n v="5738646"/>
    <s v="MMARC6_RS02720"/>
    <n v="288"/>
    <m/>
    <s v="old_locus_tag=MmarC6_0546"/>
  </r>
  <r>
    <x v="2"/>
    <s v="with_protein"/>
    <s v="GCF_000018485.1"/>
    <s v="Primary Assembly"/>
    <x v="0"/>
    <m/>
    <s v="NC_009975.1"/>
    <n v="506071"/>
    <n v="506358"/>
    <x v="1"/>
    <s v="WP_012193421.1"/>
    <s v="WP_012193421.1"/>
    <m/>
    <s v="hypothetical protein"/>
    <m/>
    <n v="5738646"/>
    <s v="MMARC6_RS02720"/>
    <n v="288"/>
    <n v="95"/>
    <m/>
  </r>
  <r>
    <x v="0"/>
    <s v="protein_coding"/>
    <s v="GCF_000018485.1"/>
    <s v="Primary Assembly"/>
    <x v="0"/>
    <m/>
    <s v="NC_009975.1"/>
    <n v="506522"/>
    <n v="507160"/>
    <x v="1"/>
    <m/>
    <m/>
    <m/>
    <m/>
    <m/>
    <n v="5738650"/>
    <s v="MMARC6_RS02725"/>
    <n v="639"/>
    <m/>
    <s v="old_locus_tag=MmarC6_0547"/>
  </r>
  <r>
    <x v="2"/>
    <s v="with_protein"/>
    <s v="GCF_000018485.1"/>
    <s v="Primary Assembly"/>
    <x v="0"/>
    <m/>
    <s v="NC_009975.1"/>
    <n v="506522"/>
    <n v="507160"/>
    <x v="1"/>
    <s v="WP_012193422.1"/>
    <s v="WP_012193422.1"/>
    <m/>
    <s v="hypothetical protein"/>
    <m/>
    <n v="5738650"/>
    <s v="MMARC6_RS02725"/>
    <n v="639"/>
    <n v="212"/>
    <m/>
  </r>
  <r>
    <x v="0"/>
    <s v="protein_coding"/>
    <s v="GCF_000018485.1"/>
    <s v="Primary Assembly"/>
    <x v="0"/>
    <m/>
    <s v="NC_009975.1"/>
    <n v="507153"/>
    <n v="507428"/>
    <x v="1"/>
    <m/>
    <m/>
    <m/>
    <m/>
    <m/>
    <n v="5738652"/>
    <s v="MMARC6_RS02730"/>
    <n v="276"/>
    <m/>
    <s v="old_locus_tag=MmarC6_0548"/>
  </r>
  <r>
    <x v="2"/>
    <s v="with_protein"/>
    <s v="GCF_000018485.1"/>
    <s v="Primary Assembly"/>
    <x v="0"/>
    <m/>
    <s v="NC_009975.1"/>
    <n v="507153"/>
    <n v="507428"/>
    <x v="1"/>
    <s v="WP_012193423.1"/>
    <s v="WP_012193423.1"/>
    <m/>
    <s v="hypothetical protein"/>
    <m/>
    <n v="5738652"/>
    <s v="MMARC6_RS02730"/>
    <n v="276"/>
    <n v="91"/>
    <m/>
  </r>
  <r>
    <x v="0"/>
    <s v="protein_coding"/>
    <s v="GCF_000018485.1"/>
    <s v="Primary Assembly"/>
    <x v="0"/>
    <m/>
    <s v="NC_009975.1"/>
    <n v="507418"/>
    <n v="508863"/>
    <x v="1"/>
    <m/>
    <m/>
    <m/>
    <m/>
    <m/>
    <n v="5738656"/>
    <s v="MMARC6_RS02735"/>
    <n v="1446"/>
    <m/>
    <s v="old_locus_tag=MmarC6_0549"/>
  </r>
  <r>
    <x v="2"/>
    <s v="with_protein"/>
    <s v="GCF_000018485.1"/>
    <s v="Primary Assembly"/>
    <x v="0"/>
    <m/>
    <s v="NC_009975.1"/>
    <n v="507418"/>
    <n v="508863"/>
    <x v="1"/>
    <s v="WP_012193424.1"/>
    <s v="WP_012193424.1"/>
    <m/>
    <s v="hypothetical protein"/>
    <m/>
    <n v="5738656"/>
    <s v="MMARC6_RS02735"/>
    <n v="1446"/>
    <n v="481"/>
    <m/>
  </r>
  <r>
    <x v="0"/>
    <s v="protein_coding"/>
    <s v="GCF_000018485.1"/>
    <s v="Primary Assembly"/>
    <x v="0"/>
    <m/>
    <s v="NC_009975.1"/>
    <n v="508853"/>
    <n v="509197"/>
    <x v="1"/>
    <m/>
    <m/>
    <m/>
    <m/>
    <m/>
    <n v="5738660"/>
    <s v="MMARC6_RS02740"/>
    <n v="345"/>
    <m/>
    <s v="old_locus_tag=MmarC6_0550"/>
  </r>
  <r>
    <x v="2"/>
    <s v="with_protein"/>
    <s v="GCF_000018485.1"/>
    <s v="Primary Assembly"/>
    <x v="0"/>
    <m/>
    <s v="NC_009975.1"/>
    <n v="508853"/>
    <n v="509197"/>
    <x v="1"/>
    <s v="WP_012193425.1"/>
    <s v="WP_012193425.1"/>
    <m/>
    <s v="hypothetical protein"/>
    <m/>
    <n v="5738660"/>
    <s v="MMARC6_RS02740"/>
    <n v="345"/>
    <n v="114"/>
    <m/>
  </r>
  <r>
    <x v="0"/>
    <s v="protein_coding"/>
    <s v="GCF_000018485.1"/>
    <s v="Primary Assembly"/>
    <x v="0"/>
    <m/>
    <s v="NC_009975.1"/>
    <n v="509202"/>
    <n v="509540"/>
    <x v="1"/>
    <m/>
    <m/>
    <m/>
    <m/>
    <m/>
    <n v="5738664"/>
    <s v="MMARC6_RS02745"/>
    <n v="339"/>
    <m/>
    <s v="old_locus_tag=MmarC6_0551"/>
  </r>
  <r>
    <x v="2"/>
    <s v="with_protein"/>
    <s v="GCF_000018485.1"/>
    <s v="Primary Assembly"/>
    <x v="0"/>
    <m/>
    <s v="NC_009975.1"/>
    <n v="509202"/>
    <n v="509540"/>
    <x v="1"/>
    <s v="WP_012193426.1"/>
    <s v="WP_012193426.1"/>
    <m/>
    <s v="hypothetical protein"/>
    <m/>
    <n v="5738664"/>
    <s v="MMARC6_RS02745"/>
    <n v="339"/>
    <n v="112"/>
    <m/>
  </r>
  <r>
    <x v="0"/>
    <s v="protein_coding"/>
    <s v="GCF_000018485.1"/>
    <s v="Primary Assembly"/>
    <x v="0"/>
    <m/>
    <s v="NC_009975.1"/>
    <n v="509550"/>
    <n v="509750"/>
    <x v="1"/>
    <m/>
    <m/>
    <m/>
    <m/>
    <m/>
    <n v="5738667"/>
    <s v="MMARC6_RS02750"/>
    <n v="201"/>
    <m/>
    <s v="old_locus_tag=MmarC6_0552"/>
  </r>
  <r>
    <x v="2"/>
    <s v="with_protein"/>
    <s v="GCF_000018485.1"/>
    <s v="Primary Assembly"/>
    <x v="0"/>
    <m/>
    <s v="NC_009975.1"/>
    <n v="509550"/>
    <n v="509750"/>
    <x v="1"/>
    <s v="WP_012193427.1"/>
    <s v="WP_012193427.1"/>
    <m/>
    <s v="hypothetical protein"/>
    <m/>
    <n v="5738667"/>
    <s v="MMARC6_RS02750"/>
    <n v="201"/>
    <n v="66"/>
    <m/>
  </r>
  <r>
    <x v="0"/>
    <s v="protein_coding"/>
    <s v="GCF_000018485.1"/>
    <s v="Primary Assembly"/>
    <x v="0"/>
    <m/>
    <s v="NC_009975.1"/>
    <n v="509751"/>
    <n v="510116"/>
    <x v="1"/>
    <m/>
    <m/>
    <m/>
    <m/>
    <m/>
    <n v="5738672"/>
    <s v="MMARC6_RS02755"/>
    <n v="366"/>
    <m/>
    <s v="old_locus_tag=MmarC6_0553"/>
  </r>
  <r>
    <x v="2"/>
    <s v="with_protein"/>
    <s v="GCF_000018485.1"/>
    <s v="Primary Assembly"/>
    <x v="0"/>
    <m/>
    <s v="NC_009975.1"/>
    <n v="509751"/>
    <n v="510116"/>
    <x v="1"/>
    <s v="WP_012193428.1"/>
    <s v="WP_012193428.1"/>
    <m/>
    <s v="hypothetical protein"/>
    <m/>
    <n v="5738672"/>
    <s v="MMARC6_RS02755"/>
    <n v="366"/>
    <n v="121"/>
    <m/>
  </r>
  <r>
    <x v="0"/>
    <s v="protein_coding"/>
    <s v="GCF_000018485.1"/>
    <s v="Primary Assembly"/>
    <x v="0"/>
    <m/>
    <s v="NC_009975.1"/>
    <n v="510117"/>
    <n v="510500"/>
    <x v="1"/>
    <m/>
    <m/>
    <m/>
    <m/>
    <m/>
    <n v="5738671"/>
    <s v="MMARC6_RS02760"/>
    <n v="384"/>
    <m/>
    <s v="old_locus_tag=MmarC6_0554"/>
  </r>
  <r>
    <x v="2"/>
    <s v="with_protein"/>
    <s v="GCF_000018485.1"/>
    <s v="Primary Assembly"/>
    <x v="0"/>
    <m/>
    <s v="NC_009975.1"/>
    <n v="510117"/>
    <n v="510500"/>
    <x v="1"/>
    <s v="WP_012193429.1"/>
    <s v="WP_012193429.1"/>
    <m/>
    <s v="hypothetical protein"/>
    <m/>
    <n v="5738671"/>
    <s v="MMARC6_RS02760"/>
    <n v="384"/>
    <n v="127"/>
    <m/>
  </r>
  <r>
    <x v="0"/>
    <s v="protein_coding"/>
    <s v="GCF_000018485.1"/>
    <s v="Primary Assembly"/>
    <x v="0"/>
    <m/>
    <s v="NC_009975.1"/>
    <n v="510501"/>
    <n v="510761"/>
    <x v="1"/>
    <m/>
    <m/>
    <m/>
    <m/>
    <m/>
    <n v="5738674"/>
    <s v="MMARC6_RS02765"/>
    <n v="261"/>
    <m/>
    <s v="old_locus_tag=MmarC6_0555"/>
  </r>
  <r>
    <x v="2"/>
    <s v="with_protein"/>
    <s v="GCF_000018485.1"/>
    <s v="Primary Assembly"/>
    <x v="0"/>
    <m/>
    <s v="NC_009975.1"/>
    <n v="510501"/>
    <n v="510761"/>
    <x v="1"/>
    <s v="WP_012193430.1"/>
    <s v="WP_012193430.1"/>
    <m/>
    <s v="hypothetical protein"/>
    <m/>
    <n v="5738674"/>
    <s v="MMARC6_RS02765"/>
    <n v="261"/>
    <n v="86"/>
    <m/>
  </r>
  <r>
    <x v="0"/>
    <s v="protein_coding"/>
    <s v="GCF_000018485.1"/>
    <s v="Primary Assembly"/>
    <x v="0"/>
    <m/>
    <s v="NC_009975.1"/>
    <n v="510944"/>
    <n v="511180"/>
    <x v="1"/>
    <m/>
    <m/>
    <m/>
    <m/>
    <m/>
    <n v="5738676"/>
    <s v="MMARC6_RS02770"/>
    <n v="237"/>
    <m/>
    <s v="old_locus_tag=MmarC6_0557"/>
  </r>
  <r>
    <x v="2"/>
    <s v="with_protein"/>
    <s v="GCF_000018485.1"/>
    <s v="Primary Assembly"/>
    <x v="0"/>
    <m/>
    <s v="NC_009975.1"/>
    <n v="510944"/>
    <n v="511180"/>
    <x v="1"/>
    <s v="WP_012193432.1"/>
    <s v="WP_012193432.1"/>
    <m/>
    <s v="hypothetical protein"/>
    <m/>
    <n v="5738676"/>
    <s v="MMARC6_RS02770"/>
    <n v="237"/>
    <n v="78"/>
    <m/>
  </r>
  <r>
    <x v="0"/>
    <s v="protein_coding"/>
    <s v="GCF_000018485.1"/>
    <s v="Primary Assembly"/>
    <x v="0"/>
    <m/>
    <s v="NC_009975.1"/>
    <n v="511347"/>
    <n v="511556"/>
    <x v="1"/>
    <m/>
    <m/>
    <m/>
    <m/>
    <m/>
    <n v="5738680"/>
    <s v="MMARC6_RS02775"/>
    <n v="210"/>
    <m/>
    <s v="old_locus_tag=MmarC6_0558"/>
  </r>
  <r>
    <x v="2"/>
    <s v="with_protein"/>
    <s v="GCF_000018485.1"/>
    <s v="Primary Assembly"/>
    <x v="0"/>
    <m/>
    <s v="NC_009975.1"/>
    <n v="511347"/>
    <n v="511556"/>
    <x v="1"/>
    <s v="WP_012193433.1"/>
    <s v="WP_012193433.1"/>
    <m/>
    <s v="hypothetical protein"/>
    <m/>
    <n v="5738680"/>
    <s v="MMARC6_RS02775"/>
    <n v="210"/>
    <n v="69"/>
    <m/>
  </r>
  <r>
    <x v="0"/>
    <s v="protein_coding"/>
    <s v="GCF_000018485.1"/>
    <s v="Primary Assembly"/>
    <x v="0"/>
    <m/>
    <s v="NC_009975.1"/>
    <n v="511567"/>
    <n v="511746"/>
    <x v="1"/>
    <m/>
    <m/>
    <m/>
    <m/>
    <m/>
    <n v="24780676"/>
    <s v="MMARC6_RS02780"/>
    <n v="180"/>
    <m/>
    <m/>
  </r>
  <r>
    <x v="2"/>
    <s v="with_protein"/>
    <s v="GCF_000018485.1"/>
    <s v="Primary Assembly"/>
    <x v="0"/>
    <m/>
    <s v="NC_009975.1"/>
    <n v="511567"/>
    <n v="511746"/>
    <x v="1"/>
    <s v="WP_048059298.1"/>
    <s v="WP_048059298.1"/>
    <m/>
    <s v="hypothetical protein"/>
    <m/>
    <n v="24780676"/>
    <s v="MMARC6_RS02780"/>
    <n v="180"/>
    <n v="59"/>
    <m/>
  </r>
  <r>
    <x v="0"/>
    <s v="protein_coding"/>
    <s v="GCF_000018485.1"/>
    <s v="Primary Assembly"/>
    <x v="0"/>
    <m/>
    <s v="NC_009975.1"/>
    <n v="511743"/>
    <n v="512069"/>
    <x v="1"/>
    <m/>
    <m/>
    <m/>
    <m/>
    <m/>
    <n v="5738682"/>
    <s v="MMARC6_RS02785"/>
    <n v="327"/>
    <m/>
    <s v="old_locus_tag=MmarC6_0559"/>
  </r>
  <r>
    <x v="2"/>
    <s v="with_protein"/>
    <s v="GCF_000018485.1"/>
    <s v="Primary Assembly"/>
    <x v="0"/>
    <m/>
    <s v="NC_009975.1"/>
    <n v="511743"/>
    <n v="512069"/>
    <x v="1"/>
    <s v="WP_012193434.1"/>
    <s v="WP_012193434.1"/>
    <m/>
    <s v="hypothetical protein"/>
    <m/>
    <n v="5738682"/>
    <s v="MMARC6_RS02785"/>
    <n v="327"/>
    <n v="108"/>
    <m/>
  </r>
  <r>
    <x v="0"/>
    <s v="protein_coding"/>
    <s v="GCF_000018485.1"/>
    <s v="Primary Assembly"/>
    <x v="0"/>
    <m/>
    <s v="NC_009975.1"/>
    <n v="512084"/>
    <n v="514207"/>
    <x v="1"/>
    <m/>
    <m/>
    <m/>
    <m/>
    <m/>
    <n v="5738686"/>
    <s v="MMARC6_RS02790"/>
    <n v="2124"/>
    <m/>
    <s v="old_locus_tag=MmarC6_0560"/>
  </r>
  <r>
    <x v="2"/>
    <s v="with_protein"/>
    <s v="GCF_000018485.1"/>
    <s v="Primary Assembly"/>
    <x v="0"/>
    <m/>
    <s v="NC_009975.1"/>
    <n v="512084"/>
    <n v="514207"/>
    <x v="1"/>
    <s v="WP_012193435.1"/>
    <s v="WP_012193435.1"/>
    <m/>
    <s v="DEAD/DEAH box helicase"/>
    <m/>
    <n v="5738686"/>
    <s v="MMARC6_RS02790"/>
    <n v="2124"/>
    <n v="707"/>
    <m/>
  </r>
  <r>
    <x v="0"/>
    <s v="protein_coding"/>
    <s v="GCF_000018485.1"/>
    <s v="Primary Assembly"/>
    <x v="0"/>
    <m/>
    <s v="NC_009975.1"/>
    <n v="514204"/>
    <n v="515553"/>
    <x v="1"/>
    <m/>
    <m/>
    <m/>
    <m/>
    <m/>
    <n v="5738689"/>
    <s v="MMARC6_RS02795"/>
    <n v="1350"/>
    <m/>
    <s v="old_locus_tag=MmarC6_0561"/>
  </r>
  <r>
    <x v="2"/>
    <s v="with_protein"/>
    <s v="GCF_000018485.1"/>
    <s v="Primary Assembly"/>
    <x v="0"/>
    <m/>
    <s v="NC_009975.1"/>
    <n v="514204"/>
    <n v="515553"/>
    <x v="1"/>
    <s v="WP_012193436.1"/>
    <s v="WP_012193436.1"/>
    <m/>
    <s v="hypothetical protein"/>
    <m/>
    <n v="5738689"/>
    <s v="MMARC6_RS02795"/>
    <n v="1350"/>
    <n v="449"/>
    <m/>
  </r>
  <r>
    <x v="0"/>
    <s v="protein_coding"/>
    <s v="GCF_000018485.1"/>
    <s v="Primary Assembly"/>
    <x v="0"/>
    <m/>
    <s v="NC_009975.1"/>
    <n v="515554"/>
    <n v="515961"/>
    <x v="1"/>
    <m/>
    <m/>
    <m/>
    <m/>
    <m/>
    <n v="5738698"/>
    <s v="MMARC6_RS02800"/>
    <n v="408"/>
    <m/>
    <s v="old_locus_tag=MmarC6_0562"/>
  </r>
  <r>
    <x v="2"/>
    <s v="with_protein"/>
    <s v="GCF_000018485.1"/>
    <s v="Primary Assembly"/>
    <x v="0"/>
    <m/>
    <s v="NC_009975.1"/>
    <n v="515554"/>
    <n v="515961"/>
    <x v="1"/>
    <s v="WP_048059368.1"/>
    <s v="WP_048059368.1"/>
    <m/>
    <s v="hypothetical protein"/>
    <m/>
    <n v="5738698"/>
    <s v="MMARC6_RS02800"/>
    <n v="408"/>
    <n v="135"/>
    <m/>
  </r>
  <r>
    <x v="0"/>
    <s v="protein_coding"/>
    <s v="GCF_000018485.1"/>
    <s v="Primary Assembly"/>
    <x v="0"/>
    <m/>
    <s v="NC_009975.1"/>
    <n v="515972"/>
    <n v="516412"/>
    <x v="1"/>
    <m/>
    <m/>
    <m/>
    <m/>
    <m/>
    <n v="5738701"/>
    <s v="MMARC6_RS02805"/>
    <n v="441"/>
    <m/>
    <s v="old_locus_tag=MmarC6_0563"/>
  </r>
  <r>
    <x v="2"/>
    <s v="with_protein"/>
    <s v="GCF_000018485.1"/>
    <s v="Primary Assembly"/>
    <x v="0"/>
    <m/>
    <s v="NC_009975.1"/>
    <n v="515972"/>
    <n v="516412"/>
    <x v="1"/>
    <s v="WP_012193438.1"/>
    <s v="WP_012193438.1"/>
    <m/>
    <s v="hypothetical protein"/>
    <m/>
    <n v="5738701"/>
    <s v="MMARC6_RS02805"/>
    <n v="441"/>
    <n v="146"/>
    <m/>
  </r>
  <r>
    <x v="0"/>
    <s v="protein_coding"/>
    <s v="GCF_000018485.1"/>
    <s v="Primary Assembly"/>
    <x v="0"/>
    <m/>
    <s v="NC_009975.1"/>
    <n v="516390"/>
    <n v="516677"/>
    <x v="1"/>
    <m/>
    <m/>
    <m/>
    <m/>
    <m/>
    <n v="5738707"/>
    <s v="MMARC6_RS02810"/>
    <n v="288"/>
    <m/>
    <s v="old_locus_tag=MmarC6_0564"/>
  </r>
  <r>
    <x v="2"/>
    <s v="with_protein"/>
    <s v="GCF_000018485.1"/>
    <s v="Primary Assembly"/>
    <x v="0"/>
    <m/>
    <s v="NC_009975.1"/>
    <n v="516390"/>
    <n v="516677"/>
    <x v="1"/>
    <s v="WP_012193439.1"/>
    <s v="WP_012193439.1"/>
    <m/>
    <s v="hypothetical protein"/>
    <m/>
    <n v="5738707"/>
    <s v="MMARC6_RS02810"/>
    <n v="288"/>
    <n v="95"/>
    <m/>
  </r>
  <r>
    <x v="0"/>
    <s v="protein_coding"/>
    <s v="GCF_000018485.1"/>
    <s v="Primary Assembly"/>
    <x v="0"/>
    <m/>
    <s v="NC_009975.1"/>
    <n v="516678"/>
    <n v="516806"/>
    <x v="1"/>
    <m/>
    <m/>
    <m/>
    <m/>
    <m/>
    <n v="5738713"/>
    <s v="MMARC6_RS02815"/>
    <n v="129"/>
    <m/>
    <s v="old_locus_tag=MmarC6_0565"/>
  </r>
  <r>
    <x v="2"/>
    <s v="with_protein"/>
    <s v="GCF_000018485.1"/>
    <s v="Primary Assembly"/>
    <x v="0"/>
    <m/>
    <s v="NC_009975.1"/>
    <n v="516678"/>
    <n v="516806"/>
    <x v="1"/>
    <s v="WP_012193440.1"/>
    <s v="WP_012193440.1"/>
    <m/>
    <s v="hypothetical protein"/>
    <m/>
    <n v="5738713"/>
    <s v="MMARC6_RS02815"/>
    <n v="129"/>
    <n v="42"/>
    <m/>
  </r>
  <r>
    <x v="0"/>
    <s v="protein_coding"/>
    <s v="GCF_000018485.1"/>
    <s v="Primary Assembly"/>
    <x v="0"/>
    <m/>
    <s v="NC_009975.1"/>
    <n v="517027"/>
    <n v="517392"/>
    <x v="0"/>
    <m/>
    <m/>
    <m/>
    <m/>
    <m/>
    <n v="5738717"/>
    <s v="MMARC6_RS02820"/>
    <n v="366"/>
    <m/>
    <s v="old_locus_tag=MmarC6_0566"/>
  </r>
  <r>
    <x v="2"/>
    <s v="with_protein"/>
    <s v="GCF_000018485.1"/>
    <s v="Primary Assembly"/>
    <x v="0"/>
    <m/>
    <s v="NC_009975.1"/>
    <n v="517027"/>
    <n v="517392"/>
    <x v="0"/>
    <s v="WP_012193441.1"/>
    <s v="WP_012193441.1"/>
    <m/>
    <s v="ArsR family transcriptional regulator"/>
    <m/>
    <n v="5738717"/>
    <s v="MMARC6_RS02820"/>
    <n v="366"/>
    <n v="121"/>
    <m/>
  </r>
  <r>
    <x v="0"/>
    <s v="protein_coding"/>
    <s v="GCF_000018485.1"/>
    <s v="Primary Assembly"/>
    <x v="0"/>
    <m/>
    <s v="NC_009975.1"/>
    <n v="517508"/>
    <n v="518833"/>
    <x v="0"/>
    <m/>
    <m/>
    <m/>
    <m/>
    <m/>
    <n v="5738720"/>
    <s v="MMARC6_RS02825"/>
    <n v="1326"/>
    <m/>
    <s v="old_locus_tag=MmarC6_0567"/>
  </r>
  <r>
    <x v="2"/>
    <s v="with_protein"/>
    <s v="GCF_000018485.1"/>
    <s v="Primary Assembly"/>
    <x v="0"/>
    <m/>
    <s v="NC_009975.1"/>
    <n v="517508"/>
    <n v="518833"/>
    <x v="0"/>
    <s v="WP_012193442.1"/>
    <s v="WP_012193442.1"/>
    <m/>
    <s v="hypothetical protein"/>
    <m/>
    <n v="5738720"/>
    <s v="MMARC6_RS02825"/>
    <n v="1326"/>
    <n v="441"/>
    <m/>
  </r>
  <r>
    <x v="0"/>
    <s v="protein_coding"/>
    <s v="GCF_000018485.1"/>
    <s v="Primary Assembly"/>
    <x v="0"/>
    <m/>
    <s v="NC_009975.1"/>
    <n v="518941"/>
    <n v="519867"/>
    <x v="1"/>
    <m/>
    <m/>
    <m/>
    <m/>
    <m/>
    <n v="5738726"/>
    <s v="MMARC6_RS02830"/>
    <n v="927"/>
    <m/>
    <s v="old_locus_tag=MmarC6_0568"/>
  </r>
  <r>
    <x v="2"/>
    <s v="with_protein"/>
    <s v="GCF_000018485.1"/>
    <s v="Primary Assembly"/>
    <x v="0"/>
    <m/>
    <s v="NC_009975.1"/>
    <n v="518941"/>
    <n v="519867"/>
    <x v="1"/>
    <s v="WP_012193443.1"/>
    <s v="WP_012193443.1"/>
    <m/>
    <s v="hypothetical protein"/>
    <m/>
    <n v="5738726"/>
    <s v="MMARC6_RS02830"/>
    <n v="927"/>
    <n v="308"/>
    <m/>
  </r>
  <r>
    <x v="0"/>
    <s v="protein_coding"/>
    <s v="GCF_000018485.1"/>
    <s v="Primary Assembly"/>
    <x v="0"/>
    <m/>
    <s v="NC_009975.1"/>
    <n v="520036"/>
    <n v="521166"/>
    <x v="0"/>
    <m/>
    <m/>
    <m/>
    <m/>
    <m/>
    <n v="5738738"/>
    <s v="MMARC6_RS02835"/>
    <n v="1131"/>
    <m/>
    <s v="old_locus_tag=MmarC6_0569"/>
  </r>
  <r>
    <x v="2"/>
    <s v="with_protein"/>
    <s v="GCF_000018485.1"/>
    <s v="Primary Assembly"/>
    <x v="0"/>
    <m/>
    <s v="NC_009975.1"/>
    <n v="520036"/>
    <n v="521166"/>
    <x v="0"/>
    <s v="WP_012193444.1"/>
    <s v="WP_012193444.1"/>
    <m/>
    <s v="hypothetical protein"/>
    <m/>
    <n v="5738738"/>
    <s v="MMARC6_RS02835"/>
    <n v="1131"/>
    <n v="376"/>
    <m/>
  </r>
  <r>
    <x v="0"/>
    <s v="protein_coding"/>
    <s v="GCF_000018485.1"/>
    <s v="Primary Assembly"/>
    <x v="0"/>
    <m/>
    <s v="NC_009975.1"/>
    <n v="521209"/>
    <n v="521610"/>
    <x v="0"/>
    <m/>
    <m/>
    <m/>
    <m/>
    <m/>
    <n v="5738741"/>
    <s v="MMARC6_RS02840"/>
    <n v="402"/>
    <m/>
    <s v="old_locus_tag=MmarC6_0570"/>
  </r>
  <r>
    <x v="2"/>
    <s v="with_protein"/>
    <s v="GCF_000018485.1"/>
    <s v="Primary Assembly"/>
    <x v="0"/>
    <m/>
    <s v="NC_009975.1"/>
    <n v="521209"/>
    <n v="521610"/>
    <x v="0"/>
    <s v="WP_012193445.1"/>
    <s v="WP_012193445.1"/>
    <m/>
    <s v="hypothetical protein"/>
    <m/>
    <n v="5738741"/>
    <s v="MMARC6_RS02840"/>
    <n v="402"/>
    <n v="133"/>
    <m/>
  </r>
  <r>
    <x v="0"/>
    <s v="protein_coding"/>
    <s v="GCF_000018485.1"/>
    <s v="Primary Assembly"/>
    <x v="0"/>
    <m/>
    <s v="NC_009975.1"/>
    <n v="521699"/>
    <n v="523543"/>
    <x v="0"/>
    <m/>
    <m/>
    <m/>
    <m/>
    <m/>
    <n v="5738748"/>
    <s v="MMARC6_RS02845"/>
    <n v="1845"/>
    <m/>
    <s v="old_locus_tag=MmarC6_0571"/>
  </r>
  <r>
    <x v="2"/>
    <s v="with_protein"/>
    <s v="GCF_000018485.1"/>
    <s v="Primary Assembly"/>
    <x v="0"/>
    <m/>
    <s v="NC_009975.1"/>
    <n v="521699"/>
    <n v="523543"/>
    <x v="0"/>
    <s v="WP_012193446.1"/>
    <s v="WP_012193446.1"/>
    <m/>
    <s v="ATP-dependent OLD family endonuclease"/>
    <m/>
    <n v="5738748"/>
    <s v="MMARC6_RS02845"/>
    <n v="1845"/>
    <n v="614"/>
    <m/>
  </r>
  <r>
    <x v="0"/>
    <s v="protein_coding"/>
    <s v="GCF_000018485.1"/>
    <s v="Primary Assembly"/>
    <x v="0"/>
    <m/>
    <s v="NC_009975.1"/>
    <n v="523607"/>
    <n v="524410"/>
    <x v="1"/>
    <m/>
    <m/>
    <m/>
    <m/>
    <m/>
    <n v="5738855"/>
    <s v="MMARC6_RS02850"/>
    <n v="804"/>
    <m/>
    <s v="old_locus_tag=MmarC6_0572"/>
  </r>
  <r>
    <x v="2"/>
    <s v="with_protein"/>
    <s v="GCF_000018485.1"/>
    <s v="Primary Assembly"/>
    <x v="0"/>
    <m/>
    <s v="NC_009975.1"/>
    <n v="523607"/>
    <n v="524410"/>
    <x v="1"/>
    <s v="WP_012193447.1"/>
    <s v="WP_012193447.1"/>
    <m/>
    <s v="hypothetical protein"/>
    <m/>
    <n v="5738855"/>
    <s v="MMARC6_RS02850"/>
    <n v="804"/>
    <n v="267"/>
    <m/>
  </r>
  <r>
    <x v="0"/>
    <s v="protein_coding"/>
    <s v="GCF_000018485.1"/>
    <s v="Primary Assembly"/>
    <x v="0"/>
    <m/>
    <s v="NC_009975.1"/>
    <n v="524373"/>
    <n v="525113"/>
    <x v="1"/>
    <m/>
    <m/>
    <m/>
    <m/>
    <m/>
    <n v="5738756"/>
    <s v="MMARC6_RS02855"/>
    <n v="741"/>
    <m/>
    <s v="old_locus_tag=MmarC6_0573"/>
  </r>
  <r>
    <x v="2"/>
    <s v="with_protein"/>
    <s v="GCF_000018485.1"/>
    <s v="Primary Assembly"/>
    <x v="0"/>
    <m/>
    <s v="NC_009975.1"/>
    <n v="524373"/>
    <n v="525113"/>
    <x v="1"/>
    <s v="WP_012193448.1"/>
    <s v="WP_012193448.1"/>
    <m/>
    <s v="hypothetical protein"/>
    <m/>
    <n v="5738756"/>
    <s v="MMARC6_RS02855"/>
    <n v="741"/>
    <n v="246"/>
    <m/>
  </r>
  <r>
    <x v="0"/>
    <s v="protein_coding"/>
    <s v="GCF_000018485.1"/>
    <s v="Primary Assembly"/>
    <x v="0"/>
    <m/>
    <s v="NC_009975.1"/>
    <n v="525341"/>
    <n v="526228"/>
    <x v="1"/>
    <m/>
    <m/>
    <m/>
    <m/>
    <m/>
    <n v="5738760"/>
    <s v="MMARC6_RS02860"/>
    <n v="888"/>
    <m/>
    <s v="old_locus_tag=MmarC6_0574"/>
  </r>
  <r>
    <x v="2"/>
    <s v="with_protein"/>
    <s v="GCF_000018485.1"/>
    <s v="Primary Assembly"/>
    <x v="0"/>
    <m/>
    <s v="NC_009975.1"/>
    <n v="525341"/>
    <n v="526228"/>
    <x v="1"/>
    <s v="WP_012193449.1"/>
    <s v="WP_012193449.1"/>
    <m/>
    <s v="integrase"/>
    <m/>
    <n v="5738760"/>
    <s v="MMARC6_RS02860"/>
    <n v="888"/>
    <n v="295"/>
    <m/>
  </r>
  <r>
    <x v="0"/>
    <s v="protein_coding"/>
    <s v="GCF_000018485.1"/>
    <s v="Primary Assembly"/>
    <x v="0"/>
    <m/>
    <s v="NC_009975.1"/>
    <n v="526237"/>
    <n v="526785"/>
    <x v="1"/>
    <m/>
    <m/>
    <m/>
    <m/>
    <m/>
    <n v="5738769"/>
    <s v="MMARC6_RS02865"/>
    <n v="549"/>
    <m/>
    <s v="old_locus_tag=MmarC6_0575"/>
  </r>
  <r>
    <x v="2"/>
    <s v="with_protein"/>
    <s v="GCF_000018485.1"/>
    <s v="Primary Assembly"/>
    <x v="0"/>
    <m/>
    <s v="NC_009975.1"/>
    <n v="526237"/>
    <n v="526785"/>
    <x v="1"/>
    <s v="WP_012193450.1"/>
    <s v="WP_012193450.1"/>
    <m/>
    <s v="hypothetical protein"/>
    <m/>
    <n v="5738769"/>
    <s v="MMARC6_RS02865"/>
    <n v="549"/>
    <n v="182"/>
    <m/>
  </r>
  <r>
    <x v="0"/>
    <s v="protein_coding"/>
    <s v="GCF_000018485.1"/>
    <s v="Primary Assembly"/>
    <x v="0"/>
    <m/>
    <s v="NC_009975.1"/>
    <n v="527001"/>
    <n v="528374"/>
    <x v="1"/>
    <m/>
    <m/>
    <m/>
    <m/>
    <m/>
    <n v="5738777"/>
    <s v="MMARC6_RS02870"/>
    <n v="1374"/>
    <m/>
    <s v="old_locus_tag=MmarC6_0576"/>
  </r>
  <r>
    <x v="2"/>
    <s v="with_protein"/>
    <s v="GCF_000018485.1"/>
    <s v="Primary Assembly"/>
    <x v="0"/>
    <m/>
    <s v="NC_009975.1"/>
    <n v="527001"/>
    <n v="528374"/>
    <x v="1"/>
    <s v="WP_012193451.1"/>
    <s v="WP_012193451.1"/>
    <m/>
    <s v="radical SAM protein"/>
    <m/>
    <n v="5738777"/>
    <s v="MMARC6_RS02870"/>
    <n v="1374"/>
    <n v="457"/>
    <m/>
  </r>
  <r>
    <x v="0"/>
    <s v="protein_coding"/>
    <s v="GCF_000018485.1"/>
    <s v="Primary Assembly"/>
    <x v="0"/>
    <m/>
    <s v="NC_009975.1"/>
    <n v="528459"/>
    <n v="528989"/>
    <x v="0"/>
    <m/>
    <m/>
    <m/>
    <m/>
    <m/>
    <n v="5738780"/>
    <s v="MMARC6_RS02875"/>
    <n v="531"/>
    <m/>
    <s v="old_locus_tag=MmarC6_0577"/>
  </r>
  <r>
    <x v="2"/>
    <s v="with_protein"/>
    <s v="GCF_000018485.1"/>
    <s v="Primary Assembly"/>
    <x v="0"/>
    <m/>
    <s v="NC_009975.1"/>
    <n v="528459"/>
    <n v="528989"/>
    <x v="0"/>
    <s v="WP_012193452.1"/>
    <s v="WP_012193452.1"/>
    <m/>
    <s v="ribonuclease VapC5"/>
    <m/>
    <n v="5738780"/>
    <s v="MMARC6_RS02875"/>
    <n v="531"/>
    <n v="176"/>
    <m/>
  </r>
  <r>
    <x v="0"/>
    <s v="protein_coding"/>
    <s v="GCF_000018485.1"/>
    <s v="Primary Assembly"/>
    <x v="0"/>
    <m/>
    <s v="NC_009975.1"/>
    <n v="529020"/>
    <n v="529268"/>
    <x v="1"/>
    <m/>
    <m/>
    <m/>
    <m/>
    <m/>
    <n v="5738784"/>
    <s v="MMARC6_RS02880"/>
    <n v="249"/>
    <m/>
    <s v="old_locus_tag=MmarC6_0578"/>
  </r>
  <r>
    <x v="2"/>
    <s v="with_protein"/>
    <s v="GCF_000018485.1"/>
    <s v="Primary Assembly"/>
    <x v="0"/>
    <m/>
    <s v="NC_009975.1"/>
    <n v="529020"/>
    <n v="529268"/>
    <x v="1"/>
    <s v="WP_012067899.1"/>
    <s v="WP_012067899.1"/>
    <m/>
    <s v="hypothetical protein"/>
    <m/>
    <n v="5738784"/>
    <s v="MMARC6_RS02880"/>
    <n v="249"/>
    <n v="82"/>
    <m/>
  </r>
  <r>
    <x v="0"/>
    <s v="protein_coding"/>
    <s v="GCF_000018485.1"/>
    <s v="Primary Assembly"/>
    <x v="0"/>
    <m/>
    <s v="NC_009975.1"/>
    <n v="529471"/>
    <n v="530304"/>
    <x v="0"/>
    <m/>
    <m/>
    <m/>
    <m/>
    <m/>
    <n v="5738797"/>
    <s v="MMARC6_RS02885"/>
    <n v="834"/>
    <m/>
    <s v="old_locus_tag=MmarC6_0579"/>
  </r>
  <r>
    <x v="2"/>
    <s v="with_protein"/>
    <s v="GCF_000018485.1"/>
    <s v="Primary Assembly"/>
    <x v="0"/>
    <m/>
    <s v="NC_009975.1"/>
    <n v="529471"/>
    <n v="530304"/>
    <x v="0"/>
    <s v="WP_012193453.1"/>
    <s v="WP_012193453.1"/>
    <m/>
    <s v="methylenetetrahydromethanopterin dehydrogenase"/>
    <m/>
    <n v="5738797"/>
    <s v="MMARC6_RS02885"/>
    <n v="834"/>
    <n v="277"/>
    <m/>
  </r>
  <r>
    <x v="0"/>
    <s v="protein_coding"/>
    <s v="GCF_000018485.1"/>
    <s v="Primary Assembly"/>
    <x v="0"/>
    <m/>
    <s v="NC_009975.1"/>
    <n v="530388"/>
    <n v="530987"/>
    <x v="1"/>
    <m/>
    <m/>
    <m/>
    <m/>
    <m/>
    <n v="5738802"/>
    <s v="MMARC6_RS02890"/>
    <n v="600"/>
    <m/>
    <s v="old_locus_tag=MmarC6_0580"/>
  </r>
  <r>
    <x v="2"/>
    <s v="with_protein"/>
    <s v="GCF_000018485.1"/>
    <s v="Primary Assembly"/>
    <x v="0"/>
    <m/>
    <s v="NC_009975.1"/>
    <n v="530388"/>
    <n v="530987"/>
    <x v="1"/>
    <s v="WP_012193454.1"/>
    <s v="WP_012193454.1"/>
    <m/>
    <s v="trimeric intracellular cation channel family protein"/>
    <m/>
    <n v="5738802"/>
    <s v="MMARC6_RS02890"/>
    <n v="600"/>
    <n v="199"/>
    <m/>
  </r>
  <r>
    <x v="0"/>
    <s v="protein_coding"/>
    <s v="GCF_000018485.1"/>
    <s v="Primary Assembly"/>
    <x v="0"/>
    <m/>
    <s v="NC_009975.1"/>
    <n v="531161"/>
    <n v="531847"/>
    <x v="0"/>
    <m/>
    <m/>
    <m/>
    <m/>
    <m/>
    <n v="5738801"/>
    <s v="MMARC6_RS02895"/>
    <n v="687"/>
    <m/>
    <s v="old_locus_tag=MmarC6_0581"/>
  </r>
  <r>
    <x v="2"/>
    <s v="with_protein"/>
    <s v="GCF_000018485.1"/>
    <s v="Primary Assembly"/>
    <x v="0"/>
    <m/>
    <s v="NC_009975.1"/>
    <n v="531161"/>
    <n v="531847"/>
    <x v="0"/>
    <s v="WP_012193455.1"/>
    <s v="WP_012193455.1"/>
    <m/>
    <s v="glycosyltransferase family 2 protein"/>
    <m/>
    <n v="5738801"/>
    <s v="MMARC6_RS02895"/>
    <n v="687"/>
    <n v="228"/>
    <m/>
  </r>
  <r>
    <x v="0"/>
    <s v="protein_coding"/>
    <s v="GCF_000018485.1"/>
    <s v="Primary Assembly"/>
    <x v="0"/>
    <m/>
    <s v="NC_009975.1"/>
    <n v="531869"/>
    <n v="532993"/>
    <x v="0"/>
    <m/>
    <m/>
    <m/>
    <m/>
    <m/>
    <n v="5738804"/>
    <s v="MMARC6_RS02900"/>
    <n v="1125"/>
    <m/>
    <s v="old_locus_tag=MmarC6_0582"/>
  </r>
  <r>
    <x v="2"/>
    <s v="with_protein"/>
    <s v="GCF_000018485.1"/>
    <s v="Primary Assembly"/>
    <x v="0"/>
    <m/>
    <s v="NC_009975.1"/>
    <n v="531869"/>
    <n v="532993"/>
    <x v="0"/>
    <s v="WP_012193299.1"/>
    <s v="WP_012193299.1"/>
    <m/>
    <s v="glycosyl transferase family 1"/>
    <m/>
    <n v="5738804"/>
    <s v="MMARC6_RS02900"/>
    <n v="1125"/>
    <n v="374"/>
    <m/>
  </r>
  <r>
    <x v="0"/>
    <s v="protein_coding"/>
    <s v="GCF_000018485.1"/>
    <s v="Primary Assembly"/>
    <x v="0"/>
    <m/>
    <s v="NC_009975.1"/>
    <n v="533005"/>
    <n v="535170"/>
    <x v="0"/>
    <m/>
    <m/>
    <m/>
    <m/>
    <m/>
    <n v="5738806"/>
    <s v="MMARC6_RS02905"/>
    <n v="2166"/>
    <m/>
    <s v="old_locus_tag=MmarC6_0583"/>
  </r>
  <r>
    <x v="2"/>
    <s v="with_protein"/>
    <s v="GCF_000018485.1"/>
    <s v="Primary Assembly"/>
    <x v="0"/>
    <m/>
    <s v="NC_009975.1"/>
    <n v="533005"/>
    <n v="535170"/>
    <x v="0"/>
    <s v="WP_012193300.1"/>
    <s v="WP_012193300.1"/>
    <m/>
    <s v="DUF2206 domain-containing protein"/>
    <m/>
    <n v="5738806"/>
    <s v="MMARC6_RS02905"/>
    <n v="2166"/>
    <n v="721"/>
    <m/>
  </r>
  <r>
    <x v="0"/>
    <s v="protein_coding"/>
    <s v="GCF_000018485.1"/>
    <s v="Primary Assembly"/>
    <x v="0"/>
    <m/>
    <s v="NC_009975.1"/>
    <n v="535167"/>
    <n v="536210"/>
    <x v="1"/>
    <m/>
    <m/>
    <m/>
    <m/>
    <m/>
    <n v="5738815"/>
    <s v="MMARC6_RS02910"/>
    <n v="1044"/>
    <m/>
    <s v="old_locus_tag=MmarC6_0584"/>
  </r>
  <r>
    <x v="2"/>
    <s v="with_protein"/>
    <s v="GCF_000018485.1"/>
    <s v="Primary Assembly"/>
    <x v="0"/>
    <m/>
    <s v="NC_009975.1"/>
    <n v="535167"/>
    <n v="536210"/>
    <x v="1"/>
    <s v="WP_012193301.1"/>
    <s v="WP_012193301.1"/>
    <m/>
    <s v="glycosyltransferase family 2 protein"/>
    <m/>
    <n v="5738815"/>
    <s v="MMARC6_RS02910"/>
    <n v="1044"/>
    <n v="347"/>
    <m/>
  </r>
  <r>
    <x v="0"/>
    <s v="protein_coding"/>
    <s v="GCF_000018485.1"/>
    <s v="Primary Assembly"/>
    <x v="0"/>
    <m/>
    <s v="NC_009975.1"/>
    <n v="536215"/>
    <n v="537402"/>
    <x v="1"/>
    <m/>
    <m/>
    <m/>
    <m/>
    <m/>
    <n v="5738814"/>
    <s v="MMARC6_RS02915"/>
    <n v="1188"/>
    <m/>
    <s v="old_locus_tag=MmarC6_0585"/>
  </r>
  <r>
    <x v="2"/>
    <s v="with_protein"/>
    <s v="GCF_000018485.1"/>
    <s v="Primary Assembly"/>
    <x v="0"/>
    <m/>
    <s v="NC_009975.1"/>
    <n v="536215"/>
    <n v="537402"/>
    <x v="1"/>
    <s v="WP_012193302.1"/>
    <s v="WP_012193302.1"/>
    <m/>
    <s v="4Fe-4S dicluster domain-containing protein"/>
    <m/>
    <n v="5738814"/>
    <s v="MMARC6_RS02915"/>
    <n v="1188"/>
    <n v="395"/>
    <m/>
  </r>
  <r>
    <x v="0"/>
    <s v="protein_coding"/>
    <s v="GCF_000018485.1"/>
    <s v="Primary Assembly"/>
    <x v="0"/>
    <m/>
    <s v="NC_009975.1"/>
    <n v="537392"/>
    <n v="538591"/>
    <x v="1"/>
    <m/>
    <m/>
    <m/>
    <m/>
    <m/>
    <n v="5738820"/>
    <s v="MMARC6_RS02920"/>
    <n v="1200"/>
    <m/>
    <s v="old_locus_tag=MmarC6_0586"/>
  </r>
  <r>
    <x v="2"/>
    <s v="with_protein"/>
    <s v="GCF_000018485.1"/>
    <s v="Primary Assembly"/>
    <x v="0"/>
    <m/>
    <s v="NC_009975.1"/>
    <n v="537392"/>
    <n v="538591"/>
    <x v="1"/>
    <s v="WP_081430998.1"/>
    <s v="WP_081430998.1"/>
    <m/>
    <s v="polysaccharide pyruvyl transferase family protein"/>
    <m/>
    <n v="5738820"/>
    <s v="MMARC6_RS02920"/>
    <n v="1200"/>
    <n v="399"/>
    <m/>
  </r>
  <r>
    <x v="0"/>
    <s v="protein_coding"/>
    <s v="GCF_000018485.1"/>
    <s v="Primary Assembly"/>
    <x v="0"/>
    <m/>
    <s v="NC_009975.1"/>
    <n v="538572"/>
    <n v="539231"/>
    <x v="1"/>
    <m/>
    <m/>
    <m/>
    <m/>
    <m/>
    <n v="5738819"/>
    <s v="MMARC6_RS02925"/>
    <n v="660"/>
    <m/>
    <s v="old_locus_tag=MmarC6_0587"/>
  </r>
  <r>
    <x v="2"/>
    <s v="with_protein"/>
    <s v="GCF_000018485.1"/>
    <s v="Primary Assembly"/>
    <x v="0"/>
    <m/>
    <s v="NC_009975.1"/>
    <n v="538572"/>
    <n v="539231"/>
    <x v="1"/>
    <s v="WP_012193304.1"/>
    <s v="WP_012193304.1"/>
    <m/>
    <s v="antibiotic acetyltransferase"/>
    <m/>
    <n v="5738819"/>
    <s v="MMARC6_RS02925"/>
    <n v="660"/>
    <n v="219"/>
    <m/>
  </r>
  <r>
    <x v="0"/>
    <s v="protein_coding"/>
    <s v="GCF_000018485.1"/>
    <s v="Primary Assembly"/>
    <x v="0"/>
    <m/>
    <s v="NC_009975.1"/>
    <n v="539236"/>
    <n v="540468"/>
    <x v="1"/>
    <m/>
    <m/>
    <m/>
    <m/>
    <m/>
    <n v="5738825"/>
    <s v="MMARC6_RS02930"/>
    <n v="1233"/>
    <m/>
    <s v="old_locus_tag=MmarC6_0588"/>
  </r>
  <r>
    <x v="2"/>
    <s v="with_protein"/>
    <s v="GCF_000018485.1"/>
    <s v="Primary Assembly"/>
    <x v="0"/>
    <m/>
    <s v="NC_009975.1"/>
    <n v="539236"/>
    <n v="540468"/>
    <x v="1"/>
    <s v="WP_012193305.1"/>
    <s v="WP_012193305.1"/>
    <m/>
    <s v="polysaccharide biosynthesis protein"/>
    <m/>
    <n v="5738825"/>
    <s v="MMARC6_RS02930"/>
    <n v="1233"/>
    <n v="410"/>
    <m/>
  </r>
  <r>
    <x v="0"/>
    <s v="protein_coding"/>
    <s v="GCF_000018485.1"/>
    <s v="Primary Assembly"/>
    <x v="0"/>
    <m/>
    <s v="NC_009975.1"/>
    <n v="540440"/>
    <n v="541297"/>
    <x v="1"/>
    <m/>
    <m/>
    <m/>
    <m/>
    <m/>
    <n v="5738824"/>
    <s v="MMARC6_RS02935"/>
    <n v="858"/>
    <m/>
    <s v="old_locus_tag=MmarC6_0589"/>
  </r>
  <r>
    <x v="2"/>
    <s v="with_protein"/>
    <s v="GCF_000018485.1"/>
    <s v="Primary Assembly"/>
    <x v="0"/>
    <m/>
    <s v="NC_009975.1"/>
    <n v="540440"/>
    <n v="541297"/>
    <x v="1"/>
    <s v="WP_012193306.1"/>
    <s v="WP_012193306.1"/>
    <m/>
    <s v="NAD(P)-dependent oxidoreductase"/>
    <m/>
    <n v="5738824"/>
    <s v="MMARC6_RS02935"/>
    <n v="858"/>
    <n v="285"/>
    <m/>
  </r>
  <r>
    <x v="0"/>
    <s v="protein_coding"/>
    <s v="GCF_000018485.1"/>
    <s v="Primary Assembly"/>
    <x v="0"/>
    <m/>
    <s v="NC_009975.1"/>
    <n v="541306"/>
    <n v="542229"/>
    <x v="1"/>
    <m/>
    <m/>
    <m/>
    <m/>
    <m/>
    <n v="5738828"/>
    <s v="MMARC6_RS02940"/>
    <n v="924"/>
    <m/>
    <s v="old_locus_tag=MmarC6_0590"/>
  </r>
  <r>
    <x v="2"/>
    <s v="with_protein"/>
    <s v="GCF_000018485.1"/>
    <s v="Primary Assembly"/>
    <x v="0"/>
    <m/>
    <s v="NC_009975.1"/>
    <n v="541306"/>
    <n v="542229"/>
    <x v="1"/>
    <s v="WP_012193307.1"/>
    <s v="WP_012193307.1"/>
    <m/>
    <s v="dTDP-glucose 4,6-dehydratase"/>
    <m/>
    <n v="5738828"/>
    <s v="MMARC6_RS02940"/>
    <n v="924"/>
    <n v="307"/>
    <m/>
  </r>
  <r>
    <x v="0"/>
    <s v="protein_coding"/>
    <s v="GCF_000018485.1"/>
    <s v="Primary Assembly"/>
    <x v="0"/>
    <m/>
    <s v="NC_009975.1"/>
    <n v="542242"/>
    <n v="543117"/>
    <x v="1"/>
    <m/>
    <m/>
    <m/>
    <m/>
    <m/>
    <n v="5738827"/>
    <s v="MMARC6_RS02945"/>
    <n v="876"/>
    <m/>
    <s v="old_locus_tag=MmarC6_0591"/>
  </r>
  <r>
    <x v="2"/>
    <s v="with_protein"/>
    <s v="GCF_000018485.1"/>
    <s v="Primary Assembly"/>
    <x v="0"/>
    <m/>
    <s v="NC_009975.1"/>
    <n v="542242"/>
    <n v="543117"/>
    <x v="1"/>
    <s v="WP_012193308.1"/>
    <s v="WP_012193308.1"/>
    <m/>
    <s v="glucose-1-phosphate thymidylyltransferase"/>
    <m/>
    <n v="5738827"/>
    <s v="MMARC6_RS02945"/>
    <n v="876"/>
    <n v="291"/>
    <m/>
  </r>
  <r>
    <x v="0"/>
    <s v="protein_coding"/>
    <s v="GCF_000018485.1"/>
    <s v="Primary Assembly"/>
    <x v="0"/>
    <m/>
    <s v="NC_009975.1"/>
    <n v="543117"/>
    <n v="543680"/>
    <x v="1"/>
    <m/>
    <m/>
    <m/>
    <m/>
    <m/>
    <n v="5738830"/>
    <s v="MMARC6_RS02950"/>
    <n v="564"/>
    <m/>
    <s v="old_locus_tag=MmarC6_0592"/>
  </r>
  <r>
    <x v="2"/>
    <s v="with_protein"/>
    <s v="GCF_000018485.1"/>
    <s v="Primary Assembly"/>
    <x v="0"/>
    <m/>
    <s v="NC_009975.1"/>
    <n v="543117"/>
    <n v="543680"/>
    <x v="1"/>
    <s v="WP_012193309.1"/>
    <s v="WP_012193309.1"/>
    <m/>
    <s v="dTDP-4-dehydrorhamnose 3,5-epimerase"/>
    <m/>
    <n v="5738830"/>
    <s v="MMARC6_RS02950"/>
    <n v="564"/>
    <n v="187"/>
    <m/>
  </r>
  <r>
    <x v="0"/>
    <s v="protein_coding"/>
    <s v="GCF_000018485.1"/>
    <s v="Primary Assembly"/>
    <x v="0"/>
    <m/>
    <s v="NC_009975.1"/>
    <n v="543766"/>
    <n v="545163"/>
    <x v="1"/>
    <m/>
    <m/>
    <m/>
    <m/>
    <m/>
    <n v="5738829"/>
    <s v="MMARC6_RS02955"/>
    <n v="1398"/>
    <m/>
    <s v="old_locus_tag=MmarC6_0593"/>
  </r>
  <r>
    <x v="2"/>
    <s v="with_protein"/>
    <s v="GCF_000018485.1"/>
    <s v="Primary Assembly"/>
    <x v="0"/>
    <m/>
    <s v="NC_009975.1"/>
    <n v="543766"/>
    <n v="545163"/>
    <x v="1"/>
    <s v="WP_012193310.1"/>
    <s v="WP_012193310.1"/>
    <m/>
    <s v="hypothetical protein"/>
    <m/>
    <n v="5738829"/>
    <s v="MMARC6_RS02955"/>
    <n v="1398"/>
    <n v="465"/>
    <m/>
  </r>
  <r>
    <x v="0"/>
    <s v="protein_coding"/>
    <s v="GCF_000018485.1"/>
    <s v="Primary Assembly"/>
    <x v="0"/>
    <m/>
    <s v="NC_009975.1"/>
    <n v="545214"/>
    <n v="547205"/>
    <x v="1"/>
    <m/>
    <m/>
    <m/>
    <m/>
    <m/>
    <n v="5738834"/>
    <s v="MMARC6_RS02960"/>
    <n v="1992"/>
    <m/>
    <s v="old_locus_tag=MmarC6_0594"/>
  </r>
  <r>
    <x v="2"/>
    <s v="with_protein"/>
    <s v="GCF_000018485.1"/>
    <s v="Primary Assembly"/>
    <x v="0"/>
    <m/>
    <s v="NC_009975.1"/>
    <n v="545214"/>
    <n v="547205"/>
    <x v="1"/>
    <s v="WP_012193311.1"/>
    <s v="WP_012193311.1"/>
    <m/>
    <s v="TIGR04279 domain-containing protein"/>
    <m/>
    <n v="5738834"/>
    <s v="MMARC6_RS02960"/>
    <n v="1992"/>
    <n v="663"/>
    <m/>
  </r>
  <r>
    <x v="0"/>
    <s v="protein_coding"/>
    <s v="GCF_000018485.1"/>
    <s v="Primary Assembly"/>
    <x v="0"/>
    <m/>
    <s v="NC_009975.1"/>
    <n v="547290"/>
    <n v="547835"/>
    <x v="1"/>
    <m/>
    <m/>
    <m/>
    <m/>
    <m/>
    <n v="5738833"/>
    <s v="MMARC6_RS02965"/>
    <n v="546"/>
    <m/>
    <s v="old_locus_tag=MmarC6_0595"/>
  </r>
  <r>
    <x v="2"/>
    <s v="with_protein"/>
    <s v="GCF_000018485.1"/>
    <s v="Primary Assembly"/>
    <x v="0"/>
    <m/>
    <s v="NC_009975.1"/>
    <n v="547290"/>
    <n v="547835"/>
    <x v="1"/>
    <s v="WP_012193312.1"/>
    <s v="WP_012193312.1"/>
    <m/>
    <s v="DUF1616 domain-containing protein"/>
    <m/>
    <n v="5738833"/>
    <s v="MMARC6_RS02965"/>
    <n v="546"/>
    <n v="181"/>
    <m/>
  </r>
  <r>
    <x v="0"/>
    <s v="protein_coding"/>
    <s v="GCF_000018485.1"/>
    <s v="Primary Assembly"/>
    <x v="0"/>
    <m/>
    <s v="NC_009975.1"/>
    <n v="547845"/>
    <n v="548084"/>
    <x v="1"/>
    <m/>
    <m/>
    <m/>
    <m/>
    <m/>
    <n v="5738836"/>
    <s v="MMARC6_RS02970"/>
    <n v="240"/>
    <m/>
    <s v="old_locus_tag=MmarC6_0596"/>
  </r>
  <r>
    <x v="2"/>
    <s v="with_protein"/>
    <s v="GCF_000018485.1"/>
    <s v="Primary Assembly"/>
    <x v="0"/>
    <m/>
    <s v="NC_009975.1"/>
    <n v="547845"/>
    <n v="548084"/>
    <x v="1"/>
    <s v="WP_012193313.1"/>
    <s v="WP_012193313.1"/>
    <m/>
    <s v="hypothetical protein"/>
    <m/>
    <n v="5738836"/>
    <s v="MMARC6_RS02970"/>
    <n v="240"/>
    <n v="79"/>
    <m/>
  </r>
  <r>
    <x v="0"/>
    <s v="protein_coding"/>
    <s v="GCF_000018485.1"/>
    <s v="Primary Assembly"/>
    <x v="0"/>
    <m/>
    <s v="NC_009975.1"/>
    <n v="548104"/>
    <n v="548799"/>
    <x v="1"/>
    <m/>
    <m/>
    <m/>
    <m/>
    <m/>
    <n v="5738835"/>
    <s v="MMARC6_RS02975"/>
    <n v="696"/>
    <m/>
    <s v="old_locus_tag=MmarC6_0597"/>
  </r>
  <r>
    <x v="2"/>
    <s v="with_protein"/>
    <s v="GCF_000018485.1"/>
    <s v="Primary Assembly"/>
    <x v="0"/>
    <m/>
    <s v="NC_009975.1"/>
    <n v="548104"/>
    <n v="548799"/>
    <x v="1"/>
    <s v="WP_012193314.1"/>
    <s v="WP_012193314.1"/>
    <m/>
    <s v="hypothetical protein"/>
    <m/>
    <n v="5738835"/>
    <s v="MMARC6_RS02975"/>
    <n v="696"/>
    <n v="231"/>
    <m/>
  </r>
  <r>
    <x v="0"/>
    <s v="protein_coding"/>
    <s v="GCF_000018485.1"/>
    <s v="Primary Assembly"/>
    <x v="0"/>
    <m/>
    <s v="NC_009975.1"/>
    <n v="548875"/>
    <n v="550710"/>
    <x v="0"/>
    <m/>
    <m/>
    <m/>
    <m/>
    <m/>
    <n v="5738840"/>
    <s v="MMARC6_RS02980"/>
    <n v="1836"/>
    <m/>
    <s v="old_locus_tag=MmarC6_0598"/>
  </r>
  <r>
    <x v="2"/>
    <s v="with_protein"/>
    <s v="GCF_000018485.1"/>
    <s v="Primary Assembly"/>
    <x v="0"/>
    <m/>
    <s v="NC_009975.1"/>
    <n v="548875"/>
    <n v="550710"/>
    <x v="0"/>
    <s v="WP_012193315.1"/>
    <s v="WP_012193315.1"/>
    <m/>
    <s v="hypothetical protein"/>
    <m/>
    <n v="5738840"/>
    <s v="MMARC6_RS02980"/>
    <n v="1836"/>
    <n v="611"/>
    <m/>
  </r>
  <r>
    <x v="0"/>
    <s v="protein_coding"/>
    <s v="GCF_000018485.1"/>
    <s v="Primary Assembly"/>
    <x v="0"/>
    <m/>
    <s v="NC_009975.1"/>
    <n v="550710"/>
    <n v="551708"/>
    <x v="0"/>
    <m/>
    <m/>
    <m/>
    <m/>
    <m/>
    <n v="5738839"/>
    <s v="MMARC6_RS02985"/>
    <n v="999"/>
    <m/>
    <s v="old_locus_tag=MmarC6_0599"/>
  </r>
  <r>
    <x v="2"/>
    <s v="with_protein"/>
    <s v="GCF_000018485.1"/>
    <s v="Primary Assembly"/>
    <x v="0"/>
    <m/>
    <s v="NC_009975.1"/>
    <n v="550710"/>
    <n v="551708"/>
    <x v="0"/>
    <s v="WP_012193316.1"/>
    <s v="WP_012193316.1"/>
    <m/>
    <s v="DUF4350 domain-containing protein"/>
    <m/>
    <n v="5738839"/>
    <s v="MMARC6_RS02985"/>
    <n v="999"/>
    <n v="332"/>
    <m/>
  </r>
  <r>
    <x v="0"/>
    <s v="protein_coding"/>
    <s v="GCF_000018485.1"/>
    <s v="Primary Assembly"/>
    <x v="0"/>
    <m/>
    <s v="NC_009975.1"/>
    <n v="551683"/>
    <n v="552612"/>
    <x v="0"/>
    <m/>
    <m/>
    <m/>
    <m/>
    <m/>
    <n v="5738838"/>
    <s v="MMARC6_RS02990"/>
    <n v="930"/>
    <m/>
    <s v="old_locus_tag=MmarC6_0600"/>
  </r>
  <r>
    <x v="2"/>
    <s v="with_protein"/>
    <s v="GCF_000018485.1"/>
    <s v="Primary Assembly"/>
    <x v="0"/>
    <m/>
    <s v="NC_009975.1"/>
    <n v="551683"/>
    <n v="552612"/>
    <x v="0"/>
    <s v="WP_012193317.1"/>
    <s v="WP_012193317.1"/>
    <m/>
    <s v="MoxR family ATPase"/>
    <m/>
    <n v="5738838"/>
    <s v="MMARC6_RS02990"/>
    <n v="930"/>
    <n v="309"/>
    <m/>
  </r>
  <r>
    <x v="0"/>
    <s v="protein_coding"/>
    <s v="GCF_000018485.1"/>
    <s v="Primary Assembly"/>
    <x v="0"/>
    <m/>
    <s v="NC_009975.1"/>
    <n v="552627"/>
    <n v="553928"/>
    <x v="0"/>
    <m/>
    <m/>
    <m/>
    <m/>
    <m/>
    <n v="5738844"/>
    <s v="MMARC6_RS02995"/>
    <n v="1302"/>
    <m/>
    <s v="old_locus_tag=MmarC6_0601"/>
  </r>
  <r>
    <x v="2"/>
    <s v="with_protein"/>
    <s v="GCF_000018485.1"/>
    <s v="Primary Assembly"/>
    <x v="0"/>
    <m/>
    <s v="NC_009975.1"/>
    <n v="552627"/>
    <n v="553928"/>
    <x v="0"/>
    <s v="WP_012193318.1"/>
    <s v="WP_012193318.1"/>
    <m/>
    <s v="DUF58 domain-containing protein"/>
    <m/>
    <n v="5738844"/>
    <s v="MMARC6_RS02995"/>
    <n v="1302"/>
    <n v="433"/>
    <m/>
  </r>
  <r>
    <x v="0"/>
    <s v="protein_coding"/>
    <s v="GCF_000018485.1"/>
    <s v="Primary Assembly"/>
    <x v="0"/>
    <m/>
    <s v="NC_009975.1"/>
    <n v="553925"/>
    <n v="554476"/>
    <x v="0"/>
    <m/>
    <m/>
    <m/>
    <m/>
    <m/>
    <n v="5738843"/>
    <s v="MMARC6_RS03000"/>
    <n v="552"/>
    <m/>
    <s v="old_locus_tag=MmarC6_0602"/>
  </r>
  <r>
    <x v="2"/>
    <s v="with_protein"/>
    <s v="GCF_000018485.1"/>
    <s v="Primary Assembly"/>
    <x v="0"/>
    <m/>
    <s v="NC_009975.1"/>
    <n v="553925"/>
    <n v="554476"/>
    <x v="0"/>
    <s v="WP_012193319.1"/>
    <s v="WP_012193319.1"/>
    <m/>
    <s v="hypothetical protein"/>
    <m/>
    <n v="5738843"/>
    <s v="MMARC6_RS03000"/>
    <n v="552"/>
    <n v="183"/>
    <m/>
  </r>
  <r>
    <x v="0"/>
    <s v="protein_coding"/>
    <s v="GCF_000018485.1"/>
    <s v="Primary Assembly"/>
    <x v="0"/>
    <m/>
    <s v="NC_009975.1"/>
    <n v="554473"/>
    <n v="555798"/>
    <x v="0"/>
    <m/>
    <m/>
    <m/>
    <m/>
    <m/>
    <n v="5738842"/>
    <s v="MMARC6_RS03005"/>
    <n v="1326"/>
    <m/>
    <s v="old_locus_tag=MmarC6_0603"/>
  </r>
  <r>
    <x v="2"/>
    <s v="with_protein"/>
    <s v="GCF_000018485.1"/>
    <s v="Primary Assembly"/>
    <x v="0"/>
    <m/>
    <s v="NC_009975.1"/>
    <n v="554473"/>
    <n v="555798"/>
    <x v="0"/>
    <s v="WP_012193320.1"/>
    <s v="WP_012193320.1"/>
    <m/>
    <s v="UDP-glucose/GDP-mannose dehydrogenase family protein"/>
    <m/>
    <n v="5738842"/>
    <s v="MMARC6_RS03005"/>
    <n v="1326"/>
    <n v="441"/>
    <m/>
  </r>
  <r>
    <x v="0"/>
    <s v="protein_coding"/>
    <s v="GCF_000018485.1"/>
    <s v="Primary Assembly"/>
    <x v="0"/>
    <m/>
    <s v="NC_009975.1"/>
    <n v="555834"/>
    <n v="556574"/>
    <x v="0"/>
    <m/>
    <m/>
    <m/>
    <m/>
    <m/>
    <n v="5738847"/>
    <s v="MMARC6_RS03010"/>
    <n v="741"/>
    <m/>
    <s v="old_locus_tag=MmarC6_0604"/>
  </r>
  <r>
    <x v="2"/>
    <s v="with_protein"/>
    <s v="GCF_000018485.1"/>
    <s v="Primary Assembly"/>
    <x v="0"/>
    <m/>
    <s v="NC_009975.1"/>
    <n v="555834"/>
    <n v="556574"/>
    <x v="0"/>
    <s v="WP_012193321.1"/>
    <s v="WP_012193321.1"/>
    <m/>
    <s v="hypothetical protein"/>
    <m/>
    <n v="5738847"/>
    <s v="MMARC6_RS03010"/>
    <n v="741"/>
    <n v="246"/>
    <m/>
  </r>
  <r>
    <x v="0"/>
    <s v="protein_coding"/>
    <s v="GCF_000018485.1"/>
    <s v="Primary Assembly"/>
    <x v="0"/>
    <m/>
    <s v="NC_009975.1"/>
    <n v="556714"/>
    <n v="557307"/>
    <x v="0"/>
    <m/>
    <m/>
    <m/>
    <m/>
    <m/>
    <n v="5738846"/>
    <s v="MMARC6_RS03015"/>
    <n v="594"/>
    <m/>
    <s v="old_locus_tag=MmarC6_0605"/>
  </r>
  <r>
    <x v="2"/>
    <s v="with_protein"/>
    <s v="GCF_000018485.1"/>
    <s v="Primary Assembly"/>
    <x v="0"/>
    <m/>
    <s v="NC_009975.1"/>
    <n v="556714"/>
    <n v="557307"/>
    <x v="0"/>
    <s v="WP_012193322.1"/>
    <s v="WP_012193322.1"/>
    <m/>
    <s v="hypothetical protein"/>
    <m/>
    <n v="5738846"/>
    <s v="MMARC6_RS03015"/>
    <n v="594"/>
    <n v="197"/>
    <m/>
  </r>
  <r>
    <x v="0"/>
    <s v="protein_coding"/>
    <s v="GCF_000018485.1"/>
    <s v="Primary Assembly"/>
    <x v="0"/>
    <m/>
    <s v="NC_009975.1"/>
    <n v="557395"/>
    <n v="557688"/>
    <x v="0"/>
    <m/>
    <m/>
    <m/>
    <m/>
    <m/>
    <n v="5738845"/>
    <s v="MMARC6_RS03020"/>
    <n v="294"/>
    <m/>
    <s v="old_locus_tag=MmarC6_0606"/>
  </r>
  <r>
    <x v="2"/>
    <s v="with_protein"/>
    <s v="GCF_000018485.1"/>
    <s v="Primary Assembly"/>
    <x v="0"/>
    <m/>
    <s v="NC_009975.1"/>
    <n v="557395"/>
    <n v="557688"/>
    <x v="0"/>
    <s v="WP_048059301.1"/>
    <s v="WP_048059301.1"/>
    <m/>
    <s v="hypothetical protein"/>
    <m/>
    <n v="5738845"/>
    <s v="MMARC6_RS03020"/>
    <n v="294"/>
    <n v="97"/>
    <m/>
  </r>
  <r>
    <x v="0"/>
    <s v="protein_coding"/>
    <s v="GCF_000018485.1"/>
    <s v="Primary Assembly"/>
    <x v="0"/>
    <m/>
    <s v="NC_009975.1"/>
    <n v="557943"/>
    <n v="559064"/>
    <x v="0"/>
    <m/>
    <m/>
    <m/>
    <m/>
    <m/>
    <n v="5738857"/>
    <s v="MMARC6_RS03025"/>
    <n v="1122"/>
    <m/>
    <s v="old_locus_tag=MmarC6_0607"/>
  </r>
  <r>
    <x v="2"/>
    <s v="with_protein"/>
    <s v="GCF_000018485.1"/>
    <s v="Primary Assembly"/>
    <x v="0"/>
    <m/>
    <s v="NC_009975.1"/>
    <n v="557943"/>
    <n v="559064"/>
    <x v="0"/>
    <s v="WP_012193324.1"/>
    <s v="WP_012193324.1"/>
    <m/>
    <s v="2-hydroxyacyl-CoA dehydratase"/>
    <m/>
    <n v="5738857"/>
    <s v="MMARC6_RS03025"/>
    <n v="1122"/>
    <n v="373"/>
    <m/>
  </r>
  <r>
    <x v="0"/>
    <s v="protein_coding"/>
    <s v="GCF_000018485.1"/>
    <s v="Primary Assembly"/>
    <x v="0"/>
    <m/>
    <s v="NC_009975.1"/>
    <n v="559192"/>
    <n v="560073"/>
    <x v="0"/>
    <m/>
    <m/>
    <m/>
    <m/>
    <m/>
    <n v="5738851"/>
    <s v="MMARC6_RS03030"/>
    <n v="882"/>
    <m/>
    <s v="old_locus_tag=MmarC6_0608"/>
  </r>
  <r>
    <x v="2"/>
    <s v="with_protein"/>
    <s v="GCF_000018485.1"/>
    <s v="Primary Assembly"/>
    <x v="0"/>
    <m/>
    <s v="NC_009975.1"/>
    <n v="559192"/>
    <n v="560073"/>
    <x v="0"/>
    <s v="WP_012193325.1"/>
    <s v="WP_012193325.1"/>
    <m/>
    <s v="hypothetical protein"/>
    <m/>
    <n v="5738851"/>
    <s v="MMARC6_RS03030"/>
    <n v="882"/>
    <n v="293"/>
    <m/>
  </r>
  <r>
    <x v="0"/>
    <s v="protein_coding"/>
    <s v="GCF_000018485.1"/>
    <s v="Primary Assembly"/>
    <x v="0"/>
    <m/>
    <s v="NC_009975.1"/>
    <n v="560126"/>
    <n v="560797"/>
    <x v="0"/>
    <m/>
    <m/>
    <m/>
    <m/>
    <m/>
    <n v="5738852"/>
    <s v="MMARC6_RS03035"/>
    <n v="672"/>
    <m/>
    <s v="old_locus_tag=MmarC6_0609"/>
  </r>
  <r>
    <x v="2"/>
    <s v="with_protein"/>
    <s v="GCF_000018485.1"/>
    <s v="Primary Assembly"/>
    <x v="0"/>
    <m/>
    <s v="NC_009975.1"/>
    <n v="560126"/>
    <n v="560797"/>
    <x v="0"/>
    <s v="WP_012193326.1"/>
    <s v="WP_012193326.1"/>
    <m/>
    <s v="TIGR00289 family protein"/>
    <m/>
    <n v="5738852"/>
    <s v="MMARC6_RS03035"/>
    <n v="672"/>
    <n v="223"/>
    <m/>
  </r>
  <r>
    <x v="0"/>
    <s v="protein_coding"/>
    <s v="GCF_000018485.1"/>
    <s v="Primary Assembly"/>
    <x v="0"/>
    <m/>
    <s v="NC_009975.1"/>
    <n v="560794"/>
    <n v="561222"/>
    <x v="1"/>
    <m/>
    <m/>
    <m/>
    <m/>
    <m/>
    <n v="5738856"/>
    <s v="MMARC6_RS03040"/>
    <n v="429"/>
    <m/>
    <s v="old_locus_tag=MmarC6_0610"/>
  </r>
  <r>
    <x v="2"/>
    <s v="with_protein"/>
    <s v="GCF_000018485.1"/>
    <s v="Primary Assembly"/>
    <x v="0"/>
    <m/>
    <s v="NC_009975.1"/>
    <n v="560794"/>
    <n v="561222"/>
    <x v="1"/>
    <s v="WP_012193327.1"/>
    <s v="WP_012193327.1"/>
    <m/>
    <s v="flagella protein F"/>
    <m/>
    <n v="5738856"/>
    <s v="MMARC6_RS03040"/>
    <n v="429"/>
    <n v="142"/>
    <m/>
  </r>
  <r>
    <x v="0"/>
    <s v="tRNA"/>
    <s v="GCF_000018485.1"/>
    <s v="Primary Assembly"/>
    <x v="0"/>
    <m/>
    <s v="NC_009975.1"/>
    <n v="561335"/>
    <n v="561411"/>
    <x v="1"/>
    <m/>
    <m/>
    <m/>
    <m/>
    <m/>
    <n v="5738850"/>
    <s v="MMARC6_RS03045"/>
    <n v="77"/>
    <m/>
    <s v="old_locus_tag=MmarC6_R0006"/>
  </r>
  <r>
    <x v="1"/>
    <m/>
    <s v="GCF_000018485.1"/>
    <s v="Primary Assembly"/>
    <x v="0"/>
    <m/>
    <s v="NC_009975.1"/>
    <n v="561335"/>
    <n v="561411"/>
    <x v="1"/>
    <m/>
    <m/>
    <m/>
    <s v="tRNA-Val"/>
    <m/>
    <n v="5738850"/>
    <s v="MMARC6_RS03045"/>
    <n v="77"/>
    <m/>
    <s v="anticodon=GAC"/>
  </r>
  <r>
    <x v="0"/>
    <s v="protein_coding"/>
    <s v="GCF_000018485.1"/>
    <s v="Primary Assembly"/>
    <x v="0"/>
    <m/>
    <s v="NC_009975.1"/>
    <n v="561531"/>
    <n v="563024"/>
    <x v="1"/>
    <m/>
    <m/>
    <m/>
    <m/>
    <m/>
    <n v="5738859"/>
    <s v="MMARC6_RS03050"/>
    <n v="1494"/>
    <m/>
    <s v="old_locus_tag=MmarC6_0611"/>
  </r>
  <r>
    <x v="2"/>
    <s v="with_protein"/>
    <s v="GCF_000018485.1"/>
    <s v="Primary Assembly"/>
    <x v="0"/>
    <m/>
    <s v="NC_009975.1"/>
    <n v="561531"/>
    <n v="563024"/>
    <x v="1"/>
    <s v="WP_012193328.1"/>
    <s v="WP_012193328.1"/>
    <m/>
    <s v="acetyl-CoA carboxylase biotin carboxylase subunit"/>
    <m/>
    <n v="5738859"/>
    <s v="MMARC6_RS03050"/>
    <n v="1494"/>
    <n v="497"/>
    <m/>
  </r>
  <r>
    <x v="0"/>
    <s v="protein_coding"/>
    <s v="GCF_000018485.1"/>
    <s v="Primary Assembly"/>
    <x v="0"/>
    <m/>
    <s v="NC_009975.1"/>
    <n v="563070"/>
    <n v="564779"/>
    <x v="1"/>
    <m/>
    <m/>
    <m/>
    <m/>
    <m/>
    <n v="5738860"/>
    <s v="MMARC6_RS03055"/>
    <n v="1710"/>
    <m/>
    <s v="old_locus_tag=MmarC6_0612"/>
  </r>
  <r>
    <x v="2"/>
    <s v="with_protein"/>
    <s v="GCF_000018485.1"/>
    <s v="Primary Assembly"/>
    <x v="0"/>
    <m/>
    <s v="NC_009975.1"/>
    <n v="563070"/>
    <n v="564779"/>
    <x v="1"/>
    <s v="WP_012193329.1"/>
    <s v="WP_012193329.1"/>
    <m/>
    <s v="oxaloacetate decarboxylase subunit alpha"/>
    <m/>
    <n v="5738860"/>
    <s v="MMARC6_RS03055"/>
    <n v="1710"/>
    <n v="569"/>
    <m/>
  </r>
  <r>
    <x v="0"/>
    <s v="tRNA"/>
    <s v="GCF_000018485.1"/>
    <s v="Primary Assembly"/>
    <x v="0"/>
    <m/>
    <s v="NC_009975.1"/>
    <n v="564985"/>
    <n v="565059"/>
    <x v="1"/>
    <m/>
    <m/>
    <m/>
    <m/>
    <m/>
    <n v="5738865"/>
    <s v="MMARC6_RS03060"/>
    <n v="75"/>
    <m/>
    <s v="old_locus_tag=MmarC6_R0007"/>
  </r>
  <r>
    <x v="1"/>
    <m/>
    <s v="GCF_000018485.1"/>
    <s v="Primary Assembly"/>
    <x v="0"/>
    <m/>
    <s v="NC_009975.1"/>
    <n v="564985"/>
    <n v="565059"/>
    <x v="1"/>
    <m/>
    <m/>
    <m/>
    <s v="tRNA-Glu"/>
    <m/>
    <n v="5738865"/>
    <s v="MMARC6_RS03060"/>
    <n v="75"/>
    <m/>
    <s v="anticodon=TTC"/>
  </r>
  <r>
    <x v="0"/>
    <s v="tRNA"/>
    <s v="GCF_000018485.1"/>
    <s v="Primary Assembly"/>
    <x v="0"/>
    <m/>
    <s v="NC_009975.1"/>
    <n v="565087"/>
    <n v="565164"/>
    <x v="1"/>
    <m/>
    <m/>
    <m/>
    <m/>
    <m/>
    <n v="5738866"/>
    <s v="MMARC6_RS03065"/>
    <n v="78"/>
    <m/>
    <s v="old_locus_tag=MmarC6_R0008"/>
  </r>
  <r>
    <x v="1"/>
    <m/>
    <s v="GCF_000018485.1"/>
    <s v="Primary Assembly"/>
    <x v="0"/>
    <m/>
    <s v="NC_009975.1"/>
    <n v="565087"/>
    <n v="565164"/>
    <x v="1"/>
    <m/>
    <m/>
    <m/>
    <s v="tRNA-Arg"/>
    <m/>
    <n v="5738866"/>
    <s v="MMARC6_RS03065"/>
    <n v="78"/>
    <m/>
    <s v="anticodon=TCT"/>
  </r>
  <r>
    <x v="0"/>
    <s v="protein_coding"/>
    <s v="GCF_000018485.1"/>
    <s v="Primary Assembly"/>
    <x v="0"/>
    <m/>
    <s v="NC_009975.1"/>
    <n v="565282"/>
    <n v="565797"/>
    <x v="1"/>
    <m/>
    <m/>
    <m/>
    <m/>
    <m/>
    <n v="5738864"/>
    <s v="MMARC6_RS03070"/>
    <n v="516"/>
    <m/>
    <s v="old_locus_tag=MmarC6_0613"/>
  </r>
  <r>
    <x v="2"/>
    <s v="with_protein"/>
    <s v="GCF_000018485.1"/>
    <s v="Primary Assembly"/>
    <x v="0"/>
    <m/>
    <s v="NC_009975.1"/>
    <n v="565282"/>
    <n v="565797"/>
    <x v="1"/>
    <s v="WP_012193330.1"/>
    <s v="WP_012193330.1"/>
    <m/>
    <s v="NUDIX hydrolase"/>
    <m/>
    <n v="5738864"/>
    <s v="MMARC6_RS03070"/>
    <n v="516"/>
    <n v="171"/>
    <m/>
  </r>
  <r>
    <x v="0"/>
    <s v="protein_coding"/>
    <s v="GCF_000018485.1"/>
    <s v="Primary Assembly"/>
    <x v="0"/>
    <m/>
    <s v="NC_009975.1"/>
    <n v="565918"/>
    <n v="566970"/>
    <x v="0"/>
    <m/>
    <m/>
    <m/>
    <m/>
    <m/>
    <n v="5738869"/>
    <s v="MMARC6_RS03075"/>
    <n v="1053"/>
    <m/>
    <s v="old_locus_tag=MmarC6_0614"/>
  </r>
  <r>
    <x v="2"/>
    <s v="with_protein"/>
    <s v="GCF_000018485.1"/>
    <s v="Primary Assembly"/>
    <x v="0"/>
    <m/>
    <s v="NC_009975.1"/>
    <n v="565918"/>
    <n v="566970"/>
    <x v="0"/>
    <s v="WP_048059302.1"/>
    <s v="WP_048059302.1"/>
    <m/>
    <s v="TIGR00303 family protein"/>
    <m/>
    <n v="5738869"/>
    <s v="MMARC6_RS03075"/>
    <n v="1053"/>
    <n v="350"/>
    <m/>
  </r>
  <r>
    <x v="0"/>
    <s v="protein_coding"/>
    <s v="GCF_000018485.1"/>
    <s v="Primary Assembly"/>
    <x v="0"/>
    <m/>
    <s v="NC_009975.1"/>
    <n v="567002"/>
    <n v="567448"/>
    <x v="0"/>
    <m/>
    <m/>
    <m/>
    <m/>
    <m/>
    <n v="5738868"/>
    <s v="MMARC6_RS03080"/>
    <n v="447"/>
    <m/>
    <s v="old_locus_tag=MmarC6_0615"/>
  </r>
  <r>
    <x v="2"/>
    <s v="with_protein"/>
    <s v="GCF_000018485.1"/>
    <s v="Primary Assembly"/>
    <x v="0"/>
    <m/>
    <s v="NC_009975.1"/>
    <n v="567002"/>
    <n v="567448"/>
    <x v="0"/>
    <s v="WP_012193332.1"/>
    <s v="WP_012193332.1"/>
    <m/>
    <s v="methanogenesis marker 6 protein"/>
    <m/>
    <n v="5738868"/>
    <s v="MMARC6_RS03080"/>
    <n v="447"/>
    <n v="148"/>
    <m/>
  </r>
  <r>
    <x v="0"/>
    <s v="protein_coding"/>
    <s v="GCF_000018485.1"/>
    <s v="Primary Assembly"/>
    <x v="0"/>
    <m/>
    <s v="NC_009975.1"/>
    <n v="567465"/>
    <n v="567872"/>
    <x v="0"/>
    <m/>
    <m/>
    <m/>
    <m/>
    <m/>
    <n v="5738874"/>
    <s v="MMARC6_RS03085"/>
    <n v="408"/>
    <m/>
    <s v="old_locus_tag=MmarC6_0616"/>
  </r>
  <r>
    <x v="2"/>
    <s v="with_protein"/>
    <s v="GCF_000018485.1"/>
    <s v="Primary Assembly"/>
    <x v="0"/>
    <m/>
    <s v="NC_009975.1"/>
    <n v="567465"/>
    <n v="567872"/>
    <x v="0"/>
    <s v="WP_012193333.1"/>
    <s v="WP_012193333.1"/>
    <m/>
    <s v="hypothetical protein"/>
    <m/>
    <n v="5738874"/>
    <s v="MMARC6_RS03085"/>
    <n v="408"/>
    <n v="135"/>
    <m/>
  </r>
  <r>
    <x v="0"/>
    <s v="protein_coding"/>
    <s v="GCF_000018485.1"/>
    <s v="Primary Assembly"/>
    <x v="0"/>
    <m/>
    <s v="NC_009975.1"/>
    <n v="567920"/>
    <n v="568333"/>
    <x v="1"/>
    <m/>
    <m/>
    <m/>
    <m/>
    <m/>
    <n v="5738873"/>
    <s v="MMARC6_RS03090"/>
    <n v="414"/>
    <m/>
    <s v="old_locus_tag=MmarC6_0617"/>
  </r>
  <r>
    <x v="2"/>
    <s v="with_protein"/>
    <s v="GCF_000018485.1"/>
    <s v="Primary Assembly"/>
    <x v="0"/>
    <m/>
    <s v="NC_009975.1"/>
    <n v="567920"/>
    <n v="568333"/>
    <x v="1"/>
    <s v="WP_012193334.1"/>
    <s v="WP_012193334.1"/>
    <m/>
    <s v="hypothetical protein"/>
    <m/>
    <n v="5738873"/>
    <s v="MMARC6_RS03090"/>
    <n v="414"/>
    <n v="137"/>
    <m/>
  </r>
  <r>
    <x v="0"/>
    <s v="protein_coding"/>
    <s v="GCF_000018485.1"/>
    <s v="Primary Assembly"/>
    <x v="0"/>
    <m/>
    <s v="NC_009975.1"/>
    <n v="568405"/>
    <n v="569109"/>
    <x v="1"/>
    <m/>
    <m/>
    <m/>
    <m/>
    <m/>
    <n v="5738872"/>
    <s v="MMARC6_RS03095"/>
    <n v="705"/>
    <m/>
    <s v="old_locus_tag=MmarC6_0618"/>
  </r>
  <r>
    <x v="2"/>
    <s v="with_protein"/>
    <s v="GCF_000018485.1"/>
    <s v="Primary Assembly"/>
    <x v="0"/>
    <m/>
    <s v="NC_009975.1"/>
    <n v="568405"/>
    <n v="569109"/>
    <x v="1"/>
    <s v="WP_012193335.1"/>
    <s v="WP_012193335.1"/>
    <m/>
    <s v="rRNA methyltransferase"/>
    <m/>
    <n v="5738872"/>
    <s v="MMARC6_RS03095"/>
    <n v="705"/>
    <n v="234"/>
    <m/>
  </r>
  <r>
    <x v="0"/>
    <s v="protein_coding"/>
    <s v="GCF_000018485.1"/>
    <s v="Primary Assembly"/>
    <x v="0"/>
    <m/>
    <s v="NC_009975.1"/>
    <n v="569280"/>
    <n v="569993"/>
    <x v="1"/>
    <m/>
    <m/>
    <m/>
    <m/>
    <m/>
    <n v="5738876"/>
    <s v="MMARC6_RS03100"/>
    <n v="714"/>
    <m/>
    <s v="old_locus_tag=MmarC6_0619"/>
  </r>
  <r>
    <x v="2"/>
    <s v="with_protein"/>
    <s v="GCF_000018485.1"/>
    <s v="Primary Assembly"/>
    <x v="0"/>
    <m/>
    <s v="NC_009975.1"/>
    <n v="569280"/>
    <n v="569993"/>
    <x v="1"/>
    <s v="WP_012193336.1"/>
    <s v="WP_012193336.1"/>
    <m/>
    <s v="TIGR00297 family protein"/>
    <m/>
    <n v="5738876"/>
    <s v="MMARC6_RS03100"/>
    <n v="714"/>
    <n v="237"/>
    <m/>
  </r>
  <r>
    <x v="0"/>
    <s v="protein_coding"/>
    <s v="GCF_000018485.1"/>
    <s v="Primary Assembly"/>
    <x v="0"/>
    <m/>
    <s v="NC_009975.1"/>
    <n v="570432"/>
    <n v="570824"/>
    <x v="0"/>
    <m/>
    <m/>
    <m/>
    <m/>
    <m/>
    <n v="5738877"/>
    <s v="MMARC6_RS03105"/>
    <n v="393"/>
    <m/>
    <s v="old_locus_tag=MmarC6_0620"/>
  </r>
  <r>
    <x v="2"/>
    <s v="with_protein"/>
    <s v="GCF_000018485.1"/>
    <s v="Primary Assembly"/>
    <x v="0"/>
    <m/>
    <s v="NC_009975.1"/>
    <n v="570432"/>
    <n v="570824"/>
    <x v="0"/>
    <s v="WP_012193337.1"/>
    <s v="WP_012193337.1"/>
    <m/>
    <s v="HIT family protein"/>
    <m/>
    <n v="5738877"/>
    <s v="MMARC6_RS03105"/>
    <n v="393"/>
    <n v="130"/>
    <m/>
  </r>
  <r>
    <x v="0"/>
    <s v="protein_coding"/>
    <s v="GCF_000018485.1"/>
    <s v="Primary Assembly"/>
    <x v="0"/>
    <m/>
    <s v="NC_009975.1"/>
    <n v="570865"/>
    <n v="571497"/>
    <x v="1"/>
    <m/>
    <m/>
    <m/>
    <m/>
    <s v="cbiC"/>
    <n v="5738882"/>
    <s v="MMARC6_RS03110"/>
    <n v="633"/>
    <m/>
    <s v="old_locus_tag=MmarC6_0621"/>
  </r>
  <r>
    <x v="2"/>
    <s v="with_protein"/>
    <s v="GCF_000018485.1"/>
    <s v="Primary Assembly"/>
    <x v="0"/>
    <m/>
    <s v="NC_009975.1"/>
    <n v="570865"/>
    <n v="571497"/>
    <x v="1"/>
    <s v="WP_012193338.1"/>
    <s v="WP_012193338.1"/>
    <m/>
    <s v="precorrin-8X methylmutase"/>
    <s v="cbiC"/>
    <n v="5738882"/>
    <s v="MMARC6_RS03110"/>
    <n v="633"/>
    <n v="210"/>
    <m/>
  </r>
  <r>
    <x v="0"/>
    <s v="protein_coding"/>
    <s v="GCF_000018485.1"/>
    <s v="Primary Assembly"/>
    <x v="0"/>
    <m/>
    <s v="NC_009975.1"/>
    <n v="571512"/>
    <n v="571802"/>
    <x v="1"/>
    <m/>
    <m/>
    <m/>
    <m/>
    <m/>
    <n v="5738883"/>
    <s v="MMARC6_RS03115"/>
    <n v="291"/>
    <m/>
    <s v="old_locus_tag=MmarC6_0622"/>
  </r>
  <r>
    <x v="2"/>
    <s v="with_protein"/>
    <s v="GCF_000018485.1"/>
    <s v="Primary Assembly"/>
    <x v="0"/>
    <m/>
    <s v="NC_009975.1"/>
    <n v="571512"/>
    <n v="571802"/>
    <x v="1"/>
    <s v="WP_012193339.1"/>
    <s v="WP_012193339.1"/>
    <m/>
    <s v="DUF2097 domain-containing protein"/>
    <m/>
    <n v="5738883"/>
    <s v="MMARC6_RS03115"/>
    <n v="291"/>
    <n v="96"/>
    <m/>
  </r>
  <r>
    <x v="0"/>
    <s v="protein_coding"/>
    <s v="GCF_000018485.1"/>
    <s v="Primary Assembly"/>
    <x v="0"/>
    <m/>
    <s v="NC_009975.1"/>
    <n v="571820"/>
    <n v="572626"/>
    <x v="1"/>
    <m/>
    <m/>
    <m/>
    <m/>
    <m/>
    <n v="5738881"/>
    <s v="MMARC6_RS03120"/>
    <n v="807"/>
    <m/>
    <s v="old_locus_tag=MmarC6_0623"/>
  </r>
  <r>
    <x v="2"/>
    <s v="with_protein"/>
    <s v="GCF_000018485.1"/>
    <s v="Primary Assembly"/>
    <x v="0"/>
    <m/>
    <s v="NC_009975.1"/>
    <n v="571820"/>
    <n v="572626"/>
    <x v="1"/>
    <s v="WP_012193340.1"/>
    <s v="WP_012193340.1"/>
    <m/>
    <s v="DUF63 domain-containing protein"/>
    <m/>
    <n v="5738881"/>
    <s v="MMARC6_RS03120"/>
    <n v="807"/>
    <n v="268"/>
    <m/>
  </r>
  <r>
    <x v="0"/>
    <s v="protein_coding"/>
    <s v="GCF_000018485.1"/>
    <s v="Primary Assembly"/>
    <x v="0"/>
    <m/>
    <s v="NC_009975.1"/>
    <n v="572722"/>
    <n v="574239"/>
    <x v="1"/>
    <m/>
    <m/>
    <m/>
    <m/>
    <m/>
    <n v="5738887"/>
    <s v="MMARC6_RS03125"/>
    <n v="1518"/>
    <m/>
    <s v="old_locus_tag=MmarC6_0624"/>
  </r>
  <r>
    <x v="2"/>
    <s v="with_protein"/>
    <s v="GCF_000018485.1"/>
    <s v="Primary Assembly"/>
    <x v="0"/>
    <m/>
    <s v="NC_009975.1"/>
    <n v="572722"/>
    <n v="574239"/>
    <x v="1"/>
    <s v="WP_012193341.1"/>
    <s v="WP_012193341.1"/>
    <m/>
    <s v="thymidine phosphorylase"/>
    <m/>
    <n v="5738887"/>
    <s v="MMARC6_RS03125"/>
    <n v="1518"/>
    <n v="505"/>
    <m/>
  </r>
  <r>
    <x v="0"/>
    <s v="protein_coding"/>
    <s v="GCF_000018485.1"/>
    <s v="Primary Assembly"/>
    <x v="0"/>
    <m/>
    <s v="NC_009975.1"/>
    <n v="574375"/>
    <n v="576366"/>
    <x v="1"/>
    <m/>
    <m/>
    <m/>
    <m/>
    <m/>
    <n v="5738886"/>
    <s v="MMARC6_RS03130"/>
    <n v="1992"/>
    <m/>
    <s v="old_locus_tag=MmarC6_0625"/>
  </r>
  <r>
    <x v="2"/>
    <s v="with_protein"/>
    <s v="GCF_000018485.1"/>
    <s v="Primary Assembly"/>
    <x v="0"/>
    <m/>
    <s v="NC_009975.1"/>
    <n v="574375"/>
    <n v="576366"/>
    <x v="1"/>
    <s v="WP_012193342.1"/>
    <s v="WP_012193342.1"/>
    <m/>
    <s v="methionine--tRNA ligase"/>
    <m/>
    <n v="5738886"/>
    <s v="MMARC6_RS03130"/>
    <n v="1992"/>
    <n v="663"/>
    <m/>
  </r>
  <r>
    <x v="0"/>
    <s v="protein_coding"/>
    <s v="GCF_000018485.1"/>
    <s v="Primary Assembly"/>
    <x v="0"/>
    <m/>
    <s v="NC_009975.1"/>
    <n v="576575"/>
    <n v="577597"/>
    <x v="0"/>
    <m/>
    <m/>
    <m/>
    <m/>
    <m/>
    <n v="5738892"/>
    <s v="MMARC6_RS03135"/>
    <n v="1023"/>
    <m/>
    <s v="old_locus_tag=MmarC6_0626"/>
  </r>
  <r>
    <x v="2"/>
    <s v="with_protein"/>
    <s v="GCF_000018485.1"/>
    <s v="Primary Assembly"/>
    <x v="0"/>
    <m/>
    <s v="NC_009975.1"/>
    <n v="576575"/>
    <n v="577597"/>
    <x v="0"/>
    <s v="WP_012193343.1"/>
    <s v="WP_012193343.1"/>
    <m/>
    <s v="glyceraldehyde-3-phosphate dehydrogenase"/>
    <m/>
    <n v="5738892"/>
    <s v="MMARC6_RS03135"/>
    <n v="1023"/>
    <n v="340"/>
    <m/>
  </r>
  <r>
    <x v="0"/>
    <s v="protein_coding"/>
    <s v="GCF_000018485.1"/>
    <s v="Primary Assembly"/>
    <x v="0"/>
    <m/>
    <s v="NC_009975.1"/>
    <n v="577667"/>
    <n v="578047"/>
    <x v="0"/>
    <m/>
    <m/>
    <m/>
    <m/>
    <m/>
    <n v="5738891"/>
    <s v="MMARC6_RS03140"/>
    <n v="381"/>
    <m/>
    <s v="old_locus_tag=MmarC6_0627"/>
  </r>
  <r>
    <x v="2"/>
    <s v="with_protein"/>
    <s v="GCF_000018485.1"/>
    <s v="Primary Assembly"/>
    <x v="0"/>
    <m/>
    <s v="NC_009975.1"/>
    <n v="577667"/>
    <n v="578047"/>
    <x v="0"/>
    <s v="WP_012193344.1"/>
    <s v="WP_012193344.1"/>
    <m/>
    <s v="hypothetical protein"/>
    <m/>
    <n v="5738891"/>
    <s v="MMARC6_RS03140"/>
    <n v="381"/>
    <n v="126"/>
    <m/>
  </r>
  <r>
    <x v="0"/>
    <s v="protein_coding"/>
    <s v="GCF_000018485.1"/>
    <s v="Primary Assembly"/>
    <x v="0"/>
    <m/>
    <s v="NC_009975.1"/>
    <n v="578098"/>
    <n v="579126"/>
    <x v="0"/>
    <m/>
    <m/>
    <m/>
    <m/>
    <m/>
    <n v="5738890"/>
    <s v="MMARC6_RS03145"/>
    <n v="1029"/>
    <m/>
    <s v="old_locus_tag=MmarC6_0628"/>
  </r>
  <r>
    <x v="2"/>
    <s v="with_protein"/>
    <s v="GCF_000018485.1"/>
    <s v="Primary Assembly"/>
    <x v="0"/>
    <m/>
    <s v="NC_009975.1"/>
    <n v="578098"/>
    <n v="579126"/>
    <x v="0"/>
    <s v="WP_012193345.1"/>
    <s v="WP_012193345.1"/>
    <m/>
    <s v="class I SAM-dependent methyltransferase family protein"/>
    <m/>
    <n v="5738890"/>
    <s v="MMARC6_RS03145"/>
    <n v="1029"/>
    <n v="342"/>
    <m/>
  </r>
  <r>
    <x v="0"/>
    <s v="protein_coding"/>
    <s v="GCF_000018485.1"/>
    <s v="Primary Assembly"/>
    <x v="0"/>
    <m/>
    <s v="NC_009975.1"/>
    <n v="579139"/>
    <n v="580593"/>
    <x v="1"/>
    <m/>
    <m/>
    <m/>
    <m/>
    <m/>
    <n v="5738894"/>
    <s v="MMARC6_RS03150"/>
    <n v="1455"/>
    <m/>
    <s v="old_locus_tag=MmarC6_0629"/>
  </r>
  <r>
    <x v="2"/>
    <s v="with_protein"/>
    <s v="GCF_000018485.1"/>
    <s v="Primary Assembly"/>
    <x v="0"/>
    <m/>
    <s v="NC_009975.1"/>
    <n v="579139"/>
    <n v="580593"/>
    <x v="1"/>
    <s v="WP_012193346.1"/>
    <s v="WP_012193346.1"/>
    <m/>
    <s v="ATPase AAA"/>
    <m/>
    <n v="5738894"/>
    <s v="MMARC6_RS03150"/>
    <n v="1455"/>
    <n v="484"/>
    <m/>
  </r>
  <r>
    <x v="0"/>
    <s v="protein_coding"/>
    <s v="GCF_000018485.1"/>
    <s v="Primary Assembly"/>
    <x v="0"/>
    <m/>
    <s v="NC_009975.1"/>
    <n v="580594"/>
    <n v="581139"/>
    <x v="1"/>
    <m/>
    <m/>
    <m/>
    <m/>
    <m/>
    <n v="5738895"/>
    <s v="MMARC6_RS03155"/>
    <n v="546"/>
    <m/>
    <s v="old_locus_tag=MmarC6_0630"/>
  </r>
  <r>
    <x v="2"/>
    <s v="with_protein"/>
    <s v="GCF_000018485.1"/>
    <s v="Primary Assembly"/>
    <x v="0"/>
    <m/>
    <s v="NC_009975.1"/>
    <n v="580594"/>
    <n v="581139"/>
    <x v="1"/>
    <s v="WP_012193347.1"/>
    <s v="WP_012193347.1"/>
    <m/>
    <s v="DUF447 domain-containing protein"/>
    <m/>
    <n v="5738895"/>
    <s v="MMARC6_RS03155"/>
    <n v="546"/>
    <n v="181"/>
    <m/>
  </r>
  <r>
    <x v="0"/>
    <s v="protein_coding"/>
    <s v="GCF_000018485.1"/>
    <s v="Primary Assembly"/>
    <x v="0"/>
    <m/>
    <s v="NC_009975.1"/>
    <n v="581259"/>
    <n v="582110"/>
    <x v="0"/>
    <m/>
    <m/>
    <m/>
    <m/>
    <m/>
    <n v="5738901"/>
    <s v="MMARC6_RS03160"/>
    <n v="852"/>
    <m/>
    <s v="old_locus_tag=MmarC6_0631"/>
  </r>
  <r>
    <x v="2"/>
    <s v="with_protein"/>
    <s v="GCF_000018485.1"/>
    <s v="Primary Assembly"/>
    <x v="0"/>
    <m/>
    <s v="NC_009975.1"/>
    <n v="581259"/>
    <n v="582110"/>
    <x v="0"/>
    <s v="WP_012193348.1"/>
    <s v="WP_012193348.1"/>
    <m/>
    <s v="shikimate kinase"/>
    <m/>
    <n v="5738901"/>
    <s v="MMARC6_RS03160"/>
    <n v="852"/>
    <n v="283"/>
    <m/>
  </r>
  <r>
    <x v="0"/>
    <s v="protein_coding"/>
    <s v="GCF_000018485.1"/>
    <s v="Primary Assembly"/>
    <x v="0"/>
    <m/>
    <s v="NC_009975.1"/>
    <n v="582130"/>
    <n v="582816"/>
    <x v="0"/>
    <m/>
    <m/>
    <m/>
    <m/>
    <m/>
    <n v="5738902"/>
    <s v="MMARC6_RS03165"/>
    <n v="687"/>
    <m/>
    <s v="old_locus_tag=MmarC6_0632"/>
  </r>
  <r>
    <x v="2"/>
    <s v="with_protein"/>
    <s v="GCF_000018485.1"/>
    <s v="Primary Assembly"/>
    <x v="0"/>
    <m/>
    <s v="NC_009975.1"/>
    <n v="582130"/>
    <n v="582816"/>
    <x v="0"/>
    <s v="WP_012193349.1"/>
    <s v="WP_012193349.1"/>
    <m/>
    <s v="precorrin-2 C(20)-methyltransferase"/>
    <m/>
    <n v="5738902"/>
    <s v="MMARC6_RS03165"/>
    <n v="687"/>
    <n v="228"/>
    <m/>
  </r>
  <r>
    <x v="0"/>
    <s v="protein_coding"/>
    <s v="GCF_000018485.1"/>
    <s v="Primary Assembly"/>
    <x v="0"/>
    <m/>
    <s v="NC_009975.1"/>
    <n v="582895"/>
    <n v="584547"/>
    <x v="0"/>
    <m/>
    <m/>
    <m/>
    <m/>
    <m/>
    <n v="5738900"/>
    <s v="MMARC6_RS03170"/>
    <n v="1653"/>
    <m/>
    <s v="old_locus_tag=MmarC6_0633"/>
  </r>
  <r>
    <x v="2"/>
    <s v="with_protein"/>
    <s v="GCF_000018485.1"/>
    <s v="Primary Assembly"/>
    <x v="0"/>
    <m/>
    <s v="NC_009975.1"/>
    <n v="582895"/>
    <n v="584547"/>
    <x v="0"/>
    <s v="WP_012193350.1"/>
    <s v="WP_012193350.1"/>
    <m/>
    <s v="dihydroxy-acid dehydratase"/>
    <m/>
    <n v="5738900"/>
    <s v="MMARC6_RS03170"/>
    <n v="1653"/>
    <n v="550"/>
    <m/>
  </r>
  <r>
    <x v="0"/>
    <s v="protein_coding"/>
    <s v="GCF_000018485.1"/>
    <s v="Primary Assembly"/>
    <x v="0"/>
    <m/>
    <s v="NC_009975.1"/>
    <n v="584624"/>
    <n v="585775"/>
    <x v="1"/>
    <m/>
    <m/>
    <m/>
    <m/>
    <m/>
    <n v="5738906"/>
    <s v="MMARC6_RS03175"/>
    <n v="1152"/>
    <m/>
    <s v="old_locus_tag=MmarC6_0634"/>
  </r>
  <r>
    <x v="2"/>
    <s v="with_protein"/>
    <s v="GCF_000018485.1"/>
    <s v="Primary Assembly"/>
    <x v="0"/>
    <m/>
    <s v="NC_009975.1"/>
    <n v="584624"/>
    <n v="585775"/>
    <x v="1"/>
    <s v="WP_012193351.1"/>
    <s v="WP_012193351.1"/>
    <m/>
    <s v="fructose 1,6-bisphosphatase"/>
    <m/>
    <n v="5738906"/>
    <s v="MMARC6_RS03175"/>
    <n v="1152"/>
    <n v="383"/>
    <m/>
  </r>
  <r>
    <x v="0"/>
    <s v="protein_coding"/>
    <s v="GCF_000018485.1"/>
    <s v="Primary Assembly"/>
    <x v="0"/>
    <m/>
    <s v="NC_009975.1"/>
    <n v="586144"/>
    <n v="587982"/>
    <x v="0"/>
    <m/>
    <m/>
    <m/>
    <m/>
    <m/>
    <n v="5738905"/>
    <s v="MMARC6_RS03180"/>
    <n v="1839"/>
    <m/>
    <s v="old_locus_tag=MmarC6_0635"/>
  </r>
  <r>
    <x v="2"/>
    <s v="with_protein"/>
    <s v="GCF_000018485.1"/>
    <s v="Primary Assembly"/>
    <x v="0"/>
    <m/>
    <s v="NC_009975.1"/>
    <n v="586144"/>
    <n v="587982"/>
    <x v="0"/>
    <s v="WP_012193352.1"/>
    <s v="WP_012193352.1"/>
    <m/>
    <s v="indolepyruvate ferredoxin oxidoreductase subunit alpha"/>
    <m/>
    <n v="5738905"/>
    <s v="MMARC6_RS03180"/>
    <n v="1839"/>
    <n v="612"/>
    <m/>
  </r>
  <r>
    <x v="0"/>
    <s v="protein_coding"/>
    <s v="GCF_000018485.1"/>
    <s v="Primary Assembly"/>
    <x v="0"/>
    <m/>
    <s v="NC_009975.1"/>
    <n v="587979"/>
    <n v="588587"/>
    <x v="0"/>
    <m/>
    <m/>
    <m/>
    <m/>
    <m/>
    <n v="5738913"/>
    <s v="MMARC6_RS03185"/>
    <n v="609"/>
    <m/>
    <s v="old_locus_tag=MmarC6_0636"/>
  </r>
  <r>
    <x v="2"/>
    <s v="with_protein"/>
    <s v="GCF_000018485.1"/>
    <s v="Primary Assembly"/>
    <x v="0"/>
    <m/>
    <s v="NC_009975.1"/>
    <n v="587979"/>
    <n v="588587"/>
    <x v="0"/>
    <s v="WP_012193353.1"/>
    <s v="WP_012193353.1"/>
    <m/>
    <s v="indolepyruvate oxidoreductase"/>
    <m/>
    <n v="5738913"/>
    <s v="MMARC6_RS03185"/>
    <n v="609"/>
    <n v="202"/>
    <m/>
  </r>
  <r>
    <x v="0"/>
    <s v="protein_coding"/>
    <s v="GCF_000018485.1"/>
    <s v="Primary Assembly"/>
    <x v="0"/>
    <m/>
    <s v="NC_009975.1"/>
    <n v="588577"/>
    <n v="589821"/>
    <x v="0"/>
    <m/>
    <m/>
    <m/>
    <m/>
    <m/>
    <n v="5738912"/>
    <s v="MMARC6_RS03190"/>
    <n v="1245"/>
    <m/>
    <s v="old_locus_tag=MmarC6_0637"/>
  </r>
  <r>
    <x v="2"/>
    <s v="with_protein"/>
    <s v="GCF_000018485.1"/>
    <s v="Primary Assembly"/>
    <x v="0"/>
    <m/>
    <s v="NC_009975.1"/>
    <n v="588577"/>
    <n v="589821"/>
    <x v="0"/>
    <s v="WP_012193354.1"/>
    <s v="WP_012193354.1"/>
    <m/>
    <s v="phenylacetate--CoA ligase family protein"/>
    <m/>
    <n v="5738912"/>
    <s v="MMARC6_RS03190"/>
    <n v="1245"/>
    <n v="414"/>
    <m/>
  </r>
  <r>
    <x v="0"/>
    <s v="protein_coding"/>
    <s v="GCF_000018485.1"/>
    <s v="Primary Assembly"/>
    <x v="0"/>
    <m/>
    <s v="NC_009975.1"/>
    <n v="590108"/>
    <n v="590563"/>
    <x v="1"/>
    <m/>
    <m/>
    <m/>
    <m/>
    <m/>
    <n v="5738911"/>
    <s v="MMARC6_RS03195"/>
    <n v="456"/>
    <m/>
    <s v="old_locus_tag=MmarC6_0638"/>
  </r>
  <r>
    <x v="2"/>
    <s v="with_protein"/>
    <s v="GCF_000018485.1"/>
    <s v="Primary Assembly"/>
    <x v="0"/>
    <m/>
    <s v="NC_009975.1"/>
    <n v="590108"/>
    <n v="590563"/>
    <x v="1"/>
    <s v="WP_012193355.1"/>
    <s v="WP_012193355.1"/>
    <m/>
    <s v="hypothetical protein"/>
    <m/>
    <n v="5738911"/>
    <s v="MMARC6_RS03195"/>
    <n v="456"/>
    <n v="151"/>
    <m/>
  </r>
  <r>
    <x v="0"/>
    <s v="protein_coding"/>
    <s v="GCF_000018485.1"/>
    <s v="Primary Assembly"/>
    <x v="0"/>
    <m/>
    <s v="NC_009975.1"/>
    <n v="590565"/>
    <n v="591017"/>
    <x v="1"/>
    <m/>
    <m/>
    <m/>
    <m/>
    <m/>
    <n v="5738916"/>
    <s v="MMARC6_RS03200"/>
    <n v="453"/>
    <m/>
    <s v="old_locus_tag=MmarC6_0639"/>
  </r>
  <r>
    <x v="2"/>
    <s v="with_protein"/>
    <s v="GCF_000018485.1"/>
    <s v="Primary Assembly"/>
    <x v="0"/>
    <m/>
    <s v="NC_009975.1"/>
    <n v="590565"/>
    <n v="591017"/>
    <x v="1"/>
    <s v="WP_012193356.1"/>
    <s v="WP_012193356.1"/>
    <m/>
    <s v="methanogenesis marker 5 protein"/>
    <m/>
    <n v="5738916"/>
    <s v="MMARC6_RS03200"/>
    <n v="453"/>
    <n v="150"/>
    <m/>
  </r>
  <r>
    <x v="0"/>
    <s v="protein_coding"/>
    <s v="GCF_000018485.1"/>
    <s v="Primary Assembly"/>
    <x v="0"/>
    <m/>
    <s v="NC_009975.1"/>
    <n v="591038"/>
    <n v="591421"/>
    <x v="1"/>
    <m/>
    <m/>
    <m/>
    <m/>
    <m/>
    <n v="5738917"/>
    <s v="MMARC6_RS03205"/>
    <n v="384"/>
    <m/>
    <s v="old_locus_tag=MmarC6_0640"/>
  </r>
  <r>
    <x v="2"/>
    <s v="with_protein"/>
    <s v="GCF_000018485.1"/>
    <s v="Primary Assembly"/>
    <x v="0"/>
    <m/>
    <s v="NC_009975.1"/>
    <n v="591038"/>
    <n v="591421"/>
    <x v="1"/>
    <s v="WP_012193357.1"/>
    <s v="WP_012193357.1"/>
    <m/>
    <s v="DUF2111 domain-containing protein"/>
    <m/>
    <n v="5738917"/>
    <s v="MMARC6_RS03205"/>
    <n v="384"/>
    <n v="127"/>
    <m/>
  </r>
  <r>
    <x v="0"/>
    <s v="protein_coding"/>
    <s v="GCF_000018485.1"/>
    <s v="Primary Assembly"/>
    <x v="0"/>
    <m/>
    <s v="NC_009975.1"/>
    <n v="591476"/>
    <n v="592060"/>
    <x v="1"/>
    <m/>
    <m/>
    <m/>
    <m/>
    <m/>
    <n v="5738921"/>
    <s v="MMARC6_RS03210"/>
    <n v="585"/>
    <m/>
    <s v="old_locus_tag=MmarC6_0641"/>
  </r>
  <r>
    <x v="2"/>
    <s v="with_protein"/>
    <s v="GCF_000018485.1"/>
    <s v="Primary Assembly"/>
    <x v="0"/>
    <m/>
    <s v="NC_009975.1"/>
    <n v="591476"/>
    <n v="592060"/>
    <x v="1"/>
    <s v="WP_012193358.1"/>
    <s v="WP_012193358.1"/>
    <m/>
    <s v="hypothetical protein"/>
    <m/>
    <n v="5738921"/>
    <s v="MMARC6_RS03210"/>
    <n v="585"/>
    <n v="194"/>
    <m/>
  </r>
  <r>
    <x v="0"/>
    <s v="protein_coding"/>
    <s v="GCF_000018485.1"/>
    <s v="Primary Assembly"/>
    <x v="0"/>
    <m/>
    <s v="NC_009975.1"/>
    <n v="592176"/>
    <n v="592520"/>
    <x v="1"/>
    <m/>
    <m/>
    <m/>
    <m/>
    <m/>
    <n v="5738922"/>
    <s v="MMARC6_RS03215"/>
    <n v="345"/>
    <m/>
    <s v="old_locus_tag=MmarC6_0642"/>
  </r>
  <r>
    <x v="2"/>
    <s v="with_protein"/>
    <s v="GCF_000018485.1"/>
    <s v="Primary Assembly"/>
    <x v="0"/>
    <m/>
    <s v="NC_009975.1"/>
    <n v="592176"/>
    <n v="592520"/>
    <x v="1"/>
    <s v="WP_012193359.1"/>
    <s v="WP_012193359.1"/>
    <m/>
    <s v="hypothetical protein"/>
    <m/>
    <n v="5738922"/>
    <s v="MMARC6_RS03215"/>
    <n v="345"/>
    <n v="114"/>
    <m/>
  </r>
  <r>
    <x v="0"/>
    <s v="protein_coding"/>
    <s v="GCF_000018485.1"/>
    <s v="Primary Assembly"/>
    <x v="0"/>
    <m/>
    <s v="NC_009975.1"/>
    <n v="592530"/>
    <n v="592742"/>
    <x v="1"/>
    <m/>
    <m/>
    <m/>
    <m/>
    <m/>
    <n v="5738920"/>
    <s v="MMARC6_RS03220"/>
    <n v="213"/>
    <m/>
    <s v="old_locus_tag=MmarC6_0643"/>
  </r>
  <r>
    <x v="2"/>
    <s v="with_protein"/>
    <s v="GCF_000018485.1"/>
    <s v="Primary Assembly"/>
    <x v="0"/>
    <m/>
    <s v="NC_009975.1"/>
    <n v="592530"/>
    <n v="592742"/>
    <x v="1"/>
    <s v="WP_012193360.1"/>
    <s v="WP_012193360.1"/>
    <m/>
    <s v="sulfurtransferase TusA family protein"/>
    <m/>
    <n v="5738920"/>
    <s v="MMARC6_RS03220"/>
    <n v="213"/>
    <n v="70"/>
    <m/>
  </r>
  <r>
    <x v="0"/>
    <s v="protein_coding"/>
    <s v="GCF_000018485.1"/>
    <s v="Primary Assembly"/>
    <x v="0"/>
    <m/>
    <s v="NC_009975.1"/>
    <n v="592899"/>
    <n v="593588"/>
    <x v="1"/>
    <m/>
    <m/>
    <m/>
    <m/>
    <m/>
    <n v="5738926"/>
    <s v="MMARC6_RS03225"/>
    <n v="690"/>
    <m/>
    <s v="old_locus_tag=MmarC6_0644"/>
  </r>
  <r>
    <x v="2"/>
    <s v="with_protein"/>
    <s v="GCF_000018485.1"/>
    <s v="Primary Assembly"/>
    <x v="0"/>
    <m/>
    <s v="NC_009975.1"/>
    <n v="592899"/>
    <n v="593588"/>
    <x v="1"/>
    <s v="WP_012193361.1"/>
    <s v="WP_012193361.1"/>
    <m/>
    <s v="hypothetical protein"/>
    <m/>
    <n v="5738926"/>
    <s v="MMARC6_RS03225"/>
    <n v="690"/>
    <n v="229"/>
    <m/>
  </r>
  <r>
    <x v="0"/>
    <s v="protein_coding"/>
    <s v="GCF_000018485.1"/>
    <s v="Primary Assembly"/>
    <x v="0"/>
    <m/>
    <s v="NC_009975.1"/>
    <n v="593661"/>
    <n v="595415"/>
    <x v="0"/>
    <m/>
    <m/>
    <m/>
    <m/>
    <m/>
    <n v="5738925"/>
    <s v="MMARC6_RS03230"/>
    <n v="1755"/>
    <m/>
    <s v="old_locus_tag=MmarC6_0645"/>
  </r>
  <r>
    <x v="2"/>
    <s v="with_protein"/>
    <s v="GCF_000018485.1"/>
    <s v="Primary Assembly"/>
    <x v="0"/>
    <m/>
    <s v="NC_009975.1"/>
    <n v="593661"/>
    <n v="595415"/>
    <x v="0"/>
    <s v="WP_012193362.1"/>
    <s v="WP_012193362.1"/>
    <m/>
    <s v="2-oxoacid:acceptor oxidoreductase subunit alpha"/>
    <m/>
    <n v="5738925"/>
    <s v="MMARC6_RS03230"/>
    <n v="1755"/>
    <n v="584"/>
    <m/>
  </r>
  <r>
    <x v="0"/>
    <s v="protein_coding"/>
    <s v="GCF_000018485.1"/>
    <s v="Primary Assembly"/>
    <x v="0"/>
    <m/>
    <s v="NC_009975.1"/>
    <n v="595379"/>
    <n v="596239"/>
    <x v="0"/>
    <m/>
    <m/>
    <m/>
    <m/>
    <m/>
    <n v="5738924"/>
    <s v="MMARC6_RS03235"/>
    <n v="861"/>
    <m/>
    <s v="old_locus_tag=MmarC6_0646"/>
  </r>
  <r>
    <x v="2"/>
    <s v="with_protein"/>
    <s v="GCF_000018485.1"/>
    <s v="Primary Assembly"/>
    <x v="0"/>
    <m/>
    <s v="NC_009975.1"/>
    <n v="595379"/>
    <n v="596239"/>
    <x v="0"/>
    <s v="WP_012193363.1"/>
    <s v="WP_012193363.1"/>
    <m/>
    <s v="2-oxoacid ferredoxin oxidoreductase subunit beta"/>
    <m/>
    <n v="5738924"/>
    <s v="MMARC6_RS03235"/>
    <n v="861"/>
    <n v="286"/>
    <m/>
  </r>
  <r>
    <x v="0"/>
    <s v="protein_coding"/>
    <s v="GCF_000018485.1"/>
    <s v="Primary Assembly"/>
    <x v="0"/>
    <m/>
    <s v="NC_009975.1"/>
    <n v="596287"/>
    <n v="597045"/>
    <x v="0"/>
    <m/>
    <m/>
    <m/>
    <m/>
    <m/>
    <n v="5738929"/>
    <s v="MMARC6_RS03240"/>
    <n v="759"/>
    <m/>
    <s v="old_locus_tag=MmarC6_0647"/>
  </r>
  <r>
    <x v="2"/>
    <s v="with_protein"/>
    <s v="GCF_000018485.1"/>
    <s v="Primary Assembly"/>
    <x v="0"/>
    <m/>
    <s v="NC_009975.1"/>
    <n v="596287"/>
    <n v="597045"/>
    <x v="0"/>
    <s v="WP_012193364.1"/>
    <s v="WP_012193364.1"/>
    <m/>
    <s v="N-glycosylase/DNA lyase"/>
    <m/>
    <n v="5738929"/>
    <s v="MMARC6_RS03240"/>
    <n v="759"/>
    <n v="252"/>
    <m/>
  </r>
  <r>
    <x v="0"/>
    <s v="protein_coding"/>
    <s v="GCF_000018485.1"/>
    <s v="Primary Assembly"/>
    <x v="0"/>
    <m/>
    <s v="NC_009975.1"/>
    <n v="597112"/>
    <n v="597249"/>
    <x v="0"/>
    <m/>
    <m/>
    <m/>
    <m/>
    <m/>
    <n v="5738928"/>
    <s v="MMARC6_RS03245"/>
    <n v="138"/>
    <m/>
    <s v="old_locus_tag=MmarC6_0648"/>
  </r>
  <r>
    <x v="2"/>
    <s v="with_protein"/>
    <s v="GCF_000018485.1"/>
    <s v="Primary Assembly"/>
    <x v="0"/>
    <m/>
    <s v="NC_009975.1"/>
    <n v="597112"/>
    <n v="597249"/>
    <x v="0"/>
    <s v="WP_012193365.1"/>
    <s v="WP_012193365.1"/>
    <m/>
    <s v="rubredoxin"/>
    <m/>
    <n v="5738928"/>
    <s v="MMARC6_RS03245"/>
    <n v="138"/>
    <n v="45"/>
    <m/>
  </r>
  <r>
    <x v="0"/>
    <s v="protein_coding"/>
    <s v="GCF_000018485.1"/>
    <s v="Primary Assembly"/>
    <x v="0"/>
    <m/>
    <s v="NC_009975.1"/>
    <n v="597256"/>
    <n v="597615"/>
    <x v="1"/>
    <m/>
    <m/>
    <m/>
    <m/>
    <m/>
    <n v="5738927"/>
    <s v="MMARC6_RS03250"/>
    <n v="360"/>
    <m/>
    <s v="old_locus_tag=MmarC6_0649"/>
  </r>
  <r>
    <x v="2"/>
    <s v="with_protein"/>
    <s v="GCF_000018485.1"/>
    <s v="Primary Assembly"/>
    <x v="0"/>
    <m/>
    <s v="NC_009975.1"/>
    <n v="597256"/>
    <n v="597615"/>
    <x v="1"/>
    <s v="WP_012193366.1"/>
    <s v="WP_012193366.1"/>
    <m/>
    <s v="hypothetical protein"/>
    <m/>
    <n v="5738927"/>
    <s v="MMARC6_RS03250"/>
    <n v="360"/>
    <n v="119"/>
    <m/>
  </r>
  <r>
    <x v="0"/>
    <s v="protein_coding"/>
    <s v="GCF_000018485.1"/>
    <s v="Primary Assembly"/>
    <x v="0"/>
    <m/>
    <s v="NC_009975.1"/>
    <n v="597814"/>
    <n v="598194"/>
    <x v="1"/>
    <m/>
    <m/>
    <m/>
    <m/>
    <m/>
    <n v="5738932"/>
    <s v="MMARC6_RS03255"/>
    <n v="381"/>
    <m/>
    <s v="old_locus_tag=MmarC6_0650"/>
  </r>
  <r>
    <x v="2"/>
    <s v="with_protein"/>
    <s v="GCF_000018485.1"/>
    <s v="Primary Assembly"/>
    <x v="0"/>
    <m/>
    <s v="NC_009975.1"/>
    <n v="597814"/>
    <n v="598194"/>
    <x v="1"/>
    <s v="WP_012193367.1"/>
    <s v="WP_012193367.1"/>
    <m/>
    <s v="hydrogenase maturation nickel metallochaperone HypA"/>
    <m/>
    <n v="5738932"/>
    <s v="MMARC6_RS03255"/>
    <n v="381"/>
    <n v="126"/>
    <m/>
  </r>
  <r>
    <x v="0"/>
    <s v="protein_coding"/>
    <s v="GCF_000018485.1"/>
    <s v="Primary Assembly"/>
    <x v="0"/>
    <m/>
    <s v="NC_009975.1"/>
    <n v="598194"/>
    <n v="598655"/>
    <x v="1"/>
    <m/>
    <m/>
    <m/>
    <m/>
    <m/>
    <n v="5738933"/>
    <s v="MMARC6_RS03260"/>
    <n v="462"/>
    <m/>
    <s v="old_locus_tag=MmarC6_0651"/>
  </r>
  <r>
    <x v="2"/>
    <s v="with_protein"/>
    <s v="GCF_000018485.1"/>
    <s v="Primary Assembly"/>
    <x v="0"/>
    <m/>
    <s v="NC_009975.1"/>
    <n v="598194"/>
    <n v="598655"/>
    <x v="1"/>
    <s v="WP_048059303.1"/>
    <s v="WP_048059303.1"/>
    <m/>
    <s v="hypothetical protein"/>
    <m/>
    <n v="5738933"/>
    <s v="MMARC6_RS03260"/>
    <n v="462"/>
    <n v="153"/>
    <m/>
  </r>
  <r>
    <x v="0"/>
    <s v="protein_coding"/>
    <s v="GCF_000018485.1"/>
    <s v="Primary Assembly"/>
    <x v="0"/>
    <m/>
    <s v="NC_009975.1"/>
    <n v="598750"/>
    <n v="599280"/>
    <x v="0"/>
    <m/>
    <m/>
    <m/>
    <m/>
    <m/>
    <n v="5738938"/>
    <s v="MMARC6_RS03265"/>
    <n v="531"/>
    <m/>
    <s v="old_locus_tag=MmarC6_0652"/>
  </r>
  <r>
    <x v="2"/>
    <s v="with_protein"/>
    <s v="GCF_000018485.1"/>
    <s v="Primary Assembly"/>
    <x v="0"/>
    <m/>
    <s v="NC_009975.1"/>
    <n v="598750"/>
    <n v="599280"/>
    <x v="0"/>
    <s v="WP_012193369.1"/>
    <s v="WP_012193369.1"/>
    <m/>
    <s v="hypothetical protein"/>
    <m/>
    <n v="5738938"/>
    <s v="MMARC6_RS03265"/>
    <n v="531"/>
    <n v="176"/>
    <m/>
  </r>
  <r>
    <x v="0"/>
    <s v="protein_coding"/>
    <s v="GCF_000018485.1"/>
    <s v="Primary Assembly"/>
    <x v="0"/>
    <m/>
    <s v="NC_009975.1"/>
    <n v="599295"/>
    <n v="600143"/>
    <x v="0"/>
    <m/>
    <m/>
    <m/>
    <m/>
    <m/>
    <n v="5738939"/>
    <s v="MMARC6_RS03270"/>
    <n v="849"/>
    <m/>
    <s v="old_locus_tag=MmarC6_0653"/>
  </r>
  <r>
    <x v="2"/>
    <s v="with_protein"/>
    <s v="GCF_000018485.1"/>
    <s v="Primary Assembly"/>
    <x v="0"/>
    <m/>
    <s v="NC_009975.1"/>
    <n v="599295"/>
    <n v="600143"/>
    <x v="0"/>
    <s v="WP_012193370.1"/>
    <s v="WP_012193370.1"/>
    <m/>
    <s v="integrase"/>
    <m/>
    <n v="5738939"/>
    <s v="MMARC6_RS03270"/>
    <n v="849"/>
    <n v="282"/>
    <m/>
  </r>
  <r>
    <x v="0"/>
    <s v="protein_coding"/>
    <s v="GCF_000018485.1"/>
    <s v="Primary Assembly"/>
    <x v="0"/>
    <m/>
    <s v="NC_009975.1"/>
    <n v="600244"/>
    <n v="600645"/>
    <x v="0"/>
    <m/>
    <m/>
    <m/>
    <m/>
    <m/>
    <n v="5738937"/>
    <s v="MMARC6_RS03275"/>
    <n v="402"/>
    <m/>
    <s v="old_locus_tag=MmarC6_0654"/>
  </r>
  <r>
    <x v="2"/>
    <s v="with_protein"/>
    <s v="GCF_000018485.1"/>
    <s v="Primary Assembly"/>
    <x v="0"/>
    <m/>
    <s v="NC_009975.1"/>
    <n v="600244"/>
    <n v="600645"/>
    <x v="0"/>
    <s v="WP_012193371.1"/>
    <s v="WP_012193371.1"/>
    <m/>
    <s v="DUF2283 domain-containing protein"/>
    <m/>
    <n v="5738937"/>
    <s v="MMARC6_RS03275"/>
    <n v="402"/>
    <n v="133"/>
    <m/>
  </r>
  <r>
    <x v="0"/>
    <s v="protein_coding"/>
    <s v="GCF_000018485.1"/>
    <s v="Primary Assembly"/>
    <x v="0"/>
    <m/>
    <s v="NC_009975.1"/>
    <n v="602472"/>
    <n v="603056"/>
    <x v="1"/>
    <m/>
    <m/>
    <m/>
    <m/>
    <m/>
    <n v="5738943"/>
    <s v="MMARC6_RS03280"/>
    <n v="585"/>
    <m/>
    <s v="old_locus_tag=MmarC6_0655"/>
  </r>
  <r>
    <x v="2"/>
    <s v="with_protein"/>
    <s v="GCF_000018485.1"/>
    <s v="Primary Assembly"/>
    <x v="0"/>
    <m/>
    <s v="NC_009975.1"/>
    <n v="602472"/>
    <n v="603056"/>
    <x v="1"/>
    <s v="WP_012193372.1"/>
    <s v="WP_012193372.1"/>
    <m/>
    <s v="50S ribosomal protein L15e"/>
    <m/>
    <n v="5738943"/>
    <s v="MMARC6_RS03280"/>
    <n v="585"/>
    <n v="194"/>
    <m/>
  </r>
  <r>
    <x v="0"/>
    <s v="protein_coding"/>
    <s v="GCF_000018485.1"/>
    <s v="Primary Assembly"/>
    <x v="0"/>
    <m/>
    <s v="NC_009975.1"/>
    <n v="603284"/>
    <n v="603700"/>
    <x v="0"/>
    <m/>
    <m/>
    <m/>
    <m/>
    <m/>
    <n v="5738942"/>
    <s v="MMARC6_RS03285"/>
    <n v="417"/>
    <m/>
    <s v="old_locus_tag=MmarC6_0656"/>
  </r>
  <r>
    <x v="2"/>
    <s v="with_protein"/>
    <s v="GCF_000018485.1"/>
    <s v="Primary Assembly"/>
    <x v="0"/>
    <m/>
    <s v="NC_009975.1"/>
    <n v="603284"/>
    <n v="603700"/>
    <x v="0"/>
    <s v="WP_012067830.1"/>
    <s v="WP_012067830.1"/>
    <m/>
    <s v="translation initiation factor IF-2 subunit beta"/>
    <m/>
    <n v="5738942"/>
    <s v="MMARC6_RS03285"/>
    <n v="417"/>
    <n v="138"/>
    <m/>
  </r>
  <r>
    <x v="0"/>
    <s v="protein_coding"/>
    <s v="GCF_000018485.1"/>
    <s v="Primary Assembly"/>
    <x v="0"/>
    <m/>
    <s v="NC_009975.1"/>
    <n v="603757"/>
    <n v="604845"/>
    <x v="0"/>
    <m/>
    <m/>
    <m/>
    <m/>
    <m/>
    <n v="5738946"/>
    <s v="MMARC6_RS03290"/>
    <n v="1089"/>
    <m/>
    <s v="old_locus_tag=MmarC6_0657"/>
  </r>
  <r>
    <x v="2"/>
    <s v="with_protein"/>
    <s v="GCF_000018485.1"/>
    <s v="Primary Assembly"/>
    <x v="0"/>
    <m/>
    <s v="NC_009975.1"/>
    <n v="603757"/>
    <n v="604845"/>
    <x v="0"/>
    <s v="WP_012193373.1"/>
    <s v="WP_012193373.1"/>
    <m/>
    <s v="hypothetical protein"/>
    <m/>
    <n v="5738946"/>
    <s v="MMARC6_RS03290"/>
    <n v="1089"/>
    <n v="362"/>
    <m/>
  </r>
  <r>
    <x v="0"/>
    <s v="protein_coding"/>
    <s v="GCF_000018485.1"/>
    <s v="Primary Assembly"/>
    <x v="0"/>
    <m/>
    <s v="NC_009975.1"/>
    <n v="604876"/>
    <n v="605781"/>
    <x v="1"/>
    <m/>
    <m/>
    <m/>
    <m/>
    <m/>
    <n v="5738945"/>
    <s v="MMARC6_RS03295"/>
    <n v="906"/>
    <m/>
    <s v="old_locus_tag=MmarC6_0658"/>
  </r>
  <r>
    <x v="2"/>
    <s v="with_protein"/>
    <s v="GCF_000018485.1"/>
    <s v="Primary Assembly"/>
    <x v="0"/>
    <m/>
    <s v="NC_009975.1"/>
    <n v="604876"/>
    <n v="605781"/>
    <x v="1"/>
    <s v="WP_012193374.1"/>
    <s v="WP_012193374.1"/>
    <m/>
    <s v="homoserine kinase"/>
    <m/>
    <n v="5738945"/>
    <s v="MMARC6_RS03295"/>
    <n v="906"/>
    <n v="301"/>
    <m/>
  </r>
  <r>
    <x v="0"/>
    <s v="protein_coding"/>
    <s v="GCF_000018485.1"/>
    <s v="Primary Assembly"/>
    <x v="0"/>
    <m/>
    <s v="NC_009975.1"/>
    <n v="605905"/>
    <n v="606873"/>
    <x v="1"/>
    <m/>
    <m/>
    <m/>
    <m/>
    <m/>
    <n v="5738949"/>
    <s v="MMARC6_RS03300"/>
    <n v="969"/>
    <m/>
    <s v="old_locus_tag=MmarC6_0659"/>
  </r>
  <r>
    <x v="2"/>
    <s v="with_protein"/>
    <s v="GCF_000018485.1"/>
    <s v="Primary Assembly"/>
    <x v="0"/>
    <m/>
    <s v="NC_009975.1"/>
    <n v="605905"/>
    <n v="606873"/>
    <x v="1"/>
    <s v="WP_012193375.1"/>
    <s v="WP_012193375.1"/>
    <m/>
    <s v="pyrrolo-quinoline quinone"/>
    <m/>
    <n v="5738949"/>
    <s v="MMARC6_RS03300"/>
    <n v="969"/>
    <n v="322"/>
    <m/>
  </r>
  <r>
    <x v="0"/>
    <s v="protein_coding"/>
    <s v="GCF_000018485.1"/>
    <s v="Primary Assembly"/>
    <x v="0"/>
    <m/>
    <s v="NC_009975.1"/>
    <n v="607032"/>
    <n v="607958"/>
    <x v="0"/>
    <m/>
    <m/>
    <m/>
    <m/>
    <m/>
    <n v="5738948"/>
    <s v="MMARC6_RS03305"/>
    <n v="927"/>
    <m/>
    <s v="old_locus_tag=MmarC6_0660"/>
  </r>
  <r>
    <x v="2"/>
    <s v="with_protein"/>
    <s v="GCF_000018485.1"/>
    <s v="Primary Assembly"/>
    <x v="0"/>
    <m/>
    <s v="NC_009975.1"/>
    <n v="607032"/>
    <n v="607958"/>
    <x v="0"/>
    <s v="WP_012193376.1"/>
    <s v="WP_012193376.1"/>
    <m/>
    <s v="aldolase"/>
    <m/>
    <n v="5738948"/>
    <s v="MMARC6_RS03305"/>
    <n v="927"/>
    <n v="308"/>
    <m/>
  </r>
  <r>
    <x v="0"/>
    <s v="protein_coding"/>
    <s v="GCF_000018485.1"/>
    <s v="Primary Assembly"/>
    <x v="0"/>
    <m/>
    <s v="NC_009975.1"/>
    <n v="607970"/>
    <n v="608155"/>
    <x v="0"/>
    <m/>
    <m/>
    <m/>
    <m/>
    <m/>
    <n v="5738951"/>
    <s v="MMARC6_RS03310"/>
    <n v="186"/>
    <m/>
    <s v="old_locus_tag=MmarC6_0661"/>
  </r>
  <r>
    <x v="2"/>
    <s v="with_protein"/>
    <s v="GCF_000018485.1"/>
    <s v="Primary Assembly"/>
    <x v="0"/>
    <m/>
    <s v="NC_009975.1"/>
    <n v="607970"/>
    <n v="608155"/>
    <x v="0"/>
    <s v="WP_011869130.1"/>
    <s v="WP_011869130.1"/>
    <m/>
    <s v="hypothetical protein"/>
    <m/>
    <n v="5738951"/>
    <s v="MMARC6_RS03310"/>
    <n v="186"/>
    <n v="61"/>
    <m/>
  </r>
  <r>
    <x v="0"/>
    <s v="protein_coding"/>
    <s v="GCF_000018485.1"/>
    <s v="Primary Assembly"/>
    <x v="0"/>
    <m/>
    <s v="NC_009975.1"/>
    <n v="608152"/>
    <n v="609495"/>
    <x v="1"/>
    <m/>
    <m/>
    <m/>
    <m/>
    <m/>
    <n v="5738950"/>
    <s v="MMARC6_RS03315"/>
    <n v="1344"/>
    <m/>
    <s v="old_locus_tag=MmarC6_0662"/>
  </r>
  <r>
    <x v="2"/>
    <s v="with_protein"/>
    <s v="GCF_000018485.1"/>
    <s v="Primary Assembly"/>
    <x v="0"/>
    <m/>
    <s v="NC_009975.1"/>
    <n v="608152"/>
    <n v="609495"/>
    <x v="1"/>
    <s v="WP_012193377.1"/>
    <s v="WP_012193377.1"/>
    <m/>
    <s v="hypothetical protein"/>
    <m/>
    <n v="5738950"/>
    <s v="MMARC6_RS03315"/>
    <n v="1344"/>
    <n v="447"/>
    <m/>
  </r>
  <r>
    <x v="0"/>
    <s v="protein_coding"/>
    <s v="GCF_000018485.1"/>
    <s v="Primary Assembly"/>
    <x v="0"/>
    <m/>
    <s v="NC_009975.1"/>
    <n v="609558"/>
    <n v="609938"/>
    <x v="1"/>
    <m/>
    <m/>
    <m/>
    <m/>
    <m/>
    <n v="5738955"/>
    <s v="MMARC6_RS03320"/>
    <n v="381"/>
    <m/>
    <s v="old_locus_tag=MmarC6_0663"/>
  </r>
  <r>
    <x v="2"/>
    <s v="with_protein"/>
    <s v="GCF_000018485.1"/>
    <s v="Primary Assembly"/>
    <x v="0"/>
    <m/>
    <s v="NC_009975.1"/>
    <n v="609558"/>
    <n v="609938"/>
    <x v="1"/>
    <s v="WP_012193378.1"/>
    <s v="WP_012193378.1"/>
    <m/>
    <s v="NagC family transcriptional regulator"/>
    <m/>
    <n v="5738955"/>
    <s v="MMARC6_RS03320"/>
    <n v="381"/>
    <n v="126"/>
    <m/>
  </r>
  <r>
    <x v="0"/>
    <s v="protein_coding"/>
    <s v="GCF_000018485.1"/>
    <s v="Primary Assembly"/>
    <x v="0"/>
    <m/>
    <s v="NC_009975.1"/>
    <n v="610189"/>
    <n v="611271"/>
    <x v="0"/>
    <m/>
    <m/>
    <m/>
    <m/>
    <m/>
    <n v="5738954"/>
    <s v="MMARC6_RS03325"/>
    <n v="1083"/>
    <m/>
    <s v="old_locus_tag=MmarC6_0664"/>
  </r>
  <r>
    <x v="2"/>
    <s v="with_protein"/>
    <s v="GCF_000018485.1"/>
    <s v="Primary Assembly"/>
    <x v="0"/>
    <m/>
    <s v="NC_009975.1"/>
    <n v="610189"/>
    <n v="611271"/>
    <x v="0"/>
    <s v="WP_012193379.1"/>
    <s v="WP_012193379.1"/>
    <m/>
    <s v="hydrogenase formation protein HypD"/>
    <m/>
    <n v="5738954"/>
    <s v="MMARC6_RS03325"/>
    <n v="1083"/>
    <n v="360"/>
    <m/>
  </r>
  <r>
    <x v="0"/>
    <s v="protein_coding"/>
    <s v="GCF_000018485.1"/>
    <s v="Primary Assembly"/>
    <x v="0"/>
    <m/>
    <s v="NC_009975.1"/>
    <n v="611294"/>
    <n v="612031"/>
    <x v="1"/>
    <m/>
    <m/>
    <m/>
    <m/>
    <m/>
    <n v="5738958"/>
    <s v="MMARC6_RS03330"/>
    <n v="738"/>
    <m/>
    <s v="old_locus_tag=MmarC6_0665"/>
  </r>
  <r>
    <x v="2"/>
    <s v="with_protein"/>
    <s v="GCF_000018485.1"/>
    <s v="Primary Assembly"/>
    <x v="0"/>
    <m/>
    <s v="NC_009975.1"/>
    <n v="611294"/>
    <n v="612031"/>
    <x v="1"/>
    <s v="WP_012193380.1"/>
    <s v="WP_012193380.1"/>
    <m/>
    <s v="DUF1624 domain-containing protein"/>
    <m/>
    <n v="5738958"/>
    <s v="MMARC6_RS03330"/>
    <n v="738"/>
    <n v="245"/>
    <m/>
  </r>
  <r>
    <x v="0"/>
    <s v="protein_coding"/>
    <s v="GCF_000018485.1"/>
    <s v="Primary Assembly"/>
    <x v="0"/>
    <m/>
    <s v="NC_009975.1"/>
    <n v="612071"/>
    <n v="612865"/>
    <x v="1"/>
    <m/>
    <m/>
    <m/>
    <m/>
    <m/>
    <n v="5738957"/>
    <s v="MMARC6_RS03335"/>
    <n v="795"/>
    <m/>
    <s v="old_locus_tag=MmarC6_0666"/>
  </r>
  <r>
    <x v="2"/>
    <s v="with_protein"/>
    <s v="GCF_000018485.1"/>
    <s v="Primary Assembly"/>
    <x v="0"/>
    <m/>
    <s v="NC_009975.1"/>
    <n v="612071"/>
    <n v="612865"/>
    <x v="1"/>
    <s v="WP_012193381.1"/>
    <s v="WP_012193381.1"/>
    <m/>
    <s v="CBS domain-containing protein"/>
    <m/>
    <n v="5738957"/>
    <s v="MMARC6_RS03335"/>
    <n v="795"/>
    <n v="264"/>
    <m/>
  </r>
  <r>
    <x v="0"/>
    <s v="protein_coding"/>
    <s v="GCF_000018485.1"/>
    <s v="Primary Assembly"/>
    <x v="0"/>
    <m/>
    <s v="NC_009975.1"/>
    <n v="612871"/>
    <n v="613101"/>
    <x v="1"/>
    <m/>
    <m/>
    <m/>
    <m/>
    <m/>
    <n v="5738961"/>
    <s v="MMARC6_RS03340"/>
    <n v="231"/>
    <m/>
    <s v="old_locus_tag=MmarC6_0667"/>
  </r>
  <r>
    <x v="2"/>
    <s v="with_protein"/>
    <s v="GCF_000018485.1"/>
    <s v="Primary Assembly"/>
    <x v="0"/>
    <m/>
    <s v="NC_009975.1"/>
    <n v="612871"/>
    <n v="613101"/>
    <x v="1"/>
    <s v="WP_012193382.1"/>
    <s v="WP_012193382.1"/>
    <m/>
    <s v="hypothetical protein"/>
    <m/>
    <n v="5738961"/>
    <s v="MMARC6_RS03340"/>
    <n v="231"/>
    <n v="76"/>
    <m/>
  </r>
  <r>
    <x v="0"/>
    <s v="protein_coding"/>
    <s v="GCF_000018485.1"/>
    <s v="Primary Assembly"/>
    <x v="0"/>
    <m/>
    <s v="NC_009975.1"/>
    <n v="613113"/>
    <n v="614573"/>
    <x v="1"/>
    <m/>
    <m/>
    <m/>
    <m/>
    <m/>
    <n v="5738965"/>
    <s v="MMARC6_RS03345"/>
    <n v="1461"/>
    <m/>
    <s v="old_locus_tag=MmarC6_0668"/>
  </r>
  <r>
    <x v="2"/>
    <s v="with_protein"/>
    <s v="GCF_000018485.1"/>
    <s v="Primary Assembly"/>
    <x v="0"/>
    <m/>
    <s v="NC_009975.1"/>
    <n v="613113"/>
    <n v="614573"/>
    <x v="1"/>
    <s v="WP_012193383.1"/>
    <s v="WP_012193383.1"/>
    <m/>
    <s v="hypothetical protein"/>
    <m/>
    <n v="5738965"/>
    <s v="MMARC6_RS03345"/>
    <n v="1461"/>
    <n v="486"/>
    <m/>
  </r>
  <r>
    <x v="0"/>
    <s v="protein_coding"/>
    <s v="GCF_000018485.1"/>
    <s v="Primary Assembly"/>
    <x v="0"/>
    <m/>
    <s v="NC_009975.1"/>
    <n v="614708"/>
    <n v="616504"/>
    <x v="1"/>
    <m/>
    <m/>
    <m/>
    <m/>
    <m/>
    <n v="5738967"/>
    <s v="MMARC6_RS03350"/>
    <n v="1797"/>
    <m/>
    <s v="old_locus_tag=MmarC6_0669"/>
  </r>
  <r>
    <x v="2"/>
    <s v="with_protein"/>
    <s v="GCF_000018485.1"/>
    <s v="Primary Assembly"/>
    <x v="0"/>
    <m/>
    <s v="NC_009975.1"/>
    <n v="614708"/>
    <n v="616504"/>
    <x v="1"/>
    <s v="WP_012193384.1"/>
    <s v="WP_012193384.1"/>
    <m/>
    <s v="translation initiation factor aIF-2"/>
    <m/>
    <n v="5738967"/>
    <s v="MMARC6_RS03350"/>
    <n v="1797"/>
    <n v="598"/>
    <m/>
  </r>
  <r>
    <x v="0"/>
    <s v="protein_coding"/>
    <s v="GCF_000018485.1"/>
    <s v="Primary Assembly"/>
    <x v="0"/>
    <m/>
    <s v="NC_009975.1"/>
    <n v="616663"/>
    <n v="617082"/>
    <x v="1"/>
    <m/>
    <m/>
    <m/>
    <m/>
    <m/>
    <n v="5738971"/>
    <s v="MMARC6_RS03355"/>
    <n v="420"/>
    <m/>
    <s v="old_locus_tag=MmarC6_0670"/>
  </r>
  <r>
    <x v="2"/>
    <s v="with_protein"/>
    <s v="GCF_000018485.1"/>
    <s v="Primary Assembly"/>
    <x v="0"/>
    <m/>
    <s v="NC_009975.1"/>
    <n v="616663"/>
    <n v="617082"/>
    <x v="1"/>
    <s v="WP_012193385.1"/>
    <s v="WP_012193385.1"/>
    <m/>
    <s v="nucleoside-diphosphate kinase"/>
    <m/>
    <n v="5738971"/>
    <s v="MMARC6_RS03355"/>
    <n v="420"/>
    <n v="139"/>
    <m/>
  </r>
  <r>
    <x v="0"/>
    <s v="protein_coding"/>
    <s v="GCF_000018485.1"/>
    <s v="Primary Assembly"/>
    <x v="0"/>
    <m/>
    <s v="NC_009975.1"/>
    <n v="617273"/>
    <n v="617749"/>
    <x v="0"/>
    <m/>
    <m/>
    <m/>
    <m/>
    <m/>
    <n v="5738974"/>
    <s v="MMARC6_RS03360"/>
    <n v="477"/>
    <m/>
    <s v="old_locus_tag=MmarC6_0671"/>
  </r>
  <r>
    <x v="2"/>
    <s v="with_protein"/>
    <s v="GCF_000018485.1"/>
    <s v="Primary Assembly"/>
    <x v="0"/>
    <m/>
    <s v="NC_009975.1"/>
    <n v="617273"/>
    <n v="617749"/>
    <x v="0"/>
    <s v="WP_012193386.1"/>
    <s v="WP_012193386.1"/>
    <m/>
    <s v="5-(carboxyamino)imidazole ribonucleotide mutase"/>
    <m/>
    <n v="5738974"/>
    <s v="MMARC6_RS03360"/>
    <n v="477"/>
    <n v="158"/>
    <m/>
  </r>
  <r>
    <x v="0"/>
    <s v="protein_coding"/>
    <s v="GCF_000018485.1"/>
    <s v="Primary Assembly"/>
    <x v="0"/>
    <m/>
    <s v="NC_009975.1"/>
    <n v="617751"/>
    <n v="619643"/>
    <x v="1"/>
    <m/>
    <m/>
    <m/>
    <m/>
    <m/>
    <n v="5738977"/>
    <s v="MMARC6_RS03365"/>
    <n v="1893"/>
    <m/>
    <s v="old_locus_tag=MmarC6_0672"/>
  </r>
  <r>
    <x v="2"/>
    <s v="with_protein"/>
    <s v="GCF_000018485.1"/>
    <s v="Primary Assembly"/>
    <x v="0"/>
    <m/>
    <s v="NC_009975.1"/>
    <n v="617751"/>
    <n v="619643"/>
    <x v="1"/>
    <s v="WP_012193387.1"/>
    <s v="WP_012193387.1"/>
    <m/>
    <s v="ATPase"/>
    <m/>
    <n v="5738977"/>
    <s v="MMARC6_RS03365"/>
    <n v="1893"/>
    <n v="630"/>
    <m/>
  </r>
  <r>
    <x v="0"/>
    <s v="protein_coding"/>
    <s v="GCF_000018485.1"/>
    <s v="Primary Assembly"/>
    <x v="0"/>
    <m/>
    <s v="NC_009975.1"/>
    <n v="619704"/>
    <n v="620093"/>
    <x v="1"/>
    <m/>
    <m/>
    <m/>
    <m/>
    <m/>
    <n v="5738980"/>
    <s v="MMARC6_RS03370"/>
    <n v="390"/>
    <m/>
    <s v="old_locus_tag=MmarC6_0673"/>
  </r>
  <r>
    <x v="2"/>
    <s v="with_protein"/>
    <s v="GCF_000018485.1"/>
    <s v="Primary Assembly"/>
    <x v="0"/>
    <m/>
    <s v="NC_009975.1"/>
    <n v="619704"/>
    <n v="620093"/>
    <x v="1"/>
    <s v="WP_012193388.1"/>
    <s v="WP_012193388.1"/>
    <m/>
    <s v="phosphoribosyl-AMP cyclohydrolase"/>
    <m/>
    <n v="5738980"/>
    <s v="MMARC6_RS03370"/>
    <n v="390"/>
    <n v="129"/>
    <m/>
  </r>
  <r>
    <x v="0"/>
    <s v="protein_coding"/>
    <s v="GCF_000018485.1"/>
    <s v="Primary Assembly"/>
    <x v="0"/>
    <m/>
    <s v="NC_009975.1"/>
    <n v="620116"/>
    <n v="621093"/>
    <x v="1"/>
    <m/>
    <m/>
    <m/>
    <m/>
    <m/>
    <n v="5738983"/>
    <s v="MMARC6_RS03375"/>
    <n v="978"/>
    <m/>
    <s v="old_locus_tag=MmarC6_0674"/>
  </r>
  <r>
    <x v="2"/>
    <s v="with_protein"/>
    <s v="GCF_000018485.1"/>
    <s v="Primary Assembly"/>
    <x v="0"/>
    <m/>
    <s v="NC_009975.1"/>
    <n v="620116"/>
    <n v="621093"/>
    <x v="1"/>
    <s v="WP_012193389.1"/>
    <s v="WP_012193389.1"/>
    <m/>
    <s v="hypothetical protein"/>
    <m/>
    <n v="5738983"/>
    <s v="MMARC6_RS03375"/>
    <n v="978"/>
    <n v="325"/>
    <m/>
  </r>
  <r>
    <x v="0"/>
    <s v="protein_coding"/>
    <s v="GCF_000018485.1"/>
    <s v="Primary Assembly"/>
    <x v="0"/>
    <m/>
    <s v="NC_009975.1"/>
    <n v="621106"/>
    <n v="621567"/>
    <x v="1"/>
    <m/>
    <m/>
    <m/>
    <m/>
    <m/>
    <n v="5738986"/>
    <s v="MMARC6_RS03380"/>
    <n v="462"/>
    <m/>
    <s v="old_locus_tag=MmarC6_0675"/>
  </r>
  <r>
    <x v="2"/>
    <s v="with_protein"/>
    <s v="GCF_000018485.1"/>
    <s v="Primary Assembly"/>
    <x v="0"/>
    <m/>
    <s v="NC_009975.1"/>
    <n v="621106"/>
    <n v="621567"/>
    <x v="1"/>
    <s v="WP_012193531.1"/>
    <s v="WP_012193531.1"/>
    <m/>
    <s v="CBS domain-containing protein"/>
    <m/>
    <n v="5738986"/>
    <s v="MMARC6_RS03380"/>
    <n v="462"/>
    <n v="153"/>
    <m/>
  </r>
  <r>
    <x v="0"/>
    <s v="protein_coding"/>
    <s v="GCF_000018485.1"/>
    <s v="Primary Assembly"/>
    <x v="0"/>
    <m/>
    <s v="NC_009975.1"/>
    <n v="621643"/>
    <n v="622785"/>
    <x v="0"/>
    <m/>
    <m/>
    <m/>
    <m/>
    <m/>
    <n v="5738989"/>
    <s v="MMARC6_RS03385"/>
    <n v="1143"/>
    <m/>
    <s v="old_locus_tag=MmarC6_0676"/>
  </r>
  <r>
    <x v="2"/>
    <s v="with_protein"/>
    <s v="GCF_000018485.1"/>
    <s v="Primary Assembly"/>
    <x v="0"/>
    <m/>
    <s v="NC_009975.1"/>
    <n v="621643"/>
    <n v="622785"/>
    <x v="0"/>
    <s v="WP_012193532.1"/>
    <s v="WP_012193532.1"/>
    <m/>
    <s v="TraB family protein"/>
    <m/>
    <n v="5738989"/>
    <s v="MMARC6_RS03385"/>
    <n v="1143"/>
    <n v="380"/>
    <m/>
  </r>
  <r>
    <x v="0"/>
    <s v="protein_coding"/>
    <s v="GCF_000018485.1"/>
    <s v="Primary Assembly"/>
    <x v="0"/>
    <m/>
    <s v="NC_009975.1"/>
    <n v="622831"/>
    <n v="625293"/>
    <x v="1"/>
    <m/>
    <m/>
    <m/>
    <m/>
    <m/>
    <n v="5738992"/>
    <s v="MMARC6_RS03390"/>
    <n v="2463"/>
    <m/>
    <s v="old_locus_tag=MmarC6_0677"/>
  </r>
  <r>
    <x v="2"/>
    <s v="with_protein"/>
    <s v="GCF_000018485.1"/>
    <s v="Primary Assembly"/>
    <x v="0"/>
    <m/>
    <s v="NC_009975.1"/>
    <n v="622831"/>
    <n v="625293"/>
    <x v="1"/>
    <s v="WP_012193533.1"/>
    <s v="WP_012193533.1"/>
    <m/>
    <s v="copper ABC transporter substrate-binding protein"/>
    <m/>
    <n v="5738992"/>
    <s v="MMARC6_RS03390"/>
    <n v="2463"/>
    <n v="820"/>
    <m/>
  </r>
  <r>
    <x v="0"/>
    <s v="protein_coding"/>
    <s v="GCF_000018485.1"/>
    <s v="Primary Assembly"/>
    <x v="0"/>
    <m/>
    <s v="NC_009975.1"/>
    <n v="625534"/>
    <n v="626538"/>
    <x v="1"/>
    <m/>
    <m/>
    <m/>
    <m/>
    <m/>
    <n v="5738995"/>
    <s v="MMARC6_RS03395"/>
    <n v="1005"/>
    <m/>
    <s v="old_locus_tag=MmarC6_0678"/>
  </r>
  <r>
    <x v="2"/>
    <s v="with_protein"/>
    <s v="GCF_000018485.1"/>
    <s v="Primary Assembly"/>
    <x v="0"/>
    <m/>
    <s v="NC_009975.1"/>
    <n v="625534"/>
    <n v="626538"/>
    <x v="1"/>
    <s v="WP_012193534.1"/>
    <s v="WP_012193534.1"/>
    <m/>
    <s v="hydrogenase expression/formation protein HypE"/>
    <m/>
    <n v="5738995"/>
    <s v="MMARC6_RS03395"/>
    <n v="1005"/>
    <n v="334"/>
    <m/>
  </r>
  <r>
    <x v="0"/>
    <s v="protein_coding"/>
    <s v="GCF_000018485.1"/>
    <s v="Primary Assembly"/>
    <x v="0"/>
    <m/>
    <s v="NC_009975.1"/>
    <n v="626750"/>
    <n v="627505"/>
    <x v="0"/>
    <m/>
    <m/>
    <m/>
    <m/>
    <m/>
    <n v="5738998"/>
    <s v="MMARC6_RS03400"/>
    <n v="756"/>
    <m/>
    <s v="old_locus_tag=MmarC6_0679"/>
  </r>
  <r>
    <x v="2"/>
    <s v="with_protein"/>
    <s v="GCF_000018485.1"/>
    <s v="Primary Assembly"/>
    <x v="0"/>
    <m/>
    <s v="NC_009975.1"/>
    <n v="626750"/>
    <n v="627505"/>
    <x v="0"/>
    <s v="WP_012193535.1"/>
    <s v="WP_012193535.1"/>
    <m/>
    <s v="phosphosulfolactate synthase"/>
    <m/>
    <n v="5738998"/>
    <s v="MMARC6_RS03400"/>
    <n v="756"/>
    <n v="251"/>
    <m/>
  </r>
  <r>
    <x v="0"/>
    <s v="protein_coding"/>
    <s v="GCF_000018485.1"/>
    <s v="Primary Assembly"/>
    <x v="0"/>
    <m/>
    <s v="NC_009975.1"/>
    <n v="627524"/>
    <n v="628315"/>
    <x v="0"/>
    <m/>
    <m/>
    <m/>
    <m/>
    <m/>
    <n v="5739001"/>
    <s v="MMARC6_RS03405"/>
    <n v="792"/>
    <m/>
    <s v="old_locus_tag=MmarC6_0680"/>
  </r>
  <r>
    <x v="2"/>
    <s v="with_protein"/>
    <s v="GCF_000018485.1"/>
    <s v="Primary Assembly"/>
    <x v="0"/>
    <m/>
    <s v="NC_009975.1"/>
    <n v="627524"/>
    <n v="628315"/>
    <x v="0"/>
    <s v="WP_012193536.1"/>
    <s v="WP_012193536.1"/>
    <m/>
    <s v="ABC transporter ATP-binding protein"/>
    <m/>
    <n v="5739001"/>
    <s v="MMARC6_RS03405"/>
    <n v="792"/>
    <n v="263"/>
    <m/>
  </r>
  <r>
    <x v="0"/>
    <s v="protein_coding"/>
    <s v="GCF_000018485.1"/>
    <s v="Primary Assembly"/>
    <x v="0"/>
    <m/>
    <s v="NC_009975.1"/>
    <n v="628341"/>
    <n v="629039"/>
    <x v="0"/>
    <m/>
    <m/>
    <m/>
    <m/>
    <m/>
    <n v="5739004"/>
    <s v="MMARC6_RS03410"/>
    <n v="699"/>
    <m/>
    <s v="old_locus_tag=MmarC6_0681"/>
  </r>
  <r>
    <x v="2"/>
    <s v="with_protein"/>
    <s v="GCF_000018485.1"/>
    <s v="Primary Assembly"/>
    <x v="0"/>
    <m/>
    <s v="NC_009975.1"/>
    <n v="628341"/>
    <n v="629039"/>
    <x v="0"/>
    <s v="WP_012193537.1"/>
    <s v="WP_012193537.1"/>
    <m/>
    <s v="hypothetical protein"/>
    <m/>
    <n v="5739004"/>
    <s v="MMARC6_RS03410"/>
    <n v="699"/>
    <n v="232"/>
    <m/>
  </r>
  <r>
    <x v="0"/>
    <s v="protein_coding"/>
    <s v="GCF_000018485.1"/>
    <s v="Primary Assembly"/>
    <x v="0"/>
    <m/>
    <s v="NC_009975.1"/>
    <n v="629041"/>
    <n v="629700"/>
    <x v="0"/>
    <m/>
    <m/>
    <m/>
    <m/>
    <m/>
    <n v="5739008"/>
    <s v="MMARC6_RS03415"/>
    <n v="660"/>
    <m/>
    <s v="old_locus_tag=MmarC6_0682"/>
  </r>
  <r>
    <x v="2"/>
    <s v="with_protein"/>
    <s v="GCF_000018485.1"/>
    <s v="Primary Assembly"/>
    <x v="0"/>
    <m/>
    <s v="NC_009975.1"/>
    <n v="629041"/>
    <n v="629700"/>
    <x v="0"/>
    <s v="WP_012193538.1"/>
    <s v="WP_012193538.1"/>
    <m/>
    <s v="hypothetical protein"/>
    <m/>
    <n v="5739008"/>
    <s v="MMARC6_RS03415"/>
    <n v="660"/>
    <n v="219"/>
    <m/>
  </r>
  <r>
    <x v="0"/>
    <s v="protein_coding"/>
    <s v="GCF_000018485.1"/>
    <s v="Primary Assembly"/>
    <x v="0"/>
    <m/>
    <s v="NC_009975.1"/>
    <n v="629710"/>
    <n v="630927"/>
    <x v="1"/>
    <m/>
    <m/>
    <m/>
    <m/>
    <m/>
    <n v="5739010"/>
    <s v="MMARC6_RS03420"/>
    <n v="1218"/>
    <m/>
    <s v="old_locus_tag=MmarC6_0683"/>
  </r>
  <r>
    <x v="2"/>
    <s v="with_protein"/>
    <s v="GCF_000018485.1"/>
    <s v="Primary Assembly"/>
    <x v="0"/>
    <m/>
    <s v="NC_009975.1"/>
    <n v="629710"/>
    <n v="630927"/>
    <x v="1"/>
    <s v="WP_012193539.1"/>
    <s v="WP_012193539.1"/>
    <m/>
    <s v="TIGR00299 family protein"/>
    <m/>
    <n v="5739010"/>
    <s v="MMARC6_RS03420"/>
    <n v="1218"/>
    <n v="405"/>
    <m/>
  </r>
  <r>
    <x v="0"/>
    <s v="protein_coding"/>
    <s v="GCF_000018485.1"/>
    <s v="Primary Assembly"/>
    <x v="0"/>
    <m/>
    <s v="NC_009975.1"/>
    <n v="631170"/>
    <n v="631958"/>
    <x v="0"/>
    <m/>
    <m/>
    <m/>
    <m/>
    <m/>
    <n v="5739013"/>
    <s v="MMARC6_RS03425"/>
    <n v="789"/>
    <m/>
    <s v="old_locus_tag=MmarC6_0684"/>
  </r>
  <r>
    <x v="2"/>
    <s v="with_protein"/>
    <s v="GCF_000018485.1"/>
    <s v="Primary Assembly"/>
    <x v="0"/>
    <m/>
    <s v="NC_009975.1"/>
    <n v="631170"/>
    <n v="631958"/>
    <x v="0"/>
    <s v="WP_012193540.1"/>
    <s v="WP_012193540.1"/>
    <m/>
    <s v="tRNA pseudouridine(38-40) synthase TruA"/>
    <m/>
    <n v="5739013"/>
    <s v="MMARC6_RS03425"/>
    <n v="789"/>
    <n v="262"/>
    <m/>
  </r>
  <r>
    <x v="0"/>
    <s v="protein_coding"/>
    <s v="GCF_000018485.1"/>
    <s v="Primary Assembly"/>
    <x v="0"/>
    <m/>
    <s v="NC_009975.1"/>
    <n v="631973"/>
    <n v="632689"/>
    <x v="0"/>
    <m/>
    <m/>
    <m/>
    <m/>
    <m/>
    <n v="5739015"/>
    <s v="MMARC6_RS03430"/>
    <n v="717"/>
    <m/>
    <s v="old_locus_tag=MmarC6_0685"/>
  </r>
  <r>
    <x v="2"/>
    <s v="with_protein"/>
    <s v="GCF_000018485.1"/>
    <s v="Primary Assembly"/>
    <x v="0"/>
    <m/>
    <s v="NC_009975.1"/>
    <n v="631973"/>
    <n v="632689"/>
    <x v="0"/>
    <s v="WP_012193541.1"/>
    <s v="WP_012193541.1"/>
    <m/>
    <s v="hypothetical protein"/>
    <m/>
    <n v="5739015"/>
    <s v="MMARC6_RS03430"/>
    <n v="717"/>
    <n v="238"/>
    <m/>
  </r>
  <r>
    <x v="0"/>
    <s v="protein_coding"/>
    <s v="GCF_000018485.1"/>
    <s v="Primary Assembly"/>
    <x v="0"/>
    <m/>
    <s v="NC_009975.1"/>
    <n v="632709"/>
    <n v="633350"/>
    <x v="0"/>
    <m/>
    <m/>
    <m/>
    <m/>
    <m/>
    <n v="5739017"/>
    <s v="MMARC6_RS03435"/>
    <n v="642"/>
    <m/>
    <s v="old_locus_tag=MmarC6_0686"/>
  </r>
  <r>
    <x v="2"/>
    <s v="with_protein"/>
    <s v="GCF_000018485.1"/>
    <s v="Primary Assembly"/>
    <x v="0"/>
    <m/>
    <s v="NC_009975.1"/>
    <n v="632709"/>
    <n v="633350"/>
    <x v="0"/>
    <s v="WP_012193542.1"/>
    <s v="WP_012193542.1"/>
    <m/>
    <s v="membrane protein"/>
    <m/>
    <n v="5739017"/>
    <s v="MMARC6_RS03435"/>
    <n v="642"/>
    <n v="213"/>
    <m/>
  </r>
  <r>
    <x v="0"/>
    <s v="protein_coding"/>
    <s v="GCF_000018485.1"/>
    <s v="Primary Assembly"/>
    <x v="0"/>
    <m/>
    <s v="NC_009975.1"/>
    <n v="633423"/>
    <n v="634049"/>
    <x v="1"/>
    <m/>
    <m/>
    <m/>
    <m/>
    <m/>
    <n v="5739019"/>
    <s v="MMARC6_RS03440"/>
    <n v="627"/>
    <m/>
    <s v="old_locus_tag=MmarC6_0687"/>
  </r>
  <r>
    <x v="2"/>
    <s v="with_protein"/>
    <s v="GCF_000018485.1"/>
    <s v="Primary Assembly"/>
    <x v="0"/>
    <m/>
    <s v="NC_009975.1"/>
    <n v="633423"/>
    <n v="634049"/>
    <x v="1"/>
    <s v="WP_012193543.1"/>
    <s v="WP_012193543.1"/>
    <m/>
    <s v="sodium:proton antiporter"/>
    <m/>
    <n v="5739019"/>
    <s v="MMARC6_RS03440"/>
    <n v="627"/>
    <n v="208"/>
    <m/>
  </r>
  <r>
    <x v="0"/>
    <s v="protein_coding"/>
    <s v="GCF_000018485.1"/>
    <s v="Primary Assembly"/>
    <x v="0"/>
    <m/>
    <s v="NC_009975.1"/>
    <n v="634322"/>
    <n v="634765"/>
    <x v="1"/>
    <m/>
    <m/>
    <m/>
    <m/>
    <m/>
    <n v="5739023"/>
    <s v="MMARC6_RS03445"/>
    <n v="444"/>
    <m/>
    <s v="old_locus_tag=MmarC6_0688"/>
  </r>
  <r>
    <x v="2"/>
    <s v="with_protein"/>
    <s v="GCF_000018485.1"/>
    <s v="Primary Assembly"/>
    <x v="0"/>
    <m/>
    <s v="NC_009975.1"/>
    <n v="634322"/>
    <n v="634765"/>
    <x v="1"/>
    <s v="WP_012193544.1"/>
    <s v="WP_012193544.1"/>
    <m/>
    <s v="EamA-like transporter family protein"/>
    <m/>
    <n v="5739023"/>
    <s v="MMARC6_RS03445"/>
    <n v="444"/>
    <n v="147"/>
    <m/>
  </r>
  <r>
    <x v="0"/>
    <s v="protein_coding"/>
    <s v="GCF_000018485.1"/>
    <s v="Primary Assembly"/>
    <x v="0"/>
    <m/>
    <s v="NC_009975.1"/>
    <n v="634799"/>
    <n v="635854"/>
    <x v="1"/>
    <m/>
    <m/>
    <m/>
    <m/>
    <m/>
    <n v="5739025"/>
    <s v="MMARC6_RS03450"/>
    <n v="1056"/>
    <m/>
    <s v="old_locus_tag=MmarC6_0689"/>
  </r>
  <r>
    <x v="2"/>
    <s v="with_protein"/>
    <s v="GCF_000018485.1"/>
    <s v="Primary Assembly"/>
    <x v="0"/>
    <m/>
    <s v="NC_009975.1"/>
    <n v="634799"/>
    <n v="635854"/>
    <x v="1"/>
    <s v="WP_012193545.1"/>
    <s v="WP_012193545.1"/>
    <m/>
    <s v="mechanosensitive ion channel family protein"/>
    <m/>
    <n v="5739025"/>
    <s v="MMARC6_RS03450"/>
    <n v="1056"/>
    <n v="351"/>
    <m/>
  </r>
  <r>
    <x v="0"/>
    <s v="protein_coding"/>
    <s v="GCF_000018485.1"/>
    <s v="Primary Assembly"/>
    <x v="0"/>
    <m/>
    <s v="NC_009975.1"/>
    <n v="635862"/>
    <n v="636797"/>
    <x v="1"/>
    <m/>
    <m/>
    <m/>
    <m/>
    <m/>
    <n v="5739037"/>
    <s v="MMARC6_RS03455"/>
    <n v="936"/>
    <m/>
    <s v="old_locus_tag=MmarC6_0690"/>
  </r>
  <r>
    <x v="2"/>
    <s v="with_protein"/>
    <s v="GCF_000018485.1"/>
    <s v="Primary Assembly"/>
    <x v="0"/>
    <m/>
    <s v="NC_009975.1"/>
    <n v="635862"/>
    <n v="636797"/>
    <x v="1"/>
    <s v="WP_012193546.1"/>
    <s v="WP_012193546.1"/>
    <m/>
    <s v="tyrosine--tRNA ligase"/>
    <m/>
    <n v="5739037"/>
    <s v="MMARC6_RS03455"/>
    <n v="936"/>
    <n v="311"/>
    <m/>
  </r>
  <r>
    <x v="0"/>
    <s v="protein_coding"/>
    <s v="GCF_000018485.1"/>
    <s v="Primary Assembly"/>
    <x v="0"/>
    <m/>
    <s v="NC_009975.1"/>
    <n v="637036"/>
    <n v="637233"/>
    <x v="1"/>
    <m/>
    <m/>
    <m/>
    <m/>
    <m/>
    <n v="24780677"/>
    <s v="MMARC6_RS03460"/>
    <n v="198"/>
    <m/>
    <m/>
  </r>
  <r>
    <x v="2"/>
    <s v="with_protein"/>
    <s v="GCF_000018485.1"/>
    <s v="Primary Assembly"/>
    <x v="0"/>
    <m/>
    <s v="NC_009975.1"/>
    <n v="637036"/>
    <n v="637233"/>
    <x v="1"/>
    <s v="WP_048059306.1"/>
    <s v="WP_048059306.1"/>
    <m/>
    <s v="hypothetical protein"/>
    <m/>
    <n v="24780677"/>
    <s v="MMARC6_RS03460"/>
    <n v="198"/>
    <n v="65"/>
    <m/>
  </r>
  <r>
    <x v="0"/>
    <s v="protein_coding"/>
    <s v="GCF_000018485.1"/>
    <s v="Primary Assembly"/>
    <x v="0"/>
    <m/>
    <s v="NC_009975.1"/>
    <n v="637933"/>
    <n v="638550"/>
    <x v="0"/>
    <m/>
    <m/>
    <m/>
    <m/>
    <m/>
    <n v="5739040"/>
    <s v="MMARC6_RS03465"/>
    <n v="618"/>
    <m/>
    <s v="old_locus_tag=MmarC6_0691"/>
  </r>
  <r>
    <x v="2"/>
    <s v="with_protein"/>
    <s v="GCF_000018485.1"/>
    <s v="Primary Assembly"/>
    <x v="0"/>
    <m/>
    <s v="NC_009975.1"/>
    <n v="637933"/>
    <n v="638550"/>
    <x v="0"/>
    <s v="WP_012193547.1"/>
    <s v="WP_012193547.1"/>
    <m/>
    <s v="DUF2067 domain-containing protein"/>
    <m/>
    <n v="5739040"/>
    <s v="MMARC6_RS03465"/>
    <n v="618"/>
    <n v="205"/>
    <m/>
  </r>
  <r>
    <x v="0"/>
    <s v="protein_coding"/>
    <s v="GCF_000018485.1"/>
    <s v="Primary Assembly"/>
    <x v="0"/>
    <m/>
    <s v="NC_009975.1"/>
    <n v="638547"/>
    <n v="638837"/>
    <x v="0"/>
    <m/>
    <m/>
    <m/>
    <m/>
    <m/>
    <n v="5739044"/>
    <s v="MMARC6_RS03470"/>
    <n v="291"/>
    <m/>
    <s v="old_locus_tag=MmarC6_0692"/>
  </r>
  <r>
    <x v="2"/>
    <s v="with_protein"/>
    <s v="GCF_000018485.1"/>
    <s v="Primary Assembly"/>
    <x v="0"/>
    <m/>
    <s v="NC_009975.1"/>
    <n v="638547"/>
    <n v="638837"/>
    <x v="0"/>
    <s v="WP_012193548.1"/>
    <s v="WP_012193548.1"/>
    <m/>
    <s v="DNA-directed RNA polymerase subunit L"/>
    <m/>
    <n v="5739044"/>
    <s v="MMARC6_RS03470"/>
    <n v="291"/>
    <n v="96"/>
    <m/>
  </r>
  <r>
    <x v="0"/>
    <s v="protein_coding"/>
    <s v="GCF_000018485.1"/>
    <s v="Primary Assembly"/>
    <x v="0"/>
    <m/>
    <s v="NC_009975.1"/>
    <n v="639013"/>
    <n v="639654"/>
    <x v="0"/>
    <m/>
    <m/>
    <m/>
    <m/>
    <m/>
    <n v="5739046"/>
    <s v="MMARC6_RS03475"/>
    <n v="642"/>
    <m/>
    <s v="old_locus_tag=MmarC6_0693"/>
  </r>
  <r>
    <x v="2"/>
    <s v="with_protein"/>
    <s v="GCF_000018485.1"/>
    <s v="Primary Assembly"/>
    <x v="0"/>
    <m/>
    <s v="NC_009975.1"/>
    <n v="639013"/>
    <n v="639654"/>
    <x v="0"/>
    <s v="WP_012067793.1"/>
    <s v="WP_012067793.1"/>
    <m/>
    <s v="50S ribosomal protein L1"/>
    <m/>
    <n v="5739046"/>
    <s v="MMARC6_RS03475"/>
    <n v="642"/>
    <n v="213"/>
    <m/>
  </r>
  <r>
    <x v="0"/>
    <s v="protein_coding"/>
    <s v="GCF_000018485.1"/>
    <s v="Primary Assembly"/>
    <x v="0"/>
    <m/>
    <s v="NC_009975.1"/>
    <n v="639668"/>
    <n v="640675"/>
    <x v="0"/>
    <m/>
    <m/>
    <m/>
    <m/>
    <m/>
    <n v="5739048"/>
    <s v="MMARC6_RS03480"/>
    <n v="1008"/>
    <m/>
    <s v="old_locus_tag=MmarC6_0694"/>
  </r>
  <r>
    <x v="2"/>
    <s v="with_protein"/>
    <s v="GCF_000018485.1"/>
    <s v="Primary Assembly"/>
    <x v="0"/>
    <m/>
    <s v="NC_009975.1"/>
    <n v="639668"/>
    <n v="640675"/>
    <x v="0"/>
    <s v="WP_012193549.1"/>
    <s v="WP_012193549.1"/>
    <m/>
    <s v="50S ribosomal protein L10"/>
    <m/>
    <n v="5739048"/>
    <s v="MMARC6_RS03480"/>
    <n v="1008"/>
    <n v="335"/>
    <m/>
  </r>
  <r>
    <x v="0"/>
    <s v="protein_coding"/>
    <s v="GCF_000018485.1"/>
    <s v="Primary Assembly"/>
    <x v="0"/>
    <m/>
    <s v="NC_009975.1"/>
    <n v="640760"/>
    <n v="641059"/>
    <x v="0"/>
    <m/>
    <m/>
    <m/>
    <m/>
    <m/>
    <n v="5739050"/>
    <s v="MMARC6_RS03485"/>
    <n v="300"/>
    <m/>
    <s v="old_locus_tag=MmarC6_0695"/>
  </r>
  <r>
    <x v="2"/>
    <s v="with_protein"/>
    <s v="GCF_000018485.1"/>
    <s v="Primary Assembly"/>
    <x v="0"/>
    <m/>
    <s v="NC_009975.1"/>
    <n v="640760"/>
    <n v="641059"/>
    <x v="0"/>
    <s v="WP_012067791.1"/>
    <s v="WP_012067791.1"/>
    <m/>
    <s v="50S ribosomal protein P1"/>
    <m/>
    <n v="5739050"/>
    <s v="MMARC6_RS03485"/>
    <n v="300"/>
    <n v="99"/>
    <m/>
  </r>
  <r>
    <x v="0"/>
    <s v="protein_coding"/>
    <s v="GCF_000018485.1"/>
    <s v="Primary Assembly"/>
    <x v="0"/>
    <m/>
    <s v="NC_009975.1"/>
    <n v="641191"/>
    <n v="641736"/>
    <x v="0"/>
    <m/>
    <m/>
    <m/>
    <m/>
    <m/>
    <n v="5739053"/>
    <s v="MMARC6_RS03490"/>
    <n v="546"/>
    <m/>
    <s v="old_locus_tag=MmarC6_0696"/>
  </r>
  <r>
    <x v="2"/>
    <s v="with_protein"/>
    <s v="GCF_000018485.1"/>
    <s v="Primary Assembly"/>
    <x v="0"/>
    <m/>
    <s v="NC_009975.1"/>
    <n v="641191"/>
    <n v="641736"/>
    <x v="0"/>
    <s v="WP_012193550.1"/>
    <s v="WP_012193550.1"/>
    <m/>
    <s v="transcription factor"/>
    <m/>
    <n v="5739053"/>
    <s v="MMARC6_RS03490"/>
    <n v="546"/>
    <n v="181"/>
    <m/>
  </r>
  <r>
    <x v="0"/>
    <s v="protein_coding"/>
    <s v="GCF_000018485.1"/>
    <s v="Primary Assembly"/>
    <x v="0"/>
    <m/>
    <s v="NC_009975.1"/>
    <n v="641747"/>
    <n v="642358"/>
    <x v="0"/>
    <m/>
    <m/>
    <m/>
    <m/>
    <m/>
    <n v="5739055"/>
    <s v="MMARC6_RS03495"/>
    <n v="612"/>
    <m/>
    <s v="old_locus_tag=MmarC6_0697"/>
  </r>
  <r>
    <x v="2"/>
    <s v="with_protein"/>
    <s v="GCF_000018485.1"/>
    <s v="Primary Assembly"/>
    <x v="0"/>
    <m/>
    <s v="NC_009975.1"/>
    <n v="641747"/>
    <n v="642358"/>
    <x v="0"/>
    <s v="WP_012193551.1"/>
    <s v="WP_012193551.1"/>
    <m/>
    <s v="imidazole glycerol phosphate synthase subunit HisH"/>
    <m/>
    <n v="5739055"/>
    <s v="MMARC6_RS03495"/>
    <n v="612"/>
    <n v="203"/>
    <m/>
  </r>
  <r>
    <x v="0"/>
    <s v="protein_coding"/>
    <s v="GCF_000018485.1"/>
    <s v="Primary Assembly"/>
    <x v="0"/>
    <m/>
    <s v="NC_009975.1"/>
    <n v="642386"/>
    <n v="643285"/>
    <x v="1"/>
    <m/>
    <m/>
    <m/>
    <m/>
    <m/>
    <n v="5739058"/>
    <s v="MMARC6_RS03500"/>
    <n v="900"/>
    <m/>
    <s v="old_locus_tag=MmarC6_0698"/>
  </r>
  <r>
    <x v="2"/>
    <s v="with_protein"/>
    <s v="GCF_000018485.1"/>
    <s v="Primary Assembly"/>
    <x v="0"/>
    <m/>
    <s v="NC_009975.1"/>
    <n v="642386"/>
    <n v="643285"/>
    <x v="1"/>
    <s v="WP_012193552.1"/>
    <s v="WP_012193552.1"/>
    <m/>
    <s v="PHP domain-containing protein"/>
    <m/>
    <n v="5739058"/>
    <s v="MMARC6_RS03500"/>
    <n v="900"/>
    <n v="299"/>
    <m/>
  </r>
  <r>
    <x v="0"/>
    <s v="protein_coding"/>
    <s v="GCF_000018485.1"/>
    <s v="Primary Assembly"/>
    <x v="0"/>
    <m/>
    <s v="NC_009975.1"/>
    <n v="643310"/>
    <n v="644824"/>
    <x v="1"/>
    <m/>
    <m/>
    <m/>
    <m/>
    <m/>
    <n v="5739060"/>
    <s v="MMARC6_RS03505"/>
    <n v="1515"/>
    <m/>
    <s v="old_locus_tag=MmarC6_0699"/>
  </r>
  <r>
    <x v="2"/>
    <s v="with_protein"/>
    <s v="GCF_000018485.1"/>
    <s v="Primary Assembly"/>
    <x v="0"/>
    <m/>
    <s v="NC_009975.1"/>
    <n v="643310"/>
    <n v="644824"/>
    <x v="1"/>
    <s v="WP_012193553.1"/>
    <s v="WP_012193553.1"/>
    <m/>
    <s v="bifunctional ADP-dependent NAD(P)H-hydrate dehydratase/NAD(P)H-hydrate epimerase"/>
    <m/>
    <n v="5739060"/>
    <s v="MMARC6_RS03505"/>
    <n v="1515"/>
    <n v="504"/>
    <m/>
  </r>
  <r>
    <x v="0"/>
    <s v="protein_coding"/>
    <s v="GCF_000018485.1"/>
    <s v="Primary Assembly"/>
    <x v="0"/>
    <m/>
    <s v="NC_009975.1"/>
    <n v="644967"/>
    <n v="647075"/>
    <x v="0"/>
    <m/>
    <m/>
    <m/>
    <m/>
    <m/>
    <n v="5739062"/>
    <s v="MMARC6_RS03510"/>
    <n v="2109"/>
    <m/>
    <s v="old_locus_tag=MmarC6_0700"/>
  </r>
  <r>
    <x v="2"/>
    <s v="with_protein"/>
    <s v="GCF_000018485.1"/>
    <s v="Primary Assembly"/>
    <x v="0"/>
    <m/>
    <s v="NC_009975.1"/>
    <n v="644967"/>
    <n v="647075"/>
    <x v="0"/>
    <s v="WP_012193554.1"/>
    <s v="WP_012193554.1"/>
    <m/>
    <s v="hypothetical protein"/>
    <m/>
    <n v="5739062"/>
    <s v="MMARC6_RS03510"/>
    <n v="2109"/>
    <n v="702"/>
    <m/>
  </r>
  <r>
    <x v="0"/>
    <s v="protein_coding"/>
    <s v="GCF_000018485.1"/>
    <s v="Primary Assembly"/>
    <x v="0"/>
    <m/>
    <s v="NC_009975.1"/>
    <n v="647608"/>
    <n v="648387"/>
    <x v="0"/>
    <m/>
    <m/>
    <m/>
    <m/>
    <m/>
    <n v="5739064"/>
    <s v="MMARC6_RS03515"/>
    <n v="780"/>
    <m/>
    <s v="old_locus_tag=MmarC6_0702"/>
  </r>
  <r>
    <x v="2"/>
    <s v="with_protein"/>
    <s v="GCF_000018485.1"/>
    <s v="Primary Assembly"/>
    <x v="0"/>
    <m/>
    <s v="NC_009975.1"/>
    <n v="647608"/>
    <n v="648387"/>
    <x v="0"/>
    <s v="WP_012193556.1"/>
    <s v="WP_012193556.1"/>
    <m/>
    <s v="proteasome endopeptidase complex,subunit alpha"/>
    <m/>
    <n v="5739064"/>
    <s v="MMARC6_RS03515"/>
    <n v="780"/>
    <n v="259"/>
    <m/>
  </r>
  <r>
    <x v="0"/>
    <s v="protein_coding"/>
    <s v="GCF_000018485.1"/>
    <s v="Primary Assembly"/>
    <x v="0"/>
    <m/>
    <s v="NC_009975.1"/>
    <n v="648486"/>
    <n v="649190"/>
    <x v="0"/>
    <m/>
    <m/>
    <m/>
    <m/>
    <m/>
    <n v="5739065"/>
    <s v="MMARC6_RS03520"/>
    <n v="705"/>
    <m/>
    <s v="old_locus_tag=MmarC6_0703"/>
  </r>
  <r>
    <x v="2"/>
    <s v="with_protein"/>
    <s v="GCF_000018485.1"/>
    <s v="Primary Assembly"/>
    <x v="0"/>
    <m/>
    <s v="NC_009975.1"/>
    <n v="648486"/>
    <n v="649190"/>
    <x v="0"/>
    <s v="WP_012193557.1"/>
    <s v="WP_012193557.1"/>
    <m/>
    <s v="ribosome assembly factor SBDS"/>
    <m/>
    <n v="5739065"/>
    <s v="MMARC6_RS03520"/>
    <n v="705"/>
    <n v="234"/>
    <m/>
  </r>
  <r>
    <x v="0"/>
    <s v="protein_coding"/>
    <s v="GCF_000018485.1"/>
    <s v="Primary Assembly"/>
    <x v="0"/>
    <m/>
    <s v="NC_009975.1"/>
    <n v="649220"/>
    <n v="649510"/>
    <x v="0"/>
    <m/>
    <m/>
    <m/>
    <m/>
    <m/>
    <n v="5739067"/>
    <s v="MMARC6_RS03525"/>
    <n v="291"/>
    <m/>
    <s v="old_locus_tag=MmarC6_0704"/>
  </r>
  <r>
    <x v="2"/>
    <s v="with_protein"/>
    <s v="GCF_000018485.1"/>
    <s v="Primary Assembly"/>
    <x v="0"/>
    <m/>
    <s v="NC_009975.1"/>
    <n v="649220"/>
    <n v="649510"/>
    <x v="0"/>
    <s v="WP_012067782.1"/>
    <s v="WP_012067782.1"/>
    <m/>
    <s v="50S ribosomal protein L37ae"/>
    <m/>
    <n v="5739067"/>
    <s v="MMARC6_RS03525"/>
    <n v="291"/>
    <n v="96"/>
    <m/>
  </r>
  <r>
    <x v="0"/>
    <s v="protein_coding"/>
    <s v="GCF_000018485.1"/>
    <s v="Primary Assembly"/>
    <x v="0"/>
    <m/>
    <s v="NC_009975.1"/>
    <n v="649565"/>
    <n v="649705"/>
    <x v="0"/>
    <m/>
    <m/>
    <m/>
    <m/>
    <m/>
    <n v="5739069"/>
    <s v="MMARC6_RS03530"/>
    <n v="141"/>
    <m/>
    <s v="old_locus_tag=MmarC6_0705"/>
  </r>
  <r>
    <x v="2"/>
    <s v="with_protein"/>
    <s v="GCF_000018485.1"/>
    <s v="Primary Assembly"/>
    <x v="0"/>
    <m/>
    <s v="NC_009975.1"/>
    <n v="649565"/>
    <n v="649705"/>
    <x v="0"/>
    <s v="WP_011869173.1"/>
    <s v="WP_011869173.1"/>
    <m/>
    <s v="DNA-directed RNA polymerase subunit P"/>
    <m/>
    <n v="5739069"/>
    <s v="MMARC6_RS03530"/>
    <n v="141"/>
    <n v="46"/>
    <m/>
  </r>
  <r>
    <x v="0"/>
    <s v="protein_coding"/>
    <s v="GCF_000018485.1"/>
    <s v="Primary Assembly"/>
    <x v="0"/>
    <m/>
    <s v="NC_009975.1"/>
    <n v="649705"/>
    <n v="650199"/>
    <x v="0"/>
    <m/>
    <m/>
    <m/>
    <m/>
    <m/>
    <n v="5739073"/>
    <s v="MMARC6_RS03535"/>
    <n v="495"/>
    <m/>
    <s v="old_locus_tag=MmarC6_0706"/>
  </r>
  <r>
    <x v="2"/>
    <s v="with_protein"/>
    <s v="GCF_000018485.1"/>
    <s v="Primary Assembly"/>
    <x v="0"/>
    <m/>
    <s v="NC_009975.1"/>
    <n v="649705"/>
    <n v="650199"/>
    <x v="0"/>
    <s v="WP_012193558.1"/>
    <s v="WP_012193558.1"/>
    <m/>
    <s v="rRNA maturation protein"/>
    <m/>
    <n v="5739073"/>
    <s v="MMARC6_RS03535"/>
    <n v="495"/>
    <n v="164"/>
    <m/>
  </r>
  <r>
    <x v="0"/>
    <s v="protein_coding"/>
    <s v="GCF_000018485.1"/>
    <s v="Primary Assembly"/>
    <x v="0"/>
    <m/>
    <s v="NC_009975.1"/>
    <n v="650207"/>
    <n v="650458"/>
    <x v="0"/>
    <m/>
    <m/>
    <m/>
    <m/>
    <m/>
    <n v="5739075"/>
    <s v="MMARC6_RS03540"/>
    <n v="252"/>
    <m/>
    <s v="old_locus_tag=MmarC6_0707"/>
  </r>
  <r>
    <x v="2"/>
    <s v="with_protein"/>
    <s v="GCF_000018485.1"/>
    <s v="Primary Assembly"/>
    <x v="0"/>
    <m/>
    <s v="NC_009975.1"/>
    <n v="650207"/>
    <n v="650458"/>
    <x v="0"/>
    <s v="WP_012193559.1"/>
    <s v="WP_012193559.1"/>
    <m/>
    <s v="hypothetical protein"/>
    <m/>
    <n v="5739075"/>
    <s v="MMARC6_RS03540"/>
    <n v="252"/>
    <n v="83"/>
    <m/>
  </r>
  <r>
    <x v="0"/>
    <s v="protein_coding"/>
    <s v="GCF_000018485.1"/>
    <s v="Primary Assembly"/>
    <x v="0"/>
    <m/>
    <s v="NC_009975.1"/>
    <n v="650517"/>
    <n v="650858"/>
    <x v="0"/>
    <m/>
    <m/>
    <m/>
    <m/>
    <m/>
    <n v="5739077"/>
    <s v="MMARC6_RS03545"/>
    <n v="342"/>
    <m/>
    <s v="old_locus_tag=MmarC6_0708"/>
  </r>
  <r>
    <x v="2"/>
    <s v="with_protein"/>
    <s v="GCF_000018485.1"/>
    <s v="Primary Assembly"/>
    <x v="0"/>
    <m/>
    <s v="NC_009975.1"/>
    <n v="650517"/>
    <n v="650858"/>
    <x v="0"/>
    <s v="WP_012193560.1"/>
    <s v="WP_012193560.1"/>
    <m/>
    <s v="prefoldin subunit beta"/>
    <m/>
    <n v="5739077"/>
    <s v="MMARC6_RS03545"/>
    <n v="342"/>
    <n v="113"/>
    <m/>
  </r>
  <r>
    <x v="0"/>
    <s v="protein_coding"/>
    <s v="GCF_000018485.1"/>
    <s v="Primary Assembly"/>
    <x v="0"/>
    <m/>
    <s v="NC_009975.1"/>
    <n v="650897"/>
    <n v="651913"/>
    <x v="0"/>
    <m/>
    <m/>
    <m/>
    <m/>
    <m/>
    <n v="5739079"/>
    <s v="MMARC6_RS03550"/>
    <n v="1017"/>
    <m/>
    <s v="old_locus_tag=MmarC6_0709"/>
  </r>
  <r>
    <x v="2"/>
    <s v="with_protein"/>
    <s v="GCF_000018485.1"/>
    <s v="Primary Assembly"/>
    <x v="0"/>
    <m/>
    <s v="NC_009975.1"/>
    <n v="650897"/>
    <n v="651913"/>
    <x v="0"/>
    <s v="WP_012193561.1"/>
    <s v="WP_012193561.1"/>
    <m/>
    <s v="DHH family phosphoesterase"/>
    <m/>
    <n v="5739079"/>
    <s v="MMARC6_RS03550"/>
    <n v="1017"/>
    <n v="338"/>
    <m/>
  </r>
  <r>
    <x v="0"/>
    <s v="protein_coding"/>
    <s v="GCF_000018485.1"/>
    <s v="Primary Assembly"/>
    <x v="0"/>
    <m/>
    <s v="NC_009975.1"/>
    <n v="651906"/>
    <n v="652280"/>
    <x v="0"/>
    <m/>
    <m/>
    <m/>
    <m/>
    <m/>
    <n v="5739081"/>
    <s v="MMARC6_RS03555"/>
    <n v="375"/>
    <m/>
    <s v="old_locus_tag=MmarC6_0710"/>
  </r>
  <r>
    <x v="2"/>
    <s v="with_protein"/>
    <s v="GCF_000018485.1"/>
    <s v="Primary Assembly"/>
    <x v="0"/>
    <m/>
    <s v="NC_009975.1"/>
    <n v="651906"/>
    <n v="652280"/>
    <x v="0"/>
    <s v="WP_012193562.1"/>
    <s v="WP_012193562.1"/>
    <m/>
    <s v="hypothetical protein"/>
    <m/>
    <n v="5739081"/>
    <s v="MMARC6_RS03555"/>
    <n v="375"/>
    <n v="124"/>
    <m/>
  </r>
  <r>
    <x v="0"/>
    <s v="protein_coding"/>
    <s v="GCF_000018485.1"/>
    <s v="Primary Assembly"/>
    <x v="0"/>
    <m/>
    <s v="NC_009975.1"/>
    <n v="652291"/>
    <n v="652560"/>
    <x v="0"/>
    <m/>
    <m/>
    <m/>
    <m/>
    <m/>
    <n v="5739083"/>
    <s v="MMARC6_RS03560"/>
    <n v="270"/>
    <m/>
    <s v="old_locus_tag=MmarC6_0711"/>
  </r>
  <r>
    <x v="2"/>
    <s v="with_protein"/>
    <s v="GCF_000018485.1"/>
    <s v="Primary Assembly"/>
    <x v="0"/>
    <m/>
    <s v="NC_009975.1"/>
    <n v="652291"/>
    <n v="652560"/>
    <x v="0"/>
    <s v="WP_012193563.1"/>
    <s v="WP_012193563.1"/>
    <m/>
    <s v="hypothetical protein"/>
    <m/>
    <n v="5739083"/>
    <s v="MMARC6_RS03560"/>
    <n v="270"/>
    <n v="89"/>
    <m/>
  </r>
  <r>
    <x v="0"/>
    <s v="protein_coding"/>
    <s v="GCF_000018485.1"/>
    <s v="Primary Assembly"/>
    <x v="0"/>
    <m/>
    <s v="NC_009975.1"/>
    <n v="652561"/>
    <n v="654321"/>
    <x v="1"/>
    <m/>
    <m/>
    <m/>
    <m/>
    <m/>
    <n v="5739085"/>
    <s v="MMARC6_RS03565"/>
    <n v="1761"/>
    <m/>
    <s v="old_locus_tag=MmarC6_0712"/>
  </r>
  <r>
    <x v="2"/>
    <s v="with_protein"/>
    <s v="GCF_000018485.1"/>
    <s v="Primary Assembly"/>
    <x v="0"/>
    <m/>
    <s v="NC_009975.1"/>
    <n v="652561"/>
    <n v="654321"/>
    <x v="1"/>
    <s v="WP_012193564.1"/>
    <s v="WP_012193564.1"/>
    <m/>
    <s v="DUF2341 domain-containing protein"/>
    <m/>
    <n v="5739085"/>
    <s v="MMARC6_RS03565"/>
    <n v="1761"/>
    <n v="586"/>
    <m/>
  </r>
  <r>
    <x v="0"/>
    <s v="protein_coding"/>
    <s v="GCF_000018485.1"/>
    <s v="Primary Assembly"/>
    <x v="0"/>
    <m/>
    <s v="NC_009975.1"/>
    <n v="654324"/>
    <n v="654851"/>
    <x v="1"/>
    <m/>
    <m/>
    <m/>
    <m/>
    <m/>
    <n v="5739087"/>
    <s v="MMARC6_RS03570"/>
    <n v="528"/>
    <m/>
    <s v="old_locus_tag=MmarC6_0713"/>
  </r>
  <r>
    <x v="2"/>
    <s v="with_protein"/>
    <s v="GCF_000018485.1"/>
    <s v="Primary Assembly"/>
    <x v="0"/>
    <m/>
    <s v="NC_009975.1"/>
    <n v="654324"/>
    <n v="654851"/>
    <x v="1"/>
    <s v="WP_012193565.1"/>
    <s v="WP_012193565.1"/>
    <m/>
    <s v="hypothetical protein"/>
    <m/>
    <n v="5739087"/>
    <s v="MMARC6_RS03570"/>
    <n v="528"/>
    <n v="175"/>
    <m/>
  </r>
  <r>
    <x v="0"/>
    <s v="protein_coding"/>
    <s v="GCF_000018485.1"/>
    <s v="Primary Assembly"/>
    <x v="0"/>
    <m/>
    <s v="NC_009975.1"/>
    <n v="654862"/>
    <n v="655719"/>
    <x v="1"/>
    <m/>
    <m/>
    <m/>
    <m/>
    <m/>
    <n v="5739090"/>
    <s v="MMARC6_RS03575"/>
    <n v="858"/>
    <m/>
    <s v="old_locus_tag=MmarC6_0714"/>
  </r>
  <r>
    <x v="2"/>
    <s v="with_protein"/>
    <s v="GCF_000018485.1"/>
    <s v="Primary Assembly"/>
    <x v="0"/>
    <m/>
    <s v="NC_009975.1"/>
    <n v="654862"/>
    <n v="655719"/>
    <x v="1"/>
    <s v="WP_012193566.1"/>
    <s v="WP_012193566.1"/>
    <m/>
    <s v="hypothetical protein"/>
    <m/>
    <n v="5739090"/>
    <s v="MMARC6_RS03575"/>
    <n v="858"/>
    <n v="285"/>
    <m/>
  </r>
  <r>
    <x v="0"/>
    <s v="protein_coding"/>
    <s v="GCF_000018485.1"/>
    <s v="Primary Assembly"/>
    <x v="0"/>
    <m/>
    <s v="NC_009975.1"/>
    <n v="655724"/>
    <n v="656227"/>
    <x v="1"/>
    <m/>
    <m/>
    <m/>
    <m/>
    <m/>
    <n v="5739092"/>
    <s v="MMARC6_RS03580"/>
    <n v="504"/>
    <m/>
    <s v="old_locus_tag=MmarC6_0715"/>
  </r>
  <r>
    <x v="2"/>
    <s v="with_protein"/>
    <s v="GCF_000018485.1"/>
    <s v="Primary Assembly"/>
    <x v="0"/>
    <m/>
    <s v="NC_009975.1"/>
    <n v="655724"/>
    <n v="656227"/>
    <x v="1"/>
    <s v="WP_012193567.1"/>
    <s v="WP_012193567.1"/>
    <m/>
    <s v="hypothetical protein"/>
    <m/>
    <n v="5739092"/>
    <s v="MMARC6_RS03580"/>
    <n v="504"/>
    <n v="167"/>
    <m/>
  </r>
  <r>
    <x v="0"/>
    <s v="protein_coding"/>
    <s v="GCF_000018485.1"/>
    <s v="Primary Assembly"/>
    <x v="0"/>
    <m/>
    <s v="NC_009975.1"/>
    <n v="656315"/>
    <n v="656767"/>
    <x v="1"/>
    <m/>
    <m/>
    <m/>
    <m/>
    <m/>
    <n v="5739095"/>
    <s v="MMARC6_RS03585"/>
    <n v="453"/>
    <m/>
    <s v="old_locus_tag=MmarC6_0716"/>
  </r>
  <r>
    <x v="2"/>
    <s v="with_protein"/>
    <s v="GCF_000018485.1"/>
    <s v="Primary Assembly"/>
    <x v="0"/>
    <m/>
    <s v="NC_009975.1"/>
    <n v="656315"/>
    <n v="656767"/>
    <x v="1"/>
    <s v="WP_012193568.1"/>
    <s v="WP_012193568.1"/>
    <m/>
    <s v="hypothetical protein"/>
    <m/>
    <n v="5739095"/>
    <s v="MMARC6_RS03585"/>
    <n v="453"/>
    <n v="150"/>
    <m/>
  </r>
  <r>
    <x v="0"/>
    <s v="protein_coding"/>
    <s v="GCF_000018485.1"/>
    <s v="Primary Assembly"/>
    <x v="0"/>
    <m/>
    <s v="NC_009975.1"/>
    <n v="656745"/>
    <n v="657143"/>
    <x v="1"/>
    <m/>
    <m/>
    <m/>
    <m/>
    <m/>
    <n v="5739097"/>
    <s v="MMARC6_RS03590"/>
    <n v="399"/>
    <m/>
    <s v="old_locus_tag=MmarC6_0717"/>
  </r>
  <r>
    <x v="2"/>
    <s v="with_protein"/>
    <s v="GCF_000018485.1"/>
    <s v="Primary Assembly"/>
    <x v="0"/>
    <m/>
    <s v="NC_009975.1"/>
    <n v="656745"/>
    <n v="657143"/>
    <x v="1"/>
    <s v="WP_012193569.1"/>
    <s v="WP_012193569.1"/>
    <m/>
    <s v="class III signal peptide-containing protein"/>
    <m/>
    <n v="5739097"/>
    <s v="MMARC6_RS03590"/>
    <n v="399"/>
    <n v="132"/>
    <m/>
  </r>
  <r>
    <x v="0"/>
    <s v="protein_coding"/>
    <s v="GCF_000018485.1"/>
    <s v="Primary Assembly"/>
    <x v="0"/>
    <m/>
    <s v="NC_009975.1"/>
    <n v="657176"/>
    <n v="658069"/>
    <x v="1"/>
    <m/>
    <m/>
    <m/>
    <m/>
    <m/>
    <n v="5739101"/>
    <s v="MMARC6_RS03595"/>
    <n v="894"/>
    <m/>
    <s v="old_locus_tag=MmarC6_0718"/>
  </r>
  <r>
    <x v="2"/>
    <s v="with_protein"/>
    <s v="GCF_000018485.1"/>
    <s v="Primary Assembly"/>
    <x v="0"/>
    <m/>
    <s v="NC_009975.1"/>
    <n v="657176"/>
    <n v="658069"/>
    <x v="1"/>
    <s v="WP_012193570.1"/>
    <s v="WP_012193570.1"/>
    <m/>
    <s v="hypothetical protein"/>
    <m/>
    <n v="5739101"/>
    <s v="MMARC6_RS03595"/>
    <n v="894"/>
    <n v="297"/>
    <m/>
  </r>
  <r>
    <x v="0"/>
    <s v="protein_coding"/>
    <s v="GCF_000018485.1"/>
    <s v="Primary Assembly"/>
    <x v="0"/>
    <m/>
    <s v="NC_009975.1"/>
    <n v="658069"/>
    <n v="659217"/>
    <x v="1"/>
    <m/>
    <m/>
    <m/>
    <m/>
    <m/>
    <n v="5739103"/>
    <s v="MMARC6_RS03600"/>
    <n v="1149"/>
    <m/>
    <s v="old_locus_tag=MmarC6_0719"/>
  </r>
  <r>
    <x v="2"/>
    <s v="with_protein"/>
    <s v="GCF_000018485.1"/>
    <s v="Primary Assembly"/>
    <x v="0"/>
    <m/>
    <s v="NC_009975.1"/>
    <n v="658069"/>
    <n v="659217"/>
    <x v="1"/>
    <s v="WP_012193571.1"/>
    <s v="WP_012193571.1"/>
    <m/>
    <s v="DUF515 domain-containing protein"/>
    <m/>
    <n v="5739103"/>
    <s v="MMARC6_RS03600"/>
    <n v="1149"/>
    <n v="382"/>
    <m/>
  </r>
  <r>
    <x v="0"/>
    <s v="protein_coding"/>
    <s v="GCF_000018485.1"/>
    <s v="Primary Assembly"/>
    <x v="0"/>
    <m/>
    <s v="NC_009975.1"/>
    <n v="659353"/>
    <n v="659742"/>
    <x v="1"/>
    <m/>
    <m/>
    <m/>
    <m/>
    <m/>
    <n v="5739105"/>
    <s v="MMARC6_RS03605"/>
    <n v="390"/>
    <m/>
    <s v="old_locus_tag=MmarC6_0720"/>
  </r>
  <r>
    <x v="2"/>
    <s v="with_protein"/>
    <s v="GCF_000018485.1"/>
    <s v="Primary Assembly"/>
    <x v="0"/>
    <m/>
    <s v="NC_009975.1"/>
    <n v="659353"/>
    <n v="659742"/>
    <x v="1"/>
    <s v="WP_012193572.1"/>
    <s v="WP_012193572.1"/>
    <m/>
    <s v="class III signal peptide-containing protein"/>
    <m/>
    <n v="5739105"/>
    <s v="MMARC6_RS03605"/>
    <n v="390"/>
    <n v="129"/>
    <m/>
  </r>
  <r>
    <x v="0"/>
    <s v="protein_coding"/>
    <s v="GCF_000018485.1"/>
    <s v="Primary Assembly"/>
    <x v="0"/>
    <m/>
    <s v="NC_009975.1"/>
    <n v="659744"/>
    <n v="660784"/>
    <x v="1"/>
    <m/>
    <m/>
    <m/>
    <m/>
    <m/>
    <n v="5739133"/>
    <s v="MMARC6_RS03610"/>
    <n v="1041"/>
    <m/>
    <s v="old_locus_tag=MmarC6_0721"/>
  </r>
  <r>
    <x v="2"/>
    <s v="with_protein"/>
    <s v="GCF_000018485.1"/>
    <s v="Primary Assembly"/>
    <x v="0"/>
    <m/>
    <s v="NC_009975.1"/>
    <n v="659744"/>
    <n v="660784"/>
    <x v="1"/>
    <s v="WP_012193573.1"/>
    <s v="WP_012193573.1"/>
    <m/>
    <s v="hypothetical protein"/>
    <m/>
    <n v="5739133"/>
    <s v="MMARC6_RS03610"/>
    <n v="1041"/>
    <n v="346"/>
    <m/>
  </r>
  <r>
    <x v="0"/>
    <s v="protein_coding"/>
    <s v="GCF_000018485.1"/>
    <s v="Primary Assembly"/>
    <x v="0"/>
    <m/>
    <s v="NC_009975.1"/>
    <n v="660799"/>
    <n v="661167"/>
    <x v="1"/>
    <m/>
    <m/>
    <m/>
    <m/>
    <m/>
    <n v="5739131"/>
    <s v="MMARC6_RS03615"/>
    <n v="369"/>
    <m/>
    <s v="old_locus_tag=MmarC6_0722"/>
  </r>
  <r>
    <x v="2"/>
    <s v="with_protein"/>
    <s v="GCF_000018485.1"/>
    <s v="Primary Assembly"/>
    <x v="0"/>
    <m/>
    <s v="NC_009975.1"/>
    <n v="660799"/>
    <n v="661167"/>
    <x v="1"/>
    <s v="WP_012193574.1"/>
    <s v="WP_012193574.1"/>
    <m/>
    <s v="hypothetical protein"/>
    <m/>
    <n v="5739131"/>
    <s v="MMARC6_RS03615"/>
    <n v="369"/>
    <n v="122"/>
    <m/>
  </r>
  <r>
    <x v="0"/>
    <s v="protein_coding"/>
    <s v="GCF_000018485.1"/>
    <s v="Primary Assembly"/>
    <x v="0"/>
    <m/>
    <s v="NC_009975.1"/>
    <n v="661248"/>
    <n v="661934"/>
    <x v="0"/>
    <m/>
    <m/>
    <m/>
    <m/>
    <m/>
    <n v="5739129"/>
    <s v="MMARC6_RS03620"/>
    <n v="687"/>
    <m/>
    <s v="old_locus_tag=MmarC6_0723"/>
  </r>
  <r>
    <x v="2"/>
    <s v="with_protein"/>
    <s v="GCF_000018485.1"/>
    <s v="Primary Assembly"/>
    <x v="0"/>
    <m/>
    <s v="NC_009975.1"/>
    <n v="661248"/>
    <n v="661934"/>
    <x v="0"/>
    <s v="WP_012193575.1"/>
    <s v="WP_012193575.1"/>
    <m/>
    <s v="HDIG domain-containing protein"/>
    <m/>
    <n v="5739129"/>
    <s v="MMARC6_RS03620"/>
    <n v="687"/>
    <n v="228"/>
    <m/>
  </r>
  <r>
    <x v="0"/>
    <s v="protein_coding"/>
    <s v="GCF_000018485.1"/>
    <s v="Primary Assembly"/>
    <x v="0"/>
    <m/>
    <s v="NC_009975.1"/>
    <n v="662051"/>
    <n v="662833"/>
    <x v="0"/>
    <m/>
    <m/>
    <m/>
    <m/>
    <m/>
    <n v="5739126"/>
    <s v="MMARC6_RS03625"/>
    <n v="783"/>
    <m/>
    <s v="old_locus_tag=MmarC6_0724"/>
  </r>
  <r>
    <x v="2"/>
    <s v="with_protein"/>
    <s v="GCF_000018485.1"/>
    <s v="Primary Assembly"/>
    <x v="0"/>
    <m/>
    <s v="NC_009975.1"/>
    <n v="662051"/>
    <n v="662833"/>
    <x v="0"/>
    <s v="WP_012193576.1"/>
    <s v="WP_012193576.1"/>
    <m/>
    <s v="basic amino acid ABC transporter substrate-binding protein"/>
    <m/>
    <n v="5739126"/>
    <s v="MMARC6_RS03625"/>
    <n v="783"/>
    <n v="260"/>
    <m/>
  </r>
  <r>
    <x v="0"/>
    <s v="protein_coding"/>
    <s v="GCF_000018485.1"/>
    <s v="Primary Assembly"/>
    <x v="0"/>
    <m/>
    <s v="NC_009975.1"/>
    <n v="662919"/>
    <n v="663599"/>
    <x v="0"/>
    <m/>
    <m/>
    <m/>
    <m/>
    <m/>
    <n v="5739124"/>
    <s v="MMARC6_RS03630"/>
    <n v="681"/>
    <m/>
    <s v="old_locus_tag=MmarC6_0725"/>
  </r>
  <r>
    <x v="2"/>
    <s v="with_protein"/>
    <s v="GCF_000018485.1"/>
    <s v="Primary Assembly"/>
    <x v="0"/>
    <m/>
    <s v="NC_009975.1"/>
    <n v="662919"/>
    <n v="663599"/>
    <x v="0"/>
    <s v="WP_012193577.1"/>
    <s v="WP_012193577.1"/>
    <m/>
    <s v="amino acid ABC transporter permease"/>
    <m/>
    <n v="5739124"/>
    <s v="MMARC6_RS03630"/>
    <n v="681"/>
    <n v="226"/>
    <m/>
  </r>
  <r>
    <x v="0"/>
    <s v="protein_coding"/>
    <s v="GCF_000018485.1"/>
    <s v="Primary Assembly"/>
    <x v="0"/>
    <m/>
    <s v="NC_009975.1"/>
    <n v="663583"/>
    <n v="664314"/>
    <x v="0"/>
    <m/>
    <m/>
    <m/>
    <m/>
    <s v="glnQ"/>
    <n v="5739122"/>
    <s v="MMARC6_RS03635"/>
    <n v="732"/>
    <m/>
    <s v="old_locus_tag=MmarC6_0726"/>
  </r>
  <r>
    <x v="2"/>
    <s v="with_protein"/>
    <s v="GCF_000018485.1"/>
    <s v="Primary Assembly"/>
    <x v="0"/>
    <m/>
    <s v="NC_009975.1"/>
    <n v="663583"/>
    <n v="664314"/>
    <x v="0"/>
    <s v="WP_012193578.1"/>
    <s v="WP_012193578.1"/>
    <m/>
    <s v="amino acid ABC transporter ATP-binding protein"/>
    <s v="glnQ"/>
    <n v="5739122"/>
    <s v="MMARC6_RS03635"/>
    <n v="732"/>
    <n v="243"/>
    <m/>
  </r>
  <r>
    <x v="0"/>
    <s v="protein_coding"/>
    <s v="GCF_000018485.1"/>
    <s v="Primary Assembly"/>
    <x v="0"/>
    <m/>
    <s v="NC_009975.1"/>
    <n v="664331"/>
    <n v="665452"/>
    <x v="1"/>
    <m/>
    <m/>
    <m/>
    <m/>
    <m/>
    <n v="5739120"/>
    <s v="MMARC6_RS03640"/>
    <n v="1122"/>
    <m/>
    <s v="old_locus_tag=MmarC6_0727"/>
  </r>
  <r>
    <x v="2"/>
    <s v="with_protein"/>
    <s v="GCF_000018485.1"/>
    <s v="Primary Assembly"/>
    <x v="0"/>
    <m/>
    <s v="NC_009975.1"/>
    <n v="664331"/>
    <n v="665452"/>
    <x v="1"/>
    <s v="WP_012193579.1"/>
    <s v="WP_012193579.1"/>
    <m/>
    <s v="tRNA (guanine(10)-N(2))-dimethyltransferase"/>
    <m/>
    <n v="5739120"/>
    <s v="MMARC6_RS03640"/>
    <n v="1122"/>
    <n v="373"/>
    <m/>
  </r>
  <r>
    <x v="0"/>
    <s v="protein_coding"/>
    <s v="GCF_000018485.1"/>
    <s v="Primary Assembly"/>
    <x v="0"/>
    <m/>
    <s v="NC_009975.1"/>
    <n v="665623"/>
    <n v="667998"/>
    <x v="0"/>
    <m/>
    <m/>
    <m/>
    <m/>
    <m/>
    <n v="5739118"/>
    <s v="MMARC6_RS03645"/>
    <n v="2376"/>
    <m/>
    <s v="old_locus_tag=MmarC6_0728"/>
  </r>
  <r>
    <x v="2"/>
    <s v="with_protein"/>
    <s v="GCF_000018485.1"/>
    <s v="Primary Assembly"/>
    <x v="0"/>
    <m/>
    <s v="NC_009975.1"/>
    <n v="665623"/>
    <n v="667998"/>
    <x v="0"/>
    <s v="WP_012193580.1"/>
    <s v="WP_012193580.1"/>
    <m/>
    <s v="anaerobic ribonucleoside-triphosphate reductase"/>
    <m/>
    <n v="5739118"/>
    <s v="MMARC6_RS03645"/>
    <n v="2376"/>
    <n v="791"/>
    <m/>
  </r>
  <r>
    <x v="0"/>
    <s v="protein_coding"/>
    <s v="GCF_000018485.1"/>
    <s v="Primary Assembly"/>
    <x v="0"/>
    <m/>
    <s v="NC_009975.1"/>
    <n v="668126"/>
    <n v="668827"/>
    <x v="0"/>
    <m/>
    <m/>
    <m/>
    <m/>
    <m/>
    <n v="5737365"/>
    <s v="MMARC6_RS03650"/>
    <n v="702"/>
    <m/>
    <s v="old_locus_tag=MmarC6_0729"/>
  </r>
  <r>
    <x v="2"/>
    <s v="with_protein"/>
    <s v="GCF_000018485.1"/>
    <s v="Primary Assembly"/>
    <x v="0"/>
    <m/>
    <s v="NC_009975.1"/>
    <n v="668126"/>
    <n v="668827"/>
    <x v="0"/>
    <s v="WP_012193581.1"/>
    <s v="WP_012193581.1"/>
    <m/>
    <s v="7-cyano-7-deazaguanine synthase"/>
    <m/>
    <n v="5737365"/>
    <s v="MMARC6_RS03650"/>
    <n v="702"/>
    <n v="233"/>
    <m/>
  </r>
  <r>
    <x v="0"/>
    <s v="protein_coding"/>
    <s v="GCF_000018485.1"/>
    <s v="Primary Assembly"/>
    <x v="0"/>
    <m/>
    <s v="NC_009975.1"/>
    <n v="668835"/>
    <n v="669839"/>
    <x v="0"/>
    <m/>
    <m/>
    <m/>
    <m/>
    <m/>
    <n v="5737801"/>
    <s v="MMARC6_RS03655"/>
    <n v="1005"/>
    <m/>
    <s v="old_locus_tag=MmarC6_0730"/>
  </r>
  <r>
    <x v="2"/>
    <s v="with_protein"/>
    <s v="GCF_000018485.1"/>
    <s v="Primary Assembly"/>
    <x v="0"/>
    <m/>
    <s v="NC_009975.1"/>
    <n v="668835"/>
    <n v="669839"/>
    <x v="0"/>
    <s v="WP_012193582.1"/>
    <s v="WP_012193582.1"/>
    <m/>
    <s v="glycerol-1-phosphate dehydrogenase"/>
    <m/>
    <n v="5737801"/>
    <s v="MMARC6_RS03655"/>
    <n v="1005"/>
    <n v="334"/>
    <m/>
  </r>
  <r>
    <x v="0"/>
    <s v="protein_coding"/>
    <s v="GCF_000018485.1"/>
    <s v="Primary Assembly"/>
    <x v="0"/>
    <m/>
    <s v="NC_009975.1"/>
    <n v="669885"/>
    <n v="671168"/>
    <x v="1"/>
    <m/>
    <m/>
    <m/>
    <m/>
    <m/>
    <n v="5737820"/>
    <s v="MMARC6_RS03660"/>
    <n v="1284"/>
    <m/>
    <s v="old_locus_tag=MmarC6_0731"/>
  </r>
  <r>
    <x v="2"/>
    <s v="with_protein"/>
    <s v="GCF_000018485.1"/>
    <s v="Primary Assembly"/>
    <x v="0"/>
    <m/>
    <s v="NC_009975.1"/>
    <n v="669885"/>
    <n v="671168"/>
    <x v="1"/>
    <s v="WP_012193583.1"/>
    <s v="WP_012193583.1"/>
    <m/>
    <s v="aspartate aminotransferase family protein"/>
    <m/>
    <n v="5737820"/>
    <s v="MMARC6_RS03660"/>
    <n v="1284"/>
    <n v="427"/>
    <m/>
  </r>
  <r>
    <x v="0"/>
    <s v="protein_coding"/>
    <s v="GCF_000018485.1"/>
    <s v="Primary Assembly"/>
    <x v="0"/>
    <m/>
    <s v="NC_009975.1"/>
    <n v="671178"/>
    <n v="671453"/>
    <x v="1"/>
    <m/>
    <m/>
    <m/>
    <m/>
    <m/>
    <n v="5737813"/>
    <s v="MMARC6_RS03665"/>
    <n v="276"/>
    <m/>
    <s v="old_locus_tag=MmarC6_0732"/>
  </r>
  <r>
    <x v="2"/>
    <s v="with_protein"/>
    <s v="GCF_000018485.1"/>
    <s v="Primary Assembly"/>
    <x v="0"/>
    <m/>
    <s v="NC_009975.1"/>
    <n v="671178"/>
    <n v="671453"/>
    <x v="1"/>
    <s v="WP_012193584.1"/>
    <s v="WP_012193584.1"/>
    <m/>
    <s v="hypothetical protein"/>
    <m/>
    <n v="5737813"/>
    <s v="MMARC6_RS03665"/>
    <n v="276"/>
    <n v="91"/>
    <m/>
  </r>
  <r>
    <x v="0"/>
    <s v="protein_coding"/>
    <s v="GCF_000018485.1"/>
    <s v="Primary Assembly"/>
    <x v="0"/>
    <m/>
    <s v="NC_009975.1"/>
    <n v="671463"/>
    <n v="671702"/>
    <x v="1"/>
    <m/>
    <m/>
    <m/>
    <m/>
    <m/>
    <n v="5737807"/>
    <s v="MMARC6_RS03670"/>
    <n v="240"/>
    <m/>
    <s v="old_locus_tag=MmarC6_0733"/>
  </r>
  <r>
    <x v="2"/>
    <s v="with_protein"/>
    <s v="GCF_000018485.1"/>
    <s v="Primary Assembly"/>
    <x v="0"/>
    <m/>
    <s v="NC_009975.1"/>
    <n v="671463"/>
    <n v="671702"/>
    <x v="1"/>
    <s v="WP_012193585.1"/>
    <s v="WP_012193585.1"/>
    <m/>
    <s v="hypothetical protein"/>
    <m/>
    <n v="5737807"/>
    <s v="MMARC6_RS03670"/>
    <n v="240"/>
    <n v="79"/>
    <m/>
  </r>
  <r>
    <x v="0"/>
    <s v="protein_coding"/>
    <s v="GCF_000018485.1"/>
    <s v="Primary Assembly"/>
    <x v="0"/>
    <m/>
    <s v="NC_009975.1"/>
    <n v="671782"/>
    <n v="673260"/>
    <x v="1"/>
    <m/>
    <m/>
    <m/>
    <m/>
    <m/>
    <n v="5737825"/>
    <s v="MMARC6_RS03675"/>
    <n v="1479"/>
    <m/>
    <s v="old_locus_tag=MmarC6_0734"/>
  </r>
  <r>
    <x v="2"/>
    <s v="with_protein"/>
    <s v="GCF_000018485.1"/>
    <s v="Primary Assembly"/>
    <x v="0"/>
    <m/>
    <s v="NC_009975.1"/>
    <n v="671782"/>
    <n v="673260"/>
    <x v="1"/>
    <s v="WP_012193586.1"/>
    <s v="WP_012193586.1"/>
    <m/>
    <s v="sodium/proline symporter PutP"/>
    <m/>
    <n v="5737825"/>
    <s v="MMARC6_RS03675"/>
    <n v="1479"/>
    <n v="492"/>
    <m/>
  </r>
  <r>
    <x v="0"/>
    <s v="protein_coding"/>
    <s v="GCF_000018485.1"/>
    <s v="Primary Assembly"/>
    <x v="0"/>
    <m/>
    <s v="NC_009975.1"/>
    <n v="673458"/>
    <n v="674927"/>
    <x v="1"/>
    <m/>
    <m/>
    <m/>
    <m/>
    <m/>
    <n v="5737829"/>
    <s v="MMARC6_RS03680"/>
    <n v="1470"/>
    <m/>
    <s v="old_locus_tag=MmarC6_0735"/>
  </r>
  <r>
    <x v="2"/>
    <s v="with_protein"/>
    <s v="GCF_000018485.1"/>
    <s v="Primary Assembly"/>
    <x v="0"/>
    <m/>
    <s v="NC_009975.1"/>
    <n v="673458"/>
    <n v="674927"/>
    <x v="1"/>
    <s v="WP_012193587.1"/>
    <s v="WP_012193587.1"/>
    <m/>
    <s v="sodium:solute symporter"/>
    <m/>
    <n v="5737829"/>
    <s v="MMARC6_RS03680"/>
    <n v="1470"/>
    <n v="489"/>
    <m/>
  </r>
  <r>
    <x v="0"/>
    <s v="protein_coding"/>
    <s v="GCF_000018485.1"/>
    <s v="Primary Assembly"/>
    <x v="0"/>
    <m/>
    <s v="NC_009975.1"/>
    <n v="675079"/>
    <n v="676002"/>
    <x v="1"/>
    <m/>
    <m/>
    <m/>
    <m/>
    <m/>
    <n v="5737840"/>
    <s v="MMARC6_RS03685"/>
    <n v="924"/>
    <m/>
    <s v="old_locus_tag=MmarC6_0736"/>
  </r>
  <r>
    <x v="2"/>
    <s v="with_protein"/>
    <s v="GCF_000018485.1"/>
    <s v="Primary Assembly"/>
    <x v="0"/>
    <m/>
    <s v="NC_009975.1"/>
    <n v="675079"/>
    <n v="676002"/>
    <x v="1"/>
    <s v="WP_012193588.1"/>
    <s v="WP_012193588.1"/>
    <m/>
    <s v="manganese-dependent inorganic pyrophosphatase"/>
    <m/>
    <n v="5737840"/>
    <s v="MMARC6_RS03685"/>
    <n v="924"/>
    <n v="307"/>
    <m/>
  </r>
  <r>
    <x v="0"/>
    <s v="protein_coding"/>
    <s v="GCF_000018485.1"/>
    <s v="Primary Assembly"/>
    <x v="0"/>
    <m/>
    <s v="NC_009975.1"/>
    <n v="676377"/>
    <n v="677114"/>
    <x v="1"/>
    <m/>
    <m/>
    <m/>
    <m/>
    <m/>
    <n v="5737848"/>
    <s v="MMARC6_RS03690"/>
    <n v="738"/>
    <m/>
    <s v="old_locus_tag=MmarC6_0737"/>
  </r>
  <r>
    <x v="2"/>
    <s v="with_protein"/>
    <s v="GCF_000018485.1"/>
    <s v="Primary Assembly"/>
    <x v="0"/>
    <m/>
    <s v="NC_009975.1"/>
    <n v="676377"/>
    <n v="677114"/>
    <x v="1"/>
    <s v="WP_012193589.1"/>
    <s v="WP_012193589.1"/>
    <m/>
    <s v="hypothetical protein"/>
    <m/>
    <n v="5737848"/>
    <s v="MMARC6_RS03690"/>
    <n v="738"/>
    <n v="245"/>
    <m/>
  </r>
  <r>
    <x v="0"/>
    <s v="protein_coding"/>
    <s v="GCF_000018485.1"/>
    <s v="Primary Assembly"/>
    <x v="0"/>
    <m/>
    <s v="NC_009975.1"/>
    <n v="677269"/>
    <n v="677679"/>
    <x v="1"/>
    <m/>
    <m/>
    <m/>
    <m/>
    <m/>
    <n v="5737866"/>
    <s v="MMARC6_RS03695"/>
    <n v="411"/>
    <m/>
    <s v="old_locus_tag=MmarC6_0738"/>
  </r>
  <r>
    <x v="2"/>
    <s v="with_protein"/>
    <s v="GCF_000018485.1"/>
    <s v="Primary Assembly"/>
    <x v="0"/>
    <m/>
    <s v="NC_009975.1"/>
    <n v="677269"/>
    <n v="677679"/>
    <x v="1"/>
    <s v="WP_012193590.1"/>
    <s v="WP_012193590.1"/>
    <m/>
    <s v="hypothetical protein"/>
    <m/>
    <n v="5737866"/>
    <s v="MMARC6_RS03695"/>
    <n v="411"/>
    <n v="136"/>
    <m/>
  </r>
  <r>
    <x v="0"/>
    <s v="protein_coding"/>
    <s v="GCF_000018485.1"/>
    <s v="Primary Assembly"/>
    <x v="0"/>
    <m/>
    <s v="NC_009975.1"/>
    <n v="677792"/>
    <n v="678343"/>
    <x v="0"/>
    <m/>
    <m/>
    <m/>
    <m/>
    <m/>
    <n v="5737861"/>
    <s v="MMARC6_RS03700"/>
    <n v="552"/>
    <m/>
    <s v="old_locus_tag=MmarC6_0739"/>
  </r>
  <r>
    <x v="2"/>
    <s v="with_protein"/>
    <s v="GCF_000018485.1"/>
    <s v="Primary Assembly"/>
    <x v="0"/>
    <m/>
    <s v="NC_009975.1"/>
    <n v="677792"/>
    <n v="678343"/>
    <x v="0"/>
    <s v="WP_012193591.1"/>
    <s v="WP_012193591.1"/>
    <m/>
    <s v="non-canonical purine NTP pyrophosphatase, RdgB/HAM1 family"/>
    <m/>
    <n v="5737861"/>
    <s v="MMARC6_RS03700"/>
    <n v="552"/>
    <n v="183"/>
    <m/>
  </r>
  <r>
    <x v="0"/>
    <s v="protein_coding"/>
    <s v="GCF_000018485.1"/>
    <s v="Primary Assembly"/>
    <x v="0"/>
    <m/>
    <s v="NC_009975.1"/>
    <n v="678355"/>
    <n v="679236"/>
    <x v="0"/>
    <m/>
    <m/>
    <m/>
    <m/>
    <m/>
    <n v="5737852"/>
    <s v="MMARC6_RS03705"/>
    <n v="882"/>
    <m/>
    <s v="old_locus_tag=MmarC6_0740"/>
  </r>
  <r>
    <x v="2"/>
    <s v="with_protein"/>
    <s v="GCF_000018485.1"/>
    <s v="Primary Assembly"/>
    <x v="0"/>
    <m/>
    <s v="NC_009975.1"/>
    <n v="678355"/>
    <n v="679236"/>
    <x v="0"/>
    <s v="WP_012193592.1"/>
    <s v="WP_012193592.1"/>
    <m/>
    <s v="hypothetical protein"/>
    <m/>
    <n v="5737852"/>
    <s v="MMARC6_RS03705"/>
    <n v="882"/>
    <n v="293"/>
    <m/>
  </r>
  <r>
    <x v="0"/>
    <s v="protein_coding"/>
    <s v="GCF_000018485.1"/>
    <s v="Primary Assembly"/>
    <x v="0"/>
    <m/>
    <s v="NC_009975.1"/>
    <n v="679248"/>
    <n v="680972"/>
    <x v="0"/>
    <m/>
    <m/>
    <m/>
    <m/>
    <m/>
    <n v="5737871"/>
    <s v="MMARC6_RS03710"/>
    <n v="1725"/>
    <m/>
    <s v="old_locus_tag=MmarC6_0741"/>
  </r>
  <r>
    <x v="2"/>
    <s v="with_protein"/>
    <s v="GCF_000018485.1"/>
    <s v="Primary Assembly"/>
    <x v="0"/>
    <m/>
    <s v="NC_009975.1"/>
    <n v="679248"/>
    <n v="680972"/>
    <x v="0"/>
    <s v="WP_012193593.1"/>
    <s v="WP_012193593.1"/>
    <m/>
    <s v="glycine--tRNA ligase"/>
    <m/>
    <n v="5737871"/>
    <s v="MMARC6_RS03710"/>
    <n v="1725"/>
    <n v="574"/>
    <m/>
  </r>
  <r>
    <x v="0"/>
    <s v="protein_coding"/>
    <s v="GCF_000018485.1"/>
    <s v="Primary Assembly"/>
    <x v="0"/>
    <m/>
    <s v="NC_009975.1"/>
    <n v="680974"/>
    <n v="681639"/>
    <x v="1"/>
    <m/>
    <m/>
    <m/>
    <m/>
    <m/>
    <n v="5737872"/>
    <s v="MMARC6_RS03715"/>
    <n v="666"/>
    <m/>
    <s v="old_locus_tag=MmarC6_0742"/>
  </r>
  <r>
    <x v="2"/>
    <s v="with_protein"/>
    <s v="GCF_000018485.1"/>
    <s v="Primary Assembly"/>
    <x v="0"/>
    <m/>
    <s v="NC_009975.1"/>
    <n v="680974"/>
    <n v="681639"/>
    <x v="1"/>
    <s v="WP_012193594.1"/>
    <s v="WP_012193594.1"/>
    <m/>
    <s v="DUF434 domain-containing protein"/>
    <m/>
    <n v="5737872"/>
    <s v="MMARC6_RS03715"/>
    <n v="666"/>
    <n v="221"/>
    <m/>
  </r>
  <r>
    <x v="0"/>
    <s v="protein_coding"/>
    <s v="GCF_000018485.1"/>
    <s v="Primary Assembly"/>
    <x v="0"/>
    <m/>
    <s v="NC_009975.1"/>
    <n v="681737"/>
    <n v="682636"/>
    <x v="1"/>
    <m/>
    <m/>
    <m/>
    <m/>
    <m/>
    <n v="5737877"/>
    <s v="MMARC6_RS03720"/>
    <n v="900"/>
    <m/>
    <s v="old_locus_tag=MmarC6_0743"/>
  </r>
  <r>
    <x v="2"/>
    <s v="with_protein"/>
    <s v="GCF_000018485.1"/>
    <s v="Primary Assembly"/>
    <x v="0"/>
    <m/>
    <s v="NC_009975.1"/>
    <n v="681737"/>
    <n v="682636"/>
    <x v="1"/>
    <s v="WP_012193595.1"/>
    <s v="WP_012193595.1"/>
    <m/>
    <s v="EamA/RhaT family transporter"/>
    <m/>
    <n v="5737877"/>
    <s v="MMARC6_RS03720"/>
    <n v="900"/>
    <n v="299"/>
    <m/>
  </r>
  <r>
    <x v="0"/>
    <s v="protein_coding"/>
    <s v="GCF_000018485.1"/>
    <s v="Primary Assembly"/>
    <x v="0"/>
    <m/>
    <s v="NC_009975.1"/>
    <n v="682774"/>
    <n v="683328"/>
    <x v="0"/>
    <m/>
    <m/>
    <m/>
    <m/>
    <m/>
    <n v="5737884"/>
    <s v="MMARC6_RS03725"/>
    <n v="555"/>
    <m/>
    <s v="old_locus_tag=MmarC6_0744"/>
  </r>
  <r>
    <x v="2"/>
    <s v="with_protein"/>
    <s v="GCF_000018485.1"/>
    <s v="Primary Assembly"/>
    <x v="0"/>
    <m/>
    <s v="NC_009975.1"/>
    <n v="682774"/>
    <n v="683328"/>
    <x v="0"/>
    <s v="WP_048059307.1"/>
    <s v="WP_048059307.1"/>
    <m/>
    <s v="helix-turn-helix domain-containing protein"/>
    <m/>
    <n v="5737884"/>
    <s v="MMARC6_RS03725"/>
    <n v="555"/>
    <n v="184"/>
    <m/>
  </r>
  <r>
    <x v="0"/>
    <s v="protein_coding"/>
    <s v="GCF_000018485.1"/>
    <s v="Primary Assembly"/>
    <x v="0"/>
    <m/>
    <s v="NC_009975.1"/>
    <n v="683346"/>
    <n v="684575"/>
    <x v="1"/>
    <m/>
    <m/>
    <m/>
    <m/>
    <m/>
    <n v="5737892"/>
    <s v="MMARC6_RS03730"/>
    <n v="1230"/>
    <m/>
    <s v="old_locus_tag=MmarC6_0745"/>
  </r>
  <r>
    <x v="2"/>
    <s v="with_protein"/>
    <s v="GCF_000018485.1"/>
    <s v="Primary Assembly"/>
    <x v="0"/>
    <m/>
    <s v="NC_009975.1"/>
    <n v="683346"/>
    <n v="684575"/>
    <x v="1"/>
    <s v="WP_012193597.1"/>
    <s v="WP_012193597.1"/>
    <m/>
    <s v="aldo/keto reductase"/>
    <m/>
    <n v="5737892"/>
    <s v="MMARC6_RS03730"/>
    <n v="1230"/>
    <n v="409"/>
    <m/>
  </r>
  <r>
    <x v="0"/>
    <s v="protein_coding"/>
    <s v="GCF_000018485.1"/>
    <s v="Primary Assembly"/>
    <x v="0"/>
    <m/>
    <s v="NC_009975.1"/>
    <n v="684628"/>
    <n v="685770"/>
    <x v="1"/>
    <m/>
    <m/>
    <m/>
    <m/>
    <m/>
    <n v="5737888"/>
    <s v="MMARC6_RS03735"/>
    <n v="1143"/>
    <m/>
    <s v="old_locus_tag=MmarC6_0746"/>
  </r>
  <r>
    <x v="2"/>
    <s v="with_protein"/>
    <s v="GCF_000018485.1"/>
    <s v="Primary Assembly"/>
    <x v="0"/>
    <m/>
    <s v="NC_009975.1"/>
    <n v="684628"/>
    <n v="685770"/>
    <x v="1"/>
    <s v="WP_012193598.1"/>
    <s v="WP_012193598.1"/>
    <m/>
    <s v="ABC transporter ATP-binding protein"/>
    <m/>
    <n v="5737888"/>
    <s v="MMARC6_RS03735"/>
    <n v="1143"/>
    <n v="380"/>
    <m/>
  </r>
  <r>
    <x v="0"/>
    <s v="protein_coding"/>
    <s v="GCF_000018485.1"/>
    <s v="Primary Assembly"/>
    <x v="0"/>
    <m/>
    <s v="NC_009975.1"/>
    <n v="685780"/>
    <n v="686445"/>
    <x v="1"/>
    <m/>
    <m/>
    <m/>
    <m/>
    <m/>
    <n v="5737885"/>
    <s v="MMARC6_RS03740"/>
    <n v="666"/>
    <m/>
    <s v="old_locus_tag=MmarC6_0747"/>
  </r>
  <r>
    <x v="2"/>
    <s v="with_protein"/>
    <s v="GCF_000018485.1"/>
    <s v="Primary Assembly"/>
    <x v="0"/>
    <m/>
    <s v="NC_009975.1"/>
    <n v="685780"/>
    <n v="686445"/>
    <x v="1"/>
    <s v="WP_012193456.1"/>
    <s v="WP_012193456.1"/>
    <m/>
    <s v="molybdate ABC transporter permease subunit"/>
    <m/>
    <n v="5737885"/>
    <s v="MMARC6_RS03740"/>
    <n v="666"/>
    <n v="221"/>
    <m/>
  </r>
  <r>
    <x v="0"/>
    <s v="protein_coding"/>
    <s v="GCF_000018485.1"/>
    <s v="Primary Assembly"/>
    <x v="0"/>
    <m/>
    <s v="NC_009975.1"/>
    <n v="686455"/>
    <n v="687255"/>
    <x v="1"/>
    <m/>
    <m/>
    <m/>
    <m/>
    <m/>
    <n v="5738903"/>
    <s v="MMARC6_RS03745"/>
    <n v="801"/>
    <m/>
    <s v="old_locus_tag=MmarC6_0748"/>
  </r>
  <r>
    <x v="2"/>
    <s v="with_protein"/>
    <s v="GCF_000018485.1"/>
    <s v="Primary Assembly"/>
    <x v="0"/>
    <m/>
    <s v="NC_009975.1"/>
    <n v="686455"/>
    <n v="687255"/>
    <x v="1"/>
    <s v="WP_012193457.1"/>
    <s v="WP_012193457.1"/>
    <m/>
    <s v="molybdate ABC transporter substrate-binding protein"/>
    <m/>
    <n v="5738903"/>
    <s v="MMARC6_RS03745"/>
    <n v="801"/>
    <n v="266"/>
    <m/>
  </r>
  <r>
    <x v="0"/>
    <s v="protein_coding"/>
    <s v="GCF_000018485.1"/>
    <s v="Primary Assembly"/>
    <x v="0"/>
    <m/>
    <s v="NC_009975.1"/>
    <n v="687791"/>
    <n v="688321"/>
    <x v="1"/>
    <m/>
    <m/>
    <m/>
    <m/>
    <m/>
    <n v="5738853"/>
    <s v="MMARC6_RS03750"/>
    <n v="531"/>
    <m/>
    <s v="old_locus_tag=MmarC6_0749"/>
  </r>
  <r>
    <x v="2"/>
    <s v="with_protein"/>
    <s v="GCF_000018485.1"/>
    <s v="Primary Assembly"/>
    <x v="0"/>
    <m/>
    <s v="NC_009975.1"/>
    <n v="687791"/>
    <n v="688321"/>
    <x v="1"/>
    <s v="WP_012193458.1"/>
    <s v="WP_012193458.1"/>
    <m/>
    <s v="flavoprotein"/>
    <m/>
    <n v="5738853"/>
    <s v="MMARC6_RS03750"/>
    <n v="531"/>
    <n v="176"/>
    <m/>
  </r>
  <r>
    <x v="0"/>
    <s v="protein_coding"/>
    <s v="GCF_000018485.1"/>
    <s v="Primary Assembly"/>
    <x v="0"/>
    <m/>
    <s v="NC_009975.1"/>
    <n v="688390"/>
    <n v="688623"/>
    <x v="1"/>
    <m/>
    <m/>
    <m/>
    <m/>
    <m/>
    <n v="5738297"/>
    <s v="MMARC6_RS03755"/>
    <n v="234"/>
    <m/>
    <s v="old_locus_tag=MmarC6_0750"/>
  </r>
  <r>
    <x v="2"/>
    <s v="with_protein"/>
    <s v="GCF_000018485.1"/>
    <s v="Primary Assembly"/>
    <x v="0"/>
    <m/>
    <s v="NC_009975.1"/>
    <n v="688390"/>
    <n v="688623"/>
    <x v="1"/>
    <s v="WP_012193459.1"/>
    <s v="WP_012193459.1"/>
    <m/>
    <s v="thioredoxin family protein"/>
    <m/>
    <n v="5738297"/>
    <s v="MMARC6_RS03755"/>
    <n v="234"/>
    <n v="77"/>
    <m/>
  </r>
  <r>
    <x v="0"/>
    <s v="protein_coding"/>
    <s v="GCF_000018485.1"/>
    <s v="Primary Assembly"/>
    <x v="0"/>
    <m/>
    <s v="NC_009975.1"/>
    <n v="688667"/>
    <n v="689623"/>
    <x v="1"/>
    <m/>
    <m/>
    <m/>
    <m/>
    <m/>
    <n v="5738304"/>
    <s v="MMARC6_RS03760"/>
    <n v="957"/>
    <m/>
    <s v="old_locus_tag=MmarC6_0751"/>
  </r>
  <r>
    <x v="2"/>
    <s v="with_protein"/>
    <s v="GCF_000018485.1"/>
    <s v="Primary Assembly"/>
    <x v="0"/>
    <m/>
    <s v="NC_009975.1"/>
    <n v="688667"/>
    <n v="689623"/>
    <x v="1"/>
    <s v="WP_012193460.1"/>
    <s v="WP_012193460.1"/>
    <m/>
    <s v="permease"/>
    <m/>
    <n v="5738304"/>
    <s v="MMARC6_RS03760"/>
    <n v="957"/>
    <n v="318"/>
    <m/>
  </r>
  <r>
    <x v="0"/>
    <s v="protein_coding"/>
    <s v="GCF_000018485.1"/>
    <s v="Primary Assembly"/>
    <x v="0"/>
    <m/>
    <s v="NC_009975.1"/>
    <n v="690149"/>
    <n v="691111"/>
    <x v="1"/>
    <m/>
    <m/>
    <m/>
    <m/>
    <m/>
    <n v="5738837"/>
    <s v="MMARC6_RS03765"/>
    <n v="963"/>
    <m/>
    <s v="old_locus_tag=MmarC6_0752"/>
  </r>
  <r>
    <x v="2"/>
    <s v="with_protein"/>
    <s v="GCF_000018485.1"/>
    <s v="Primary Assembly"/>
    <x v="0"/>
    <m/>
    <s v="NC_009975.1"/>
    <n v="690149"/>
    <n v="691111"/>
    <x v="1"/>
    <s v="WP_012193461.1"/>
    <s v="WP_012193461.1"/>
    <m/>
    <s v="membrane protein"/>
    <m/>
    <n v="5738837"/>
    <s v="MMARC6_RS03765"/>
    <n v="963"/>
    <n v="320"/>
    <m/>
  </r>
  <r>
    <x v="0"/>
    <s v="protein_coding"/>
    <s v="GCF_000018485.1"/>
    <s v="Primary Assembly"/>
    <x v="0"/>
    <m/>
    <s v="NC_009975.1"/>
    <n v="691713"/>
    <n v="692051"/>
    <x v="1"/>
    <m/>
    <m/>
    <m/>
    <m/>
    <m/>
    <n v="5738841"/>
    <s v="MMARC6_RS03770"/>
    <n v="339"/>
    <m/>
    <s v="old_locus_tag=MmarC6_0753"/>
  </r>
  <r>
    <x v="2"/>
    <s v="with_protein"/>
    <s v="GCF_000018485.1"/>
    <s v="Primary Assembly"/>
    <x v="0"/>
    <m/>
    <s v="NC_009975.1"/>
    <n v="691713"/>
    <n v="692051"/>
    <x v="1"/>
    <s v="WP_012193462.1"/>
    <s v="WP_012193462.1"/>
    <m/>
    <s v="DUF2149 domain-containing protein"/>
    <m/>
    <n v="5738841"/>
    <s v="MMARC6_RS03770"/>
    <n v="339"/>
    <n v="112"/>
    <m/>
  </r>
  <r>
    <x v="0"/>
    <s v="protein_coding"/>
    <s v="GCF_000018485.1"/>
    <s v="Primary Assembly"/>
    <x v="0"/>
    <m/>
    <s v="NC_009975.1"/>
    <n v="692045"/>
    <n v="692686"/>
    <x v="1"/>
    <m/>
    <m/>
    <m/>
    <m/>
    <m/>
    <n v="5738294"/>
    <s v="MMARC6_RS03775"/>
    <n v="642"/>
    <m/>
    <s v="old_locus_tag=MmarC6_0754"/>
  </r>
  <r>
    <x v="2"/>
    <s v="with_protein"/>
    <s v="GCF_000018485.1"/>
    <s v="Primary Assembly"/>
    <x v="0"/>
    <m/>
    <s v="NC_009975.1"/>
    <n v="692045"/>
    <n v="692686"/>
    <x v="1"/>
    <s v="WP_012193463.1"/>
    <s v="WP_012193463.1"/>
    <m/>
    <s v="MotA/TolQ/ExbB proton channel family protein"/>
    <m/>
    <n v="5738294"/>
    <s v="MMARC6_RS03775"/>
    <n v="642"/>
    <n v="213"/>
    <m/>
  </r>
  <r>
    <x v="0"/>
    <s v="protein_coding"/>
    <s v="GCF_000018485.1"/>
    <s v="Primary Assembly"/>
    <x v="0"/>
    <m/>
    <s v="NC_009975.1"/>
    <n v="692686"/>
    <n v="693405"/>
    <x v="1"/>
    <m/>
    <m/>
    <m/>
    <m/>
    <m/>
    <n v="5737795"/>
    <s v="MMARC6_RS03780"/>
    <n v="720"/>
    <m/>
    <s v="old_locus_tag=MmarC6_0755"/>
  </r>
  <r>
    <x v="2"/>
    <s v="with_protein"/>
    <s v="GCF_000018485.1"/>
    <s v="Primary Assembly"/>
    <x v="0"/>
    <m/>
    <s v="NC_009975.1"/>
    <n v="692686"/>
    <n v="693405"/>
    <x v="1"/>
    <s v="WP_012193464.1"/>
    <s v="WP_012193464.1"/>
    <m/>
    <s v="transporter"/>
    <m/>
    <n v="5737795"/>
    <s v="MMARC6_RS03780"/>
    <n v="720"/>
    <n v="239"/>
    <m/>
  </r>
  <r>
    <x v="0"/>
    <s v="protein_coding"/>
    <s v="GCF_000018485.1"/>
    <s v="Primary Assembly"/>
    <x v="0"/>
    <m/>
    <s v="NC_009975.1"/>
    <n v="693815"/>
    <n v="700321"/>
    <x v="1"/>
    <m/>
    <m/>
    <m/>
    <m/>
    <m/>
    <n v="5738224"/>
    <s v="MMARC6_RS03785"/>
    <n v="6507"/>
    <m/>
    <s v="old_locus_tag=MmarC6_0756"/>
  </r>
  <r>
    <x v="2"/>
    <s v="with_protein"/>
    <s v="GCF_000018485.1"/>
    <s v="Primary Assembly"/>
    <x v="0"/>
    <m/>
    <s v="NC_009975.1"/>
    <n v="693815"/>
    <n v="700321"/>
    <x v="1"/>
    <s v="WP_012193465.1"/>
    <s v="WP_012193465.1"/>
    <m/>
    <s v="cobaltochelatase subunit CobN"/>
    <m/>
    <n v="5738224"/>
    <s v="MMARC6_RS03785"/>
    <n v="6507"/>
    <n v="2168"/>
    <m/>
  </r>
  <r>
    <x v="0"/>
    <s v="protein_coding"/>
    <s v="GCF_000018485.1"/>
    <s v="Primary Assembly"/>
    <x v="0"/>
    <m/>
    <s v="NC_009975.1"/>
    <n v="700866"/>
    <n v="702206"/>
    <x v="0"/>
    <m/>
    <m/>
    <m/>
    <m/>
    <m/>
    <n v="5738621"/>
    <s v="MMARC6_RS03790"/>
    <n v="1341"/>
    <m/>
    <s v="old_locus_tag=MmarC6_0757"/>
  </r>
  <r>
    <x v="2"/>
    <s v="with_protein"/>
    <s v="GCF_000018485.1"/>
    <s v="Primary Assembly"/>
    <x v="0"/>
    <m/>
    <s v="NC_009975.1"/>
    <n v="700866"/>
    <n v="702206"/>
    <x v="0"/>
    <s v="WP_012193466.1"/>
    <s v="WP_012193466.1"/>
    <m/>
    <s v="hypothetical protein"/>
    <m/>
    <n v="5738621"/>
    <s v="MMARC6_RS03790"/>
    <n v="1341"/>
    <n v="446"/>
    <m/>
  </r>
  <r>
    <x v="0"/>
    <s v="protein_coding"/>
    <s v="GCF_000018485.1"/>
    <s v="Primary Assembly"/>
    <x v="0"/>
    <m/>
    <s v="NC_009975.1"/>
    <n v="702301"/>
    <n v="702798"/>
    <x v="1"/>
    <m/>
    <m/>
    <m/>
    <m/>
    <m/>
    <n v="5737870"/>
    <s v="MMARC6_RS03795"/>
    <n v="498"/>
    <m/>
    <s v="old_locus_tag=MmarC6_0758"/>
  </r>
  <r>
    <x v="2"/>
    <s v="with_protein"/>
    <s v="GCF_000018485.1"/>
    <s v="Primary Assembly"/>
    <x v="0"/>
    <m/>
    <s v="NC_009975.1"/>
    <n v="702301"/>
    <n v="702798"/>
    <x v="1"/>
    <s v="WP_012193467.1"/>
    <s v="WP_012193467.1"/>
    <m/>
    <s v="DUF2115 domain-containing protein"/>
    <m/>
    <n v="5737870"/>
    <s v="MMARC6_RS03795"/>
    <n v="498"/>
    <n v="165"/>
    <m/>
  </r>
  <r>
    <x v="0"/>
    <s v="protein_coding"/>
    <s v="GCF_000018485.1"/>
    <s v="Primary Assembly"/>
    <x v="0"/>
    <m/>
    <s v="NC_009975.1"/>
    <n v="702886"/>
    <n v="703290"/>
    <x v="1"/>
    <m/>
    <m/>
    <m/>
    <m/>
    <m/>
    <n v="5738215"/>
    <s v="MMARC6_RS03800"/>
    <n v="405"/>
    <m/>
    <s v="old_locus_tag=MmarC6_0759"/>
  </r>
  <r>
    <x v="2"/>
    <s v="with_protein"/>
    <s v="GCF_000018485.1"/>
    <s v="Primary Assembly"/>
    <x v="0"/>
    <m/>
    <s v="NC_009975.1"/>
    <n v="702886"/>
    <n v="703290"/>
    <x v="1"/>
    <s v="WP_012193468.1"/>
    <s v="WP_012193468.1"/>
    <m/>
    <s v="low molecular weight phosphatase family protein"/>
    <m/>
    <n v="5738215"/>
    <s v="MMARC6_RS03800"/>
    <n v="405"/>
    <n v="134"/>
    <m/>
  </r>
  <r>
    <x v="0"/>
    <s v="protein_coding"/>
    <s v="GCF_000018485.1"/>
    <s v="Primary Assembly"/>
    <x v="0"/>
    <m/>
    <s v="NC_009975.1"/>
    <n v="704045"/>
    <n v="704275"/>
    <x v="0"/>
    <m/>
    <m/>
    <m/>
    <m/>
    <m/>
    <n v="5738745"/>
    <s v="MMARC6_RS03805"/>
    <n v="231"/>
    <m/>
    <s v="old_locus_tag=MmarC6_0760"/>
  </r>
  <r>
    <x v="2"/>
    <s v="with_protein"/>
    <s v="GCF_000018485.1"/>
    <s v="Primary Assembly"/>
    <x v="0"/>
    <m/>
    <s v="NC_009975.1"/>
    <n v="704045"/>
    <n v="704275"/>
    <x v="0"/>
    <s v="WP_012193469.1"/>
    <s v="WP_012193469.1"/>
    <m/>
    <s v="hypothetical protein"/>
    <m/>
    <n v="5738745"/>
    <s v="MMARC6_RS03805"/>
    <n v="231"/>
    <n v="76"/>
    <m/>
  </r>
  <r>
    <x v="0"/>
    <s v="pseudogene"/>
    <s v="GCF_000018485.1"/>
    <s v="Primary Assembly"/>
    <x v="0"/>
    <m/>
    <s v="NC_009975.1"/>
    <n v="704957"/>
    <n v="705246"/>
    <x v="0"/>
    <m/>
    <m/>
    <m/>
    <m/>
    <m/>
    <n v="5737832"/>
    <s v="MMARC6_RS03810"/>
    <n v="290"/>
    <m/>
    <s v="pseudo;old_locus_tag=MmarC6_0761"/>
  </r>
  <r>
    <x v="2"/>
    <s v="without_protein"/>
    <s v="GCF_000018485.1"/>
    <s v="Primary Assembly"/>
    <x v="0"/>
    <m/>
    <s v="NC_009975.1"/>
    <n v="704957"/>
    <n v="705246"/>
    <x v="0"/>
    <m/>
    <m/>
    <m/>
    <s v="hypothetical protein"/>
    <m/>
    <n v="5737832"/>
    <s v="MMARC6_RS03810"/>
    <n v="290"/>
    <m/>
    <s v="pseudo"/>
  </r>
  <r>
    <x v="0"/>
    <s v="protein_coding"/>
    <s v="GCF_000018485.1"/>
    <s v="Primary Assembly"/>
    <x v="0"/>
    <m/>
    <s v="NC_009975.1"/>
    <n v="705297"/>
    <n v="705602"/>
    <x v="0"/>
    <m/>
    <m/>
    <m/>
    <m/>
    <m/>
    <n v="5737876"/>
    <s v="MMARC6_RS03815"/>
    <n v="306"/>
    <m/>
    <s v="old_locus_tag=MmarC6_0762"/>
  </r>
  <r>
    <x v="2"/>
    <s v="with_protein"/>
    <s v="GCF_000018485.1"/>
    <s v="Primary Assembly"/>
    <x v="0"/>
    <m/>
    <s v="NC_009975.1"/>
    <n v="705297"/>
    <n v="705602"/>
    <x v="0"/>
    <s v="WP_048059308.1"/>
    <s v="WP_048059308.1"/>
    <m/>
    <s v="hypothetical protein"/>
    <m/>
    <n v="5737876"/>
    <s v="MMARC6_RS03815"/>
    <n v="306"/>
    <n v="101"/>
    <m/>
  </r>
  <r>
    <x v="0"/>
    <s v="protein_coding"/>
    <s v="GCF_000018485.1"/>
    <s v="Primary Assembly"/>
    <x v="0"/>
    <m/>
    <s v="NC_009975.1"/>
    <n v="706372"/>
    <n v="706749"/>
    <x v="1"/>
    <m/>
    <m/>
    <m/>
    <m/>
    <m/>
    <n v="5738884"/>
    <s v="MMARC6_RS03820"/>
    <n v="378"/>
    <m/>
    <s v="old_locus_tag=MmarC6_0763"/>
  </r>
  <r>
    <x v="2"/>
    <s v="with_protein"/>
    <s v="GCF_000018485.1"/>
    <s v="Primary Assembly"/>
    <x v="0"/>
    <m/>
    <s v="NC_009975.1"/>
    <n v="706372"/>
    <n v="706749"/>
    <x v="1"/>
    <s v="WP_012193472.1"/>
    <s v="WP_012193472.1"/>
    <m/>
    <s v="hypothetical protein"/>
    <m/>
    <n v="5738884"/>
    <s v="MMARC6_RS03820"/>
    <n v="378"/>
    <n v="125"/>
    <m/>
  </r>
  <r>
    <x v="0"/>
    <s v="tRNA"/>
    <s v="GCF_000018485.1"/>
    <s v="Primary Assembly"/>
    <x v="0"/>
    <m/>
    <s v="NC_009975.1"/>
    <n v="707084"/>
    <n v="707168"/>
    <x v="1"/>
    <m/>
    <m/>
    <m/>
    <m/>
    <m/>
    <n v="5737909"/>
    <s v="MMARC6_RS03825"/>
    <n v="85"/>
    <m/>
    <s v="old_locus_tag=MmarC6_R0009"/>
  </r>
  <r>
    <x v="1"/>
    <m/>
    <s v="GCF_000018485.1"/>
    <s v="Primary Assembly"/>
    <x v="0"/>
    <m/>
    <s v="NC_009975.1"/>
    <n v="707084"/>
    <n v="707168"/>
    <x v="1"/>
    <m/>
    <m/>
    <m/>
    <s v="tRNA-Leu"/>
    <m/>
    <n v="5737909"/>
    <s v="MMARC6_RS03825"/>
    <n v="85"/>
    <m/>
    <s v="anticodon=TAA"/>
  </r>
  <r>
    <x v="0"/>
    <s v="protein_coding"/>
    <s v="GCF_000018485.1"/>
    <s v="Primary Assembly"/>
    <x v="0"/>
    <m/>
    <s v="NC_009975.1"/>
    <n v="707253"/>
    <n v="708182"/>
    <x v="1"/>
    <m/>
    <m/>
    <m/>
    <m/>
    <m/>
    <n v="5738313"/>
    <s v="MMARC6_RS03830"/>
    <n v="930"/>
    <m/>
    <s v="old_locus_tag=MmarC6_0764"/>
  </r>
  <r>
    <x v="2"/>
    <s v="with_protein"/>
    <s v="GCF_000018485.1"/>
    <s v="Primary Assembly"/>
    <x v="0"/>
    <m/>
    <s v="NC_009975.1"/>
    <n v="707253"/>
    <n v="708182"/>
    <x v="1"/>
    <s v="WP_012193473.1"/>
    <s v="WP_012193473.1"/>
    <m/>
    <s v="diphthamide biosynthesis enzyme Dph2"/>
    <m/>
    <n v="5738313"/>
    <s v="MMARC6_RS03830"/>
    <n v="930"/>
    <n v="309"/>
    <m/>
  </r>
  <r>
    <x v="0"/>
    <s v="protein_coding"/>
    <s v="GCF_000018485.1"/>
    <s v="Primary Assembly"/>
    <x v="0"/>
    <m/>
    <s v="NC_009975.1"/>
    <n v="708272"/>
    <n v="709552"/>
    <x v="0"/>
    <m/>
    <m/>
    <m/>
    <m/>
    <m/>
    <n v="5739088"/>
    <s v="MMARC6_RS03835"/>
    <n v="1281"/>
    <m/>
    <s v="old_locus_tag=MmarC6_0765"/>
  </r>
  <r>
    <x v="2"/>
    <s v="with_protein"/>
    <s v="GCF_000018485.1"/>
    <s v="Primary Assembly"/>
    <x v="0"/>
    <m/>
    <s v="NC_009975.1"/>
    <n v="708272"/>
    <n v="709552"/>
    <x v="0"/>
    <s v="WP_012193474.1"/>
    <s v="WP_012193474.1"/>
    <m/>
    <s v="phosphomethylpyrimidine synthase"/>
    <m/>
    <n v="5739088"/>
    <s v="MMARC6_RS03835"/>
    <n v="1281"/>
    <n v="426"/>
    <m/>
  </r>
  <r>
    <x v="0"/>
    <s v="protein_coding"/>
    <s v="GCF_000018485.1"/>
    <s v="Primary Assembly"/>
    <x v="0"/>
    <m/>
    <s v="NC_009975.1"/>
    <n v="709613"/>
    <n v="710233"/>
    <x v="1"/>
    <m/>
    <m/>
    <m/>
    <m/>
    <m/>
    <n v="5737865"/>
    <s v="MMARC6_RS03840"/>
    <n v="621"/>
    <m/>
    <s v="old_locus_tag=MmarC6_0766"/>
  </r>
  <r>
    <x v="2"/>
    <s v="with_protein"/>
    <s v="GCF_000018485.1"/>
    <s v="Primary Assembly"/>
    <x v="0"/>
    <m/>
    <s v="NC_009975.1"/>
    <n v="709613"/>
    <n v="710233"/>
    <x v="1"/>
    <s v="WP_012193475.1"/>
    <s v="WP_012193475.1"/>
    <m/>
    <s v="threonylcarbamoyl-AMP synthase"/>
    <m/>
    <n v="5737865"/>
    <s v="MMARC6_RS03840"/>
    <n v="621"/>
    <n v="206"/>
    <m/>
  </r>
  <r>
    <x v="0"/>
    <s v="protein_coding"/>
    <s v="GCF_000018485.1"/>
    <s v="Primary Assembly"/>
    <x v="0"/>
    <m/>
    <s v="NC_009975.1"/>
    <n v="710245"/>
    <n v="711006"/>
    <x v="1"/>
    <m/>
    <m/>
    <m/>
    <m/>
    <m/>
    <n v="5737961"/>
    <s v="MMARC6_RS03845"/>
    <n v="762"/>
    <m/>
    <s v="old_locus_tag=MmarC6_0767"/>
  </r>
  <r>
    <x v="2"/>
    <s v="with_protein"/>
    <s v="GCF_000018485.1"/>
    <s v="Primary Assembly"/>
    <x v="0"/>
    <m/>
    <s v="NC_009975.1"/>
    <n v="710245"/>
    <n v="711006"/>
    <x v="1"/>
    <s v="WP_012193476.1"/>
    <s v="WP_012193476.1"/>
    <m/>
    <s v="5'-methylthioadenosine phosphorylase"/>
    <m/>
    <n v="5737961"/>
    <s v="MMARC6_RS03845"/>
    <n v="762"/>
    <n v="253"/>
    <m/>
  </r>
  <r>
    <x v="0"/>
    <s v="protein_coding"/>
    <s v="GCF_000018485.1"/>
    <s v="Primary Assembly"/>
    <x v="0"/>
    <m/>
    <s v="NC_009975.1"/>
    <n v="711115"/>
    <n v="711498"/>
    <x v="0"/>
    <m/>
    <m/>
    <m/>
    <m/>
    <m/>
    <n v="5737881"/>
    <s v="MMARC6_RS03850"/>
    <n v="384"/>
    <m/>
    <s v="old_locus_tag=MmarC6_0768"/>
  </r>
  <r>
    <x v="2"/>
    <s v="with_protein"/>
    <s v="GCF_000018485.1"/>
    <s v="Primary Assembly"/>
    <x v="0"/>
    <m/>
    <s v="NC_009975.1"/>
    <n v="711115"/>
    <n v="711498"/>
    <x v="0"/>
    <s v="WP_012193477.1"/>
    <s v="WP_012193477.1"/>
    <m/>
    <s v="riboflavin kinase"/>
    <m/>
    <n v="5737881"/>
    <s v="MMARC6_RS03850"/>
    <n v="384"/>
    <n v="127"/>
    <m/>
  </r>
  <r>
    <x v="0"/>
    <s v="protein_coding"/>
    <s v="GCF_000018485.1"/>
    <s v="Primary Assembly"/>
    <x v="0"/>
    <m/>
    <s v="NC_009975.1"/>
    <n v="711619"/>
    <n v="712362"/>
    <x v="0"/>
    <m/>
    <m/>
    <m/>
    <m/>
    <m/>
    <n v="5737817"/>
    <s v="MMARC6_RS03855"/>
    <n v="744"/>
    <m/>
    <s v="old_locus_tag=MmarC6_0769"/>
  </r>
  <r>
    <x v="2"/>
    <s v="with_protein"/>
    <s v="GCF_000018485.1"/>
    <s v="Primary Assembly"/>
    <x v="0"/>
    <m/>
    <s v="NC_009975.1"/>
    <n v="711619"/>
    <n v="712362"/>
    <x v="0"/>
    <s v="WP_012193478.1"/>
    <s v="WP_012193478.1"/>
    <m/>
    <s v="3,4-dihydroxy-2-butanone-4-phosphate synthase"/>
    <m/>
    <n v="5737817"/>
    <s v="MMARC6_RS03855"/>
    <n v="744"/>
    <n v="247"/>
    <m/>
  </r>
  <r>
    <x v="0"/>
    <s v="protein_coding"/>
    <s v="GCF_000018485.1"/>
    <s v="Primary Assembly"/>
    <x v="0"/>
    <m/>
    <s v="NC_009975.1"/>
    <n v="712533"/>
    <n v="712745"/>
    <x v="0"/>
    <m/>
    <m/>
    <m/>
    <m/>
    <m/>
    <n v="5738975"/>
    <s v="MMARC6_RS03860"/>
    <n v="213"/>
    <m/>
    <s v="old_locus_tag=MmarC6_0770"/>
  </r>
  <r>
    <x v="2"/>
    <s v="with_protein"/>
    <s v="GCF_000018485.1"/>
    <s v="Primary Assembly"/>
    <x v="0"/>
    <m/>
    <s v="NC_009975.1"/>
    <n v="712533"/>
    <n v="712745"/>
    <x v="0"/>
    <s v="WP_012193479.1"/>
    <s v="WP_012193479.1"/>
    <m/>
    <s v="hypothetical protein"/>
    <m/>
    <n v="5738975"/>
    <s v="MMARC6_RS03860"/>
    <n v="213"/>
    <n v="70"/>
    <m/>
  </r>
  <r>
    <x v="0"/>
    <s v="protein_coding"/>
    <s v="GCF_000018485.1"/>
    <s v="Primary Assembly"/>
    <x v="0"/>
    <m/>
    <s v="NC_009975.1"/>
    <n v="712890"/>
    <n v="713360"/>
    <x v="0"/>
    <m/>
    <m/>
    <m/>
    <m/>
    <m/>
    <n v="5738930"/>
    <s v="MMARC6_RS03865"/>
    <n v="471"/>
    <m/>
    <s v="old_locus_tag=MmarC6_0771"/>
  </r>
  <r>
    <x v="2"/>
    <s v="with_protein"/>
    <s v="GCF_000018485.1"/>
    <s v="Primary Assembly"/>
    <x v="0"/>
    <m/>
    <s v="NC_009975.1"/>
    <n v="712890"/>
    <n v="713360"/>
    <x v="0"/>
    <s v="WP_012193480.1"/>
    <s v="WP_012193480.1"/>
    <m/>
    <s v="riboflavin synthase"/>
    <m/>
    <n v="5738930"/>
    <s v="MMARC6_RS03865"/>
    <n v="471"/>
    <n v="156"/>
    <m/>
  </r>
  <r>
    <x v="0"/>
    <s v="protein_coding"/>
    <s v="GCF_000018485.1"/>
    <s v="Primary Assembly"/>
    <x v="0"/>
    <m/>
    <s v="NC_009975.1"/>
    <n v="713534"/>
    <n v="716503"/>
    <x v="0"/>
    <m/>
    <m/>
    <m/>
    <m/>
    <m/>
    <n v="5738861"/>
    <s v="MMARC6_RS03870"/>
    <n v="2970"/>
    <m/>
    <s v="old_locus_tag=MmarC6_0772"/>
  </r>
  <r>
    <x v="2"/>
    <s v="with_protein"/>
    <s v="GCF_000018485.1"/>
    <s v="Primary Assembly"/>
    <x v="0"/>
    <m/>
    <s v="NC_009975.1"/>
    <n v="713534"/>
    <n v="716503"/>
    <x v="0"/>
    <s v="WP_012193481.1"/>
    <s v="WP_012193481.1"/>
    <m/>
    <s v="phosphoribosylformylglycinamidine synthase"/>
    <m/>
    <n v="5738861"/>
    <s v="MMARC6_RS03870"/>
    <n v="2970"/>
    <n v="989"/>
    <m/>
  </r>
  <r>
    <x v="0"/>
    <s v="protein_coding"/>
    <s v="GCF_000018485.1"/>
    <s v="Primary Assembly"/>
    <x v="0"/>
    <m/>
    <s v="NC_009975.1"/>
    <n v="716513"/>
    <n v="717322"/>
    <x v="0"/>
    <m/>
    <m/>
    <m/>
    <m/>
    <m/>
    <n v="5738790"/>
    <s v="MMARC6_RS03875"/>
    <n v="810"/>
    <m/>
    <s v="old_locus_tag=MmarC6_0773"/>
  </r>
  <r>
    <x v="2"/>
    <s v="with_protein"/>
    <s v="GCF_000018485.1"/>
    <s v="Primary Assembly"/>
    <x v="0"/>
    <m/>
    <s v="NC_009975.1"/>
    <n v="716513"/>
    <n v="717322"/>
    <x v="0"/>
    <s v="WP_012193482.1"/>
    <s v="WP_012193482.1"/>
    <m/>
    <s v="phosphoribosylformylglycinamidine synthase I"/>
    <m/>
    <n v="5738790"/>
    <s v="MMARC6_RS03875"/>
    <n v="810"/>
    <n v="269"/>
    <m/>
  </r>
  <r>
    <x v="0"/>
    <s v="protein_coding"/>
    <s v="GCF_000018485.1"/>
    <s v="Primary Assembly"/>
    <x v="0"/>
    <m/>
    <s v="NC_009975.1"/>
    <n v="717457"/>
    <n v="717816"/>
    <x v="0"/>
    <m/>
    <m/>
    <m/>
    <m/>
    <m/>
    <n v="5738767"/>
    <s v="MMARC6_RS03880"/>
    <n v="360"/>
    <m/>
    <s v="old_locus_tag=MmarC6_0774"/>
  </r>
  <r>
    <x v="2"/>
    <s v="with_protein"/>
    <s v="GCF_000018485.1"/>
    <s v="Primary Assembly"/>
    <x v="0"/>
    <m/>
    <s v="NC_009975.1"/>
    <n v="717457"/>
    <n v="717816"/>
    <x v="0"/>
    <s v="WP_012193483.1"/>
    <s v="WP_012193483.1"/>
    <m/>
    <s v="hypothetical protein"/>
    <m/>
    <n v="5738767"/>
    <s v="MMARC6_RS03880"/>
    <n v="360"/>
    <n v="119"/>
    <m/>
  </r>
  <r>
    <x v="0"/>
    <s v="protein_coding"/>
    <s v="GCF_000018485.1"/>
    <s v="Primary Assembly"/>
    <x v="0"/>
    <m/>
    <s v="NC_009975.1"/>
    <n v="717932"/>
    <n v="720277"/>
    <x v="0"/>
    <m/>
    <m/>
    <m/>
    <m/>
    <m/>
    <n v="5738648"/>
    <s v="MMARC6_RS03885"/>
    <n v="2346"/>
    <m/>
    <s v="old_locus_tag=MmarC6_0775"/>
  </r>
  <r>
    <x v="2"/>
    <s v="with_protein"/>
    <s v="GCF_000018485.1"/>
    <s v="Primary Assembly"/>
    <x v="0"/>
    <m/>
    <s v="NC_009975.1"/>
    <n v="717932"/>
    <n v="720277"/>
    <x v="0"/>
    <s v="WP_012193484.1"/>
    <s v="WP_012193484.1"/>
    <m/>
    <s v="ATPase AAA"/>
    <m/>
    <n v="5738648"/>
    <s v="MMARC6_RS03885"/>
    <n v="2346"/>
    <n v="781"/>
    <m/>
  </r>
  <r>
    <x v="0"/>
    <s v="protein_coding"/>
    <s v="GCF_000018485.1"/>
    <s v="Primary Assembly"/>
    <x v="0"/>
    <m/>
    <s v="NC_009975.1"/>
    <n v="720313"/>
    <n v="720771"/>
    <x v="1"/>
    <m/>
    <m/>
    <m/>
    <m/>
    <m/>
    <n v="5738624"/>
    <s v="MMARC6_RS03890"/>
    <n v="459"/>
    <m/>
    <s v="old_locus_tag=MmarC6_0776"/>
  </r>
  <r>
    <x v="2"/>
    <s v="with_protein"/>
    <s v="GCF_000018485.1"/>
    <s v="Primary Assembly"/>
    <x v="0"/>
    <m/>
    <s v="NC_009975.1"/>
    <n v="720313"/>
    <n v="720771"/>
    <x v="1"/>
    <s v="WP_012193485.1"/>
    <s v="WP_012193485.1"/>
    <m/>
    <s v="hypothetical protein"/>
    <m/>
    <n v="5738624"/>
    <s v="MMARC6_RS03890"/>
    <n v="459"/>
    <n v="152"/>
    <m/>
  </r>
  <r>
    <x v="0"/>
    <s v="protein_coding"/>
    <s v="GCF_000018485.1"/>
    <s v="Primary Assembly"/>
    <x v="0"/>
    <m/>
    <s v="NC_009975.1"/>
    <n v="720914"/>
    <n v="722290"/>
    <x v="0"/>
    <m/>
    <m/>
    <m/>
    <m/>
    <m/>
    <n v="5738607"/>
    <s v="MMARC6_RS03895"/>
    <n v="1377"/>
    <m/>
    <s v="old_locus_tag=MmarC6_0777"/>
  </r>
  <r>
    <x v="2"/>
    <s v="with_protein"/>
    <s v="GCF_000018485.1"/>
    <s v="Primary Assembly"/>
    <x v="0"/>
    <m/>
    <s v="NC_009975.1"/>
    <n v="720914"/>
    <n v="722290"/>
    <x v="0"/>
    <s v="WP_012193486.1"/>
    <s v="WP_012193486.1"/>
    <m/>
    <s v="HD domain-containing protein"/>
    <m/>
    <n v="5738607"/>
    <s v="MMARC6_RS03895"/>
    <n v="1377"/>
    <n v="458"/>
    <m/>
  </r>
  <r>
    <x v="0"/>
    <s v="protein_coding"/>
    <s v="GCF_000018485.1"/>
    <s v="Primary Assembly"/>
    <x v="0"/>
    <m/>
    <s v="NC_009975.1"/>
    <n v="722287"/>
    <n v="723489"/>
    <x v="1"/>
    <m/>
    <m/>
    <m/>
    <m/>
    <m/>
    <n v="5738595"/>
    <s v="MMARC6_RS03900"/>
    <n v="1203"/>
    <m/>
    <s v="old_locus_tag=MmarC6_0778"/>
  </r>
  <r>
    <x v="2"/>
    <s v="with_protein"/>
    <s v="GCF_000018485.1"/>
    <s v="Primary Assembly"/>
    <x v="0"/>
    <m/>
    <s v="NC_009975.1"/>
    <n v="722287"/>
    <n v="723489"/>
    <x v="1"/>
    <s v="WP_012193487.1"/>
    <s v="WP_012193487.1"/>
    <m/>
    <s v="coenzyme F430 synthase"/>
    <m/>
    <n v="5738595"/>
    <s v="MMARC6_RS03900"/>
    <n v="1203"/>
    <n v="400"/>
    <m/>
  </r>
  <r>
    <x v="0"/>
    <s v="protein_coding"/>
    <s v="GCF_000018485.1"/>
    <s v="Primary Assembly"/>
    <x v="0"/>
    <m/>
    <s v="NC_009975.1"/>
    <n v="723654"/>
    <n v="724397"/>
    <x v="1"/>
    <m/>
    <m/>
    <m/>
    <m/>
    <m/>
    <n v="5738470"/>
    <s v="MMARC6_RS03905"/>
    <n v="744"/>
    <m/>
    <s v="old_locus_tag=MmarC6_0779"/>
  </r>
  <r>
    <x v="2"/>
    <s v="with_protein"/>
    <s v="GCF_000018485.1"/>
    <s v="Primary Assembly"/>
    <x v="0"/>
    <m/>
    <s v="NC_009975.1"/>
    <n v="723654"/>
    <n v="724397"/>
    <x v="1"/>
    <s v="WP_012193488.1"/>
    <s v="WP_012193488.1"/>
    <m/>
    <s v="iron export ABC transporter permease subunit FetB"/>
    <m/>
    <n v="5738470"/>
    <s v="MMARC6_RS03905"/>
    <n v="744"/>
    <n v="247"/>
    <m/>
  </r>
  <r>
    <x v="0"/>
    <s v="protein_coding"/>
    <s v="GCF_000018485.1"/>
    <s v="Primary Assembly"/>
    <x v="0"/>
    <m/>
    <s v="NC_009975.1"/>
    <n v="724401"/>
    <n v="725258"/>
    <x v="1"/>
    <m/>
    <m/>
    <m/>
    <m/>
    <m/>
    <n v="5738446"/>
    <s v="MMARC6_RS03910"/>
    <n v="858"/>
    <m/>
    <s v="old_locus_tag=MmarC6_0780"/>
  </r>
  <r>
    <x v="2"/>
    <s v="with_protein"/>
    <s v="GCF_000018485.1"/>
    <s v="Primary Assembly"/>
    <x v="0"/>
    <m/>
    <s v="NC_009975.1"/>
    <n v="724401"/>
    <n v="725258"/>
    <x v="1"/>
    <s v="WP_012193489.1"/>
    <s v="WP_012193489.1"/>
    <m/>
    <s v="coenzyme gamma-F420-2:alpha-L-glutamate ligase"/>
    <m/>
    <n v="5738446"/>
    <s v="MMARC6_RS03910"/>
    <n v="858"/>
    <n v="285"/>
    <m/>
  </r>
  <r>
    <x v="0"/>
    <s v="protein_coding"/>
    <s v="GCF_000018485.1"/>
    <s v="Primary Assembly"/>
    <x v="0"/>
    <m/>
    <s v="NC_009975.1"/>
    <n v="725278"/>
    <n v="726405"/>
    <x v="1"/>
    <m/>
    <m/>
    <m/>
    <m/>
    <m/>
    <n v="5738391"/>
    <s v="MMARC6_RS03915"/>
    <n v="1128"/>
    <m/>
    <s v="old_locus_tag=MmarC6_0781"/>
  </r>
  <r>
    <x v="2"/>
    <s v="with_protein"/>
    <s v="GCF_000018485.1"/>
    <s v="Primary Assembly"/>
    <x v="0"/>
    <m/>
    <s v="NC_009975.1"/>
    <n v="725278"/>
    <n v="726405"/>
    <x v="1"/>
    <s v="WP_012193490.1"/>
    <s v="WP_012193490.1"/>
    <m/>
    <s v="PDZ domain-containing protein"/>
    <m/>
    <n v="5738391"/>
    <s v="MMARC6_RS03915"/>
    <n v="1128"/>
    <n v="375"/>
    <m/>
  </r>
  <r>
    <x v="0"/>
    <s v="protein_coding"/>
    <s v="GCF_000018485.1"/>
    <s v="Primary Assembly"/>
    <x v="0"/>
    <m/>
    <s v="NC_009975.1"/>
    <n v="726530"/>
    <n v="726988"/>
    <x v="0"/>
    <m/>
    <m/>
    <m/>
    <m/>
    <m/>
    <n v="5738361"/>
    <s v="MMARC6_RS03920"/>
    <n v="459"/>
    <m/>
    <s v="old_locus_tag=MmarC6_0782"/>
  </r>
  <r>
    <x v="2"/>
    <s v="with_protein"/>
    <s v="GCF_000018485.1"/>
    <s v="Primary Assembly"/>
    <x v="0"/>
    <m/>
    <s v="NC_009975.1"/>
    <n v="726530"/>
    <n v="726988"/>
    <x v="0"/>
    <s v="WP_012193491.1"/>
    <s v="WP_012193491.1"/>
    <m/>
    <s v="PadR family transcriptional regulator"/>
    <m/>
    <n v="5738361"/>
    <s v="MMARC6_RS03920"/>
    <n v="459"/>
    <n v="152"/>
    <m/>
  </r>
  <r>
    <x v="0"/>
    <s v="protein_coding"/>
    <s v="GCF_000018485.1"/>
    <s v="Primary Assembly"/>
    <x v="0"/>
    <m/>
    <s v="NC_009975.1"/>
    <n v="726990"/>
    <n v="727964"/>
    <x v="0"/>
    <m/>
    <m/>
    <m/>
    <m/>
    <m/>
    <n v="5738327"/>
    <s v="MMARC6_RS03925"/>
    <n v="975"/>
    <m/>
    <s v="old_locus_tag=MmarC6_0783"/>
  </r>
  <r>
    <x v="2"/>
    <s v="with_protein"/>
    <s v="GCF_000018485.1"/>
    <s v="Primary Assembly"/>
    <x v="0"/>
    <m/>
    <s v="NC_009975.1"/>
    <n v="726990"/>
    <n v="727964"/>
    <x v="0"/>
    <s v="WP_012193492.1"/>
    <s v="WP_012193492.1"/>
    <m/>
    <s v="daunorubicin resistance protein DrrA family ABC transporter ATP-binding protein"/>
    <m/>
    <n v="5738327"/>
    <s v="MMARC6_RS03925"/>
    <n v="975"/>
    <n v="324"/>
    <m/>
  </r>
  <r>
    <x v="0"/>
    <s v="protein_coding"/>
    <s v="GCF_000018485.1"/>
    <s v="Primary Assembly"/>
    <x v="0"/>
    <m/>
    <s v="NC_009975.1"/>
    <n v="727965"/>
    <n v="729347"/>
    <x v="0"/>
    <m/>
    <m/>
    <m/>
    <m/>
    <m/>
    <n v="5738246"/>
    <s v="MMARC6_RS03930"/>
    <n v="1383"/>
    <m/>
    <s v="old_locus_tag=MmarC6_0784"/>
  </r>
  <r>
    <x v="2"/>
    <s v="with_protein"/>
    <s v="GCF_000018485.1"/>
    <s v="Primary Assembly"/>
    <x v="0"/>
    <m/>
    <s v="NC_009975.1"/>
    <n v="727965"/>
    <n v="729347"/>
    <x v="0"/>
    <s v="WP_012193493.1"/>
    <s v="WP_012193493.1"/>
    <m/>
    <s v="MATE family efflux transporter"/>
    <m/>
    <n v="5738246"/>
    <s v="MMARC6_RS03930"/>
    <n v="1383"/>
    <n v="460"/>
    <m/>
  </r>
  <r>
    <x v="0"/>
    <s v="protein_coding"/>
    <s v="GCF_000018485.1"/>
    <s v="Primary Assembly"/>
    <x v="0"/>
    <m/>
    <s v="NC_009975.1"/>
    <n v="729357"/>
    <n v="730118"/>
    <x v="0"/>
    <m/>
    <m/>
    <m/>
    <m/>
    <m/>
    <n v="5738231"/>
    <s v="MMARC6_RS03935"/>
    <n v="762"/>
    <m/>
    <s v="old_locus_tag=MmarC6_0785"/>
  </r>
  <r>
    <x v="2"/>
    <s v="with_protein"/>
    <s v="GCF_000018485.1"/>
    <s v="Primary Assembly"/>
    <x v="0"/>
    <m/>
    <s v="NC_009975.1"/>
    <n v="729357"/>
    <n v="730118"/>
    <x v="0"/>
    <s v="WP_012193494.1"/>
    <s v="WP_012193494.1"/>
    <m/>
    <s v="ABC transporter"/>
    <m/>
    <n v="5738231"/>
    <s v="MMARC6_RS03935"/>
    <n v="762"/>
    <n v="253"/>
    <m/>
  </r>
  <r>
    <x v="0"/>
    <s v="protein_coding"/>
    <s v="GCF_000018485.1"/>
    <s v="Primary Assembly"/>
    <x v="0"/>
    <m/>
    <s v="NC_009975.1"/>
    <n v="730179"/>
    <n v="730649"/>
    <x v="0"/>
    <m/>
    <m/>
    <m/>
    <m/>
    <m/>
    <n v="5738219"/>
    <s v="MMARC6_RS03940"/>
    <n v="471"/>
    <m/>
    <s v="old_locus_tag=MmarC6_0786"/>
  </r>
  <r>
    <x v="2"/>
    <s v="with_protein"/>
    <s v="GCF_000018485.1"/>
    <s v="Primary Assembly"/>
    <x v="0"/>
    <m/>
    <s v="NC_009975.1"/>
    <n v="730179"/>
    <n v="730649"/>
    <x v="0"/>
    <s v="WP_081430999.1"/>
    <s v="WP_081430999.1"/>
    <m/>
    <s v="sirohydrochlorin nickelochelatase"/>
    <m/>
    <n v="5738219"/>
    <s v="MMARC6_RS03940"/>
    <n v="471"/>
    <n v="156"/>
    <m/>
  </r>
  <r>
    <x v="0"/>
    <s v="protein_coding"/>
    <s v="GCF_000018485.1"/>
    <s v="Primary Assembly"/>
    <x v="0"/>
    <m/>
    <s v="NC_009975.1"/>
    <n v="730698"/>
    <n v="731732"/>
    <x v="1"/>
    <m/>
    <m/>
    <m/>
    <m/>
    <m/>
    <n v="5738210"/>
    <s v="MMARC6_RS03945"/>
    <n v="1035"/>
    <m/>
    <s v="old_locus_tag=MmarC6_0787"/>
  </r>
  <r>
    <x v="2"/>
    <s v="with_protein"/>
    <s v="GCF_000018485.1"/>
    <s v="Primary Assembly"/>
    <x v="0"/>
    <m/>
    <s v="NC_009975.1"/>
    <n v="730698"/>
    <n v="731732"/>
    <x v="1"/>
    <s v="WP_012193496.1"/>
    <s v="WP_012193496.1"/>
    <m/>
    <s v="arsenic-transporting ATPase"/>
    <m/>
    <n v="5738210"/>
    <s v="MMARC6_RS03945"/>
    <n v="1035"/>
    <n v="344"/>
    <m/>
  </r>
  <r>
    <x v="0"/>
    <s v="protein_coding"/>
    <s v="GCF_000018485.1"/>
    <s v="Primary Assembly"/>
    <x v="0"/>
    <m/>
    <s v="NC_009975.1"/>
    <n v="731793"/>
    <n v="732437"/>
    <x v="1"/>
    <m/>
    <m/>
    <m/>
    <m/>
    <m/>
    <n v="5738085"/>
    <s v="MMARC6_RS03950"/>
    <n v="645"/>
    <m/>
    <s v="old_locus_tag=MmarC6_0788"/>
  </r>
  <r>
    <x v="2"/>
    <s v="with_protein"/>
    <s v="GCF_000018485.1"/>
    <s v="Primary Assembly"/>
    <x v="0"/>
    <m/>
    <s v="NC_009975.1"/>
    <n v="731793"/>
    <n v="732437"/>
    <x v="1"/>
    <s v="WP_012193497.1"/>
    <s v="WP_012193497.1"/>
    <m/>
    <s v="DUF116 domain-containing protein"/>
    <m/>
    <n v="5738085"/>
    <s v="MMARC6_RS03950"/>
    <n v="645"/>
    <n v="214"/>
    <m/>
  </r>
  <r>
    <x v="0"/>
    <s v="protein_coding"/>
    <s v="GCF_000018485.1"/>
    <s v="Primary Assembly"/>
    <x v="0"/>
    <m/>
    <s v="NC_009975.1"/>
    <n v="732456"/>
    <n v="733205"/>
    <x v="0"/>
    <m/>
    <m/>
    <m/>
    <m/>
    <m/>
    <n v="5738082"/>
    <s v="MMARC6_RS03955"/>
    <n v="750"/>
    <m/>
    <s v="old_locus_tag=MmarC6_0789"/>
  </r>
  <r>
    <x v="2"/>
    <s v="with_protein"/>
    <s v="GCF_000018485.1"/>
    <s v="Primary Assembly"/>
    <x v="0"/>
    <m/>
    <s v="NC_009975.1"/>
    <n v="732456"/>
    <n v="733205"/>
    <x v="0"/>
    <s v="WP_012193498.1"/>
    <s v="WP_012193498.1"/>
    <m/>
    <s v="2-phosphosulfolactate phosphatase"/>
    <m/>
    <n v="5738082"/>
    <s v="MMARC6_RS03955"/>
    <n v="750"/>
    <n v="249"/>
    <m/>
  </r>
  <r>
    <x v="0"/>
    <s v="protein_coding"/>
    <s v="GCF_000018485.1"/>
    <s v="Primary Assembly"/>
    <x v="0"/>
    <m/>
    <s v="NC_009975.1"/>
    <n v="733322"/>
    <n v="734647"/>
    <x v="0"/>
    <m/>
    <m/>
    <m/>
    <m/>
    <m/>
    <n v="5738107"/>
    <s v="MMARC6_RS03960"/>
    <n v="1326"/>
    <m/>
    <s v="old_locus_tag=MmarC6_0790"/>
  </r>
  <r>
    <x v="2"/>
    <s v="with_protein"/>
    <s v="GCF_000018485.1"/>
    <s v="Primary Assembly"/>
    <x v="0"/>
    <m/>
    <s v="NC_009975.1"/>
    <n v="733322"/>
    <n v="734647"/>
    <x v="0"/>
    <s v="WP_081431000.1"/>
    <s v="WP_081431000.1"/>
    <m/>
    <s v="phenylacetate--CoA ligase"/>
    <m/>
    <n v="5738107"/>
    <s v="MMARC6_RS03960"/>
    <n v="1326"/>
    <n v="441"/>
    <m/>
  </r>
  <r>
    <x v="0"/>
    <s v="protein_coding"/>
    <s v="GCF_000018485.1"/>
    <s v="Primary Assembly"/>
    <x v="0"/>
    <m/>
    <s v="NC_009975.1"/>
    <n v="734707"/>
    <n v="734862"/>
    <x v="1"/>
    <m/>
    <m/>
    <m/>
    <m/>
    <m/>
    <n v="5738105"/>
    <s v="MMARC6_RS03965"/>
    <n v="156"/>
    <m/>
    <s v="old_locus_tag=MmarC6_0791"/>
  </r>
  <r>
    <x v="2"/>
    <s v="with_protein"/>
    <s v="GCF_000018485.1"/>
    <s v="Primary Assembly"/>
    <x v="0"/>
    <m/>
    <s v="NC_009975.1"/>
    <n v="734707"/>
    <n v="734862"/>
    <x v="1"/>
    <s v="WP_011170103.1"/>
    <s v="WP_011170103.1"/>
    <m/>
    <s v="50S ribosomal protein L39e"/>
    <m/>
    <n v="5738105"/>
    <s v="MMARC6_RS03965"/>
    <n v="156"/>
    <n v="51"/>
    <m/>
  </r>
  <r>
    <x v="0"/>
    <s v="protein_coding"/>
    <s v="GCF_000018485.1"/>
    <s v="Primary Assembly"/>
    <x v="0"/>
    <m/>
    <s v="NC_009975.1"/>
    <n v="734879"/>
    <n v="735466"/>
    <x v="1"/>
    <m/>
    <m/>
    <m/>
    <m/>
    <m/>
    <n v="5738110"/>
    <s v="MMARC6_RS03970"/>
    <n v="588"/>
    <m/>
    <s v="old_locus_tag=MmarC6_0792"/>
  </r>
  <r>
    <x v="2"/>
    <s v="with_protein"/>
    <s v="GCF_000018485.1"/>
    <s v="Primary Assembly"/>
    <x v="0"/>
    <m/>
    <s v="NC_009975.1"/>
    <n v="734879"/>
    <n v="735466"/>
    <x v="1"/>
    <s v="WP_012193500.1"/>
    <s v="WP_012193500.1"/>
    <m/>
    <s v="hypothetical protein"/>
    <m/>
    <n v="5738110"/>
    <s v="MMARC6_RS03970"/>
    <n v="588"/>
    <n v="195"/>
    <m/>
  </r>
  <r>
    <x v="0"/>
    <s v="protein_coding"/>
    <s v="GCF_000018485.1"/>
    <s v="Primary Assembly"/>
    <x v="0"/>
    <m/>
    <s v="NC_009975.1"/>
    <n v="735476"/>
    <n v="735832"/>
    <x v="1"/>
    <m/>
    <m/>
    <m/>
    <m/>
    <m/>
    <n v="5738111"/>
    <s v="MMARC6_RS03975"/>
    <n v="357"/>
    <m/>
    <s v="old_locus_tag=MmarC6_0793"/>
  </r>
  <r>
    <x v="2"/>
    <s v="with_protein"/>
    <s v="GCF_000018485.1"/>
    <s v="Primary Assembly"/>
    <x v="0"/>
    <m/>
    <s v="NC_009975.1"/>
    <n v="735476"/>
    <n v="735832"/>
    <x v="1"/>
    <s v="WP_012193501.1"/>
    <s v="WP_012193501.1"/>
    <m/>
    <s v="hypothetical protein"/>
    <m/>
    <n v="5738111"/>
    <s v="MMARC6_RS03975"/>
    <n v="357"/>
    <n v="118"/>
    <m/>
  </r>
  <r>
    <x v="0"/>
    <s v="protein_coding"/>
    <s v="GCF_000018485.1"/>
    <s v="Primary Assembly"/>
    <x v="0"/>
    <m/>
    <s v="NC_009975.1"/>
    <n v="735857"/>
    <n v="736282"/>
    <x v="1"/>
    <m/>
    <m/>
    <m/>
    <m/>
    <m/>
    <n v="5738112"/>
    <s v="MMARC6_RS03980"/>
    <n v="426"/>
    <m/>
    <s v="old_locus_tag=MmarC6_0794"/>
  </r>
  <r>
    <x v="2"/>
    <s v="with_protein"/>
    <s v="GCF_000018485.1"/>
    <s v="Primary Assembly"/>
    <x v="0"/>
    <m/>
    <s v="NC_009975.1"/>
    <n v="735857"/>
    <n v="736282"/>
    <x v="1"/>
    <s v="WP_011977533.1"/>
    <s v="WP_011977533.1"/>
    <m/>
    <s v="30S ribosomal protein S19e"/>
    <m/>
    <n v="5738112"/>
    <s v="MMARC6_RS03980"/>
    <n v="426"/>
    <n v="141"/>
    <m/>
  </r>
  <r>
    <x v="0"/>
    <s v="protein_coding"/>
    <s v="GCF_000018485.1"/>
    <s v="Primary Assembly"/>
    <x v="0"/>
    <m/>
    <s v="NC_009975.1"/>
    <n v="736523"/>
    <n v="736906"/>
    <x v="1"/>
    <m/>
    <m/>
    <m/>
    <m/>
    <m/>
    <n v="5738113"/>
    <s v="MMARC6_RS03985"/>
    <n v="384"/>
    <m/>
    <s v="old_locus_tag=MmarC6_0795"/>
  </r>
  <r>
    <x v="2"/>
    <s v="with_protein"/>
    <s v="GCF_000018485.1"/>
    <s v="Primary Assembly"/>
    <x v="0"/>
    <m/>
    <s v="NC_009975.1"/>
    <n v="736523"/>
    <n v="736906"/>
    <x v="1"/>
    <s v="WP_012193502.1"/>
    <s v="WP_012193502.1"/>
    <m/>
    <s v="ribosome assembly RNA-binding protein YhbY"/>
    <m/>
    <n v="5738113"/>
    <s v="MMARC6_RS03985"/>
    <n v="384"/>
    <n v="127"/>
    <m/>
  </r>
  <r>
    <x v="0"/>
    <s v="protein_coding"/>
    <s v="GCF_000018485.1"/>
    <s v="Primary Assembly"/>
    <x v="0"/>
    <m/>
    <s v="NC_009975.1"/>
    <n v="737144"/>
    <n v="738649"/>
    <x v="0"/>
    <m/>
    <m/>
    <m/>
    <m/>
    <m/>
    <n v="5738114"/>
    <s v="MMARC6_RS03990"/>
    <n v="1506"/>
    <m/>
    <s v="old_locus_tag=MmarC6_0796"/>
  </r>
  <r>
    <x v="2"/>
    <s v="with_protein"/>
    <s v="GCF_000018485.1"/>
    <s v="Primary Assembly"/>
    <x v="0"/>
    <m/>
    <s v="NC_009975.1"/>
    <n v="737144"/>
    <n v="738649"/>
    <x v="0"/>
    <s v="WP_012193503.1"/>
    <s v="WP_012193503.1"/>
    <m/>
    <s v="methanogenesis marker 3 protein"/>
    <m/>
    <n v="5738114"/>
    <s v="MMARC6_RS03990"/>
    <n v="1506"/>
    <n v="501"/>
    <m/>
  </r>
  <r>
    <x v="0"/>
    <s v="protein_coding"/>
    <s v="GCF_000018485.1"/>
    <s v="Primary Assembly"/>
    <x v="0"/>
    <m/>
    <s v="NC_009975.1"/>
    <n v="738700"/>
    <n v="739860"/>
    <x v="0"/>
    <m/>
    <m/>
    <m/>
    <m/>
    <s v="aksA"/>
    <n v="5738115"/>
    <s v="MMARC6_RS03995"/>
    <n v="1161"/>
    <m/>
    <s v="old_locus_tag=MmarC6_0797"/>
  </r>
  <r>
    <x v="2"/>
    <s v="with_protein"/>
    <s v="GCF_000018485.1"/>
    <s v="Primary Assembly"/>
    <x v="0"/>
    <m/>
    <s v="NC_009975.1"/>
    <n v="738700"/>
    <n v="739860"/>
    <x v="0"/>
    <s v="WP_012193504.1"/>
    <s v="WP_012193504.1"/>
    <m/>
    <s v="homocitrate synthase"/>
    <s v="aksA"/>
    <n v="5738115"/>
    <s v="MMARC6_RS03995"/>
    <n v="1161"/>
    <n v="386"/>
    <m/>
  </r>
  <r>
    <x v="0"/>
    <s v="protein_coding"/>
    <s v="GCF_000018485.1"/>
    <s v="Primary Assembly"/>
    <x v="0"/>
    <m/>
    <s v="NC_009975.1"/>
    <n v="740299"/>
    <n v="741639"/>
    <x v="1"/>
    <m/>
    <m/>
    <m/>
    <m/>
    <m/>
    <n v="5738116"/>
    <s v="MMARC6_RS04000"/>
    <n v="1341"/>
    <m/>
    <s v="old_locus_tag=MmarC6_0798"/>
  </r>
  <r>
    <x v="2"/>
    <s v="with_protein"/>
    <s v="GCF_000018485.1"/>
    <s v="Primary Assembly"/>
    <x v="0"/>
    <m/>
    <s v="NC_009975.1"/>
    <n v="740299"/>
    <n v="741639"/>
    <x v="1"/>
    <s v="WP_012193505.1"/>
    <s v="WP_012193505.1"/>
    <m/>
    <s v="citrate transporter"/>
    <m/>
    <n v="5738116"/>
    <s v="MMARC6_RS04000"/>
    <n v="1341"/>
    <n v="446"/>
    <m/>
  </r>
  <r>
    <x v="0"/>
    <s v="protein_coding"/>
    <s v="GCF_000018485.1"/>
    <s v="Primary Assembly"/>
    <x v="0"/>
    <m/>
    <s v="NC_009975.1"/>
    <n v="742019"/>
    <n v="742162"/>
    <x v="1"/>
    <m/>
    <m/>
    <m/>
    <m/>
    <m/>
    <n v="5738117"/>
    <s v="MMARC6_RS04005"/>
    <n v="144"/>
    <m/>
    <s v="old_locus_tag=MmarC6_0799"/>
  </r>
  <r>
    <x v="2"/>
    <s v="with_protein"/>
    <s v="GCF_000018485.1"/>
    <s v="Primary Assembly"/>
    <x v="0"/>
    <m/>
    <s v="NC_009975.1"/>
    <n v="742019"/>
    <n v="742162"/>
    <x v="1"/>
    <s v="WP_011170095.1"/>
    <s v="WP_011170095.1"/>
    <m/>
    <s v="50S ribosomal protein L40e"/>
    <m/>
    <n v="5738117"/>
    <s v="MMARC6_RS04005"/>
    <n v="144"/>
    <n v="47"/>
    <m/>
  </r>
  <r>
    <x v="0"/>
    <s v="protein_coding"/>
    <s v="GCF_000018485.1"/>
    <s v="Primary Assembly"/>
    <x v="0"/>
    <m/>
    <s v="NC_009975.1"/>
    <n v="742167"/>
    <n v="742682"/>
    <x v="1"/>
    <m/>
    <m/>
    <m/>
    <m/>
    <m/>
    <n v="5738118"/>
    <s v="MMARC6_RS04010"/>
    <n v="516"/>
    <m/>
    <s v="old_locus_tag=MmarC6_0800"/>
  </r>
  <r>
    <x v="2"/>
    <s v="with_protein"/>
    <s v="GCF_000018485.1"/>
    <s v="Primary Assembly"/>
    <x v="0"/>
    <m/>
    <s v="NC_009975.1"/>
    <n v="742167"/>
    <n v="742682"/>
    <x v="1"/>
    <s v="WP_011977528.1"/>
    <s v="WP_011977528.1"/>
    <m/>
    <s v="ribosome biogenesis protein MJ0708"/>
    <m/>
    <n v="5738118"/>
    <s v="MMARC6_RS04010"/>
    <n v="516"/>
    <n v="171"/>
    <m/>
  </r>
  <r>
    <x v="0"/>
    <s v="protein_coding"/>
    <s v="GCF_000018485.1"/>
    <s v="Primary Assembly"/>
    <x v="0"/>
    <m/>
    <s v="NC_009975.1"/>
    <n v="742752"/>
    <n v="743804"/>
    <x v="0"/>
    <m/>
    <m/>
    <m/>
    <m/>
    <m/>
    <n v="5738119"/>
    <s v="MMARC6_RS04015"/>
    <n v="1053"/>
    <m/>
    <s v="old_locus_tag=MmarC6_0801"/>
  </r>
  <r>
    <x v="2"/>
    <s v="with_protein"/>
    <s v="GCF_000018485.1"/>
    <s v="Primary Assembly"/>
    <x v="0"/>
    <m/>
    <s v="NC_009975.1"/>
    <n v="742752"/>
    <n v="743804"/>
    <x v="0"/>
    <s v="WP_081431001.1"/>
    <s v="WP_081431001.1"/>
    <m/>
    <s v="16S rRNA (cytosine(1402)-N(4))-methyltransferase"/>
    <m/>
    <n v="5738119"/>
    <s v="MMARC6_RS04015"/>
    <n v="1053"/>
    <n v="350"/>
    <m/>
  </r>
  <r>
    <x v="0"/>
    <s v="protein_coding"/>
    <s v="GCF_000018485.1"/>
    <s v="Primary Assembly"/>
    <x v="0"/>
    <m/>
    <s v="NC_009975.1"/>
    <n v="743828"/>
    <n v="745738"/>
    <x v="1"/>
    <m/>
    <m/>
    <m/>
    <m/>
    <m/>
    <n v="5738121"/>
    <s v="MMARC6_RS04020"/>
    <n v="1911"/>
    <m/>
    <s v="old_locus_tag=MmarC6_0802"/>
  </r>
  <r>
    <x v="2"/>
    <s v="with_protein"/>
    <s v="GCF_000018485.1"/>
    <s v="Primary Assembly"/>
    <x v="0"/>
    <m/>
    <s v="NC_009975.1"/>
    <n v="743828"/>
    <n v="745738"/>
    <x v="1"/>
    <s v="WP_012193507.1"/>
    <s v="WP_012193507.1"/>
    <m/>
    <s v="acetate--CoA ligase"/>
    <m/>
    <n v="5738121"/>
    <s v="MMARC6_RS04020"/>
    <n v="1911"/>
    <n v="636"/>
    <m/>
  </r>
  <r>
    <x v="0"/>
    <s v="protein_coding"/>
    <s v="GCF_000018485.1"/>
    <s v="Primary Assembly"/>
    <x v="0"/>
    <m/>
    <s v="NC_009975.1"/>
    <n v="746038"/>
    <n v="746916"/>
    <x v="0"/>
    <m/>
    <m/>
    <m/>
    <m/>
    <m/>
    <n v="5738120"/>
    <s v="MMARC6_RS04025"/>
    <n v="879"/>
    <m/>
    <s v="old_locus_tag=MmarC6_0803"/>
  </r>
  <r>
    <x v="2"/>
    <s v="with_protein"/>
    <s v="GCF_000018485.1"/>
    <s v="Primary Assembly"/>
    <x v="0"/>
    <m/>
    <s v="NC_009975.1"/>
    <n v="746038"/>
    <n v="746916"/>
    <x v="0"/>
    <s v="WP_012193508.1"/>
    <s v="WP_012193508.1"/>
    <m/>
    <s v="nitrogenase iron protein"/>
    <m/>
    <n v="5738120"/>
    <s v="MMARC6_RS04025"/>
    <n v="879"/>
    <n v="292"/>
    <m/>
  </r>
  <r>
    <x v="0"/>
    <s v="protein_coding"/>
    <s v="GCF_000018485.1"/>
    <s v="Primary Assembly"/>
    <x v="0"/>
    <m/>
    <s v="NC_009975.1"/>
    <n v="746932"/>
    <n v="748338"/>
    <x v="0"/>
    <m/>
    <m/>
    <m/>
    <m/>
    <m/>
    <n v="5738122"/>
    <s v="MMARC6_RS04030"/>
    <n v="1407"/>
    <m/>
    <s v="old_locus_tag=MmarC6_0804"/>
  </r>
  <r>
    <x v="2"/>
    <s v="with_protein"/>
    <s v="GCF_000018485.1"/>
    <s v="Primary Assembly"/>
    <x v="0"/>
    <m/>
    <s v="NC_009975.1"/>
    <n v="746932"/>
    <n v="748338"/>
    <x v="0"/>
    <s v="WP_012193509.1"/>
    <s v="WP_012193509.1"/>
    <m/>
    <s v="NAD(P)/FAD-dependent oxidoreductase"/>
    <m/>
    <n v="5738122"/>
    <s v="MMARC6_RS04030"/>
    <n v="1407"/>
    <n v="468"/>
    <m/>
  </r>
  <r>
    <x v="0"/>
    <s v="protein_coding"/>
    <s v="GCF_000018485.1"/>
    <s v="Primary Assembly"/>
    <x v="0"/>
    <m/>
    <s v="NC_009975.1"/>
    <n v="748363"/>
    <n v="748920"/>
    <x v="0"/>
    <m/>
    <m/>
    <m/>
    <m/>
    <m/>
    <n v="5738124"/>
    <s v="MMARC6_RS04035"/>
    <n v="558"/>
    <m/>
    <s v="old_locus_tag=MmarC6_0805"/>
  </r>
  <r>
    <x v="2"/>
    <s v="with_protein"/>
    <s v="GCF_000018485.1"/>
    <s v="Primary Assembly"/>
    <x v="0"/>
    <m/>
    <s v="NC_009975.1"/>
    <n v="748363"/>
    <n v="748920"/>
    <x v="0"/>
    <s v="WP_012193510.1"/>
    <s v="WP_012193510.1"/>
    <m/>
    <s v="adenine phosphoribosyltransferase"/>
    <m/>
    <n v="5738124"/>
    <s v="MMARC6_RS04035"/>
    <n v="558"/>
    <n v="185"/>
    <m/>
  </r>
  <r>
    <x v="0"/>
    <s v="protein_coding"/>
    <s v="GCF_000018485.1"/>
    <s v="Primary Assembly"/>
    <x v="0"/>
    <m/>
    <s v="NC_009975.1"/>
    <n v="748935"/>
    <n v="749543"/>
    <x v="0"/>
    <m/>
    <m/>
    <m/>
    <m/>
    <m/>
    <n v="5738125"/>
    <s v="MMARC6_RS04040"/>
    <n v="609"/>
    <m/>
    <s v="old_locus_tag=MmarC6_0806"/>
  </r>
  <r>
    <x v="2"/>
    <s v="with_protein"/>
    <s v="GCF_000018485.1"/>
    <s v="Primary Assembly"/>
    <x v="0"/>
    <m/>
    <s v="NC_009975.1"/>
    <n v="748935"/>
    <n v="749543"/>
    <x v="0"/>
    <s v="WP_012193511.1"/>
    <s v="WP_012193511.1"/>
    <m/>
    <s v="FAA hydrolase family protein"/>
    <m/>
    <n v="5738125"/>
    <s v="MMARC6_RS04040"/>
    <n v="609"/>
    <n v="202"/>
    <m/>
  </r>
  <r>
    <x v="0"/>
    <s v="protein_coding"/>
    <s v="GCF_000018485.1"/>
    <s v="Primary Assembly"/>
    <x v="0"/>
    <m/>
    <s v="NC_009975.1"/>
    <n v="749571"/>
    <n v="750686"/>
    <x v="0"/>
    <m/>
    <m/>
    <m/>
    <m/>
    <m/>
    <n v="5738017"/>
    <s v="MMARC6_RS04045"/>
    <n v="1116"/>
    <m/>
    <s v="old_locus_tag=MmarC6_0807"/>
  </r>
  <r>
    <x v="2"/>
    <s v="with_protein"/>
    <s v="GCF_000018485.1"/>
    <s v="Primary Assembly"/>
    <x v="0"/>
    <m/>
    <s v="NC_009975.1"/>
    <n v="749571"/>
    <n v="750686"/>
    <x v="0"/>
    <s v="WP_012193512.1"/>
    <s v="WP_012193512.1"/>
    <m/>
    <s v="DUF2117 domain-containing protein"/>
    <m/>
    <n v="5738017"/>
    <s v="MMARC6_RS04045"/>
    <n v="1116"/>
    <n v="371"/>
    <m/>
  </r>
  <r>
    <x v="0"/>
    <s v="pseudogene"/>
    <s v="GCF_000018485.1"/>
    <s v="Primary Assembly"/>
    <x v="0"/>
    <m/>
    <s v="NC_009975.1"/>
    <n v="750746"/>
    <n v="751136"/>
    <x v="0"/>
    <m/>
    <m/>
    <m/>
    <m/>
    <m/>
    <n v="24780678"/>
    <s v="MMARC6_RS04050"/>
    <n v="391"/>
    <m/>
    <s v="pseudo"/>
  </r>
  <r>
    <x v="2"/>
    <s v="without_protein"/>
    <s v="GCF_000018485.1"/>
    <s v="Primary Assembly"/>
    <x v="0"/>
    <m/>
    <s v="NC_009975.1"/>
    <n v="750746"/>
    <n v="751136"/>
    <x v="0"/>
    <m/>
    <m/>
    <m/>
    <s v="zinc ribbon domain-containing protein"/>
    <m/>
    <n v="24780678"/>
    <s v="MMARC6_RS04050"/>
    <n v="391"/>
    <m/>
    <s v="pseudo"/>
  </r>
  <r>
    <x v="0"/>
    <s v="protein_coding"/>
    <s v="GCF_000018485.1"/>
    <s v="Primary Assembly"/>
    <x v="0"/>
    <m/>
    <s v="NC_009975.1"/>
    <n v="751155"/>
    <n v="752660"/>
    <x v="0"/>
    <m/>
    <m/>
    <m/>
    <m/>
    <m/>
    <n v="5738128"/>
    <s v="MMARC6_RS04055"/>
    <n v="1506"/>
    <m/>
    <s v="old_locus_tag=MmarC6_0810"/>
  </r>
  <r>
    <x v="2"/>
    <s v="with_protein"/>
    <s v="GCF_000018485.1"/>
    <s v="Primary Assembly"/>
    <x v="0"/>
    <m/>
    <s v="NC_009975.1"/>
    <n v="751155"/>
    <n v="752660"/>
    <x v="0"/>
    <s v="WP_012193515.1"/>
    <s v="WP_012193515.1"/>
    <m/>
    <s v="thiamine pyrophosphate-binding protein"/>
    <m/>
    <n v="5738128"/>
    <s v="MMARC6_RS04055"/>
    <n v="1506"/>
    <n v="501"/>
    <m/>
  </r>
  <r>
    <x v="0"/>
    <s v="protein_coding"/>
    <s v="GCF_000018485.1"/>
    <s v="Primary Assembly"/>
    <x v="0"/>
    <m/>
    <s v="NC_009975.1"/>
    <n v="752690"/>
    <n v="753562"/>
    <x v="0"/>
    <m/>
    <m/>
    <m/>
    <m/>
    <m/>
    <n v="5737786"/>
    <s v="MMARC6_RS04060"/>
    <n v="873"/>
    <m/>
    <s v="old_locus_tag=MmarC6_0811"/>
  </r>
  <r>
    <x v="2"/>
    <s v="with_protein"/>
    <s v="GCF_000018485.1"/>
    <s v="Primary Assembly"/>
    <x v="0"/>
    <m/>
    <s v="NC_009975.1"/>
    <n v="752690"/>
    <n v="753562"/>
    <x v="0"/>
    <s v="WP_012193516.1"/>
    <s v="WP_012193516.1"/>
    <m/>
    <s v="hypothetical protein"/>
    <m/>
    <n v="5737786"/>
    <s v="MMARC6_RS04060"/>
    <n v="873"/>
    <n v="290"/>
    <m/>
  </r>
  <r>
    <x v="0"/>
    <s v="protein_coding"/>
    <s v="GCF_000018485.1"/>
    <s v="Primary Assembly"/>
    <x v="0"/>
    <m/>
    <s v="NC_009975.1"/>
    <n v="753608"/>
    <n v="755917"/>
    <x v="0"/>
    <m/>
    <m/>
    <m/>
    <m/>
    <m/>
    <n v="5738127"/>
    <s v="MMARC6_RS04065"/>
    <n v="2310"/>
    <m/>
    <s v="old_locus_tag=MmarC6_0812"/>
  </r>
  <r>
    <x v="2"/>
    <s v="with_protein"/>
    <s v="GCF_000018485.1"/>
    <s v="Primary Assembly"/>
    <x v="0"/>
    <m/>
    <s v="NC_009975.1"/>
    <n v="753608"/>
    <n v="755917"/>
    <x v="0"/>
    <s v="WP_012193517.1"/>
    <s v="WP_012193517.1"/>
    <m/>
    <s v="carbamoyltransferase HypF"/>
    <m/>
    <n v="5738127"/>
    <s v="MMARC6_RS04065"/>
    <n v="2310"/>
    <n v="769"/>
    <m/>
  </r>
  <r>
    <x v="0"/>
    <s v="protein_coding"/>
    <s v="GCF_000018485.1"/>
    <s v="Primary Assembly"/>
    <x v="0"/>
    <m/>
    <s v="NC_009975.1"/>
    <n v="755965"/>
    <n v="757092"/>
    <x v="1"/>
    <m/>
    <m/>
    <m/>
    <m/>
    <m/>
    <n v="5738129"/>
    <s v="MMARC6_RS04070"/>
    <n v="1128"/>
    <m/>
    <s v="old_locus_tag=MmarC6_0813"/>
  </r>
  <r>
    <x v="2"/>
    <s v="with_protein"/>
    <s v="GCF_000018485.1"/>
    <s v="Primary Assembly"/>
    <x v="0"/>
    <m/>
    <s v="NC_009975.1"/>
    <n v="755965"/>
    <n v="757092"/>
    <x v="1"/>
    <s v="WP_012193518.1"/>
    <s v="WP_012193518.1"/>
    <m/>
    <s v="formate dehydrogenase subunit beta"/>
    <m/>
    <n v="5738129"/>
    <s v="MMARC6_RS04070"/>
    <n v="1128"/>
    <n v="375"/>
    <m/>
  </r>
  <r>
    <x v="0"/>
    <s v="protein_coding"/>
    <s v="GCF_000018485.1"/>
    <s v="Primary Assembly"/>
    <x v="0"/>
    <m/>
    <s v="NC_009975.1"/>
    <n v="757116"/>
    <n v="759146"/>
    <x v="1"/>
    <m/>
    <m/>
    <m/>
    <m/>
    <m/>
    <n v="5738130"/>
    <s v="MMARC6_RS04075"/>
    <n v="2031"/>
    <m/>
    <s v="old_locus_tag=MmarC6_0814"/>
  </r>
  <r>
    <x v="2"/>
    <s v="with_protein"/>
    <s v="GCF_000018485.1"/>
    <s v="Primary Assembly"/>
    <x v="0"/>
    <m/>
    <s v="NC_009975.1"/>
    <n v="757116"/>
    <n v="759146"/>
    <x v="1"/>
    <s v="WP_012193519.1"/>
    <s v="WP_012193519.1"/>
    <m/>
    <s v="formate dehydrogenase H subunit alpha, selenocysteine-containing"/>
    <m/>
    <n v="5738130"/>
    <s v="MMARC6_RS04075"/>
    <n v="2031"/>
    <n v="676"/>
    <m/>
  </r>
  <r>
    <x v="0"/>
    <s v="protein_coding"/>
    <s v="GCF_000018485.1"/>
    <s v="Primary Assembly"/>
    <x v="0"/>
    <m/>
    <s v="NC_009975.1"/>
    <n v="759781"/>
    <n v="760788"/>
    <x v="1"/>
    <m/>
    <m/>
    <m/>
    <m/>
    <m/>
    <n v="5738131"/>
    <s v="MMARC6_RS04085"/>
    <n v="1008"/>
    <m/>
    <s v="old_locus_tag=MmarC6_0815"/>
  </r>
  <r>
    <x v="2"/>
    <s v="with_protein"/>
    <s v="GCF_000018485.1"/>
    <s v="Primary Assembly"/>
    <x v="0"/>
    <m/>
    <s v="NC_009975.1"/>
    <n v="759781"/>
    <n v="760788"/>
    <x v="1"/>
    <s v="WP_012193520.1"/>
    <s v="WP_012193520.1"/>
    <m/>
    <s v="deoxyhypusine synthase"/>
    <m/>
    <n v="5738131"/>
    <s v="MMARC6_RS04085"/>
    <n v="1008"/>
    <n v="335"/>
    <m/>
  </r>
  <r>
    <x v="0"/>
    <s v="protein_coding"/>
    <s v="GCF_000018485.1"/>
    <s v="Primary Assembly"/>
    <x v="0"/>
    <m/>
    <s v="NC_009975.1"/>
    <n v="760844"/>
    <n v="761347"/>
    <x v="1"/>
    <m/>
    <m/>
    <m/>
    <m/>
    <m/>
    <n v="5738132"/>
    <s v="MMARC6_RS04090"/>
    <n v="504"/>
    <m/>
    <s v="old_locus_tag=MmarC6_0816"/>
  </r>
  <r>
    <x v="2"/>
    <s v="with_protein"/>
    <s v="GCF_000018485.1"/>
    <s v="Primary Assembly"/>
    <x v="0"/>
    <m/>
    <s v="NC_009975.1"/>
    <n v="760844"/>
    <n v="761347"/>
    <x v="1"/>
    <s v="WP_012193521.1"/>
    <s v="WP_012193521.1"/>
    <m/>
    <s v="3-isopropylmalate dehydratase small subunit"/>
    <m/>
    <n v="5738132"/>
    <s v="MMARC6_RS04090"/>
    <n v="504"/>
    <n v="167"/>
    <m/>
  </r>
  <r>
    <x v="0"/>
    <s v="protein_coding"/>
    <s v="GCF_000018485.1"/>
    <s v="Primary Assembly"/>
    <x v="0"/>
    <m/>
    <s v="NC_009975.1"/>
    <n v="761366"/>
    <n v="762580"/>
    <x v="1"/>
    <m/>
    <m/>
    <m/>
    <m/>
    <m/>
    <n v="5737783"/>
    <s v="MMARC6_RS04095"/>
    <n v="1215"/>
    <m/>
    <s v="old_locus_tag=MmarC6_0817"/>
  </r>
  <r>
    <x v="2"/>
    <s v="with_protein"/>
    <s v="GCF_000018485.1"/>
    <s v="Primary Assembly"/>
    <x v="0"/>
    <m/>
    <s v="NC_009975.1"/>
    <n v="761366"/>
    <n v="762580"/>
    <x v="1"/>
    <s v="WP_012193522.1"/>
    <s v="WP_012193522.1"/>
    <m/>
    <s v="threonine synthase"/>
    <m/>
    <n v="5737783"/>
    <s v="MMARC6_RS04095"/>
    <n v="1215"/>
    <n v="404"/>
    <m/>
  </r>
  <r>
    <x v="0"/>
    <s v="protein_coding"/>
    <s v="GCF_000018485.1"/>
    <s v="Primary Assembly"/>
    <x v="0"/>
    <m/>
    <s v="NC_009975.1"/>
    <n v="762852"/>
    <n v="763190"/>
    <x v="1"/>
    <m/>
    <m/>
    <m/>
    <m/>
    <m/>
    <n v="5738133"/>
    <s v="MMARC6_RS04100"/>
    <n v="339"/>
    <m/>
    <s v="old_locus_tag=MmarC6_0818"/>
  </r>
  <r>
    <x v="2"/>
    <s v="with_protein"/>
    <s v="GCF_000018485.1"/>
    <s v="Primary Assembly"/>
    <x v="0"/>
    <m/>
    <s v="NC_009975.1"/>
    <n v="762852"/>
    <n v="763190"/>
    <x v="1"/>
    <s v="WP_012193523.1"/>
    <s v="WP_012193523.1"/>
    <m/>
    <s v="hypothetical protein"/>
    <m/>
    <n v="5738133"/>
    <s v="MMARC6_RS04100"/>
    <n v="339"/>
    <n v="112"/>
    <m/>
  </r>
  <r>
    <x v="0"/>
    <s v="protein_coding"/>
    <s v="GCF_000018485.1"/>
    <s v="Primary Assembly"/>
    <x v="0"/>
    <m/>
    <s v="NC_009975.1"/>
    <n v="763240"/>
    <n v="764742"/>
    <x v="0"/>
    <m/>
    <m/>
    <m/>
    <m/>
    <m/>
    <n v="5738134"/>
    <s v="MMARC6_RS04105"/>
    <n v="1503"/>
    <m/>
    <s v="old_locus_tag=MmarC6_0819"/>
  </r>
  <r>
    <x v="2"/>
    <s v="with_protein"/>
    <s v="GCF_000018485.1"/>
    <s v="Primary Assembly"/>
    <x v="0"/>
    <m/>
    <s v="NC_009975.1"/>
    <n v="763240"/>
    <n v="764742"/>
    <x v="0"/>
    <s v="WP_012193524.1"/>
    <s v="WP_012193524.1"/>
    <m/>
    <s v="IMP dehydrogenase"/>
    <m/>
    <n v="5738134"/>
    <s v="MMARC6_RS04105"/>
    <n v="1503"/>
    <n v="500"/>
    <m/>
  </r>
  <r>
    <x v="0"/>
    <s v="protein_coding"/>
    <s v="GCF_000018485.1"/>
    <s v="Primary Assembly"/>
    <x v="0"/>
    <m/>
    <s v="NC_009975.1"/>
    <n v="764816"/>
    <n v="765679"/>
    <x v="1"/>
    <m/>
    <m/>
    <m/>
    <m/>
    <m/>
    <n v="5737784"/>
    <s v="MMARC6_RS04110"/>
    <n v="864"/>
    <m/>
    <s v="old_locus_tag=MmarC6_0820"/>
  </r>
  <r>
    <x v="2"/>
    <s v="with_protein"/>
    <s v="GCF_000018485.1"/>
    <s v="Primary Assembly"/>
    <x v="0"/>
    <m/>
    <s v="NC_009975.1"/>
    <n v="764816"/>
    <n v="765679"/>
    <x v="1"/>
    <s v="WP_012193525.1"/>
    <s v="WP_012193525.1"/>
    <m/>
    <s v="branched-chain-amino-acid transaminase"/>
    <m/>
    <n v="5737784"/>
    <s v="MMARC6_RS04110"/>
    <n v="864"/>
    <n v="287"/>
    <m/>
  </r>
  <r>
    <x v="0"/>
    <s v="protein_coding"/>
    <s v="GCF_000018485.1"/>
    <s v="Primary Assembly"/>
    <x v="0"/>
    <m/>
    <s v="NC_009975.1"/>
    <n v="765729"/>
    <n v="766883"/>
    <x v="1"/>
    <m/>
    <m/>
    <m/>
    <m/>
    <m/>
    <n v="5738135"/>
    <s v="MMARC6_RS04115"/>
    <n v="1155"/>
    <m/>
    <s v="old_locus_tag=MmarC6_0821"/>
  </r>
  <r>
    <x v="2"/>
    <s v="with_protein"/>
    <s v="GCF_000018485.1"/>
    <s v="Primary Assembly"/>
    <x v="0"/>
    <m/>
    <s v="NC_009975.1"/>
    <n v="765729"/>
    <n v="766883"/>
    <x v="1"/>
    <s v="WP_012193526.1"/>
    <s v="WP_012193526.1"/>
    <m/>
    <s v="tyrosine decarboxylase MfnA"/>
    <m/>
    <n v="5738135"/>
    <s v="MMARC6_RS04115"/>
    <n v="1155"/>
    <n v="384"/>
    <m/>
  </r>
  <r>
    <x v="0"/>
    <s v="protein_coding"/>
    <s v="GCF_000018485.1"/>
    <s v="Primary Assembly"/>
    <x v="0"/>
    <m/>
    <s v="NC_009975.1"/>
    <n v="767007"/>
    <n v="767852"/>
    <x v="1"/>
    <m/>
    <m/>
    <m/>
    <m/>
    <m/>
    <n v="5738137"/>
    <s v="MMARC6_RS04120"/>
    <n v="846"/>
    <m/>
    <s v="old_locus_tag=MmarC6_0822"/>
  </r>
  <r>
    <x v="2"/>
    <s v="with_protein"/>
    <s v="GCF_000018485.1"/>
    <s v="Primary Assembly"/>
    <x v="0"/>
    <m/>
    <s v="NC_009975.1"/>
    <n v="767007"/>
    <n v="767852"/>
    <x v="1"/>
    <s v="WP_012193527.1"/>
    <s v="WP_012193527.1"/>
    <m/>
    <s v="fumarate hydratase"/>
    <m/>
    <n v="5738137"/>
    <s v="MMARC6_RS04120"/>
    <n v="846"/>
    <n v="281"/>
    <m/>
  </r>
  <r>
    <x v="0"/>
    <s v="protein_coding"/>
    <s v="GCF_000018485.1"/>
    <s v="Primary Assembly"/>
    <x v="0"/>
    <m/>
    <s v="NC_009975.1"/>
    <n v="767867"/>
    <n v="768520"/>
    <x v="1"/>
    <m/>
    <m/>
    <m/>
    <m/>
    <m/>
    <n v="5738136"/>
    <s v="MMARC6_RS04125"/>
    <n v="654"/>
    <m/>
    <s v="old_locus_tag=MmarC6_0823"/>
  </r>
  <r>
    <x v="2"/>
    <s v="with_protein"/>
    <s v="GCF_000018485.1"/>
    <s v="Primary Assembly"/>
    <x v="0"/>
    <m/>
    <s v="NC_009975.1"/>
    <n v="767867"/>
    <n v="768520"/>
    <x v="1"/>
    <s v="WP_048059311.1"/>
    <s v="WP_048059311.1"/>
    <m/>
    <s v="PHP domain-containing protein"/>
    <m/>
    <n v="5738136"/>
    <s v="MMARC6_RS04125"/>
    <n v="654"/>
    <n v="217"/>
    <m/>
  </r>
  <r>
    <x v="0"/>
    <s v="protein_coding"/>
    <s v="GCF_000018485.1"/>
    <s v="Primary Assembly"/>
    <x v="0"/>
    <m/>
    <s v="NC_009975.1"/>
    <n v="768598"/>
    <n v="769167"/>
    <x v="0"/>
    <m/>
    <m/>
    <m/>
    <m/>
    <m/>
    <n v="5738138"/>
    <s v="MMARC6_RS04130"/>
    <n v="570"/>
    <m/>
    <s v="old_locus_tag=MmarC6_0824"/>
  </r>
  <r>
    <x v="2"/>
    <s v="with_protein"/>
    <s v="GCF_000018485.1"/>
    <s v="Primary Assembly"/>
    <x v="0"/>
    <m/>
    <s v="NC_009975.1"/>
    <n v="768598"/>
    <n v="769167"/>
    <x v="0"/>
    <s v="WP_012193529.1"/>
    <s v="WP_012193529.1"/>
    <m/>
    <s v="hypothetical protein"/>
    <m/>
    <n v="5738138"/>
    <s v="MMARC6_RS04130"/>
    <n v="570"/>
    <n v="189"/>
    <m/>
  </r>
  <r>
    <x v="0"/>
    <s v="protein_coding"/>
    <s v="GCF_000018485.1"/>
    <s v="Primary Assembly"/>
    <x v="0"/>
    <m/>
    <s v="NC_009975.1"/>
    <n v="769468"/>
    <n v="770532"/>
    <x v="0"/>
    <m/>
    <m/>
    <m/>
    <m/>
    <m/>
    <n v="5738039"/>
    <s v="MMARC6_RS04135"/>
    <n v="1065"/>
    <m/>
    <s v="old_locus_tag=MmarC6_0825"/>
  </r>
  <r>
    <x v="2"/>
    <s v="with_protein"/>
    <s v="GCF_000018485.1"/>
    <s v="Primary Assembly"/>
    <x v="0"/>
    <m/>
    <s v="NC_009975.1"/>
    <n v="769468"/>
    <n v="770532"/>
    <x v="0"/>
    <s v="WP_012193530.1"/>
    <s v="WP_012193530.1"/>
    <m/>
    <s v="5,10-methenyltetrahydromethanopterin hydrogenase"/>
    <m/>
    <n v="5738039"/>
    <s v="MMARC6_RS04135"/>
    <n v="1065"/>
    <n v="354"/>
    <m/>
  </r>
  <r>
    <x v="0"/>
    <s v="protein_coding"/>
    <s v="GCF_000018485.1"/>
    <s v="Primary Assembly"/>
    <x v="0"/>
    <m/>
    <s v="NC_009975.1"/>
    <n v="770591"/>
    <n v="771616"/>
    <x v="0"/>
    <m/>
    <m/>
    <m/>
    <m/>
    <m/>
    <n v="5738037"/>
    <s v="MMARC6_RS04140"/>
    <n v="1026"/>
    <m/>
    <s v="old_locus_tag=MmarC6_0826"/>
  </r>
  <r>
    <x v="2"/>
    <s v="with_protein"/>
    <s v="GCF_000018485.1"/>
    <s v="Primary Assembly"/>
    <x v="0"/>
    <m/>
    <s v="NC_009975.1"/>
    <n v="770591"/>
    <n v="771616"/>
    <x v="0"/>
    <s v="WP_012193599.1"/>
    <s v="WP_012193599.1"/>
    <m/>
    <s v="5,10-methenyltetrahydromethanopterin hydrogenase cofactor biosynthesis protein HmdB"/>
    <m/>
    <n v="5738037"/>
    <s v="MMARC6_RS04140"/>
    <n v="1026"/>
    <n v="341"/>
    <m/>
  </r>
  <r>
    <x v="0"/>
    <s v="protein_coding"/>
    <s v="GCF_000018485.1"/>
    <s v="Primary Assembly"/>
    <x v="0"/>
    <m/>
    <s v="NC_009975.1"/>
    <n v="771647"/>
    <n v="773179"/>
    <x v="0"/>
    <m/>
    <m/>
    <m/>
    <m/>
    <m/>
    <n v="5738098"/>
    <s v="MMARC6_RS04145"/>
    <n v="1533"/>
    <m/>
    <s v="old_locus_tag=MmarC6_0827"/>
  </r>
  <r>
    <x v="2"/>
    <s v="with_protein"/>
    <s v="GCF_000018485.1"/>
    <s v="Primary Assembly"/>
    <x v="0"/>
    <m/>
    <s v="NC_009975.1"/>
    <n v="771647"/>
    <n v="773179"/>
    <x v="0"/>
    <s v="WP_012193600.1"/>
    <s v="WP_012193600.1"/>
    <m/>
    <s v="5,10-methenyltetrahydromethanopterin hydrogenase cofactor biosynthesis protein HmdC"/>
    <m/>
    <n v="5738098"/>
    <s v="MMARC6_RS04145"/>
    <n v="1533"/>
    <n v="510"/>
    <m/>
  </r>
  <r>
    <x v="0"/>
    <s v="protein_coding"/>
    <s v="GCF_000018485.1"/>
    <s v="Primary Assembly"/>
    <x v="0"/>
    <m/>
    <s v="NC_009975.1"/>
    <n v="773219"/>
    <n v="773893"/>
    <x v="0"/>
    <m/>
    <m/>
    <m/>
    <m/>
    <m/>
    <n v="5738141"/>
    <s v="MMARC6_RS04150"/>
    <n v="675"/>
    <m/>
    <s v="old_locus_tag=MmarC6_0828"/>
  </r>
  <r>
    <x v="2"/>
    <s v="with_protein"/>
    <s v="GCF_000018485.1"/>
    <s v="Primary Assembly"/>
    <x v="0"/>
    <m/>
    <s v="NC_009975.1"/>
    <n v="773219"/>
    <n v="773893"/>
    <x v="0"/>
    <s v="WP_012193601.1"/>
    <s v="WP_012193601.1"/>
    <m/>
    <s v="membrane protein"/>
    <m/>
    <n v="5738141"/>
    <s v="MMARC6_RS04150"/>
    <n v="675"/>
    <n v="224"/>
    <m/>
  </r>
  <r>
    <x v="0"/>
    <s v="protein_coding"/>
    <s v="GCF_000018485.1"/>
    <s v="Primary Assembly"/>
    <x v="0"/>
    <m/>
    <s v="NC_009975.1"/>
    <n v="773923"/>
    <n v="775089"/>
    <x v="1"/>
    <m/>
    <m/>
    <m/>
    <m/>
    <m/>
    <n v="5738142"/>
    <s v="MMARC6_RS04155"/>
    <n v="1167"/>
    <m/>
    <s v="old_locus_tag=MmarC6_0829"/>
  </r>
  <r>
    <x v="2"/>
    <s v="with_protein"/>
    <s v="GCF_000018485.1"/>
    <s v="Primary Assembly"/>
    <x v="0"/>
    <m/>
    <s v="NC_009975.1"/>
    <n v="773923"/>
    <n v="775089"/>
    <x v="1"/>
    <s v="WP_012193602.1"/>
    <s v="WP_012193602.1"/>
    <m/>
    <s v="formate-dependent phosphoribosylglycinamide formyltransferase"/>
    <m/>
    <n v="5738142"/>
    <s v="MMARC6_RS04155"/>
    <n v="1167"/>
    <n v="388"/>
    <m/>
  </r>
  <r>
    <x v="0"/>
    <s v="protein_coding"/>
    <s v="GCF_000018485.1"/>
    <s v="Primary Assembly"/>
    <x v="0"/>
    <m/>
    <s v="NC_009975.1"/>
    <n v="775273"/>
    <n v="776172"/>
    <x v="0"/>
    <m/>
    <m/>
    <m/>
    <m/>
    <m/>
    <n v="5738144"/>
    <s v="MMARC6_RS04160"/>
    <n v="900"/>
    <m/>
    <s v="old_locus_tag=MmarC6_0830"/>
  </r>
  <r>
    <x v="2"/>
    <s v="with_protein"/>
    <s v="GCF_000018485.1"/>
    <s v="Primary Assembly"/>
    <x v="0"/>
    <m/>
    <s v="NC_009975.1"/>
    <n v="775273"/>
    <n v="776172"/>
    <x v="0"/>
    <s v="WP_012193603.1"/>
    <s v="WP_012193603.1"/>
    <m/>
    <s v="hypothetical protein"/>
    <m/>
    <n v="5738144"/>
    <s v="MMARC6_RS04160"/>
    <n v="900"/>
    <n v="299"/>
    <m/>
  </r>
  <r>
    <x v="0"/>
    <s v="protein_coding"/>
    <s v="GCF_000018485.1"/>
    <s v="Primary Assembly"/>
    <x v="0"/>
    <m/>
    <s v="NC_009975.1"/>
    <n v="776176"/>
    <n v="776493"/>
    <x v="0"/>
    <m/>
    <m/>
    <m/>
    <m/>
    <m/>
    <n v="5738038"/>
    <s v="MMARC6_RS04165"/>
    <n v="318"/>
    <m/>
    <s v="old_locus_tag=MmarC6_0831"/>
  </r>
  <r>
    <x v="2"/>
    <s v="with_protein"/>
    <s v="GCF_000018485.1"/>
    <s v="Primary Assembly"/>
    <x v="0"/>
    <m/>
    <s v="NC_009975.1"/>
    <n v="776176"/>
    <n v="776493"/>
    <x v="0"/>
    <s v="WP_012193604.1"/>
    <s v="WP_012193604.1"/>
    <m/>
    <s v="hypothetical protein"/>
    <m/>
    <n v="5738038"/>
    <s v="MMARC6_RS04165"/>
    <n v="318"/>
    <n v="105"/>
    <m/>
  </r>
  <r>
    <x v="0"/>
    <s v="protein_coding"/>
    <s v="GCF_000018485.1"/>
    <s v="Primary Assembly"/>
    <x v="0"/>
    <m/>
    <s v="NC_009975.1"/>
    <n v="776506"/>
    <n v="776892"/>
    <x v="0"/>
    <m/>
    <m/>
    <m/>
    <m/>
    <m/>
    <n v="5738035"/>
    <s v="MMARC6_RS04170"/>
    <n v="387"/>
    <m/>
    <s v="old_locus_tag=MmarC6_0832"/>
  </r>
  <r>
    <x v="2"/>
    <s v="with_protein"/>
    <s v="GCF_000018485.1"/>
    <s v="Primary Assembly"/>
    <x v="0"/>
    <m/>
    <s v="NC_009975.1"/>
    <n v="776506"/>
    <n v="776892"/>
    <x v="0"/>
    <s v="WP_012193605.1"/>
    <s v="WP_012193605.1"/>
    <m/>
    <s v="nucleic acid-binding protein"/>
    <m/>
    <n v="5738035"/>
    <s v="MMARC6_RS04170"/>
    <n v="387"/>
    <n v="128"/>
    <m/>
  </r>
  <r>
    <x v="0"/>
    <s v="protein_coding"/>
    <s v="GCF_000018485.1"/>
    <s v="Primary Assembly"/>
    <x v="0"/>
    <m/>
    <s v="NC_009975.1"/>
    <n v="776873"/>
    <n v="777598"/>
    <x v="0"/>
    <m/>
    <m/>
    <m/>
    <m/>
    <m/>
    <n v="5738036"/>
    <s v="MMARC6_RS04175"/>
    <n v="726"/>
    <m/>
    <s v="old_locus_tag=MmarC6_0833"/>
  </r>
  <r>
    <x v="2"/>
    <s v="with_protein"/>
    <s v="GCF_000018485.1"/>
    <s v="Primary Assembly"/>
    <x v="0"/>
    <m/>
    <s v="NC_009975.1"/>
    <n v="776873"/>
    <n v="777598"/>
    <x v="0"/>
    <s v="WP_012193606.1"/>
    <s v="WP_012193606.1"/>
    <m/>
    <s v="biotin--[acetyl-CoA-carboxylase] ligase"/>
    <m/>
    <n v="5738036"/>
    <s v="MMARC6_RS04175"/>
    <n v="726"/>
    <n v="241"/>
    <m/>
  </r>
  <r>
    <x v="0"/>
    <s v="protein_coding"/>
    <s v="GCF_000018485.1"/>
    <s v="Primary Assembly"/>
    <x v="0"/>
    <m/>
    <s v="NC_009975.1"/>
    <n v="777611"/>
    <n v="778228"/>
    <x v="0"/>
    <m/>
    <m/>
    <m/>
    <m/>
    <m/>
    <n v="5738145"/>
    <s v="MMARC6_RS04180"/>
    <n v="618"/>
    <m/>
    <s v="old_locus_tag=MmarC6_0834"/>
  </r>
  <r>
    <x v="2"/>
    <s v="with_protein"/>
    <s v="GCF_000018485.1"/>
    <s v="Primary Assembly"/>
    <x v="0"/>
    <m/>
    <s v="NC_009975.1"/>
    <n v="777611"/>
    <n v="778228"/>
    <x v="0"/>
    <s v="WP_012193607.1"/>
    <s v="WP_012193607.1"/>
    <m/>
    <s v="MBL fold metallo-hydrolase"/>
    <m/>
    <n v="5738145"/>
    <s v="MMARC6_RS04180"/>
    <n v="618"/>
    <n v="205"/>
    <m/>
  </r>
  <r>
    <x v="0"/>
    <s v="protein_coding"/>
    <s v="GCF_000018485.1"/>
    <s v="Primary Assembly"/>
    <x v="0"/>
    <m/>
    <s v="NC_009975.1"/>
    <n v="778275"/>
    <n v="778943"/>
    <x v="0"/>
    <m/>
    <m/>
    <m/>
    <m/>
    <m/>
    <n v="5738146"/>
    <s v="MMARC6_RS04185"/>
    <n v="669"/>
    <m/>
    <s v="old_locus_tag=MmarC6_0835"/>
  </r>
  <r>
    <x v="2"/>
    <s v="with_protein"/>
    <s v="GCF_000018485.1"/>
    <s v="Primary Assembly"/>
    <x v="0"/>
    <m/>
    <s v="NC_009975.1"/>
    <n v="778275"/>
    <n v="778943"/>
    <x v="0"/>
    <s v="WP_012193608.1"/>
    <s v="WP_012193608.1"/>
    <m/>
    <s v="2-phospho-L-lactate guanylyltransferase"/>
    <m/>
    <n v="5738146"/>
    <s v="MMARC6_RS04185"/>
    <n v="669"/>
    <n v="222"/>
    <m/>
  </r>
  <r>
    <x v="0"/>
    <s v="protein_coding"/>
    <s v="GCF_000018485.1"/>
    <s v="Primary Assembly"/>
    <x v="0"/>
    <m/>
    <s v="NC_009975.1"/>
    <n v="778965"/>
    <n v="779996"/>
    <x v="1"/>
    <m/>
    <m/>
    <m/>
    <m/>
    <m/>
    <n v="5738101"/>
    <s v="MMARC6_RS04190"/>
    <n v="1032"/>
    <m/>
    <s v="old_locus_tag=MmarC6_0836"/>
  </r>
  <r>
    <x v="2"/>
    <s v="with_protein"/>
    <s v="GCF_000018485.1"/>
    <s v="Primary Assembly"/>
    <x v="0"/>
    <m/>
    <s v="NC_009975.1"/>
    <n v="778965"/>
    <n v="779996"/>
    <x v="1"/>
    <s v="WP_012193609.1"/>
    <s v="WP_012193609.1"/>
    <m/>
    <s v="N-acetyl-gamma-glutamyl-phosphate reductase"/>
    <m/>
    <n v="5738101"/>
    <s v="MMARC6_RS04190"/>
    <n v="1032"/>
    <n v="343"/>
    <m/>
  </r>
  <r>
    <x v="0"/>
    <s v="protein_coding"/>
    <s v="GCF_000018485.1"/>
    <s v="Primary Assembly"/>
    <x v="0"/>
    <m/>
    <s v="NC_009975.1"/>
    <n v="780121"/>
    <n v="780642"/>
    <x v="1"/>
    <m/>
    <m/>
    <m/>
    <m/>
    <m/>
    <n v="5738034"/>
    <s v="MMARC6_RS04195"/>
    <n v="522"/>
    <m/>
    <s v="old_locus_tag=MmarC6_0837"/>
  </r>
  <r>
    <x v="2"/>
    <s v="with_protein"/>
    <s v="GCF_000018485.1"/>
    <s v="Primary Assembly"/>
    <x v="0"/>
    <m/>
    <s v="NC_009975.1"/>
    <n v="780121"/>
    <n v="780642"/>
    <x v="1"/>
    <s v="WP_012193610.1"/>
    <s v="WP_012193610.1"/>
    <m/>
    <s v="nitroreductase family protein"/>
    <m/>
    <n v="5738034"/>
    <s v="MMARC6_RS04195"/>
    <n v="522"/>
    <n v="173"/>
    <m/>
  </r>
  <r>
    <x v="0"/>
    <s v="protein_coding"/>
    <s v="GCF_000018485.1"/>
    <s v="Primary Assembly"/>
    <x v="0"/>
    <m/>
    <s v="NC_009975.1"/>
    <n v="780812"/>
    <n v="781468"/>
    <x v="0"/>
    <m/>
    <m/>
    <m/>
    <m/>
    <m/>
    <n v="5738033"/>
    <s v="MMARC6_RS04200"/>
    <n v="657"/>
    <m/>
    <s v="old_locus_tag=MmarC6_0838"/>
  </r>
  <r>
    <x v="2"/>
    <s v="with_protein"/>
    <s v="GCF_000018485.1"/>
    <s v="Primary Assembly"/>
    <x v="0"/>
    <m/>
    <s v="NC_009975.1"/>
    <n v="780812"/>
    <n v="781468"/>
    <x v="0"/>
    <s v="WP_012193611.1"/>
    <s v="WP_012193611.1"/>
    <m/>
    <s v="sugar phosphate isomerase/epimerase"/>
    <m/>
    <n v="5738033"/>
    <s v="MMARC6_RS04200"/>
    <n v="657"/>
    <n v="218"/>
    <m/>
  </r>
  <r>
    <x v="0"/>
    <s v="protein_coding"/>
    <s v="GCF_000018485.1"/>
    <s v="Primary Assembly"/>
    <x v="0"/>
    <m/>
    <s v="NC_009975.1"/>
    <n v="781501"/>
    <n v="782310"/>
    <x v="0"/>
    <m/>
    <m/>
    <m/>
    <m/>
    <m/>
    <n v="5738032"/>
    <s v="MMARC6_RS04205"/>
    <n v="810"/>
    <m/>
    <s v="old_locus_tag=MmarC6_0839"/>
  </r>
  <r>
    <x v="2"/>
    <s v="with_protein"/>
    <s v="GCF_000018485.1"/>
    <s v="Primary Assembly"/>
    <x v="0"/>
    <m/>
    <s v="NC_009975.1"/>
    <n v="781501"/>
    <n v="782310"/>
    <x v="0"/>
    <s v="WP_012193612.1"/>
    <s v="WP_012193612.1"/>
    <m/>
    <s v="hypothetical protein"/>
    <m/>
    <n v="5738032"/>
    <s v="MMARC6_RS04205"/>
    <n v="810"/>
    <n v="269"/>
    <m/>
  </r>
  <r>
    <x v="0"/>
    <s v="protein_coding"/>
    <s v="GCF_000018485.1"/>
    <s v="Primary Assembly"/>
    <x v="0"/>
    <m/>
    <s v="NC_009975.1"/>
    <n v="782321"/>
    <n v="783601"/>
    <x v="0"/>
    <m/>
    <m/>
    <m/>
    <m/>
    <m/>
    <n v="5738147"/>
    <s v="MMARC6_RS04210"/>
    <n v="1281"/>
    <m/>
    <s v="old_locus_tag=MmarC6_0840"/>
  </r>
  <r>
    <x v="2"/>
    <s v="with_protein"/>
    <s v="GCF_000018485.1"/>
    <s v="Primary Assembly"/>
    <x v="0"/>
    <m/>
    <s v="NC_009975.1"/>
    <n v="782321"/>
    <n v="783601"/>
    <x v="0"/>
    <s v="WP_012193613.1"/>
    <s v="WP_012193613.1"/>
    <m/>
    <s v="phosphoglycerate mutase"/>
    <m/>
    <n v="5738147"/>
    <s v="MMARC6_RS04210"/>
    <n v="1281"/>
    <n v="426"/>
    <m/>
  </r>
  <r>
    <x v="0"/>
    <s v="protein_coding"/>
    <s v="GCF_000018485.1"/>
    <s v="Primary Assembly"/>
    <x v="0"/>
    <m/>
    <s v="NC_009975.1"/>
    <n v="783610"/>
    <n v="784191"/>
    <x v="0"/>
    <m/>
    <m/>
    <m/>
    <m/>
    <m/>
    <n v="5738100"/>
    <s v="MMARC6_RS04215"/>
    <n v="582"/>
    <m/>
    <s v="old_locus_tag=MmarC6_0841"/>
  </r>
  <r>
    <x v="2"/>
    <s v="with_protein"/>
    <s v="GCF_000018485.1"/>
    <s v="Primary Assembly"/>
    <x v="0"/>
    <m/>
    <s v="NC_009975.1"/>
    <n v="783610"/>
    <n v="784191"/>
    <x v="0"/>
    <s v="WP_012193614.1"/>
    <s v="WP_012193614.1"/>
    <m/>
    <s v="hypothetical protein"/>
    <m/>
    <n v="5738100"/>
    <s v="MMARC6_RS04215"/>
    <n v="582"/>
    <n v="193"/>
    <m/>
  </r>
  <r>
    <x v="0"/>
    <s v="protein_coding"/>
    <s v="GCF_000018485.1"/>
    <s v="Primary Assembly"/>
    <x v="0"/>
    <m/>
    <s v="NC_009975.1"/>
    <n v="784133"/>
    <n v="784693"/>
    <x v="1"/>
    <m/>
    <m/>
    <m/>
    <m/>
    <m/>
    <n v="5738148"/>
    <s v="MMARC6_RS04220"/>
    <n v="561"/>
    <m/>
    <s v="old_locus_tag=MmarC6_0842"/>
  </r>
  <r>
    <x v="2"/>
    <s v="with_protein"/>
    <s v="GCF_000018485.1"/>
    <s v="Primary Assembly"/>
    <x v="0"/>
    <m/>
    <s v="NC_009975.1"/>
    <n v="784133"/>
    <n v="784693"/>
    <x v="1"/>
    <s v="WP_012193615.1"/>
    <s v="WP_012193615.1"/>
    <m/>
    <s v="hypothetical protein"/>
    <m/>
    <n v="5738148"/>
    <s v="MMARC6_RS04220"/>
    <n v="561"/>
    <n v="186"/>
    <m/>
  </r>
  <r>
    <x v="0"/>
    <s v="protein_coding"/>
    <s v="GCF_000018485.1"/>
    <s v="Primary Assembly"/>
    <x v="0"/>
    <m/>
    <s v="NC_009975.1"/>
    <n v="784772"/>
    <n v="785392"/>
    <x v="1"/>
    <m/>
    <m/>
    <m/>
    <m/>
    <m/>
    <n v="5738149"/>
    <s v="MMARC6_RS04225"/>
    <n v="621"/>
    <m/>
    <s v="old_locus_tag=MmarC6_0843"/>
  </r>
  <r>
    <x v="2"/>
    <s v="with_protein"/>
    <s v="GCF_000018485.1"/>
    <s v="Primary Assembly"/>
    <x v="0"/>
    <m/>
    <s v="NC_009975.1"/>
    <n v="784772"/>
    <n v="785392"/>
    <x v="1"/>
    <s v="WP_012193616.1"/>
    <s v="WP_012193616.1"/>
    <m/>
    <s v="4Fe-4S dicluster domain-containing protein"/>
    <m/>
    <n v="5738149"/>
    <s v="MMARC6_RS04225"/>
    <n v="621"/>
    <n v="206"/>
    <m/>
  </r>
  <r>
    <x v="0"/>
    <s v="tRNA"/>
    <s v="GCF_000018485.1"/>
    <s v="Primary Assembly"/>
    <x v="0"/>
    <m/>
    <s v="NC_009975.1"/>
    <n v="785445"/>
    <n v="785519"/>
    <x v="1"/>
    <m/>
    <m/>
    <m/>
    <m/>
    <m/>
    <n v="5738031"/>
    <s v="MMARC6_RS04230"/>
    <n v="75"/>
    <m/>
    <s v="old_locus_tag=MmarC6_R0010"/>
  </r>
  <r>
    <x v="1"/>
    <m/>
    <s v="GCF_000018485.1"/>
    <s v="Primary Assembly"/>
    <x v="0"/>
    <m/>
    <s v="NC_009975.1"/>
    <n v="785445"/>
    <n v="785519"/>
    <x v="1"/>
    <m/>
    <m/>
    <m/>
    <s v="tRNA-Asp"/>
    <m/>
    <n v="5738031"/>
    <s v="MMARC6_RS04230"/>
    <n v="75"/>
    <m/>
    <s v="anticodon=GTC"/>
  </r>
  <r>
    <x v="0"/>
    <s v="tRNA"/>
    <s v="GCF_000018485.1"/>
    <s v="Primary Assembly"/>
    <x v="0"/>
    <m/>
    <s v="NC_009975.1"/>
    <n v="785542"/>
    <n v="785615"/>
    <x v="1"/>
    <m/>
    <m/>
    <m/>
    <m/>
    <m/>
    <n v="5738030"/>
    <s v="MMARC6_RS04235"/>
    <n v="74"/>
    <m/>
    <s v="old_locus_tag=MmarC6_R0011"/>
  </r>
  <r>
    <x v="1"/>
    <m/>
    <s v="GCF_000018485.1"/>
    <s v="Primary Assembly"/>
    <x v="0"/>
    <m/>
    <s v="NC_009975.1"/>
    <n v="785542"/>
    <n v="785615"/>
    <x v="1"/>
    <m/>
    <m/>
    <m/>
    <s v="tRNA-Lys"/>
    <m/>
    <n v="5738030"/>
    <s v="MMARC6_RS04235"/>
    <n v="74"/>
    <m/>
    <s v="anticodon=TTT"/>
  </r>
  <r>
    <x v="0"/>
    <s v="tRNA"/>
    <s v="GCF_000018485.1"/>
    <s v="Primary Assembly"/>
    <x v="0"/>
    <m/>
    <s v="NC_009975.1"/>
    <n v="785644"/>
    <n v="785718"/>
    <x v="1"/>
    <m/>
    <m/>
    <m/>
    <m/>
    <m/>
    <n v="5738029"/>
    <s v="MMARC6_RS04240"/>
    <n v="75"/>
    <m/>
    <s v="old_locus_tag=MmarC6_R0012"/>
  </r>
  <r>
    <x v="1"/>
    <m/>
    <s v="GCF_000018485.1"/>
    <s v="Primary Assembly"/>
    <x v="0"/>
    <m/>
    <s v="NC_009975.1"/>
    <n v="785644"/>
    <n v="785718"/>
    <x v="1"/>
    <m/>
    <m/>
    <m/>
    <s v="tRNA-Asp"/>
    <m/>
    <n v="5738029"/>
    <s v="MMARC6_RS04240"/>
    <n v="75"/>
    <m/>
    <s v="anticodon=GTC"/>
  </r>
  <r>
    <x v="0"/>
    <s v="rRNA"/>
    <s v="GCF_000018485.1"/>
    <s v="Primary Assembly"/>
    <x v="0"/>
    <m/>
    <s v="NC_009975.1"/>
    <n v="785735"/>
    <n v="785848"/>
    <x v="1"/>
    <m/>
    <m/>
    <m/>
    <m/>
    <s v="rrf"/>
    <n v="5738102"/>
    <s v="MMARC6_RS04245"/>
    <n v="114"/>
    <m/>
    <s v="old_locus_tag=MmarC6_R0013"/>
  </r>
  <r>
    <x v="3"/>
    <m/>
    <s v="GCF_000018485.1"/>
    <s v="Primary Assembly"/>
    <x v="0"/>
    <m/>
    <s v="NC_009975.1"/>
    <n v="785735"/>
    <n v="785848"/>
    <x v="1"/>
    <m/>
    <m/>
    <m/>
    <s v="5S ribosomal RNA"/>
    <s v="rrf"/>
    <n v="5738102"/>
    <s v="MMARC6_RS04245"/>
    <n v="114"/>
    <m/>
    <m/>
  </r>
  <r>
    <x v="0"/>
    <s v="tRNA"/>
    <s v="GCF_000018485.1"/>
    <s v="Primary Assembly"/>
    <x v="0"/>
    <m/>
    <s v="NC_009975.1"/>
    <n v="785895"/>
    <n v="785968"/>
    <x v="1"/>
    <m/>
    <m/>
    <m/>
    <m/>
    <m/>
    <n v="5738103"/>
    <s v="MMARC6_RS04250"/>
    <n v="74"/>
    <m/>
    <s v="old_locus_tag=MmarC6_R0014"/>
  </r>
  <r>
    <x v="1"/>
    <m/>
    <s v="GCF_000018485.1"/>
    <s v="Primary Assembly"/>
    <x v="0"/>
    <m/>
    <s v="NC_009975.1"/>
    <n v="785895"/>
    <n v="785968"/>
    <x v="1"/>
    <m/>
    <m/>
    <m/>
    <s v="tRNA-Lys"/>
    <m/>
    <n v="5738103"/>
    <s v="MMARC6_RS04250"/>
    <n v="74"/>
    <m/>
    <s v="anticodon=TTT"/>
  </r>
  <r>
    <x v="0"/>
    <s v="tRNA"/>
    <s v="GCF_000018485.1"/>
    <s v="Primary Assembly"/>
    <x v="0"/>
    <m/>
    <s v="NC_009975.1"/>
    <n v="785985"/>
    <n v="786058"/>
    <x v="1"/>
    <m/>
    <m/>
    <m/>
    <m/>
    <m/>
    <n v="5738152"/>
    <s v="MMARC6_RS04255"/>
    <n v="74"/>
    <m/>
    <s v="old_locus_tag=MmarC6_R0015"/>
  </r>
  <r>
    <x v="1"/>
    <m/>
    <s v="GCF_000018485.1"/>
    <s v="Primary Assembly"/>
    <x v="0"/>
    <m/>
    <s v="NC_009975.1"/>
    <n v="785985"/>
    <n v="786058"/>
    <x v="1"/>
    <m/>
    <m/>
    <m/>
    <s v="tRNA-Tyr"/>
    <m/>
    <n v="5738152"/>
    <s v="MMARC6_RS04255"/>
    <n v="74"/>
    <m/>
    <s v="anticodon=GTA"/>
  </r>
  <r>
    <x v="0"/>
    <s v="tRNA"/>
    <s v="GCF_000018485.1"/>
    <s v="Primary Assembly"/>
    <x v="0"/>
    <m/>
    <s v="NC_009975.1"/>
    <n v="786067"/>
    <n v="786143"/>
    <x v="1"/>
    <m/>
    <m/>
    <m/>
    <m/>
    <m/>
    <n v="5738150"/>
    <s v="MMARC6_RS04260"/>
    <n v="77"/>
    <m/>
    <s v="old_locus_tag=MmarC6_R0016"/>
  </r>
  <r>
    <x v="1"/>
    <m/>
    <s v="GCF_000018485.1"/>
    <s v="Primary Assembly"/>
    <x v="0"/>
    <m/>
    <s v="NC_009975.1"/>
    <n v="786067"/>
    <n v="786143"/>
    <x v="1"/>
    <m/>
    <m/>
    <m/>
    <s v="tRNA-Pro"/>
    <m/>
    <n v="5738150"/>
    <s v="MMARC6_RS04260"/>
    <n v="77"/>
    <m/>
    <s v="anticodon=TGG"/>
  </r>
  <r>
    <x v="0"/>
    <s v="tRNA"/>
    <s v="GCF_000018485.1"/>
    <s v="Primary Assembly"/>
    <x v="0"/>
    <m/>
    <s v="NC_009975.1"/>
    <n v="786190"/>
    <n v="786263"/>
    <x v="1"/>
    <m/>
    <m/>
    <m/>
    <m/>
    <m/>
    <n v="5738151"/>
    <s v="MMARC6_RS04265"/>
    <n v="74"/>
    <m/>
    <s v="old_locus_tag=MmarC6_R0017"/>
  </r>
  <r>
    <x v="1"/>
    <m/>
    <s v="GCF_000018485.1"/>
    <s v="Primary Assembly"/>
    <x v="0"/>
    <m/>
    <s v="NC_009975.1"/>
    <n v="786190"/>
    <n v="786263"/>
    <x v="1"/>
    <m/>
    <m/>
    <m/>
    <s v="tRNA-Thr"/>
    <m/>
    <n v="5738151"/>
    <s v="MMARC6_RS04265"/>
    <n v="74"/>
    <m/>
    <s v="anticodon=TGT"/>
  </r>
  <r>
    <x v="0"/>
    <s v="protein_coding"/>
    <s v="GCF_000018485.1"/>
    <s v="Primary Assembly"/>
    <x v="0"/>
    <m/>
    <s v="NC_009975.1"/>
    <n v="786423"/>
    <n v="787322"/>
    <x v="1"/>
    <m/>
    <m/>
    <m/>
    <m/>
    <m/>
    <n v="5738153"/>
    <s v="MMARC6_RS04270"/>
    <n v="900"/>
    <m/>
    <s v="old_locus_tag=MmarC6_0844"/>
  </r>
  <r>
    <x v="2"/>
    <s v="with_protein"/>
    <s v="GCF_000018485.1"/>
    <s v="Primary Assembly"/>
    <x v="0"/>
    <m/>
    <s v="NC_009975.1"/>
    <n v="786423"/>
    <n v="787322"/>
    <x v="1"/>
    <s v="WP_012193617.1"/>
    <s v="WP_012193617.1"/>
    <m/>
    <s v="pyridoxal 5'-phosphate synthase lyase subunit PdxS"/>
    <m/>
    <n v="5738153"/>
    <s v="MMARC6_RS04270"/>
    <n v="900"/>
    <n v="299"/>
    <m/>
  </r>
  <r>
    <x v="0"/>
    <s v="protein_coding"/>
    <s v="GCF_000018485.1"/>
    <s v="Primary Assembly"/>
    <x v="0"/>
    <m/>
    <s v="NC_009975.1"/>
    <n v="787443"/>
    <n v="788081"/>
    <x v="1"/>
    <m/>
    <m/>
    <m/>
    <m/>
    <m/>
    <n v="5738162"/>
    <s v="MMARC6_RS04275"/>
    <n v="639"/>
    <m/>
    <s v="old_locus_tag=MmarC6_0845"/>
  </r>
  <r>
    <x v="2"/>
    <s v="with_protein"/>
    <s v="GCF_000018485.1"/>
    <s v="Primary Assembly"/>
    <x v="0"/>
    <m/>
    <s v="NC_009975.1"/>
    <n v="787443"/>
    <n v="788081"/>
    <x v="1"/>
    <s v="WP_012193618.1"/>
    <s v="WP_012193618.1"/>
    <m/>
    <s v="protein-L-isoaspartate O-methyltransferase"/>
    <m/>
    <n v="5738162"/>
    <s v="MMARC6_RS04275"/>
    <n v="639"/>
    <n v="212"/>
    <m/>
  </r>
  <r>
    <x v="0"/>
    <s v="protein_coding"/>
    <s v="GCF_000018485.1"/>
    <s v="Primary Assembly"/>
    <x v="0"/>
    <m/>
    <s v="NC_009975.1"/>
    <n v="788162"/>
    <n v="788644"/>
    <x v="0"/>
    <m/>
    <m/>
    <m/>
    <m/>
    <m/>
    <n v="5738172"/>
    <s v="MMARC6_RS04280"/>
    <n v="483"/>
    <m/>
    <s v="old_locus_tag=MmarC6_0846"/>
  </r>
  <r>
    <x v="2"/>
    <s v="with_protein"/>
    <s v="GCF_000018485.1"/>
    <s v="Primary Assembly"/>
    <x v="0"/>
    <m/>
    <s v="NC_009975.1"/>
    <n v="788162"/>
    <n v="788644"/>
    <x v="0"/>
    <s v="WP_012193619.1"/>
    <s v="WP_012193619.1"/>
    <m/>
    <s v="CBS domain-containing protein"/>
    <m/>
    <n v="5738172"/>
    <s v="MMARC6_RS04280"/>
    <n v="483"/>
    <n v="160"/>
    <m/>
  </r>
  <r>
    <x v="0"/>
    <s v="protein_coding"/>
    <s v="GCF_000018485.1"/>
    <s v="Primary Assembly"/>
    <x v="0"/>
    <m/>
    <s v="NC_009975.1"/>
    <n v="788663"/>
    <n v="789841"/>
    <x v="0"/>
    <m/>
    <m/>
    <m/>
    <m/>
    <m/>
    <n v="5738176"/>
    <s v="MMARC6_RS04285"/>
    <n v="1179"/>
    <m/>
    <s v="old_locus_tag=MmarC6_0847"/>
  </r>
  <r>
    <x v="2"/>
    <s v="with_protein"/>
    <s v="GCF_000018485.1"/>
    <s v="Primary Assembly"/>
    <x v="0"/>
    <m/>
    <s v="NC_009975.1"/>
    <n v="788663"/>
    <n v="789841"/>
    <x v="0"/>
    <s v="WP_012193620.1"/>
    <s v="WP_012193620.1"/>
    <m/>
    <s v="cation:proton antiporter"/>
    <m/>
    <n v="5738176"/>
    <s v="MMARC6_RS04285"/>
    <n v="1179"/>
    <n v="392"/>
    <m/>
  </r>
  <r>
    <x v="0"/>
    <s v="protein_coding"/>
    <s v="GCF_000018485.1"/>
    <s v="Primary Assembly"/>
    <x v="0"/>
    <m/>
    <s v="NC_009975.1"/>
    <n v="789850"/>
    <n v="791001"/>
    <x v="1"/>
    <m/>
    <m/>
    <m/>
    <m/>
    <m/>
    <n v="5738104"/>
    <s v="MMARC6_RS04290"/>
    <n v="1152"/>
    <m/>
    <s v="old_locus_tag=MmarC6_0848"/>
  </r>
  <r>
    <x v="2"/>
    <s v="with_protein"/>
    <s v="GCF_000018485.1"/>
    <s v="Primary Assembly"/>
    <x v="0"/>
    <m/>
    <s v="NC_009975.1"/>
    <n v="789850"/>
    <n v="791001"/>
    <x v="1"/>
    <s v="WP_012193621.1"/>
    <s v="WP_012193621.1"/>
    <m/>
    <s v="MFS transporter"/>
    <m/>
    <n v="5738104"/>
    <s v="MMARC6_RS04290"/>
    <n v="1152"/>
    <n v="383"/>
    <m/>
  </r>
  <r>
    <x v="0"/>
    <s v="protein_coding"/>
    <s v="GCF_000018485.1"/>
    <s v="Primary Assembly"/>
    <x v="0"/>
    <m/>
    <s v="NC_009975.1"/>
    <n v="791143"/>
    <n v="791319"/>
    <x v="0"/>
    <m/>
    <m/>
    <m/>
    <m/>
    <m/>
    <n v="5738123"/>
    <s v="MMARC6_RS04295"/>
    <n v="177"/>
    <m/>
    <s v="old_locus_tag=MmarC6_0849"/>
  </r>
  <r>
    <x v="2"/>
    <s v="with_protein"/>
    <s v="GCF_000018485.1"/>
    <s v="Primary Assembly"/>
    <x v="0"/>
    <m/>
    <s v="NC_009975.1"/>
    <n v="791143"/>
    <n v="791319"/>
    <x v="0"/>
    <s v="WP_012193622.1"/>
    <s v="WP_012193622.1"/>
    <m/>
    <s v="4Fe-4S dicluster domain-containing protein"/>
    <m/>
    <n v="5738123"/>
    <s v="MMARC6_RS04295"/>
    <n v="177"/>
    <n v="58"/>
    <m/>
  </r>
  <r>
    <x v="0"/>
    <s v="protein_coding"/>
    <s v="GCF_000018485.1"/>
    <s v="Primary Assembly"/>
    <x v="0"/>
    <m/>
    <s v="NC_009975.1"/>
    <n v="791368"/>
    <n v="791916"/>
    <x v="1"/>
    <m/>
    <m/>
    <m/>
    <m/>
    <m/>
    <n v="5738015"/>
    <s v="MMARC6_RS04300"/>
    <n v="549"/>
    <m/>
    <s v="old_locus_tag=MmarC6_0850"/>
  </r>
  <r>
    <x v="2"/>
    <s v="with_protein"/>
    <s v="GCF_000018485.1"/>
    <s v="Primary Assembly"/>
    <x v="0"/>
    <m/>
    <s v="NC_009975.1"/>
    <n v="791368"/>
    <n v="791916"/>
    <x v="1"/>
    <s v="WP_012193623.1"/>
    <s v="WP_012193623.1"/>
    <m/>
    <s v="helix-turn-helix domain-containing protein"/>
    <m/>
    <n v="5738015"/>
    <s v="MMARC6_RS04300"/>
    <n v="549"/>
    <n v="182"/>
    <m/>
  </r>
  <r>
    <x v="0"/>
    <s v="protein_coding"/>
    <s v="GCF_000018485.1"/>
    <s v="Primary Assembly"/>
    <x v="0"/>
    <m/>
    <s v="NC_009975.1"/>
    <n v="792041"/>
    <n v="793228"/>
    <x v="0"/>
    <m/>
    <m/>
    <m/>
    <m/>
    <m/>
    <n v="5738014"/>
    <s v="MMARC6_RS04305"/>
    <n v="1188"/>
    <m/>
    <s v="old_locus_tag=MmarC6_0851"/>
  </r>
  <r>
    <x v="2"/>
    <s v="with_protein"/>
    <s v="GCF_000018485.1"/>
    <s v="Primary Assembly"/>
    <x v="0"/>
    <m/>
    <s v="NC_009975.1"/>
    <n v="792041"/>
    <n v="793228"/>
    <x v="0"/>
    <s v="WP_012193624.1"/>
    <s v="WP_012193624.1"/>
    <m/>
    <s v="PLP-dependent aminotransferase family protein"/>
    <m/>
    <n v="5738014"/>
    <s v="MMARC6_RS04305"/>
    <n v="1188"/>
    <n v="395"/>
    <m/>
  </r>
  <r>
    <x v="0"/>
    <s v="protein_coding"/>
    <s v="GCF_000018485.1"/>
    <s v="Primary Assembly"/>
    <x v="0"/>
    <m/>
    <s v="NC_009975.1"/>
    <n v="793231"/>
    <n v="794415"/>
    <x v="1"/>
    <m/>
    <m/>
    <m/>
    <m/>
    <m/>
    <n v="5738011"/>
    <s v="MMARC6_RS04310"/>
    <n v="1185"/>
    <m/>
    <s v="old_locus_tag=MmarC6_0852"/>
  </r>
  <r>
    <x v="2"/>
    <s v="with_protein"/>
    <s v="GCF_000018485.1"/>
    <s v="Primary Assembly"/>
    <x v="0"/>
    <m/>
    <s v="NC_009975.1"/>
    <n v="793231"/>
    <n v="794415"/>
    <x v="1"/>
    <s v="WP_012193625.1"/>
    <s v="WP_012193625.1"/>
    <m/>
    <s v="TIGR00375 family protein"/>
    <m/>
    <n v="5738011"/>
    <s v="MMARC6_RS04310"/>
    <n v="1185"/>
    <n v="394"/>
    <m/>
  </r>
  <r>
    <x v="0"/>
    <s v="protein_coding"/>
    <s v="GCF_000018485.1"/>
    <s v="Primary Assembly"/>
    <x v="0"/>
    <m/>
    <s v="NC_009975.1"/>
    <n v="794437"/>
    <n v="795849"/>
    <x v="0"/>
    <m/>
    <m/>
    <m/>
    <m/>
    <m/>
    <n v="5738009"/>
    <s v="MMARC6_RS04315"/>
    <n v="1413"/>
    <m/>
    <s v="old_locus_tag=MmarC6_0853"/>
  </r>
  <r>
    <x v="2"/>
    <s v="with_protein"/>
    <s v="GCF_000018485.1"/>
    <s v="Primary Assembly"/>
    <x v="0"/>
    <m/>
    <s v="NC_009975.1"/>
    <n v="794437"/>
    <n v="795849"/>
    <x v="0"/>
    <s v="WP_012193626.1"/>
    <s v="WP_012193626.1"/>
    <m/>
    <s v="tRNA pseudouridine(54/55) synthase Pus10"/>
    <m/>
    <n v="5738009"/>
    <s v="MMARC6_RS04315"/>
    <n v="1413"/>
    <n v="470"/>
    <m/>
  </r>
  <r>
    <x v="0"/>
    <s v="protein_coding"/>
    <s v="GCF_000018485.1"/>
    <s v="Primary Assembly"/>
    <x v="0"/>
    <m/>
    <s v="NC_009975.1"/>
    <n v="795935"/>
    <n v="796228"/>
    <x v="0"/>
    <m/>
    <m/>
    <m/>
    <m/>
    <m/>
    <n v="5738010"/>
    <s v="MMARC6_RS04320"/>
    <n v="294"/>
    <m/>
    <s v="old_locus_tag=MmarC6_0854"/>
  </r>
  <r>
    <x v="2"/>
    <s v="with_protein"/>
    <s v="GCF_000018485.1"/>
    <s v="Primary Assembly"/>
    <x v="0"/>
    <m/>
    <s v="NC_009975.1"/>
    <n v="795935"/>
    <n v="796228"/>
    <x v="0"/>
    <s v="WP_011977470.1"/>
    <s v="WP_011977470.1"/>
    <m/>
    <s v="50S ribosomal protein L21e"/>
    <m/>
    <n v="5738010"/>
    <s v="MMARC6_RS04320"/>
    <n v="294"/>
    <n v="97"/>
    <m/>
  </r>
  <r>
    <x v="0"/>
    <s v="protein_coding"/>
    <s v="GCF_000018485.1"/>
    <s v="Primary Assembly"/>
    <x v="0"/>
    <m/>
    <s v="NC_009975.1"/>
    <n v="796276"/>
    <n v="796599"/>
    <x v="0"/>
    <m/>
    <m/>
    <m/>
    <m/>
    <m/>
    <n v="5738028"/>
    <s v="MMARC6_RS04325"/>
    <n v="324"/>
    <m/>
    <s v="old_locus_tag=MmarC6_0855"/>
  </r>
  <r>
    <x v="2"/>
    <s v="with_protein"/>
    <s v="GCF_000018485.1"/>
    <s v="Primary Assembly"/>
    <x v="0"/>
    <m/>
    <s v="NC_009975.1"/>
    <n v="796276"/>
    <n v="796599"/>
    <x v="0"/>
    <s v="WP_012193627.1"/>
    <s v="WP_012193627.1"/>
    <m/>
    <s v="DNA-directed RNA polymerase subunit F"/>
    <m/>
    <n v="5738028"/>
    <s v="MMARC6_RS04325"/>
    <n v="324"/>
    <n v="107"/>
    <m/>
  </r>
  <r>
    <x v="0"/>
    <s v="protein_coding"/>
    <s v="GCF_000018485.1"/>
    <s v="Primary Assembly"/>
    <x v="0"/>
    <m/>
    <s v="NC_009975.1"/>
    <n v="796701"/>
    <n v="797285"/>
    <x v="0"/>
    <m/>
    <m/>
    <m/>
    <m/>
    <m/>
    <n v="5738027"/>
    <s v="MMARC6_RS04330"/>
    <n v="585"/>
    <m/>
    <s v="old_locus_tag=MmarC6_0856"/>
  </r>
  <r>
    <x v="2"/>
    <s v="with_protein"/>
    <s v="GCF_000018485.1"/>
    <s v="Primary Assembly"/>
    <x v="0"/>
    <m/>
    <s v="NC_009975.1"/>
    <n v="796701"/>
    <n v="797285"/>
    <x v="0"/>
    <s v="WP_012193628.1"/>
    <s v="WP_012193628.1"/>
    <m/>
    <s v="DUF655 domain-containing protein"/>
    <m/>
    <n v="5738027"/>
    <s v="MMARC6_RS04330"/>
    <n v="585"/>
    <n v="194"/>
    <m/>
  </r>
  <r>
    <x v="0"/>
    <s v="protein_coding"/>
    <s v="GCF_000018485.1"/>
    <s v="Primary Assembly"/>
    <x v="0"/>
    <m/>
    <s v="NC_009975.1"/>
    <n v="797307"/>
    <n v="798374"/>
    <x v="0"/>
    <m/>
    <m/>
    <m/>
    <m/>
    <m/>
    <n v="5738026"/>
    <s v="MMARC6_RS04335"/>
    <n v="1068"/>
    <m/>
    <s v="old_locus_tag=MmarC6_0857"/>
  </r>
  <r>
    <x v="2"/>
    <s v="with_protein"/>
    <s v="GCF_000018485.1"/>
    <s v="Primary Assembly"/>
    <x v="0"/>
    <m/>
    <s v="NC_009975.1"/>
    <n v="797307"/>
    <n v="798374"/>
    <x v="0"/>
    <s v="WP_012193629.1"/>
    <s v="WP_012193629.1"/>
    <m/>
    <s v="glycosyltransferase family 4 protein"/>
    <m/>
    <n v="5738026"/>
    <s v="MMARC6_RS04335"/>
    <n v="1068"/>
    <n v="355"/>
    <m/>
  </r>
  <r>
    <x v="0"/>
    <s v="protein_coding"/>
    <s v="GCF_000018485.1"/>
    <s v="Primary Assembly"/>
    <x v="0"/>
    <m/>
    <s v="NC_009975.1"/>
    <n v="798389"/>
    <n v="798994"/>
    <x v="0"/>
    <m/>
    <m/>
    <m/>
    <m/>
    <m/>
    <n v="5738025"/>
    <s v="MMARC6_RS04340"/>
    <n v="606"/>
    <m/>
    <s v="old_locus_tag=MmarC6_0858"/>
  </r>
  <r>
    <x v="2"/>
    <s v="with_protein"/>
    <s v="GCF_000018485.1"/>
    <s v="Primary Assembly"/>
    <x v="0"/>
    <m/>
    <s v="NC_009975.1"/>
    <n v="798389"/>
    <n v="798994"/>
    <x v="0"/>
    <s v="WP_012193630.1"/>
    <s v="WP_012193630.1"/>
    <m/>
    <s v="bifunctional precorrin-2 dehydrogenase/sirohydrochlorin ferrochelatase"/>
    <m/>
    <n v="5738025"/>
    <s v="MMARC6_RS04340"/>
    <n v="606"/>
    <n v="201"/>
    <m/>
  </r>
  <r>
    <x v="0"/>
    <s v="protein_coding"/>
    <s v="GCF_000018485.1"/>
    <s v="Primary Assembly"/>
    <x v="0"/>
    <m/>
    <s v="NC_009975.1"/>
    <n v="798999"/>
    <n v="800147"/>
    <x v="0"/>
    <m/>
    <m/>
    <m/>
    <m/>
    <m/>
    <n v="5738024"/>
    <s v="MMARC6_RS04345"/>
    <n v="1149"/>
    <m/>
    <s v="old_locus_tag=MmarC6_0859"/>
  </r>
  <r>
    <x v="2"/>
    <s v="with_protein"/>
    <s v="GCF_000018485.1"/>
    <s v="Primary Assembly"/>
    <x v="0"/>
    <m/>
    <s v="NC_009975.1"/>
    <n v="798999"/>
    <n v="800147"/>
    <x v="0"/>
    <s v="WP_012193631.1"/>
    <s v="WP_012193631.1"/>
    <m/>
    <s v="glutamyl-tRNA reductase"/>
    <m/>
    <n v="5738024"/>
    <s v="MMARC6_RS04345"/>
    <n v="1149"/>
    <n v="382"/>
    <m/>
  </r>
  <r>
    <x v="0"/>
    <s v="protein_coding"/>
    <s v="GCF_000018485.1"/>
    <s v="Primary Assembly"/>
    <x v="0"/>
    <m/>
    <s v="NC_009975.1"/>
    <n v="800137"/>
    <n v="801363"/>
    <x v="0"/>
    <m/>
    <m/>
    <m/>
    <m/>
    <m/>
    <n v="5738023"/>
    <s v="MMARC6_RS04350"/>
    <n v="1227"/>
    <m/>
    <s v="old_locus_tag=MmarC6_0860"/>
  </r>
  <r>
    <x v="2"/>
    <s v="with_protein"/>
    <s v="GCF_000018485.1"/>
    <s v="Primary Assembly"/>
    <x v="0"/>
    <m/>
    <s v="NC_009975.1"/>
    <n v="800137"/>
    <n v="801363"/>
    <x v="0"/>
    <s v="WP_012193632.1"/>
    <s v="WP_012193632.1"/>
    <m/>
    <s v="hydroxymethylglutaryl-CoA reductase (NADPH)"/>
    <m/>
    <n v="5738023"/>
    <s v="MMARC6_RS04350"/>
    <n v="1227"/>
    <n v="408"/>
    <m/>
  </r>
  <r>
    <x v="0"/>
    <s v="protein_coding"/>
    <s v="GCF_000018485.1"/>
    <s v="Primary Assembly"/>
    <x v="0"/>
    <m/>
    <s v="NC_009975.1"/>
    <n v="801482"/>
    <n v="801925"/>
    <x v="0"/>
    <m/>
    <m/>
    <m/>
    <m/>
    <s v="tfx"/>
    <n v="5738173"/>
    <s v="MMARC6_RS04355"/>
    <n v="444"/>
    <m/>
    <s v="old_locus_tag=MmarC6_0861"/>
  </r>
  <r>
    <x v="2"/>
    <s v="with_protein"/>
    <s v="GCF_000018485.1"/>
    <s v="Primary Assembly"/>
    <x v="0"/>
    <m/>
    <s v="NC_009975.1"/>
    <n v="801482"/>
    <n v="801925"/>
    <x v="0"/>
    <s v="WP_012193633.1"/>
    <s v="WP_012193633.1"/>
    <m/>
    <s v="Tfx family DNA-binding protein"/>
    <s v="tfx"/>
    <n v="5738173"/>
    <s v="MMARC6_RS04355"/>
    <n v="444"/>
    <n v="147"/>
    <m/>
  </r>
  <r>
    <x v="0"/>
    <s v="protein_coding"/>
    <s v="GCF_000018485.1"/>
    <s v="Primary Assembly"/>
    <x v="0"/>
    <m/>
    <s v="NC_009975.1"/>
    <n v="801947"/>
    <n v="802993"/>
    <x v="0"/>
    <m/>
    <m/>
    <m/>
    <m/>
    <m/>
    <n v="5737928"/>
    <s v="MMARC6_RS04360"/>
    <n v="1047"/>
    <m/>
    <s v="old_locus_tag=MmarC6_0862"/>
  </r>
  <r>
    <x v="2"/>
    <s v="with_protein"/>
    <s v="GCF_000018485.1"/>
    <s v="Primary Assembly"/>
    <x v="0"/>
    <m/>
    <s v="NC_009975.1"/>
    <n v="801947"/>
    <n v="802993"/>
    <x v="0"/>
    <s v="WP_012193634.1"/>
    <s v="WP_012193634.1"/>
    <m/>
    <s v="mRNA surveillance protein Pelota"/>
    <m/>
    <n v="5737928"/>
    <s v="MMARC6_RS04360"/>
    <n v="1047"/>
    <n v="348"/>
    <m/>
  </r>
  <r>
    <x v="0"/>
    <s v="protein_coding"/>
    <s v="GCF_000018485.1"/>
    <s v="Primary Assembly"/>
    <x v="0"/>
    <m/>
    <s v="NC_009975.1"/>
    <n v="803002"/>
    <n v="803742"/>
    <x v="0"/>
    <m/>
    <m/>
    <m/>
    <m/>
    <m/>
    <n v="5738907"/>
    <s v="MMARC6_RS04365"/>
    <n v="741"/>
    <m/>
    <s v="old_locus_tag=MmarC6_0863"/>
  </r>
  <r>
    <x v="2"/>
    <s v="with_protein"/>
    <s v="GCF_000018485.1"/>
    <s v="Primary Assembly"/>
    <x v="0"/>
    <m/>
    <s v="NC_009975.1"/>
    <n v="803002"/>
    <n v="803742"/>
    <x v="0"/>
    <s v="WP_012193635.1"/>
    <s v="WP_012193635.1"/>
    <m/>
    <s v="hypothetical protein"/>
    <m/>
    <n v="5738907"/>
    <s v="MMARC6_RS04365"/>
    <n v="741"/>
    <n v="246"/>
    <m/>
  </r>
  <r>
    <x v="0"/>
    <s v="pseudogene"/>
    <s v="GCF_000018485.1"/>
    <s v="Primary Assembly"/>
    <x v="0"/>
    <m/>
    <s v="NC_009975.1"/>
    <n v="804127"/>
    <n v="806318"/>
    <x v="0"/>
    <m/>
    <m/>
    <m/>
    <m/>
    <m/>
    <n v="5738603"/>
    <s v="MMARC6_RS04370"/>
    <n v="2192"/>
    <m/>
    <s v="pseudo;old_locus_tag=MmarC6_0864"/>
  </r>
  <r>
    <x v="2"/>
    <s v="without_protein"/>
    <s v="GCF_000018485.1"/>
    <s v="Primary Assembly"/>
    <x v="0"/>
    <m/>
    <s v="NC_009975.1"/>
    <n v="804127"/>
    <n v="806318"/>
    <x v="0"/>
    <m/>
    <m/>
    <m/>
    <s v="methyl-accepting chemotaxis protein"/>
    <m/>
    <n v="5738603"/>
    <s v="MMARC6_RS04370"/>
    <n v="2192"/>
    <m/>
    <s v="pseudo"/>
  </r>
  <r>
    <x v="0"/>
    <s v="protein_coding"/>
    <s v="GCF_000018485.1"/>
    <s v="Primary Assembly"/>
    <x v="0"/>
    <m/>
    <s v="NC_009975.1"/>
    <n v="806416"/>
    <n v="807495"/>
    <x v="1"/>
    <m/>
    <m/>
    <m/>
    <m/>
    <m/>
    <n v="5738785"/>
    <s v="MMARC6_RS04375"/>
    <n v="1080"/>
    <m/>
    <s v="old_locus_tag=MmarC6_0866"/>
  </r>
  <r>
    <x v="2"/>
    <s v="with_protein"/>
    <s v="GCF_000018485.1"/>
    <s v="Primary Assembly"/>
    <x v="0"/>
    <m/>
    <s v="NC_009975.1"/>
    <n v="806416"/>
    <n v="807495"/>
    <x v="1"/>
    <s v="WP_012193636.1"/>
    <s v="WP_012193636.1"/>
    <m/>
    <s v="hypothetical protein"/>
    <m/>
    <n v="5738785"/>
    <s v="MMARC6_RS04375"/>
    <n v="1080"/>
    <n v="359"/>
    <m/>
  </r>
  <r>
    <x v="0"/>
    <s v="protein_coding"/>
    <s v="GCF_000018485.1"/>
    <s v="Primary Assembly"/>
    <x v="0"/>
    <m/>
    <s v="NC_009975.1"/>
    <n v="807527"/>
    <n v="808297"/>
    <x v="1"/>
    <m/>
    <m/>
    <m/>
    <m/>
    <m/>
    <n v="5737896"/>
    <s v="MMARC6_RS04380"/>
    <n v="771"/>
    <m/>
    <s v="old_locus_tag=MmarC6_0867"/>
  </r>
  <r>
    <x v="2"/>
    <s v="with_protein"/>
    <s v="GCF_000018485.1"/>
    <s v="Primary Assembly"/>
    <x v="0"/>
    <m/>
    <s v="NC_009975.1"/>
    <n v="807527"/>
    <n v="808297"/>
    <x v="1"/>
    <s v="WP_012193637.1"/>
    <s v="WP_012193637.1"/>
    <m/>
    <s v="hypothetical protein"/>
    <m/>
    <n v="5737896"/>
    <s v="MMARC6_RS04380"/>
    <n v="771"/>
    <n v="256"/>
    <m/>
  </r>
  <r>
    <x v="0"/>
    <s v="protein_coding"/>
    <s v="GCF_000018485.1"/>
    <s v="Primary Assembly"/>
    <x v="0"/>
    <m/>
    <s v="NC_009975.1"/>
    <n v="808318"/>
    <n v="809850"/>
    <x v="1"/>
    <m/>
    <m/>
    <m/>
    <m/>
    <m/>
    <n v="5737810"/>
    <s v="MMARC6_RS04385"/>
    <n v="1533"/>
    <m/>
    <s v="old_locus_tag=MmarC6_0868"/>
  </r>
  <r>
    <x v="2"/>
    <s v="with_protein"/>
    <s v="GCF_000018485.1"/>
    <s v="Primary Assembly"/>
    <x v="0"/>
    <m/>
    <s v="NC_009975.1"/>
    <n v="808318"/>
    <n v="809850"/>
    <x v="1"/>
    <s v="WP_012193638.1"/>
    <s v="WP_012193638.1"/>
    <m/>
    <s v="FMN-binding glutamate synthase family protein"/>
    <m/>
    <n v="5737810"/>
    <s v="MMARC6_RS04385"/>
    <n v="1533"/>
    <n v="510"/>
    <m/>
  </r>
  <r>
    <x v="0"/>
    <s v="protein_coding"/>
    <s v="GCF_000018485.1"/>
    <s v="Primary Assembly"/>
    <x v="0"/>
    <m/>
    <s v="NC_009975.1"/>
    <n v="809878"/>
    <n v="810969"/>
    <x v="1"/>
    <m/>
    <m/>
    <m/>
    <m/>
    <m/>
    <n v="5738513"/>
    <s v="MMARC6_RS04390"/>
    <n v="1092"/>
    <m/>
    <s v="old_locus_tag=MmarC6_0869"/>
  </r>
  <r>
    <x v="2"/>
    <s v="with_protein"/>
    <s v="GCF_000018485.1"/>
    <s v="Primary Assembly"/>
    <x v="0"/>
    <m/>
    <s v="NC_009975.1"/>
    <n v="809878"/>
    <n v="810969"/>
    <x v="1"/>
    <s v="WP_012193639.1"/>
    <s v="WP_012193639.1"/>
    <m/>
    <s v="hypothetical protein"/>
    <m/>
    <n v="5738513"/>
    <s v="MMARC6_RS04390"/>
    <n v="1092"/>
    <n v="363"/>
    <m/>
  </r>
  <r>
    <x v="0"/>
    <s v="protein_coding"/>
    <s v="GCF_000018485.1"/>
    <s v="Primary Assembly"/>
    <x v="0"/>
    <m/>
    <s v="NC_009975.1"/>
    <n v="811116"/>
    <n v="811733"/>
    <x v="1"/>
    <m/>
    <m/>
    <m/>
    <m/>
    <m/>
    <n v="5738271"/>
    <s v="MMARC6_RS04395"/>
    <n v="618"/>
    <m/>
    <s v="old_locus_tag=MmarC6_0870"/>
  </r>
  <r>
    <x v="2"/>
    <s v="with_protein"/>
    <s v="GCF_000018485.1"/>
    <s v="Primary Assembly"/>
    <x v="0"/>
    <m/>
    <s v="NC_009975.1"/>
    <n v="811116"/>
    <n v="811733"/>
    <x v="1"/>
    <s v="WP_012193640.1"/>
    <s v="WP_012193640.1"/>
    <m/>
    <s v="orotate phosphoribosyltransferase"/>
    <m/>
    <n v="5738271"/>
    <s v="MMARC6_RS04395"/>
    <n v="618"/>
    <n v="205"/>
    <m/>
  </r>
  <r>
    <x v="0"/>
    <s v="protein_coding"/>
    <s v="GCF_000018485.1"/>
    <s v="Primary Assembly"/>
    <x v="0"/>
    <m/>
    <s v="NC_009975.1"/>
    <n v="811878"/>
    <n v="812606"/>
    <x v="1"/>
    <m/>
    <m/>
    <m/>
    <m/>
    <m/>
    <n v="5738398"/>
    <s v="MMARC6_RS04400"/>
    <n v="729"/>
    <m/>
    <s v="old_locus_tag=MmarC6_0871"/>
  </r>
  <r>
    <x v="2"/>
    <s v="with_protein"/>
    <s v="GCF_000018485.1"/>
    <s v="Primary Assembly"/>
    <x v="0"/>
    <m/>
    <s v="NC_009975.1"/>
    <n v="811878"/>
    <n v="812606"/>
    <x v="1"/>
    <s v="WP_012193641.1"/>
    <s v="WP_012193641.1"/>
    <m/>
    <s v="7-carboxy-7-deazaguanine synthase QueE"/>
    <m/>
    <n v="5738398"/>
    <s v="MMARC6_RS04400"/>
    <n v="729"/>
    <n v="242"/>
    <m/>
  </r>
  <r>
    <x v="0"/>
    <s v="protein_coding"/>
    <s v="GCF_000018485.1"/>
    <s v="Primary Assembly"/>
    <x v="0"/>
    <m/>
    <s v="NC_009975.1"/>
    <n v="812751"/>
    <n v="812960"/>
    <x v="0"/>
    <m/>
    <m/>
    <m/>
    <m/>
    <m/>
    <n v="5737880"/>
    <s v="MMARC6_RS04405"/>
    <n v="210"/>
    <m/>
    <s v="old_locus_tag=MmarC6_0872"/>
  </r>
  <r>
    <x v="2"/>
    <s v="with_protein"/>
    <s v="GCF_000018485.1"/>
    <s v="Primary Assembly"/>
    <x v="0"/>
    <m/>
    <s v="NC_009975.1"/>
    <n v="812751"/>
    <n v="812960"/>
    <x v="0"/>
    <s v="WP_011869345.1"/>
    <s v="WP_011869345.1"/>
    <m/>
    <s v="deoxyribonuclease"/>
    <m/>
    <n v="5737880"/>
    <s v="MMARC6_RS04405"/>
    <n v="210"/>
    <n v="69"/>
    <m/>
  </r>
  <r>
    <x v="0"/>
    <s v="protein_coding"/>
    <s v="GCF_000018485.1"/>
    <s v="Primary Assembly"/>
    <x v="0"/>
    <m/>
    <s v="NC_009975.1"/>
    <n v="813030"/>
    <n v="813998"/>
    <x v="0"/>
    <m/>
    <m/>
    <m/>
    <m/>
    <m/>
    <n v="5738678"/>
    <s v="MMARC6_RS04410"/>
    <n v="969"/>
    <m/>
    <s v="old_locus_tag=MmarC6_0873"/>
  </r>
  <r>
    <x v="2"/>
    <s v="with_protein"/>
    <s v="GCF_000018485.1"/>
    <s v="Primary Assembly"/>
    <x v="0"/>
    <m/>
    <s v="NC_009975.1"/>
    <n v="813030"/>
    <n v="813998"/>
    <x v="0"/>
    <s v="WP_012193642.1"/>
    <s v="WP_012193642.1"/>
    <m/>
    <s v="CPBP family intramembrane metalloprotease"/>
    <m/>
    <n v="5738678"/>
    <s v="MMARC6_RS04410"/>
    <n v="969"/>
    <n v="322"/>
    <m/>
  </r>
  <r>
    <x v="0"/>
    <s v="protein_coding"/>
    <s v="GCF_000018485.1"/>
    <s v="Primary Assembly"/>
    <x v="0"/>
    <m/>
    <s v="NC_009975.1"/>
    <n v="813987"/>
    <n v="814343"/>
    <x v="1"/>
    <m/>
    <m/>
    <m/>
    <m/>
    <m/>
    <n v="5738390"/>
    <s v="MMARC6_RS04415"/>
    <n v="357"/>
    <m/>
    <s v="old_locus_tag=MmarC6_0874"/>
  </r>
  <r>
    <x v="2"/>
    <s v="with_protein"/>
    <s v="GCF_000018485.1"/>
    <s v="Primary Assembly"/>
    <x v="0"/>
    <m/>
    <s v="NC_009975.1"/>
    <n v="813987"/>
    <n v="814343"/>
    <x v="1"/>
    <s v="WP_012193643.1"/>
    <s v="WP_012193643.1"/>
    <m/>
    <s v="hypothetical protein"/>
    <m/>
    <n v="5738390"/>
    <s v="MMARC6_RS04415"/>
    <n v="357"/>
    <n v="118"/>
    <m/>
  </r>
  <r>
    <x v="0"/>
    <s v="protein_coding"/>
    <s v="GCF_000018485.1"/>
    <s v="Primary Assembly"/>
    <x v="0"/>
    <m/>
    <s v="NC_009975.1"/>
    <n v="814410"/>
    <n v="815603"/>
    <x v="1"/>
    <m/>
    <m/>
    <m/>
    <m/>
    <m/>
    <n v="5738984"/>
    <s v="MMARC6_RS04420"/>
    <n v="1194"/>
    <m/>
    <s v="old_locus_tag=MmarC6_0875"/>
  </r>
  <r>
    <x v="2"/>
    <s v="with_protein"/>
    <s v="GCF_000018485.1"/>
    <s v="Primary Assembly"/>
    <x v="0"/>
    <m/>
    <s v="NC_009975.1"/>
    <n v="814410"/>
    <n v="815603"/>
    <x v="1"/>
    <s v="WP_012193644.1"/>
    <s v="WP_012193644.1"/>
    <m/>
    <s v="argininosuccinate synthase"/>
    <m/>
    <n v="5738984"/>
    <s v="MMARC6_RS04420"/>
    <n v="1194"/>
    <n v="397"/>
    <m/>
  </r>
  <r>
    <x v="0"/>
    <s v="protein_coding"/>
    <s v="GCF_000018485.1"/>
    <s v="Primary Assembly"/>
    <x v="0"/>
    <m/>
    <s v="NC_009975.1"/>
    <n v="815734"/>
    <n v="816717"/>
    <x v="1"/>
    <m/>
    <m/>
    <m/>
    <m/>
    <m/>
    <n v="5738420"/>
    <s v="MMARC6_RS04425"/>
    <n v="984"/>
    <m/>
    <s v="old_locus_tag=MmarC6_0876"/>
  </r>
  <r>
    <x v="2"/>
    <s v="with_protein"/>
    <s v="GCF_000018485.1"/>
    <s v="Primary Assembly"/>
    <x v="0"/>
    <m/>
    <s v="NC_009975.1"/>
    <n v="815734"/>
    <n v="816717"/>
    <x v="1"/>
    <s v="WP_012193645.1"/>
    <s v="WP_012193645.1"/>
    <m/>
    <s v="hypothetical protein"/>
    <m/>
    <n v="5738420"/>
    <s v="MMARC6_RS04425"/>
    <n v="984"/>
    <n v="327"/>
    <m/>
  </r>
  <r>
    <x v="0"/>
    <s v="protein_coding"/>
    <s v="GCF_000018485.1"/>
    <s v="Primary Assembly"/>
    <x v="0"/>
    <m/>
    <s v="NC_009975.1"/>
    <n v="816840"/>
    <n v="817913"/>
    <x v="0"/>
    <m/>
    <m/>
    <m/>
    <m/>
    <m/>
    <n v="5738188"/>
    <s v="MMARC6_RS04430"/>
    <n v="1074"/>
    <m/>
    <s v="old_locus_tag=MmarC6_0877"/>
  </r>
  <r>
    <x v="2"/>
    <s v="with_protein"/>
    <s v="GCF_000018485.1"/>
    <s v="Primary Assembly"/>
    <x v="0"/>
    <m/>
    <s v="NC_009975.1"/>
    <n v="816840"/>
    <n v="817913"/>
    <x v="0"/>
    <s v="WP_012193646.1"/>
    <s v="WP_012193646.1"/>
    <m/>
    <s v="DNA primase catalytic subunit PriS"/>
    <m/>
    <n v="5738188"/>
    <s v="MMARC6_RS04430"/>
    <n v="1074"/>
    <n v="357"/>
    <m/>
  </r>
  <r>
    <x v="0"/>
    <s v="tRNA"/>
    <s v="GCF_000018485.1"/>
    <s v="Primary Assembly"/>
    <x v="0"/>
    <m/>
    <s v="NC_009975.1"/>
    <n v="817982"/>
    <n v="818057"/>
    <x v="1"/>
    <m/>
    <m/>
    <m/>
    <m/>
    <m/>
    <n v="5738471"/>
    <s v="MMARC6_RS04435"/>
    <n v="76"/>
    <m/>
    <s v="old_locus_tag=MmarC6_R0018"/>
  </r>
  <r>
    <x v="1"/>
    <m/>
    <s v="GCF_000018485.1"/>
    <s v="Primary Assembly"/>
    <x v="0"/>
    <m/>
    <s v="NC_009975.1"/>
    <n v="817982"/>
    <n v="818057"/>
    <x v="1"/>
    <m/>
    <m/>
    <m/>
    <s v="tRNA-Gln"/>
    <m/>
    <n v="5738471"/>
    <s v="MMARC6_RS04435"/>
    <n v="76"/>
    <m/>
    <s v="anticodon=TTG"/>
  </r>
  <r>
    <x v="0"/>
    <s v="tRNA"/>
    <s v="GCF_000018485.1"/>
    <s v="Primary Assembly"/>
    <x v="0"/>
    <m/>
    <s v="NC_009975.1"/>
    <n v="818318"/>
    <n v="818391"/>
    <x v="0"/>
    <m/>
    <m/>
    <m/>
    <m/>
    <m/>
    <n v="5738570"/>
    <s v="MMARC6_RS04440"/>
    <n v="74"/>
    <m/>
    <s v="old_locus_tag=MmarC6_R0019"/>
  </r>
  <r>
    <x v="1"/>
    <m/>
    <s v="GCF_000018485.1"/>
    <s v="Primary Assembly"/>
    <x v="0"/>
    <m/>
    <s v="NC_009975.1"/>
    <n v="818318"/>
    <n v="818391"/>
    <x v="0"/>
    <m/>
    <m/>
    <m/>
    <s v="tRNA-Thr"/>
    <m/>
    <n v="5738570"/>
    <s v="MMARC6_RS04440"/>
    <n v="74"/>
    <m/>
    <s v="anticodon=GGT"/>
  </r>
  <r>
    <x v="0"/>
    <s v="protein_coding"/>
    <s v="GCF_000018485.1"/>
    <s v="Primary Assembly"/>
    <x v="0"/>
    <m/>
    <s v="NC_009975.1"/>
    <n v="818437"/>
    <n v="819375"/>
    <x v="1"/>
    <m/>
    <m/>
    <m/>
    <m/>
    <m/>
    <n v="5738746"/>
    <s v="MMARC6_RS04445"/>
    <n v="939"/>
    <m/>
    <s v="old_locus_tag=MmarC6_0878"/>
  </r>
  <r>
    <x v="2"/>
    <s v="with_protein"/>
    <s v="GCF_000018485.1"/>
    <s v="Primary Assembly"/>
    <x v="0"/>
    <m/>
    <s v="NC_009975.1"/>
    <n v="818437"/>
    <n v="819375"/>
    <x v="1"/>
    <s v="WP_012193647.1"/>
    <s v="WP_012193647.1"/>
    <m/>
    <s v="tributyrin esterase"/>
    <m/>
    <n v="5738746"/>
    <s v="MMARC6_RS04445"/>
    <n v="939"/>
    <n v="312"/>
    <m/>
  </r>
  <r>
    <x v="0"/>
    <s v="protein_coding"/>
    <s v="GCF_000018485.1"/>
    <s v="Primary Assembly"/>
    <x v="0"/>
    <m/>
    <s v="NC_009975.1"/>
    <n v="819642"/>
    <n v="819941"/>
    <x v="1"/>
    <m/>
    <m/>
    <m/>
    <m/>
    <m/>
    <n v="5738940"/>
    <s v="MMARC6_RS04450"/>
    <n v="300"/>
    <m/>
    <s v="old_locus_tag=MmarC6_0879"/>
  </r>
  <r>
    <x v="2"/>
    <s v="with_protein"/>
    <s v="GCF_000018485.1"/>
    <s v="Primary Assembly"/>
    <x v="0"/>
    <m/>
    <s v="NC_009975.1"/>
    <n v="819642"/>
    <n v="819941"/>
    <x v="1"/>
    <s v="WP_012193648.1"/>
    <s v="WP_012193648.1"/>
    <m/>
    <s v="methylated-DNA--protein-cysteine methyltransferase"/>
    <m/>
    <n v="5738940"/>
    <s v="MMARC6_RS04450"/>
    <n v="300"/>
    <n v="99"/>
    <m/>
  </r>
  <r>
    <x v="0"/>
    <s v="protein_coding"/>
    <s v="GCF_000018485.1"/>
    <s v="Primary Assembly"/>
    <x v="0"/>
    <m/>
    <s v="NC_009975.1"/>
    <n v="820002"/>
    <n v="821237"/>
    <x v="1"/>
    <m/>
    <m/>
    <m/>
    <m/>
    <m/>
    <n v="5738324"/>
    <s v="MMARC6_RS04455"/>
    <n v="1236"/>
    <m/>
    <s v="old_locus_tag=MmarC6_0880"/>
  </r>
  <r>
    <x v="2"/>
    <s v="with_protein"/>
    <s v="GCF_000018485.1"/>
    <s v="Primary Assembly"/>
    <x v="0"/>
    <m/>
    <s v="NC_009975.1"/>
    <n v="820002"/>
    <n v="821237"/>
    <x v="1"/>
    <s v="WP_012193649.1"/>
    <s v="WP_012193649.1"/>
    <m/>
    <s v="ammonium transporter"/>
    <m/>
    <n v="5738324"/>
    <s v="MMARC6_RS04455"/>
    <n v="1236"/>
    <n v="411"/>
    <m/>
  </r>
  <r>
    <x v="0"/>
    <s v="protein_coding"/>
    <s v="GCF_000018485.1"/>
    <s v="Primary Assembly"/>
    <x v="0"/>
    <m/>
    <s v="NC_009975.1"/>
    <n v="821266"/>
    <n v="821604"/>
    <x v="1"/>
    <m/>
    <m/>
    <m/>
    <m/>
    <m/>
    <n v="5738251"/>
    <s v="MMARC6_RS04460"/>
    <n v="339"/>
    <m/>
    <s v="old_locus_tag=MmarC6_0881"/>
  </r>
  <r>
    <x v="2"/>
    <s v="with_protein"/>
    <s v="GCF_000018485.1"/>
    <s v="Primary Assembly"/>
    <x v="0"/>
    <m/>
    <s v="NC_009975.1"/>
    <n v="821266"/>
    <n v="821604"/>
    <x v="1"/>
    <s v="WP_012193650.1"/>
    <s v="WP_012193650.1"/>
    <m/>
    <s v="P-II family nitrogen regulator"/>
    <m/>
    <n v="5738251"/>
    <s v="MMARC6_RS04460"/>
    <n v="339"/>
    <n v="112"/>
    <m/>
  </r>
  <r>
    <x v="0"/>
    <s v="protein_coding"/>
    <s v="GCF_000018485.1"/>
    <s v="Primary Assembly"/>
    <x v="0"/>
    <m/>
    <s v="NC_009975.1"/>
    <n v="821813"/>
    <n v="823048"/>
    <x v="1"/>
    <m/>
    <m/>
    <m/>
    <m/>
    <m/>
    <n v="5738647"/>
    <s v="MMARC6_RS04465"/>
    <n v="1236"/>
    <m/>
    <s v="old_locus_tag=MmarC6_0882"/>
  </r>
  <r>
    <x v="2"/>
    <s v="with_protein"/>
    <s v="GCF_000018485.1"/>
    <s v="Primary Assembly"/>
    <x v="0"/>
    <m/>
    <s v="NC_009975.1"/>
    <n v="821813"/>
    <n v="823048"/>
    <x v="1"/>
    <s v="WP_012193651.1"/>
    <s v="WP_012193651.1"/>
    <m/>
    <s v="ammonium transporter"/>
    <m/>
    <n v="5738647"/>
    <s v="MMARC6_RS04465"/>
    <n v="1236"/>
    <n v="411"/>
    <m/>
  </r>
  <r>
    <x v="0"/>
    <s v="protein_coding"/>
    <s v="GCF_000018485.1"/>
    <s v="Primary Assembly"/>
    <x v="0"/>
    <m/>
    <s v="NC_009975.1"/>
    <n v="823068"/>
    <n v="823406"/>
    <x v="1"/>
    <m/>
    <m/>
    <m/>
    <m/>
    <m/>
    <n v="5738812"/>
    <s v="MMARC6_RS04470"/>
    <n v="339"/>
    <m/>
    <s v="old_locus_tag=MmarC6_0883"/>
  </r>
  <r>
    <x v="2"/>
    <s v="with_protein"/>
    <s v="GCF_000018485.1"/>
    <s v="Primary Assembly"/>
    <x v="0"/>
    <m/>
    <s v="NC_009975.1"/>
    <n v="823068"/>
    <n v="823406"/>
    <x v="1"/>
    <s v="WP_012193652.1"/>
    <s v="WP_012193652.1"/>
    <m/>
    <s v="P-II family nitrogen regulator"/>
    <m/>
    <n v="5738812"/>
    <s v="MMARC6_RS04470"/>
    <n v="339"/>
    <n v="112"/>
    <m/>
  </r>
  <r>
    <x v="0"/>
    <s v="protein_coding"/>
    <s v="GCF_000018485.1"/>
    <s v="Primary Assembly"/>
    <x v="0"/>
    <m/>
    <s v="NC_009975.1"/>
    <n v="823606"/>
    <n v="823944"/>
    <x v="1"/>
    <m/>
    <m/>
    <m/>
    <m/>
    <m/>
    <n v="5738553"/>
    <s v="MMARC6_RS04475"/>
    <n v="339"/>
    <m/>
    <s v="old_locus_tag=MmarC6_0884"/>
  </r>
  <r>
    <x v="2"/>
    <s v="with_protein"/>
    <s v="GCF_000018485.1"/>
    <s v="Primary Assembly"/>
    <x v="0"/>
    <m/>
    <s v="NC_009975.1"/>
    <n v="823606"/>
    <n v="823944"/>
    <x v="1"/>
    <s v="WP_012193653.1"/>
    <s v="WP_012193653.1"/>
    <m/>
    <s v="P-II family nitrogen regulator"/>
    <m/>
    <n v="5738553"/>
    <s v="MMARC6_RS04475"/>
    <n v="339"/>
    <n v="112"/>
    <m/>
  </r>
  <r>
    <x v="0"/>
    <s v="protein_coding"/>
    <s v="GCF_000018485.1"/>
    <s v="Primary Assembly"/>
    <x v="0"/>
    <m/>
    <s v="NC_009975.1"/>
    <n v="824049"/>
    <n v="825275"/>
    <x v="1"/>
    <m/>
    <m/>
    <m/>
    <m/>
    <m/>
    <n v="5738200"/>
    <s v="MMARC6_RS04480"/>
    <n v="1227"/>
    <m/>
    <s v="old_locus_tag=MmarC6_0885"/>
  </r>
  <r>
    <x v="2"/>
    <s v="with_protein"/>
    <s v="GCF_000018485.1"/>
    <s v="Primary Assembly"/>
    <x v="0"/>
    <m/>
    <s v="NC_009975.1"/>
    <n v="824049"/>
    <n v="825275"/>
    <x v="1"/>
    <s v="WP_012193654.1"/>
    <s v="WP_012193654.1"/>
    <m/>
    <s v="ammonium transporter"/>
    <m/>
    <n v="5738200"/>
    <s v="MMARC6_RS04480"/>
    <n v="1227"/>
    <n v="408"/>
    <m/>
  </r>
  <r>
    <x v="0"/>
    <s v="protein_coding"/>
    <s v="GCF_000018485.1"/>
    <s v="Primary Assembly"/>
    <x v="0"/>
    <m/>
    <s v="NC_009975.1"/>
    <n v="825302"/>
    <n v="825640"/>
    <x v="1"/>
    <m/>
    <m/>
    <m/>
    <m/>
    <m/>
    <n v="5738789"/>
    <s v="MMARC6_RS04485"/>
    <n v="339"/>
    <m/>
    <s v="old_locus_tag=MmarC6_0886"/>
  </r>
  <r>
    <x v="2"/>
    <s v="with_protein"/>
    <s v="GCF_000018485.1"/>
    <s v="Primary Assembly"/>
    <x v="0"/>
    <m/>
    <s v="NC_009975.1"/>
    <n v="825302"/>
    <n v="825640"/>
    <x v="1"/>
    <s v="WP_012193655.1"/>
    <s v="WP_012193655.1"/>
    <m/>
    <s v="nitrogen regulatory protein P-II"/>
    <m/>
    <n v="5738789"/>
    <s v="MMARC6_RS04485"/>
    <n v="339"/>
    <n v="112"/>
    <m/>
  </r>
  <r>
    <x v="0"/>
    <s v="protein_coding"/>
    <s v="GCF_000018485.1"/>
    <s v="Primary Assembly"/>
    <x v="0"/>
    <m/>
    <s v="NC_009975.1"/>
    <n v="826031"/>
    <n v="826915"/>
    <x v="1"/>
    <m/>
    <m/>
    <m/>
    <m/>
    <m/>
    <n v="5738429"/>
    <s v="MMARC6_RS04490"/>
    <n v="885"/>
    <m/>
    <s v="old_locus_tag=MmarC6_0887"/>
  </r>
  <r>
    <x v="2"/>
    <s v="with_protein"/>
    <s v="GCF_000018485.1"/>
    <s v="Primary Assembly"/>
    <x v="0"/>
    <m/>
    <s v="NC_009975.1"/>
    <n v="826031"/>
    <n v="826915"/>
    <x v="1"/>
    <s v="WP_012193656.1"/>
    <s v="WP_012193656.1"/>
    <m/>
    <s v="acetylglutamate kinase"/>
    <m/>
    <n v="5738429"/>
    <s v="MMARC6_RS04490"/>
    <n v="885"/>
    <n v="294"/>
    <m/>
  </r>
  <r>
    <x v="0"/>
    <s v="protein_coding"/>
    <s v="GCF_000018485.1"/>
    <s v="Primary Assembly"/>
    <x v="0"/>
    <m/>
    <s v="NC_009975.1"/>
    <n v="827011"/>
    <n v="827262"/>
    <x v="0"/>
    <m/>
    <m/>
    <m/>
    <m/>
    <m/>
    <n v="5738516"/>
    <s v="MMARC6_RS04495"/>
    <n v="252"/>
    <m/>
    <s v="old_locus_tag=MmarC6_0888"/>
  </r>
  <r>
    <x v="2"/>
    <s v="with_protein"/>
    <s v="GCF_000018485.1"/>
    <s v="Primary Assembly"/>
    <x v="0"/>
    <m/>
    <s v="NC_009975.1"/>
    <n v="827011"/>
    <n v="827262"/>
    <x v="0"/>
    <s v="WP_012193657.1"/>
    <s v="WP_012193657.1"/>
    <m/>
    <s v="50S ribosomal protein L31e"/>
    <m/>
    <n v="5738516"/>
    <s v="MMARC6_RS04495"/>
    <n v="252"/>
    <n v="83"/>
    <m/>
  </r>
  <r>
    <x v="0"/>
    <s v="protein_coding"/>
    <s v="GCF_000018485.1"/>
    <s v="Primary Assembly"/>
    <x v="0"/>
    <m/>
    <s v="NC_009975.1"/>
    <n v="827299"/>
    <n v="827982"/>
    <x v="0"/>
    <m/>
    <m/>
    <m/>
    <m/>
    <m/>
    <n v="5738199"/>
    <s v="MMARC6_RS04500"/>
    <n v="684"/>
    <m/>
    <s v="old_locus_tag=MmarC6_0889"/>
  </r>
  <r>
    <x v="2"/>
    <s v="with_protein"/>
    <s v="GCF_000018485.1"/>
    <s v="Primary Assembly"/>
    <x v="0"/>
    <m/>
    <s v="NC_009975.1"/>
    <n v="827299"/>
    <n v="827982"/>
    <x v="0"/>
    <s v="WP_012193658.1"/>
    <s v="WP_012193658.1"/>
    <m/>
    <s v="translation initiation factor 6"/>
    <m/>
    <n v="5738199"/>
    <s v="MMARC6_RS04500"/>
    <n v="684"/>
    <n v="227"/>
    <m/>
  </r>
  <r>
    <x v="0"/>
    <s v="protein_coding"/>
    <s v="GCF_000018485.1"/>
    <s v="Primary Assembly"/>
    <x v="0"/>
    <m/>
    <s v="NC_009975.1"/>
    <n v="828000"/>
    <n v="828230"/>
    <x v="0"/>
    <m/>
    <m/>
    <m/>
    <m/>
    <m/>
    <n v="5738317"/>
    <s v="MMARC6_RS04505"/>
    <n v="231"/>
    <m/>
    <s v="old_locus_tag=MmarC6_0890"/>
  </r>
  <r>
    <x v="2"/>
    <s v="with_protein"/>
    <s v="GCF_000018485.1"/>
    <s v="Primary Assembly"/>
    <x v="0"/>
    <m/>
    <s v="NC_009975.1"/>
    <n v="828000"/>
    <n v="828230"/>
    <x v="0"/>
    <s v="WP_012193659.1"/>
    <s v="WP_012193659.1"/>
    <m/>
    <s v="50S ribosomal protein L18a"/>
    <m/>
    <n v="5738317"/>
    <s v="MMARC6_RS04505"/>
    <n v="231"/>
    <n v="76"/>
    <m/>
  </r>
  <r>
    <x v="0"/>
    <s v="protein_coding"/>
    <s v="GCF_000018485.1"/>
    <s v="Primary Assembly"/>
    <x v="0"/>
    <m/>
    <s v="NC_009975.1"/>
    <n v="828340"/>
    <n v="828762"/>
    <x v="0"/>
    <m/>
    <m/>
    <m/>
    <m/>
    <m/>
    <n v="5738451"/>
    <s v="MMARC6_RS04510"/>
    <n v="423"/>
    <m/>
    <s v="old_locus_tag=MmarC6_0891"/>
  </r>
  <r>
    <x v="2"/>
    <s v="with_protein"/>
    <s v="GCF_000018485.1"/>
    <s v="Primary Assembly"/>
    <x v="0"/>
    <m/>
    <s v="NC_009975.1"/>
    <n v="828340"/>
    <n v="828762"/>
    <x v="0"/>
    <s v="WP_012193660.1"/>
    <s v="WP_012193660.1"/>
    <m/>
    <s v="DUF2666 domain-containing protein"/>
    <m/>
    <n v="5738451"/>
    <s v="MMARC6_RS04510"/>
    <n v="423"/>
    <n v="140"/>
    <m/>
  </r>
  <r>
    <x v="0"/>
    <s v="protein_coding"/>
    <s v="GCF_000018485.1"/>
    <s v="Primary Assembly"/>
    <x v="0"/>
    <m/>
    <s v="NC_009975.1"/>
    <n v="828828"/>
    <n v="829790"/>
    <x v="1"/>
    <m/>
    <m/>
    <m/>
    <m/>
    <m/>
    <n v="5738727"/>
    <s v="MMARC6_RS04515"/>
    <n v="963"/>
    <m/>
    <s v="old_locus_tag=MmarC6_0892"/>
  </r>
  <r>
    <x v="2"/>
    <s v="with_protein"/>
    <s v="GCF_000018485.1"/>
    <s v="Primary Assembly"/>
    <x v="0"/>
    <m/>
    <s v="NC_009975.1"/>
    <n v="828828"/>
    <n v="829790"/>
    <x v="1"/>
    <s v="WP_011977434.1"/>
    <s v="WP_011977434.1"/>
    <m/>
    <s v="5,10-methylenetetrahydromethanopterin reductase"/>
    <m/>
    <n v="5738727"/>
    <s v="MMARC6_RS04515"/>
    <n v="963"/>
    <n v="320"/>
    <m/>
  </r>
  <r>
    <x v="0"/>
    <s v="protein_coding"/>
    <s v="GCF_000018485.1"/>
    <s v="Primary Assembly"/>
    <x v="0"/>
    <m/>
    <s v="NC_009975.1"/>
    <n v="830020"/>
    <n v="831099"/>
    <x v="0"/>
    <m/>
    <m/>
    <m/>
    <m/>
    <m/>
    <n v="5738473"/>
    <s v="MMARC6_RS04520"/>
    <n v="1080"/>
    <m/>
    <s v="old_locus_tag=MmarC6_0893"/>
  </r>
  <r>
    <x v="2"/>
    <s v="with_protein"/>
    <s v="GCF_000018485.1"/>
    <s v="Primary Assembly"/>
    <x v="0"/>
    <m/>
    <s v="NC_009975.1"/>
    <n v="830020"/>
    <n v="831099"/>
    <x v="0"/>
    <s v="WP_012193661.1"/>
    <s v="WP_012193661.1"/>
    <m/>
    <s v="7,8-didemethyl-8-hydroxy-5-deazariboflavin synthase subunit CofH"/>
    <m/>
    <n v="5738473"/>
    <s v="MMARC6_RS04520"/>
    <n v="1080"/>
    <n v="359"/>
    <m/>
  </r>
  <r>
    <x v="0"/>
    <s v="protein_coding"/>
    <s v="GCF_000018485.1"/>
    <s v="Primary Assembly"/>
    <x v="0"/>
    <m/>
    <s v="NC_009975.1"/>
    <n v="831205"/>
    <n v="831684"/>
    <x v="0"/>
    <m/>
    <m/>
    <m/>
    <m/>
    <m/>
    <n v="5738636"/>
    <s v="MMARC6_RS04525"/>
    <n v="480"/>
    <m/>
    <s v="old_locus_tag=MmarC6_0894"/>
  </r>
  <r>
    <x v="2"/>
    <s v="with_protein"/>
    <s v="GCF_000018485.1"/>
    <s v="Primary Assembly"/>
    <x v="0"/>
    <m/>
    <s v="NC_009975.1"/>
    <n v="831205"/>
    <n v="831684"/>
    <x v="0"/>
    <s v="WP_012193662.1"/>
    <s v="WP_012193662.1"/>
    <m/>
    <s v="RNA-binding protein"/>
    <m/>
    <n v="5738636"/>
    <s v="MMARC6_RS04525"/>
    <n v="480"/>
    <n v="159"/>
    <m/>
  </r>
  <r>
    <x v="0"/>
    <s v="protein_coding"/>
    <s v="GCF_000018485.1"/>
    <s v="Primary Assembly"/>
    <x v="0"/>
    <m/>
    <s v="NC_009975.1"/>
    <n v="831698"/>
    <n v="832306"/>
    <x v="0"/>
    <m/>
    <m/>
    <m/>
    <m/>
    <m/>
    <n v="5738185"/>
    <s v="MMARC6_RS04530"/>
    <n v="609"/>
    <m/>
    <s v="old_locus_tag=MmarC6_0895"/>
  </r>
  <r>
    <x v="2"/>
    <s v="with_protein"/>
    <s v="GCF_000018485.1"/>
    <s v="Primary Assembly"/>
    <x v="0"/>
    <m/>
    <s v="NC_009975.1"/>
    <n v="831698"/>
    <n v="832306"/>
    <x v="0"/>
    <s v="WP_012193663.1"/>
    <s v="WP_012193663.1"/>
    <m/>
    <s v="methyltransferase domain-containing protein"/>
    <m/>
    <n v="5738185"/>
    <s v="MMARC6_RS04530"/>
    <n v="609"/>
    <n v="202"/>
    <m/>
  </r>
  <r>
    <x v="0"/>
    <s v="protein_coding"/>
    <s v="GCF_000018485.1"/>
    <s v="Primary Assembly"/>
    <x v="0"/>
    <m/>
    <s v="NC_009975.1"/>
    <n v="832303"/>
    <n v="833043"/>
    <x v="0"/>
    <m/>
    <m/>
    <m/>
    <m/>
    <m/>
    <n v="5738426"/>
    <s v="MMARC6_RS04535"/>
    <n v="741"/>
    <m/>
    <s v="old_locus_tag=MmarC6_0896"/>
  </r>
  <r>
    <x v="2"/>
    <s v="with_protein"/>
    <s v="GCF_000018485.1"/>
    <s v="Primary Assembly"/>
    <x v="0"/>
    <m/>
    <s v="NC_009975.1"/>
    <n v="832303"/>
    <n v="833043"/>
    <x v="0"/>
    <s v="WP_012193664.1"/>
    <s v="WP_012193664.1"/>
    <m/>
    <s v="Nif3-like dinuclear metal center hexameric protein"/>
    <m/>
    <n v="5738426"/>
    <s v="MMARC6_RS04535"/>
    <n v="741"/>
    <n v="246"/>
    <m/>
  </r>
  <r>
    <x v="0"/>
    <s v="protein_coding"/>
    <s v="GCF_000018485.1"/>
    <s v="Primary Assembly"/>
    <x v="0"/>
    <m/>
    <s v="NC_009975.1"/>
    <n v="833172"/>
    <n v="834083"/>
    <x v="0"/>
    <m/>
    <m/>
    <m/>
    <m/>
    <m/>
    <n v="5738337"/>
    <s v="MMARC6_RS04540"/>
    <n v="912"/>
    <m/>
    <s v="old_locus_tag=MmarC6_0897"/>
  </r>
  <r>
    <x v="2"/>
    <s v="with_protein"/>
    <s v="GCF_000018485.1"/>
    <s v="Primary Assembly"/>
    <x v="0"/>
    <m/>
    <s v="NC_009975.1"/>
    <n v="833172"/>
    <n v="834083"/>
    <x v="0"/>
    <s v="WP_012193665.1"/>
    <s v="WP_012193665.1"/>
    <m/>
    <s v="CBS domain-containing protein"/>
    <m/>
    <n v="5738337"/>
    <s v="MMARC6_RS04540"/>
    <n v="912"/>
    <n v="303"/>
    <m/>
  </r>
  <r>
    <x v="0"/>
    <s v="protein_coding"/>
    <s v="GCF_000018485.1"/>
    <s v="Primary Assembly"/>
    <x v="0"/>
    <m/>
    <s v="NC_009975.1"/>
    <n v="834085"/>
    <n v="834375"/>
    <x v="1"/>
    <m/>
    <m/>
    <m/>
    <m/>
    <m/>
    <n v="5738566"/>
    <s v="MMARC6_RS04545"/>
    <n v="291"/>
    <m/>
    <s v="old_locus_tag=MmarC6_0898"/>
  </r>
  <r>
    <x v="2"/>
    <s v="with_protein"/>
    <s v="GCF_000018485.1"/>
    <s v="Primary Assembly"/>
    <x v="0"/>
    <m/>
    <s v="NC_009975.1"/>
    <n v="834085"/>
    <n v="834375"/>
    <x v="1"/>
    <s v="WP_012193666.1"/>
    <s v="WP_012193666.1"/>
    <m/>
    <s v="phosphoribosyl-ATP pyrophosphatase"/>
    <m/>
    <n v="5738566"/>
    <s v="MMARC6_RS04545"/>
    <n v="291"/>
    <n v="96"/>
    <m/>
  </r>
  <r>
    <x v="0"/>
    <s v="protein_coding"/>
    <s v="GCF_000018485.1"/>
    <s v="Primary Assembly"/>
    <x v="0"/>
    <m/>
    <s v="NC_009975.1"/>
    <n v="834414"/>
    <n v="834827"/>
    <x v="1"/>
    <m/>
    <m/>
    <m/>
    <m/>
    <m/>
    <n v="5738685"/>
    <s v="MMARC6_RS04550"/>
    <n v="414"/>
    <m/>
    <s v="old_locus_tag=MmarC6_0899"/>
  </r>
  <r>
    <x v="2"/>
    <s v="with_protein"/>
    <s v="GCF_000018485.1"/>
    <s v="Primary Assembly"/>
    <x v="0"/>
    <m/>
    <s v="NC_009975.1"/>
    <n v="834414"/>
    <n v="834827"/>
    <x v="1"/>
    <s v="WP_011977426.1"/>
    <s v="WP_011977426.1"/>
    <m/>
    <s v="6,7-dimethyl-8-ribityllumazine synthase"/>
    <m/>
    <n v="5738685"/>
    <s v="MMARC6_RS04550"/>
    <n v="414"/>
    <n v="137"/>
    <m/>
  </r>
  <r>
    <x v="0"/>
    <s v="protein_coding"/>
    <s v="GCF_000018485.1"/>
    <s v="Primary Assembly"/>
    <x v="0"/>
    <m/>
    <s v="NC_009975.1"/>
    <n v="834876"/>
    <n v="835349"/>
    <x v="1"/>
    <m/>
    <m/>
    <m/>
    <m/>
    <m/>
    <n v="5738854"/>
    <s v="MMARC6_RS04555"/>
    <n v="474"/>
    <m/>
    <s v="old_locus_tag=MmarC6_0900"/>
  </r>
  <r>
    <x v="2"/>
    <s v="with_protein"/>
    <s v="GCF_000018485.1"/>
    <s v="Primary Assembly"/>
    <x v="0"/>
    <m/>
    <s v="NC_009975.1"/>
    <n v="834876"/>
    <n v="835349"/>
    <x v="1"/>
    <s v="WP_012193667.1"/>
    <s v="WP_012193667.1"/>
    <m/>
    <s v="gamma carbonic anhydrase family protein"/>
    <m/>
    <n v="5738854"/>
    <s v="MMARC6_RS04555"/>
    <n v="474"/>
    <n v="157"/>
    <m/>
  </r>
  <r>
    <x v="0"/>
    <s v="protein_coding"/>
    <s v="GCF_000018485.1"/>
    <s v="Primary Assembly"/>
    <x v="0"/>
    <m/>
    <s v="NC_009975.1"/>
    <n v="835379"/>
    <n v="835651"/>
    <x v="1"/>
    <m/>
    <m/>
    <m/>
    <m/>
    <m/>
    <n v="5738630"/>
    <s v="MMARC6_RS04560"/>
    <n v="273"/>
    <m/>
    <s v="old_locus_tag=MmarC6_0901"/>
  </r>
  <r>
    <x v="2"/>
    <s v="with_protein"/>
    <s v="GCF_000018485.1"/>
    <s v="Primary Assembly"/>
    <x v="0"/>
    <m/>
    <s v="NC_009975.1"/>
    <n v="835379"/>
    <n v="835651"/>
    <x v="1"/>
    <s v="WP_012193668.1"/>
    <s v="WP_012193668.1"/>
    <m/>
    <s v="hypothetical protein"/>
    <m/>
    <n v="5738630"/>
    <s v="MMARC6_RS04560"/>
    <n v="273"/>
    <n v="90"/>
    <m/>
  </r>
  <r>
    <x v="0"/>
    <s v="protein_coding"/>
    <s v="GCF_000018485.1"/>
    <s v="Primary Assembly"/>
    <x v="0"/>
    <m/>
    <s v="NC_009975.1"/>
    <n v="835708"/>
    <n v="836817"/>
    <x v="0"/>
    <m/>
    <m/>
    <m/>
    <m/>
    <m/>
    <n v="5738444"/>
    <s v="MMARC6_RS04565"/>
    <n v="1110"/>
    <m/>
    <s v="old_locus_tag=MmarC6_0902"/>
  </r>
  <r>
    <x v="2"/>
    <s v="with_protein"/>
    <s v="GCF_000018485.1"/>
    <s v="Primary Assembly"/>
    <x v="0"/>
    <m/>
    <s v="NC_009975.1"/>
    <n v="835708"/>
    <n v="836817"/>
    <x v="0"/>
    <s v="WP_012193669.1"/>
    <s v="WP_012193669.1"/>
    <m/>
    <s v="TIGR04013 family B12-binding domain/radical SAM domain-containing protein"/>
    <m/>
    <n v="5738444"/>
    <s v="MMARC6_RS04565"/>
    <n v="1110"/>
    <n v="369"/>
    <m/>
  </r>
  <r>
    <x v="0"/>
    <s v="protein_coding"/>
    <s v="GCF_000018485.1"/>
    <s v="Primary Assembly"/>
    <x v="0"/>
    <m/>
    <s v="NC_009975.1"/>
    <n v="836822"/>
    <n v="837274"/>
    <x v="1"/>
    <m/>
    <m/>
    <m/>
    <m/>
    <m/>
    <n v="5738735"/>
    <s v="MMARC6_RS04570"/>
    <n v="453"/>
    <m/>
    <s v="old_locus_tag=MmarC6_0903"/>
  </r>
  <r>
    <x v="2"/>
    <s v="with_protein"/>
    <s v="GCF_000018485.1"/>
    <s v="Primary Assembly"/>
    <x v="0"/>
    <m/>
    <s v="NC_009975.1"/>
    <n v="836822"/>
    <n v="837274"/>
    <x v="1"/>
    <s v="WP_012193670.1"/>
    <s v="WP_012193670.1"/>
    <m/>
    <s v="DUF2118 domain-containing protein"/>
    <m/>
    <n v="5738735"/>
    <s v="MMARC6_RS04570"/>
    <n v="453"/>
    <n v="150"/>
    <m/>
  </r>
  <r>
    <x v="0"/>
    <s v="protein_coding"/>
    <s v="GCF_000018485.1"/>
    <s v="Primary Assembly"/>
    <x v="0"/>
    <m/>
    <s v="NC_009975.1"/>
    <n v="837322"/>
    <n v="838275"/>
    <x v="1"/>
    <m/>
    <m/>
    <m/>
    <m/>
    <m/>
    <n v="5738684"/>
    <s v="MMARC6_RS04575"/>
    <n v="954"/>
    <m/>
    <s v="old_locus_tag=MmarC6_0904"/>
  </r>
  <r>
    <x v="2"/>
    <s v="with_protein"/>
    <s v="GCF_000018485.1"/>
    <s v="Primary Assembly"/>
    <x v="0"/>
    <m/>
    <s v="NC_009975.1"/>
    <n v="837322"/>
    <n v="838275"/>
    <x v="1"/>
    <s v="WP_012193671.1"/>
    <s v="WP_012193671.1"/>
    <m/>
    <s v="polyprenyl synthetase family protein"/>
    <m/>
    <n v="5738684"/>
    <s v="MMARC6_RS04575"/>
    <n v="954"/>
    <n v="317"/>
    <m/>
  </r>
  <r>
    <x v="0"/>
    <s v="protein_coding"/>
    <s v="GCF_000018485.1"/>
    <s v="Primary Assembly"/>
    <x v="0"/>
    <m/>
    <s v="NC_009975.1"/>
    <n v="838289"/>
    <n v="839635"/>
    <x v="1"/>
    <m/>
    <m/>
    <m/>
    <m/>
    <m/>
    <n v="5738088"/>
    <s v="MMARC6_RS04580"/>
    <n v="1347"/>
    <m/>
    <s v="old_locus_tag=MmarC6_0905"/>
  </r>
  <r>
    <x v="2"/>
    <s v="with_protein"/>
    <s v="GCF_000018485.1"/>
    <s v="Primary Assembly"/>
    <x v="0"/>
    <m/>
    <s v="NC_009975.1"/>
    <n v="838289"/>
    <n v="839635"/>
    <x v="1"/>
    <s v="WP_012193672.1"/>
    <s v="WP_012193672.1"/>
    <m/>
    <s v="RNase J family beta-CASP ribonuclease"/>
    <m/>
    <n v="5738088"/>
    <s v="MMARC6_RS04580"/>
    <n v="1347"/>
    <n v="448"/>
    <m/>
  </r>
  <r>
    <x v="0"/>
    <s v="protein_coding"/>
    <s v="GCF_000018485.1"/>
    <s v="Primary Assembly"/>
    <x v="0"/>
    <m/>
    <s v="NC_009975.1"/>
    <n v="839707"/>
    <n v="840774"/>
    <x v="1"/>
    <m/>
    <m/>
    <m/>
    <m/>
    <m/>
    <n v="5738427"/>
    <s v="MMARC6_RS04585"/>
    <n v="1068"/>
    <m/>
    <s v="old_locus_tag=MmarC6_0906"/>
  </r>
  <r>
    <x v="2"/>
    <s v="with_protein"/>
    <s v="GCF_000018485.1"/>
    <s v="Primary Assembly"/>
    <x v="0"/>
    <m/>
    <s v="NC_009975.1"/>
    <n v="839707"/>
    <n v="840774"/>
    <x v="1"/>
    <s v="WP_012193673.1"/>
    <s v="WP_012193673.1"/>
    <m/>
    <s v="type 2 isopentenyl-diphosphate Delta-isomerase"/>
    <m/>
    <n v="5738427"/>
    <s v="MMARC6_RS04585"/>
    <n v="1068"/>
    <n v="355"/>
    <m/>
  </r>
  <r>
    <x v="0"/>
    <s v="protein_coding"/>
    <s v="GCF_000018485.1"/>
    <s v="Primary Assembly"/>
    <x v="0"/>
    <m/>
    <s v="NC_009975.1"/>
    <n v="841278"/>
    <n v="841559"/>
    <x v="0"/>
    <m/>
    <m/>
    <m/>
    <m/>
    <m/>
    <n v="5738205"/>
    <s v="MMARC6_RS04590"/>
    <n v="282"/>
    <m/>
    <s v="old_locus_tag=MmarC6_0907"/>
  </r>
  <r>
    <x v="2"/>
    <s v="with_protein"/>
    <s v="GCF_000018485.1"/>
    <s v="Primary Assembly"/>
    <x v="0"/>
    <m/>
    <s v="NC_009975.1"/>
    <n v="841278"/>
    <n v="841559"/>
    <x v="0"/>
    <s v="WP_012193674.1"/>
    <s v="WP_012193674.1"/>
    <m/>
    <s v="H/ACA RNA-protein complex protein Gar1"/>
    <m/>
    <n v="5738205"/>
    <s v="MMARC6_RS04590"/>
    <n v="282"/>
    <n v="93"/>
    <m/>
  </r>
  <r>
    <x v="0"/>
    <s v="protein_coding"/>
    <s v="GCF_000018485.1"/>
    <s v="Primary Assembly"/>
    <x v="0"/>
    <m/>
    <s v="NC_009975.1"/>
    <n v="841578"/>
    <n v="842597"/>
    <x v="0"/>
    <m/>
    <m/>
    <m/>
    <m/>
    <s v="tfb"/>
    <n v="5738226"/>
    <s v="MMARC6_RS04595"/>
    <n v="1020"/>
    <m/>
    <s v="old_locus_tag=MmarC6_0908"/>
  </r>
  <r>
    <x v="2"/>
    <s v="with_protein"/>
    <s v="GCF_000018485.1"/>
    <s v="Primary Assembly"/>
    <x v="0"/>
    <m/>
    <s v="NC_009975.1"/>
    <n v="841578"/>
    <n v="842597"/>
    <x v="0"/>
    <s v="WP_012193675.1"/>
    <s v="WP_012193675.1"/>
    <m/>
    <s v="transcription initiation factor IIB"/>
    <s v="tfb"/>
    <n v="5738226"/>
    <s v="MMARC6_RS04595"/>
    <n v="1020"/>
    <n v="339"/>
    <m/>
  </r>
  <r>
    <x v="0"/>
    <s v="protein_coding"/>
    <s v="GCF_000018485.1"/>
    <s v="Primary Assembly"/>
    <x v="0"/>
    <m/>
    <s v="NC_009975.1"/>
    <n v="842607"/>
    <n v="844253"/>
    <x v="0"/>
    <m/>
    <m/>
    <m/>
    <m/>
    <m/>
    <n v="5738567"/>
    <s v="MMARC6_RS04600"/>
    <n v="1647"/>
    <m/>
    <s v="old_locus_tag=MmarC6_0909"/>
  </r>
  <r>
    <x v="2"/>
    <s v="with_protein"/>
    <s v="GCF_000018485.1"/>
    <s v="Primary Assembly"/>
    <x v="0"/>
    <m/>
    <s v="NC_009975.1"/>
    <n v="842607"/>
    <n v="844253"/>
    <x v="0"/>
    <s v="WP_012193676.1"/>
    <s v="WP_012193676.1"/>
    <m/>
    <s v="CpaF family protein"/>
    <m/>
    <n v="5738567"/>
    <s v="MMARC6_RS04600"/>
    <n v="1647"/>
    <n v="548"/>
    <m/>
  </r>
  <r>
    <x v="0"/>
    <s v="protein_coding"/>
    <s v="GCF_000018485.1"/>
    <s v="Primary Assembly"/>
    <x v="0"/>
    <m/>
    <s v="NC_009975.1"/>
    <n v="844265"/>
    <n v="845323"/>
    <x v="0"/>
    <m/>
    <m/>
    <m/>
    <m/>
    <m/>
    <n v="5738214"/>
    <s v="MMARC6_RS04605"/>
    <n v="1059"/>
    <m/>
    <s v="old_locus_tag=MmarC6_0910"/>
  </r>
  <r>
    <x v="2"/>
    <s v="with_protein"/>
    <s v="GCF_000018485.1"/>
    <s v="Primary Assembly"/>
    <x v="0"/>
    <m/>
    <s v="NC_009975.1"/>
    <n v="844265"/>
    <n v="845323"/>
    <x v="0"/>
    <s v="WP_012193677.1"/>
    <s v="WP_012193677.1"/>
    <m/>
    <s v="hypothetical protein"/>
    <m/>
    <n v="5738214"/>
    <s v="MMARC6_RS04605"/>
    <n v="1059"/>
    <n v="352"/>
    <m/>
  </r>
  <r>
    <x v="0"/>
    <s v="protein_coding"/>
    <s v="GCF_000018485.1"/>
    <s v="Primary Assembly"/>
    <x v="0"/>
    <m/>
    <s v="NC_009975.1"/>
    <n v="845328"/>
    <n v="846224"/>
    <x v="0"/>
    <m/>
    <m/>
    <m/>
    <m/>
    <m/>
    <n v="5737874"/>
    <s v="MMARC6_RS04610"/>
    <n v="897"/>
    <m/>
    <s v="old_locus_tag=MmarC6_0911"/>
  </r>
  <r>
    <x v="2"/>
    <s v="with_protein"/>
    <s v="GCF_000018485.1"/>
    <s v="Primary Assembly"/>
    <x v="0"/>
    <m/>
    <s v="NC_009975.1"/>
    <n v="845328"/>
    <n v="846224"/>
    <x v="0"/>
    <s v="WP_012193678.1"/>
    <s v="WP_012193678.1"/>
    <m/>
    <s v="hypothetical protein"/>
    <m/>
    <n v="5737874"/>
    <s v="MMARC6_RS04610"/>
    <n v="897"/>
    <n v="298"/>
    <m/>
  </r>
  <r>
    <x v="0"/>
    <s v="protein_coding"/>
    <s v="GCF_000018485.1"/>
    <s v="Primary Assembly"/>
    <x v="0"/>
    <m/>
    <s v="NC_009975.1"/>
    <n v="846232"/>
    <n v="846816"/>
    <x v="1"/>
    <m/>
    <m/>
    <m/>
    <m/>
    <m/>
    <n v="5737879"/>
    <s v="MMARC6_RS04615"/>
    <n v="585"/>
    <m/>
    <s v="old_locus_tag=MmarC6_0912"/>
  </r>
  <r>
    <x v="2"/>
    <s v="with_protein"/>
    <s v="GCF_000018485.1"/>
    <s v="Primary Assembly"/>
    <x v="0"/>
    <m/>
    <s v="NC_009975.1"/>
    <n v="846232"/>
    <n v="846816"/>
    <x v="1"/>
    <s v="WP_012193679.1"/>
    <s v="WP_012193679.1"/>
    <m/>
    <s v="HDIG domain-containing protein"/>
    <m/>
    <n v="5737879"/>
    <s v="MMARC6_RS04615"/>
    <n v="585"/>
    <n v="194"/>
    <m/>
  </r>
  <r>
    <x v="0"/>
    <s v="protein_coding"/>
    <s v="GCF_000018485.1"/>
    <s v="Primary Assembly"/>
    <x v="0"/>
    <m/>
    <s v="NC_009975.1"/>
    <n v="846826"/>
    <n v="847383"/>
    <x v="1"/>
    <m/>
    <m/>
    <m/>
    <m/>
    <m/>
    <n v="5737883"/>
    <s v="MMARC6_RS04620"/>
    <n v="558"/>
    <m/>
    <s v="old_locus_tag=MmarC6_0913"/>
  </r>
  <r>
    <x v="2"/>
    <s v="with_protein"/>
    <s v="GCF_000018485.1"/>
    <s v="Primary Assembly"/>
    <x v="0"/>
    <m/>
    <s v="NC_009975.1"/>
    <n v="846826"/>
    <n v="847383"/>
    <x v="1"/>
    <s v="WP_012193680.1"/>
    <s v="WP_012193680.1"/>
    <m/>
    <s v="transcription factor E"/>
    <m/>
    <n v="5737883"/>
    <s v="MMARC6_RS04620"/>
    <n v="558"/>
    <n v="185"/>
    <m/>
  </r>
  <r>
    <x v="0"/>
    <s v="protein_coding"/>
    <s v="GCF_000018485.1"/>
    <s v="Primary Assembly"/>
    <x v="0"/>
    <m/>
    <s v="NC_009975.1"/>
    <n v="847387"/>
    <n v="848436"/>
    <x v="1"/>
    <m/>
    <m/>
    <m/>
    <m/>
    <m/>
    <n v="5737894"/>
    <s v="MMARC6_RS04625"/>
    <n v="1050"/>
    <m/>
    <s v="old_locus_tag=MmarC6_0914"/>
  </r>
  <r>
    <x v="2"/>
    <s v="with_protein"/>
    <s v="GCF_000018485.1"/>
    <s v="Primary Assembly"/>
    <x v="0"/>
    <m/>
    <s v="NC_009975.1"/>
    <n v="847387"/>
    <n v="848436"/>
    <x v="1"/>
    <s v="WP_012193681.1"/>
    <s v="WP_012193681.1"/>
    <m/>
    <s v="hypothetical protein"/>
    <m/>
    <n v="5737894"/>
    <s v="MMARC6_RS04625"/>
    <n v="1050"/>
    <n v="349"/>
    <m/>
  </r>
  <r>
    <x v="0"/>
    <s v="protein_coding"/>
    <s v="GCF_000018485.1"/>
    <s v="Primary Assembly"/>
    <x v="0"/>
    <m/>
    <s v="NC_009975.1"/>
    <n v="848462"/>
    <n v="849409"/>
    <x v="1"/>
    <m/>
    <m/>
    <m/>
    <m/>
    <m/>
    <n v="5737891"/>
    <s v="MMARC6_RS04630"/>
    <n v="948"/>
    <m/>
    <s v="old_locus_tag=MmarC6_0915"/>
  </r>
  <r>
    <x v="2"/>
    <s v="with_protein"/>
    <s v="GCF_000018485.1"/>
    <s v="Primary Assembly"/>
    <x v="0"/>
    <m/>
    <s v="NC_009975.1"/>
    <n v="848462"/>
    <n v="849409"/>
    <x v="1"/>
    <s v="WP_012193682.1"/>
    <s v="WP_012193682.1"/>
    <m/>
    <s v="GTP cyclohydrolase I FolE2"/>
    <m/>
    <n v="5737891"/>
    <s v="MMARC6_RS04630"/>
    <n v="948"/>
    <n v="315"/>
    <m/>
  </r>
  <r>
    <x v="0"/>
    <s v="protein_coding"/>
    <s v="GCF_000018485.1"/>
    <s v="Primary Assembly"/>
    <x v="0"/>
    <m/>
    <s v="NC_009975.1"/>
    <n v="849430"/>
    <n v="850656"/>
    <x v="1"/>
    <m/>
    <m/>
    <m/>
    <m/>
    <m/>
    <n v="5737887"/>
    <s v="MMARC6_RS04635"/>
    <n v="1227"/>
    <m/>
    <s v="old_locus_tag=MmarC6_0916"/>
  </r>
  <r>
    <x v="2"/>
    <s v="with_protein"/>
    <s v="GCF_000018485.1"/>
    <s v="Primary Assembly"/>
    <x v="0"/>
    <m/>
    <s v="NC_009975.1"/>
    <n v="849430"/>
    <n v="850656"/>
    <x v="1"/>
    <s v="WP_012193683.1"/>
    <s v="WP_012193683.1"/>
    <m/>
    <s v="ATPase AAA"/>
    <m/>
    <n v="5737887"/>
    <s v="MMARC6_RS04635"/>
    <n v="1227"/>
    <n v="408"/>
    <m/>
  </r>
  <r>
    <x v="0"/>
    <s v="protein_coding"/>
    <s v="GCF_000018485.1"/>
    <s v="Primary Assembly"/>
    <x v="0"/>
    <m/>
    <s v="NC_009975.1"/>
    <n v="851267"/>
    <n v="851785"/>
    <x v="0"/>
    <m/>
    <m/>
    <m/>
    <m/>
    <m/>
    <n v="5737905"/>
    <s v="MMARC6_RS04640"/>
    <n v="519"/>
    <m/>
    <s v="old_locus_tag=MmarC6_0917"/>
  </r>
  <r>
    <x v="2"/>
    <s v="with_protein"/>
    <s v="GCF_000018485.1"/>
    <s v="Primary Assembly"/>
    <x v="0"/>
    <m/>
    <s v="NC_009975.1"/>
    <n v="851267"/>
    <n v="851785"/>
    <x v="0"/>
    <s v="WP_012193684.1"/>
    <s v="WP_012193684.1"/>
    <m/>
    <s v="transcriptional regulator"/>
    <m/>
    <n v="5737905"/>
    <s v="MMARC6_RS04640"/>
    <n v="519"/>
    <n v="172"/>
    <m/>
  </r>
  <r>
    <x v="0"/>
    <s v="protein_coding"/>
    <s v="GCF_000018485.1"/>
    <s v="Primary Assembly"/>
    <x v="0"/>
    <m/>
    <s v="NC_009975.1"/>
    <n v="852349"/>
    <n v="853422"/>
    <x v="1"/>
    <m/>
    <m/>
    <m/>
    <m/>
    <m/>
    <n v="5737907"/>
    <s v="MMARC6_RS04645"/>
    <n v="1074"/>
    <m/>
    <s v="old_locus_tag=MmarC6_0918"/>
  </r>
  <r>
    <x v="2"/>
    <s v="with_protein"/>
    <s v="GCF_000018485.1"/>
    <s v="Primary Assembly"/>
    <x v="0"/>
    <m/>
    <s v="NC_009975.1"/>
    <n v="852349"/>
    <n v="853422"/>
    <x v="1"/>
    <s v="WP_012193685.1"/>
    <s v="WP_012193685.1"/>
    <m/>
    <s v="transcriptional regulator"/>
    <m/>
    <n v="5737907"/>
    <s v="MMARC6_RS04645"/>
    <n v="1074"/>
    <n v="357"/>
    <m/>
  </r>
  <r>
    <x v="0"/>
    <s v="protein_coding"/>
    <s v="GCF_000018485.1"/>
    <s v="Primary Assembly"/>
    <x v="0"/>
    <m/>
    <s v="NC_009975.1"/>
    <n v="853438"/>
    <n v="855456"/>
    <x v="1"/>
    <m/>
    <m/>
    <m/>
    <m/>
    <m/>
    <n v="5737914"/>
    <s v="MMARC6_RS04650"/>
    <n v="2019"/>
    <m/>
    <s v="old_locus_tag=MmarC6_0919"/>
  </r>
  <r>
    <x v="2"/>
    <s v="with_protein"/>
    <s v="GCF_000018485.1"/>
    <s v="Primary Assembly"/>
    <x v="0"/>
    <m/>
    <s v="NC_009975.1"/>
    <n v="853438"/>
    <n v="855456"/>
    <x v="1"/>
    <s v="WP_012193686.1"/>
    <s v="WP_012193686.1"/>
    <m/>
    <s v="hypothetical protein"/>
    <m/>
    <n v="5737914"/>
    <s v="MMARC6_RS04650"/>
    <n v="2019"/>
    <n v="672"/>
    <m/>
  </r>
  <r>
    <x v="0"/>
    <s v="protein_coding"/>
    <s v="GCF_000018485.1"/>
    <s v="Primary Assembly"/>
    <x v="0"/>
    <m/>
    <s v="NC_009975.1"/>
    <n v="855671"/>
    <n v="856309"/>
    <x v="0"/>
    <m/>
    <m/>
    <m/>
    <m/>
    <m/>
    <n v="5737956"/>
    <s v="MMARC6_RS04655"/>
    <n v="639"/>
    <m/>
    <s v="old_locus_tag=MmarC6_0920"/>
  </r>
  <r>
    <x v="2"/>
    <s v="with_protein"/>
    <s v="GCF_000018485.1"/>
    <s v="Primary Assembly"/>
    <x v="0"/>
    <m/>
    <s v="NC_009975.1"/>
    <n v="855671"/>
    <n v="856309"/>
    <x v="0"/>
    <s v="WP_012193687.1"/>
    <s v="WP_012193687.1"/>
    <m/>
    <s v="DUF4013 domain-containing protein"/>
    <m/>
    <n v="5737956"/>
    <s v="MMARC6_RS04655"/>
    <n v="639"/>
    <n v="212"/>
    <m/>
  </r>
  <r>
    <x v="0"/>
    <s v="protein_coding"/>
    <s v="GCF_000018485.1"/>
    <s v="Primary Assembly"/>
    <x v="0"/>
    <m/>
    <s v="NC_009975.1"/>
    <n v="856375"/>
    <n v="857826"/>
    <x v="1"/>
    <m/>
    <m/>
    <m/>
    <m/>
    <m/>
    <n v="5737934"/>
    <s v="MMARC6_RS04660"/>
    <n v="1452"/>
    <m/>
    <s v="old_locus_tag=MmarC6_0921"/>
  </r>
  <r>
    <x v="2"/>
    <s v="with_protein"/>
    <s v="GCF_000018485.1"/>
    <s v="Primary Assembly"/>
    <x v="0"/>
    <m/>
    <s v="NC_009975.1"/>
    <n v="856375"/>
    <n v="857826"/>
    <x v="1"/>
    <s v="WP_012193688.1"/>
    <s v="WP_012193688.1"/>
    <m/>
    <s v="cobyrinic acid a,c-diamide synthase"/>
    <m/>
    <n v="5737934"/>
    <s v="MMARC6_RS04660"/>
    <n v="1452"/>
    <n v="483"/>
    <m/>
  </r>
  <r>
    <x v="0"/>
    <s v="protein_coding"/>
    <s v="GCF_000018485.1"/>
    <s v="Primary Assembly"/>
    <x v="0"/>
    <m/>
    <s v="NC_009975.1"/>
    <n v="857898"/>
    <n v="858905"/>
    <x v="0"/>
    <m/>
    <m/>
    <m/>
    <m/>
    <m/>
    <n v="5737897"/>
    <s v="MMARC6_RS04665"/>
    <n v="1008"/>
    <m/>
    <s v="old_locus_tag=MmarC6_0922"/>
  </r>
  <r>
    <x v="2"/>
    <s v="with_protein"/>
    <s v="GCF_000018485.1"/>
    <s v="Primary Assembly"/>
    <x v="0"/>
    <m/>
    <s v="NC_009975.1"/>
    <n v="857898"/>
    <n v="858905"/>
    <x v="0"/>
    <s v="WP_012193689.1"/>
    <s v="WP_012193689.1"/>
    <m/>
    <s v="potassium channel protein"/>
    <m/>
    <n v="5737897"/>
    <s v="MMARC6_RS04665"/>
    <n v="1008"/>
    <n v="335"/>
    <m/>
  </r>
  <r>
    <x v="0"/>
    <s v="rRNA"/>
    <s v="GCF_000018485.1"/>
    <s v="Primary Assembly"/>
    <x v="0"/>
    <m/>
    <s v="NC_009975.1"/>
    <n v="859133"/>
    <n v="860603"/>
    <x v="0"/>
    <m/>
    <m/>
    <m/>
    <m/>
    <m/>
    <n v="5738439"/>
    <s v="MMARC6_RS04670"/>
    <n v="1471"/>
    <m/>
    <s v="old_locus_tag=MmarC6_R0020"/>
  </r>
  <r>
    <x v="3"/>
    <m/>
    <s v="GCF_000018485.1"/>
    <s v="Primary Assembly"/>
    <x v="0"/>
    <m/>
    <s v="NC_009975.1"/>
    <n v="859133"/>
    <n v="860603"/>
    <x v="0"/>
    <m/>
    <m/>
    <m/>
    <s v="16S ribosomal RNA"/>
    <m/>
    <n v="5738439"/>
    <s v="MMARC6_RS04670"/>
    <n v="1471"/>
    <m/>
    <m/>
  </r>
  <r>
    <x v="0"/>
    <s v="tRNA"/>
    <s v="GCF_000018485.1"/>
    <s v="Primary Assembly"/>
    <x v="0"/>
    <m/>
    <s v="NC_009975.1"/>
    <n v="860656"/>
    <n v="860728"/>
    <x v="0"/>
    <m/>
    <m/>
    <m/>
    <m/>
    <m/>
    <n v="5738634"/>
    <s v="MMARC6_RS04675"/>
    <n v="73"/>
    <m/>
    <s v="old_locus_tag=MmarC6_R0021"/>
  </r>
  <r>
    <x v="1"/>
    <m/>
    <s v="GCF_000018485.1"/>
    <s v="Primary Assembly"/>
    <x v="0"/>
    <m/>
    <s v="NC_009975.1"/>
    <n v="860656"/>
    <n v="860728"/>
    <x v="0"/>
    <m/>
    <m/>
    <m/>
    <s v="tRNA-Ala"/>
    <m/>
    <n v="5738634"/>
    <s v="MMARC6_RS04675"/>
    <n v="73"/>
    <m/>
    <s v="anticodon=TGC"/>
  </r>
  <r>
    <x v="0"/>
    <s v="rRNA"/>
    <s v="GCF_000018485.1"/>
    <s v="Primary Assembly"/>
    <x v="0"/>
    <m/>
    <s v="NC_009975.1"/>
    <n v="860847"/>
    <n v="863786"/>
    <x v="0"/>
    <m/>
    <m/>
    <m/>
    <m/>
    <m/>
    <n v="5738310"/>
    <s v="MMARC6_RS04680"/>
    <n v="2940"/>
    <m/>
    <s v="old_locus_tag=MmarC6_R0022"/>
  </r>
  <r>
    <x v="3"/>
    <m/>
    <s v="GCF_000018485.1"/>
    <s v="Primary Assembly"/>
    <x v="0"/>
    <m/>
    <s v="NC_009975.1"/>
    <n v="860847"/>
    <n v="863786"/>
    <x v="0"/>
    <m/>
    <m/>
    <m/>
    <s v="23S ribosomal RNA"/>
    <m/>
    <n v="5738310"/>
    <s v="MMARC6_RS04680"/>
    <n v="2940"/>
    <m/>
    <m/>
  </r>
  <r>
    <x v="0"/>
    <s v="rRNA"/>
    <s v="GCF_000018485.1"/>
    <s v="Primary Assembly"/>
    <x v="0"/>
    <m/>
    <s v="NC_009975.1"/>
    <n v="863851"/>
    <n v="863965"/>
    <x v="0"/>
    <m/>
    <m/>
    <m/>
    <m/>
    <s v="rrf"/>
    <n v="5738637"/>
    <s v="MMARC6_RS04685"/>
    <n v="115"/>
    <m/>
    <s v="old_locus_tag=MmarC6_R0023"/>
  </r>
  <r>
    <x v="3"/>
    <m/>
    <s v="GCF_000018485.1"/>
    <s v="Primary Assembly"/>
    <x v="0"/>
    <m/>
    <s v="NC_009975.1"/>
    <n v="863851"/>
    <n v="863965"/>
    <x v="0"/>
    <m/>
    <m/>
    <m/>
    <s v="5S ribosomal RNA"/>
    <s v="rrf"/>
    <n v="5738637"/>
    <s v="MMARC6_RS04685"/>
    <n v="115"/>
    <m/>
    <m/>
  </r>
  <r>
    <x v="0"/>
    <s v="RNase_P_RNA"/>
    <s v="GCF_000018485.1"/>
    <s v="Primary Assembly"/>
    <x v="0"/>
    <m/>
    <s v="NC_009975.1"/>
    <n v="864022"/>
    <n v="864261"/>
    <x v="0"/>
    <m/>
    <m/>
    <m/>
    <m/>
    <s v="rnpB"/>
    <n v="25393768"/>
    <s v="MMARC6_RS09440"/>
    <n v="240"/>
    <m/>
    <m/>
  </r>
  <r>
    <x v="4"/>
    <s v="RNase_P_RNA"/>
    <s v="GCF_000018485.1"/>
    <s v="Primary Assembly"/>
    <x v="0"/>
    <m/>
    <s v="NC_009975.1"/>
    <n v="864022"/>
    <n v="864261"/>
    <x v="0"/>
    <m/>
    <m/>
    <m/>
    <s v="RNase P RNA component"/>
    <s v="rnpB"/>
    <n v="25393768"/>
    <s v="MMARC6_RS09440"/>
    <n v="240"/>
    <m/>
    <m/>
  </r>
  <r>
    <x v="0"/>
    <s v="protein_coding"/>
    <s v="GCF_000018485.1"/>
    <s v="Primary Assembly"/>
    <x v="0"/>
    <m/>
    <s v="NC_009975.1"/>
    <n v="864300"/>
    <n v="864536"/>
    <x v="1"/>
    <m/>
    <m/>
    <m/>
    <m/>
    <m/>
    <n v="24780680"/>
    <s v="MMARC6_RS04690"/>
    <n v="237"/>
    <m/>
    <m/>
  </r>
  <r>
    <x v="2"/>
    <s v="with_protein"/>
    <s v="GCF_000018485.1"/>
    <s v="Primary Assembly"/>
    <x v="0"/>
    <m/>
    <s v="NC_009975.1"/>
    <n v="864300"/>
    <n v="864536"/>
    <x v="1"/>
    <s v="WP_048059313.1"/>
    <s v="WP_048059313.1"/>
    <m/>
    <s v="hypothetical protein"/>
    <m/>
    <n v="24780680"/>
    <s v="MMARC6_RS04690"/>
    <n v="237"/>
    <n v="78"/>
    <m/>
  </r>
  <r>
    <x v="0"/>
    <s v="protein_coding"/>
    <s v="GCF_000018485.1"/>
    <s v="Primary Assembly"/>
    <x v="0"/>
    <m/>
    <s v="NC_009975.1"/>
    <n v="864676"/>
    <n v="868071"/>
    <x v="0"/>
    <m/>
    <m/>
    <m/>
    <m/>
    <m/>
    <n v="5738641"/>
    <s v="MMARC6_RS04695"/>
    <n v="3396"/>
    <m/>
    <s v="old_locus_tag=MmarC6_0923"/>
  </r>
  <r>
    <x v="2"/>
    <s v="with_protein"/>
    <s v="GCF_000018485.1"/>
    <s v="Primary Assembly"/>
    <x v="0"/>
    <m/>
    <s v="NC_009975.1"/>
    <n v="864676"/>
    <n v="868071"/>
    <x v="0"/>
    <s v="WP_012193690.1"/>
    <s v="WP_012193690.1"/>
    <m/>
    <s v="DNA polymerase II"/>
    <m/>
    <n v="5738641"/>
    <s v="MMARC6_RS04695"/>
    <n v="3396"/>
    <n v="1131"/>
    <m/>
  </r>
  <r>
    <x v="0"/>
    <s v="protein_coding"/>
    <s v="GCF_000018485.1"/>
    <s v="Primary Assembly"/>
    <x v="0"/>
    <m/>
    <s v="NC_009975.1"/>
    <n v="868137"/>
    <n v="868409"/>
    <x v="0"/>
    <m/>
    <m/>
    <m/>
    <m/>
    <m/>
    <n v="5738315"/>
    <s v="MMARC6_RS04700"/>
    <n v="273"/>
    <m/>
    <s v="old_locus_tag=MmarC6_0924"/>
  </r>
  <r>
    <x v="2"/>
    <s v="with_protein"/>
    <s v="GCF_000018485.1"/>
    <s v="Primary Assembly"/>
    <x v="0"/>
    <m/>
    <s v="NC_009975.1"/>
    <n v="868137"/>
    <n v="868409"/>
    <x v="0"/>
    <s v="WP_011977402.1"/>
    <s v="WP_011977402.1"/>
    <m/>
    <s v="hypothetical protein"/>
    <m/>
    <n v="5738315"/>
    <s v="MMARC6_RS04700"/>
    <n v="273"/>
    <n v="90"/>
    <m/>
  </r>
  <r>
    <x v="0"/>
    <s v="protein_coding"/>
    <s v="GCF_000018485.1"/>
    <s v="Primary Assembly"/>
    <x v="0"/>
    <m/>
    <s v="NC_009975.1"/>
    <n v="868443"/>
    <n v="869558"/>
    <x v="1"/>
    <m/>
    <m/>
    <m/>
    <m/>
    <m/>
    <n v="5738645"/>
    <s v="MMARC6_RS04705"/>
    <n v="1116"/>
    <m/>
    <s v="old_locus_tag=MmarC6_0925"/>
  </r>
  <r>
    <x v="2"/>
    <s v="with_protein"/>
    <s v="GCF_000018485.1"/>
    <s v="Primary Assembly"/>
    <x v="0"/>
    <m/>
    <s v="NC_009975.1"/>
    <n v="868443"/>
    <n v="869558"/>
    <x v="1"/>
    <s v="WP_012193691.1"/>
    <s v="WP_012193691.1"/>
    <m/>
    <s v="ATPase AAA"/>
    <m/>
    <n v="5738645"/>
    <s v="MMARC6_RS04705"/>
    <n v="1116"/>
    <n v="371"/>
    <m/>
  </r>
  <r>
    <x v="0"/>
    <s v="protein_coding"/>
    <s v="GCF_000018485.1"/>
    <s v="Primary Assembly"/>
    <x v="0"/>
    <m/>
    <s v="NC_009975.1"/>
    <n v="869723"/>
    <n v="870547"/>
    <x v="0"/>
    <m/>
    <m/>
    <m/>
    <m/>
    <m/>
    <n v="5738318"/>
    <s v="MMARC6_RS04710"/>
    <n v="825"/>
    <m/>
    <s v="old_locus_tag=MmarC6_0926"/>
  </r>
  <r>
    <x v="2"/>
    <s v="with_protein"/>
    <s v="GCF_000018485.1"/>
    <s v="Primary Assembly"/>
    <x v="0"/>
    <m/>
    <s v="NC_009975.1"/>
    <n v="869723"/>
    <n v="870547"/>
    <x v="0"/>
    <s v="WP_012193692.1"/>
    <s v="WP_012193692.1"/>
    <m/>
    <s v="hypothetical protein"/>
    <m/>
    <n v="5738318"/>
    <s v="MMARC6_RS04710"/>
    <n v="825"/>
    <n v="274"/>
    <m/>
  </r>
  <r>
    <x v="0"/>
    <s v="protein_coding"/>
    <s v="GCF_000018485.1"/>
    <s v="Primary Assembly"/>
    <x v="0"/>
    <m/>
    <s v="NC_009975.1"/>
    <n v="870544"/>
    <n v="870879"/>
    <x v="0"/>
    <m/>
    <m/>
    <m/>
    <m/>
    <m/>
    <n v="5738651"/>
    <s v="MMARC6_RS04715"/>
    <n v="336"/>
    <m/>
    <s v="old_locus_tag=MmarC6_0927"/>
  </r>
  <r>
    <x v="2"/>
    <s v="with_protein"/>
    <s v="GCF_000018485.1"/>
    <s v="Primary Assembly"/>
    <x v="0"/>
    <m/>
    <s v="NC_009975.1"/>
    <n v="870544"/>
    <n v="870879"/>
    <x v="0"/>
    <s v="WP_012193693.1"/>
    <s v="WP_012193693.1"/>
    <m/>
    <s v="hypothetical protein"/>
    <m/>
    <n v="5738651"/>
    <s v="MMARC6_RS04715"/>
    <n v="336"/>
    <n v="111"/>
    <m/>
  </r>
  <r>
    <x v="0"/>
    <s v="protein_coding"/>
    <s v="GCF_000018485.1"/>
    <s v="Primary Assembly"/>
    <x v="0"/>
    <m/>
    <s v="NC_009975.1"/>
    <n v="870884"/>
    <n v="871759"/>
    <x v="1"/>
    <m/>
    <m/>
    <m/>
    <m/>
    <m/>
    <n v="5738319"/>
    <s v="MMARC6_RS04720"/>
    <n v="876"/>
    <m/>
    <s v="old_locus_tag=MmarC6_0928"/>
  </r>
  <r>
    <x v="2"/>
    <s v="with_protein"/>
    <s v="GCF_000018485.1"/>
    <s v="Primary Assembly"/>
    <x v="0"/>
    <m/>
    <s v="NC_009975.1"/>
    <n v="870884"/>
    <n v="871759"/>
    <x v="1"/>
    <s v="WP_012193694.1"/>
    <s v="WP_012193694.1"/>
    <m/>
    <s v="DUF2121 domain-containing protein"/>
    <m/>
    <n v="5738319"/>
    <s v="MMARC6_RS04720"/>
    <n v="876"/>
    <n v="291"/>
    <m/>
  </r>
  <r>
    <x v="0"/>
    <s v="protein_coding"/>
    <s v="GCF_000018485.1"/>
    <s v="Primary Assembly"/>
    <x v="0"/>
    <m/>
    <s v="NC_009975.1"/>
    <n v="871877"/>
    <n v="872302"/>
    <x v="0"/>
    <m/>
    <m/>
    <m/>
    <m/>
    <m/>
    <n v="5738653"/>
    <s v="MMARC6_RS04725"/>
    <n v="426"/>
    <m/>
    <s v="old_locus_tag=MmarC6_0929"/>
  </r>
  <r>
    <x v="2"/>
    <s v="with_protein"/>
    <s v="GCF_000018485.1"/>
    <s v="Primary Assembly"/>
    <x v="0"/>
    <m/>
    <s v="NC_009975.1"/>
    <n v="871877"/>
    <n v="872302"/>
    <x v="0"/>
    <s v="WP_012193695.1"/>
    <s v="WP_012193695.1"/>
    <m/>
    <s v="nickel-responsive transcriptional regulator NikR"/>
    <m/>
    <n v="5738653"/>
    <s v="MMARC6_RS04725"/>
    <n v="426"/>
    <n v="141"/>
    <m/>
  </r>
  <r>
    <x v="0"/>
    <s v="protein_coding"/>
    <s v="GCF_000018485.1"/>
    <s v="Primary Assembly"/>
    <x v="0"/>
    <m/>
    <s v="NC_009975.1"/>
    <n v="872401"/>
    <n v="872628"/>
    <x v="0"/>
    <m/>
    <m/>
    <m/>
    <m/>
    <m/>
    <n v="5738322"/>
    <s v="MMARC6_RS04730"/>
    <n v="228"/>
    <m/>
    <s v="old_locus_tag=MmarC6_0930"/>
  </r>
  <r>
    <x v="2"/>
    <s v="with_protein"/>
    <s v="GCF_000018485.1"/>
    <s v="Primary Assembly"/>
    <x v="0"/>
    <m/>
    <s v="NC_009975.1"/>
    <n v="872401"/>
    <n v="872628"/>
    <x v="0"/>
    <s v="WP_012193696.1"/>
    <s v="WP_012193696.1"/>
    <m/>
    <s v="DUF2798 domain-containing protein"/>
    <m/>
    <n v="5738322"/>
    <s v="MMARC6_RS04730"/>
    <n v="228"/>
    <n v="75"/>
    <m/>
  </r>
  <r>
    <x v="0"/>
    <s v="protein_coding"/>
    <s v="GCF_000018485.1"/>
    <s v="Primary Assembly"/>
    <x v="0"/>
    <m/>
    <s v="NC_009975.1"/>
    <n v="872648"/>
    <n v="873490"/>
    <x v="1"/>
    <m/>
    <m/>
    <m/>
    <m/>
    <m/>
    <n v="5738657"/>
    <s v="MMARC6_RS04735"/>
    <n v="843"/>
    <m/>
    <s v="old_locus_tag=MmarC6_0931"/>
  </r>
  <r>
    <x v="2"/>
    <s v="with_protein"/>
    <s v="GCF_000018485.1"/>
    <s v="Primary Assembly"/>
    <x v="0"/>
    <m/>
    <s v="NC_009975.1"/>
    <n v="872648"/>
    <n v="873490"/>
    <x v="1"/>
    <s v="WP_012193697.1"/>
    <s v="WP_012193697.1"/>
    <m/>
    <s v="LysR family transcriptional regulator"/>
    <m/>
    <n v="5738657"/>
    <s v="MMARC6_RS04735"/>
    <n v="843"/>
    <n v="280"/>
    <m/>
  </r>
  <r>
    <x v="0"/>
    <s v="protein_coding"/>
    <s v="GCF_000018485.1"/>
    <s v="Primary Assembly"/>
    <x v="0"/>
    <m/>
    <s v="NC_009975.1"/>
    <n v="873560"/>
    <n v="874612"/>
    <x v="0"/>
    <m/>
    <m/>
    <m/>
    <m/>
    <m/>
    <n v="5738326"/>
    <s v="MMARC6_RS04740"/>
    <n v="1053"/>
    <m/>
    <s v="old_locus_tag=MmarC6_0932"/>
  </r>
  <r>
    <x v="2"/>
    <s v="with_protein"/>
    <s v="GCF_000018485.1"/>
    <s v="Primary Assembly"/>
    <x v="0"/>
    <m/>
    <s v="NC_009975.1"/>
    <n v="873560"/>
    <n v="874612"/>
    <x v="0"/>
    <s v="WP_012193698.1"/>
    <s v="WP_012193698.1"/>
    <m/>
    <s v="radical SAM protein"/>
    <m/>
    <n v="5738326"/>
    <s v="MMARC6_RS04740"/>
    <n v="1053"/>
    <n v="350"/>
    <m/>
  </r>
  <r>
    <x v="0"/>
    <s v="protein_coding"/>
    <s v="GCF_000018485.1"/>
    <s v="Primary Assembly"/>
    <x v="0"/>
    <m/>
    <s v="NC_009975.1"/>
    <n v="874748"/>
    <n v="875239"/>
    <x v="0"/>
    <m/>
    <m/>
    <m/>
    <m/>
    <m/>
    <n v="5738662"/>
    <s v="MMARC6_RS04745"/>
    <n v="492"/>
    <m/>
    <s v="old_locus_tag=MmarC6_0933"/>
  </r>
  <r>
    <x v="2"/>
    <s v="with_protein"/>
    <s v="GCF_000018485.1"/>
    <s v="Primary Assembly"/>
    <x v="0"/>
    <m/>
    <s v="NC_009975.1"/>
    <n v="874748"/>
    <n v="875239"/>
    <x v="0"/>
    <s v="WP_012193699.1"/>
    <s v="WP_012193699.1"/>
    <m/>
    <s v="hypothetical protein"/>
    <m/>
    <n v="5738662"/>
    <s v="MMARC6_RS04745"/>
    <n v="492"/>
    <n v="163"/>
    <m/>
  </r>
  <r>
    <x v="0"/>
    <s v="protein_coding"/>
    <s v="GCF_000018485.1"/>
    <s v="Primary Assembly"/>
    <x v="0"/>
    <m/>
    <s v="NC_009975.1"/>
    <n v="875254"/>
    <n v="876057"/>
    <x v="0"/>
    <m/>
    <m/>
    <m/>
    <m/>
    <m/>
    <n v="5738333"/>
    <s v="MMARC6_RS04750"/>
    <n v="804"/>
    <m/>
    <s v="old_locus_tag=MmarC6_0934"/>
  </r>
  <r>
    <x v="2"/>
    <s v="with_protein"/>
    <s v="GCF_000018485.1"/>
    <s v="Primary Assembly"/>
    <x v="0"/>
    <m/>
    <s v="NC_009975.1"/>
    <n v="875254"/>
    <n v="876057"/>
    <x v="0"/>
    <s v="WP_012193700.1"/>
    <s v="WP_012193700.1"/>
    <m/>
    <s v="hypothetical protein"/>
    <m/>
    <n v="5738333"/>
    <s v="MMARC6_RS04750"/>
    <n v="804"/>
    <n v="267"/>
    <m/>
  </r>
  <r>
    <x v="0"/>
    <s v="protein_coding"/>
    <s v="GCF_000018485.1"/>
    <s v="Primary Assembly"/>
    <x v="0"/>
    <m/>
    <s v="NC_009975.1"/>
    <n v="876068"/>
    <n v="877237"/>
    <x v="0"/>
    <m/>
    <m/>
    <m/>
    <m/>
    <m/>
    <n v="5738669"/>
    <s v="MMARC6_RS04755"/>
    <n v="1170"/>
    <m/>
    <s v="old_locus_tag=MmarC6_0935"/>
  </r>
  <r>
    <x v="2"/>
    <s v="with_protein"/>
    <s v="GCF_000018485.1"/>
    <s v="Primary Assembly"/>
    <x v="0"/>
    <m/>
    <s v="NC_009975.1"/>
    <n v="876068"/>
    <n v="877237"/>
    <x v="0"/>
    <s v="WP_012193701.1"/>
    <s v="WP_012193701.1"/>
    <m/>
    <s v="tRNA pseudouridine(13) synthase TruD"/>
    <m/>
    <n v="5738669"/>
    <s v="MMARC6_RS04755"/>
    <n v="1170"/>
    <n v="389"/>
    <m/>
  </r>
  <r>
    <x v="0"/>
    <s v="protein_coding"/>
    <s v="GCF_000018485.1"/>
    <s v="Primary Assembly"/>
    <x v="0"/>
    <m/>
    <s v="NC_009975.1"/>
    <n v="877249"/>
    <n v="878694"/>
    <x v="1"/>
    <m/>
    <m/>
    <m/>
    <m/>
    <m/>
    <n v="5738342"/>
    <s v="MMARC6_RS04760"/>
    <n v="1446"/>
    <m/>
    <s v="old_locus_tag=MmarC6_0936"/>
  </r>
  <r>
    <x v="2"/>
    <s v="with_protein"/>
    <s v="GCF_000018485.1"/>
    <s v="Primary Assembly"/>
    <x v="0"/>
    <m/>
    <s v="NC_009975.1"/>
    <n v="877249"/>
    <n v="878694"/>
    <x v="1"/>
    <s v="WP_012193702.1"/>
    <s v="WP_012193702.1"/>
    <m/>
    <s v="argininosuccinate lyase"/>
    <m/>
    <n v="5738342"/>
    <s v="MMARC6_RS04760"/>
    <n v="1446"/>
    <n v="481"/>
    <m/>
  </r>
  <r>
    <x v="0"/>
    <s v="protein_coding"/>
    <s v="GCF_000018485.1"/>
    <s v="Primary Assembly"/>
    <x v="0"/>
    <m/>
    <s v="NC_009975.1"/>
    <n v="878723"/>
    <n v="879184"/>
    <x v="1"/>
    <m/>
    <m/>
    <m/>
    <m/>
    <m/>
    <n v="5738673"/>
    <s v="MMARC6_RS04765"/>
    <n v="462"/>
    <m/>
    <s v="old_locus_tag=MmarC6_0937"/>
  </r>
  <r>
    <x v="2"/>
    <s v="with_protein"/>
    <s v="GCF_000018485.1"/>
    <s v="Primary Assembly"/>
    <x v="0"/>
    <m/>
    <s v="NC_009975.1"/>
    <n v="878723"/>
    <n v="879184"/>
    <x v="1"/>
    <s v="WP_012193703.1"/>
    <s v="WP_012193703.1"/>
    <m/>
    <s v="CoA-binding protein"/>
    <m/>
    <n v="5738673"/>
    <s v="MMARC6_RS04765"/>
    <n v="462"/>
    <n v="153"/>
    <m/>
  </r>
  <r>
    <x v="0"/>
    <s v="protein_coding"/>
    <s v="GCF_000018485.1"/>
    <s v="Primary Assembly"/>
    <x v="0"/>
    <m/>
    <s v="NC_009975.1"/>
    <n v="879254"/>
    <n v="880321"/>
    <x v="0"/>
    <m/>
    <m/>
    <m/>
    <m/>
    <m/>
    <n v="5738355"/>
    <s v="MMARC6_RS04770"/>
    <n v="1068"/>
    <m/>
    <s v="old_locus_tag=MmarC6_0938"/>
  </r>
  <r>
    <x v="2"/>
    <s v="with_protein"/>
    <s v="GCF_000018485.1"/>
    <s v="Primary Assembly"/>
    <x v="0"/>
    <m/>
    <s v="NC_009975.1"/>
    <n v="879254"/>
    <n v="880321"/>
    <x v="0"/>
    <s v="WP_012193704.1"/>
    <s v="WP_012193704.1"/>
    <m/>
    <s v="DNA cytosine methyltransferase"/>
    <m/>
    <n v="5738355"/>
    <s v="MMARC6_RS04770"/>
    <n v="1068"/>
    <n v="355"/>
    <m/>
  </r>
  <r>
    <x v="0"/>
    <s v="protein_coding"/>
    <s v="GCF_000018485.1"/>
    <s v="Primary Assembly"/>
    <x v="0"/>
    <m/>
    <s v="NC_009975.1"/>
    <n v="880366"/>
    <n v="880791"/>
    <x v="0"/>
    <m/>
    <m/>
    <m/>
    <m/>
    <m/>
    <n v="5738675"/>
    <s v="MMARC6_RS04775"/>
    <n v="426"/>
    <m/>
    <s v="old_locus_tag=MmarC6_0939"/>
  </r>
  <r>
    <x v="2"/>
    <s v="with_protein"/>
    <s v="GCF_000018485.1"/>
    <s v="Primary Assembly"/>
    <x v="0"/>
    <m/>
    <s v="NC_009975.1"/>
    <n v="880366"/>
    <n v="880791"/>
    <x v="0"/>
    <s v="WP_012193705.1"/>
    <s v="WP_012193705.1"/>
    <m/>
    <s v="hypothetical protein"/>
    <m/>
    <n v="5738675"/>
    <s v="MMARC6_RS04775"/>
    <n v="426"/>
    <n v="141"/>
    <m/>
  </r>
  <r>
    <x v="0"/>
    <s v="protein_coding"/>
    <s v="GCF_000018485.1"/>
    <s v="Primary Assembly"/>
    <x v="0"/>
    <m/>
    <s v="NC_009975.1"/>
    <n v="880811"/>
    <n v="881920"/>
    <x v="0"/>
    <m/>
    <m/>
    <m/>
    <m/>
    <m/>
    <n v="5738368"/>
    <s v="MMARC6_RS04780"/>
    <n v="1110"/>
    <m/>
    <s v="old_locus_tag=MmarC6_0940"/>
  </r>
  <r>
    <x v="2"/>
    <s v="with_protein"/>
    <s v="GCF_000018485.1"/>
    <s v="Primary Assembly"/>
    <x v="0"/>
    <m/>
    <s v="NC_009975.1"/>
    <n v="880811"/>
    <n v="881920"/>
    <x v="0"/>
    <s v="WP_012193706.1"/>
    <s v="WP_012193706.1"/>
    <m/>
    <s v="hypothetical protein"/>
    <m/>
    <n v="5738368"/>
    <s v="MMARC6_RS04780"/>
    <n v="1110"/>
    <n v="369"/>
    <m/>
  </r>
  <r>
    <x v="0"/>
    <s v="protein_coding"/>
    <s v="GCF_000018485.1"/>
    <s v="Primary Assembly"/>
    <x v="0"/>
    <m/>
    <s v="NC_009975.1"/>
    <n v="881931"/>
    <n v="883685"/>
    <x v="0"/>
    <m/>
    <m/>
    <m/>
    <m/>
    <m/>
    <n v="5738679"/>
    <s v="MMARC6_RS04785"/>
    <n v="1755"/>
    <m/>
    <s v="old_locus_tag=MmarC6_0941"/>
  </r>
  <r>
    <x v="2"/>
    <s v="with_protein"/>
    <s v="GCF_000018485.1"/>
    <s v="Primary Assembly"/>
    <x v="0"/>
    <m/>
    <s v="NC_009975.1"/>
    <n v="881931"/>
    <n v="883685"/>
    <x v="0"/>
    <s v="WP_012193707.1"/>
    <s v="WP_012193707.1"/>
    <m/>
    <s v="DNA polymerase II"/>
    <m/>
    <n v="5738679"/>
    <s v="MMARC6_RS04785"/>
    <n v="1755"/>
    <n v="584"/>
    <m/>
  </r>
  <r>
    <x v="0"/>
    <s v="protein_coding"/>
    <s v="GCF_000018485.1"/>
    <s v="Primary Assembly"/>
    <x v="0"/>
    <m/>
    <s v="NC_009975.1"/>
    <n v="883699"/>
    <n v="884469"/>
    <x v="1"/>
    <m/>
    <m/>
    <m/>
    <m/>
    <m/>
    <n v="5738371"/>
    <s v="MMARC6_RS04790"/>
    <n v="771"/>
    <m/>
    <s v="old_locus_tag=MmarC6_0942"/>
  </r>
  <r>
    <x v="2"/>
    <s v="with_protein"/>
    <s v="GCF_000018485.1"/>
    <s v="Primary Assembly"/>
    <x v="0"/>
    <m/>
    <s v="NC_009975.1"/>
    <n v="883699"/>
    <n v="884469"/>
    <x v="1"/>
    <s v="WP_012193708.1"/>
    <s v="WP_012193708.1"/>
    <m/>
    <s v="geranylgeranylglyceryl/heptaprenylglyceryl phosphate synthase"/>
    <m/>
    <n v="5738371"/>
    <s v="MMARC6_RS04790"/>
    <n v="771"/>
    <n v="256"/>
    <m/>
  </r>
  <r>
    <x v="0"/>
    <s v="protein_coding"/>
    <s v="GCF_000018485.1"/>
    <s v="Primary Assembly"/>
    <x v="0"/>
    <m/>
    <s v="NC_009975.1"/>
    <n v="884889"/>
    <n v="885974"/>
    <x v="1"/>
    <m/>
    <m/>
    <m/>
    <m/>
    <m/>
    <n v="5738681"/>
    <s v="MMARC6_RS04795"/>
    <n v="1086"/>
    <m/>
    <s v="old_locus_tag=MmarC6_0943"/>
  </r>
  <r>
    <x v="2"/>
    <s v="with_protein"/>
    <s v="GCF_000018485.1"/>
    <s v="Primary Assembly"/>
    <x v="0"/>
    <m/>
    <s v="NC_009975.1"/>
    <n v="884889"/>
    <n v="885974"/>
    <x v="1"/>
    <s v="WP_012193709.1"/>
    <s v="WP_012193709.1"/>
    <m/>
    <s v="3-dehydroquinate synthase II"/>
    <m/>
    <n v="5738681"/>
    <s v="MMARC6_RS04795"/>
    <n v="1086"/>
    <n v="361"/>
    <m/>
  </r>
  <r>
    <x v="0"/>
    <s v="protein_coding"/>
    <s v="GCF_000018485.1"/>
    <s v="Primary Assembly"/>
    <x v="0"/>
    <m/>
    <s v="NC_009975.1"/>
    <n v="886103"/>
    <n v="887671"/>
    <x v="0"/>
    <m/>
    <m/>
    <m/>
    <m/>
    <m/>
    <n v="5738374"/>
    <s v="MMARC6_RS04800"/>
    <n v="1569"/>
    <m/>
    <s v="old_locus_tag=MmarC6_0944"/>
  </r>
  <r>
    <x v="2"/>
    <s v="with_protein"/>
    <s v="GCF_000018485.1"/>
    <s v="Primary Assembly"/>
    <x v="0"/>
    <m/>
    <s v="NC_009975.1"/>
    <n v="886103"/>
    <n v="887671"/>
    <x v="0"/>
    <s v="WP_012193710.1"/>
    <s v="WP_012193710.1"/>
    <m/>
    <s v="DUF2254 domain-containing protein"/>
    <m/>
    <n v="5738374"/>
    <s v="MMARC6_RS04800"/>
    <n v="1569"/>
    <n v="522"/>
    <m/>
  </r>
  <r>
    <x v="0"/>
    <s v="protein_coding"/>
    <s v="GCF_000018485.1"/>
    <s v="Primary Assembly"/>
    <x v="0"/>
    <m/>
    <s v="NC_009975.1"/>
    <n v="887765"/>
    <n v="888661"/>
    <x v="0"/>
    <m/>
    <m/>
    <m/>
    <m/>
    <m/>
    <n v="5738683"/>
    <s v="MMARC6_RS04805"/>
    <n v="897"/>
    <m/>
    <s v="old_locus_tag=MmarC6_0945"/>
  </r>
  <r>
    <x v="2"/>
    <s v="with_protein"/>
    <s v="GCF_000018485.1"/>
    <s v="Primary Assembly"/>
    <x v="0"/>
    <m/>
    <s v="NC_009975.1"/>
    <n v="887765"/>
    <n v="888661"/>
    <x v="0"/>
    <s v="WP_012193711.1"/>
    <s v="WP_012193711.1"/>
    <m/>
    <s v="serine/threonine protein kinase"/>
    <m/>
    <n v="5738683"/>
    <s v="MMARC6_RS04805"/>
    <n v="897"/>
    <n v="298"/>
    <m/>
  </r>
  <r>
    <x v="0"/>
    <s v="protein_coding"/>
    <s v="GCF_000018485.1"/>
    <s v="Primary Assembly"/>
    <x v="0"/>
    <m/>
    <s v="NC_009975.1"/>
    <n v="888700"/>
    <n v="889791"/>
    <x v="0"/>
    <m/>
    <m/>
    <m/>
    <m/>
    <m/>
    <n v="5738378"/>
    <s v="MMARC6_RS04810"/>
    <n v="1092"/>
    <m/>
    <s v="old_locus_tag=MmarC6_0946"/>
  </r>
  <r>
    <x v="2"/>
    <s v="with_protein"/>
    <s v="GCF_000018485.1"/>
    <s v="Primary Assembly"/>
    <x v="0"/>
    <m/>
    <s v="NC_009975.1"/>
    <n v="888700"/>
    <n v="889791"/>
    <x v="0"/>
    <s v="WP_012193712.1"/>
    <s v="WP_012193712.1"/>
    <m/>
    <s v="2-oxoglutarate ferredoxin oxidoreductase subunit alpha"/>
    <m/>
    <n v="5738378"/>
    <s v="MMARC6_RS04810"/>
    <n v="1092"/>
    <n v="363"/>
    <m/>
  </r>
  <r>
    <x v="0"/>
    <s v="protein_coding"/>
    <s v="GCF_000018485.1"/>
    <s v="Primary Assembly"/>
    <x v="0"/>
    <m/>
    <s v="NC_009975.1"/>
    <n v="889827"/>
    <n v="890891"/>
    <x v="1"/>
    <m/>
    <m/>
    <m/>
    <m/>
    <m/>
    <n v="5738691"/>
    <s v="MMARC6_RS04815"/>
    <n v="1065"/>
    <m/>
    <s v="old_locus_tag=MmarC6_0947"/>
  </r>
  <r>
    <x v="2"/>
    <s v="with_protein"/>
    <s v="GCF_000018485.1"/>
    <s v="Primary Assembly"/>
    <x v="0"/>
    <m/>
    <s v="NC_009975.1"/>
    <n v="889827"/>
    <n v="890891"/>
    <x v="1"/>
    <s v="WP_012193713.1"/>
    <s v="WP_012193713.1"/>
    <m/>
    <s v="TIGR03576 family pyridoxal phosphate-dependent enzyme"/>
    <m/>
    <n v="5738691"/>
    <s v="MMARC6_RS04815"/>
    <n v="1065"/>
    <n v="354"/>
    <m/>
  </r>
  <r>
    <x v="0"/>
    <s v="protein_coding"/>
    <s v="GCF_000018485.1"/>
    <s v="Primary Assembly"/>
    <x v="0"/>
    <m/>
    <s v="NC_009975.1"/>
    <n v="890923"/>
    <n v="891201"/>
    <x v="1"/>
    <m/>
    <m/>
    <m/>
    <m/>
    <m/>
    <n v="5738386"/>
    <s v="MMARC6_RS04820"/>
    <n v="279"/>
    <m/>
    <s v="old_locus_tag=MmarC6_0948"/>
  </r>
  <r>
    <x v="2"/>
    <s v="with_protein"/>
    <s v="GCF_000018485.1"/>
    <s v="Primary Assembly"/>
    <x v="0"/>
    <m/>
    <s v="NC_009975.1"/>
    <n v="890923"/>
    <n v="891201"/>
    <x v="1"/>
    <s v="WP_012193714.1"/>
    <s v="WP_012193714.1"/>
    <m/>
    <s v="DUF2098 domain-containing protein"/>
    <m/>
    <n v="5738386"/>
    <s v="MMARC6_RS04820"/>
    <n v="279"/>
    <n v="92"/>
    <m/>
  </r>
  <r>
    <x v="0"/>
    <s v="rRNA"/>
    <s v="GCF_000018485.1"/>
    <s v="Primary Assembly"/>
    <x v="0"/>
    <m/>
    <s v="NC_009975.1"/>
    <n v="891443"/>
    <n v="892913"/>
    <x v="0"/>
    <m/>
    <m/>
    <m/>
    <m/>
    <m/>
    <n v="5738695"/>
    <s v="MMARC6_RS04825"/>
    <n v="1471"/>
    <m/>
    <s v="old_locus_tag=MmarC6_R0025"/>
  </r>
  <r>
    <x v="3"/>
    <m/>
    <s v="GCF_000018485.1"/>
    <s v="Primary Assembly"/>
    <x v="0"/>
    <m/>
    <s v="NC_009975.1"/>
    <n v="891443"/>
    <n v="892913"/>
    <x v="0"/>
    <m/>
    <m/>
    <m/>
    <s v="16S ribosomal RNA"/>
    <m/>
    <n v="5738695"/>
    <s v="MMARC6_RS04825"/>
    <n v="1471"/>
    <m/>
    <m/>
  </r>
  <r>
    <x v="0"/>
    <s v="rRNA"/>
    <s v="GCF_000018485.1"/>
    <s v="Primary Assembly"/>
    <x v="0"/>
    <m/>
    <s v="NC_009975.1"/>
    <n v="893077"/>
    <n v="896016"/>
    <x v="0"/>
    <m/>
    <m/>
    <m/>
    <m/>
    <m/>
    <n v="5738399"/>
    <s v="MMARC6_RS04830"/>
    <n v="2940"/>
    <m/>
    <s v="old_locus_tag=MmarC6_R0026"/>
  </r>
  <r>
    <x v="3"/>
    <m/>
    <s v="GCF_000018485.1"/>
    <s v="Primary Assembly"/>
    <x v="0"/>
    <m/>
    <s v="NC_009975.1"/>
    <n v="893077"/>
    <n v="896016"/>
    <x v="0"/>
    <m/>
    <m/>
    <m/>
    <s v="23S ribosomal RNA"/>
    <m/>
    <n v="5738399"/>
    <s v="MMARC6_RS04830"/>
    <n v="2940"/>
    <m/>
    <m/>
  </r>
  <r>
    <x v="0"/>
    <s v="rRNA"/>
    <s v="GCF_000018485.1"/>
    <s v="Primary Assembly"/>
    <x v="0"/>
    <m/>
    <s v="NC_009975.1"/>
    <n v="896081"/>
    <n v="896195"/>
    <x v="0"/>
    <m/>
    <m/>
    <m/>
    <m/>
    <s v="rrf"/>
    <n v="5738699"/>
    <s v="MMARC6_RS04835"/>
    <n v="115"/>
    <m/>
    <s v="old_locus_tag=MmarC6_R0027"/>
  </r>
  <r>
    <x v="3"/>
    <m/>
    <s v="GCF_000018485.1"/>
    <s v="Primary Assembly"/>
    <x v="0"/>
    <m/>
    <s v="NC_009975.1"/>
    <n v="896081"/>
    <n v="896195"/>
    <x v="0"/>
    <m/>
    <m/>
    <m/>
    <s v="5S ribosomal RNA"/>
    <s v="rrf"/>
    <n v="5738699"/>
    <s v="MMARC6_RS04835"/>
    <n v="115"/>
    <m/>
    <m/>
  </r>
  <r>
    <x v="0"/>
    <s v="rRNA"/>
    <s v="GCF_000018485.1"/>
    <s v="Primary Assembly"/>
    <x v="0"/>
    <m/>
    <s v="NC_009975.1"/>
    <n v="896484"/>
    <n v="897954"/>
    <x v="0"/>
    <m/>
    <m/>
    <m/>
    <m/>
    <m/>
    <n v="5738405"/>
    <s v="MMARC6_RS04840"/>
    <n v="1471"/>
    <m/>
    <s v="old_locus_tag=MmarC6_R0028"/>
  </r>
  <r>
    <x v="3"/>
    <m/>
    <s v="GCF_000018485.1"/>
    <s v="Primary Assembly"/>
    <x v="0"/>
    <m/>
    <s v="NC_009975.1"/>
    <n v="896484"/>
    <n v="897954"/>
    <x v="0"/>
    <m/>
    <m/>
    <m/>
    <s v="16S ribosomal RNA"/>
    <m/>
    <n v="5738405"/>
    <s v="MMARC6_RS04840"/>
    <n v="1471"/>
    <m/>
    <m/>
  </r>
  <r>
    <x v="0"/>
    <s v="rRNA"/>
    <s v="GCF_000018485.1"/>
    <s v="Primary Assembly"/>
    <x v="0"/>
    <m/>
    <s v="NC_009975.1"/>
    <n v="898118"/>
    <n v="901057"/>
    <x v="0"/>
    <m/>
    <m/>
    <m/>
    <m/>
    <m/>
    <n v="5738704"/>
    <s v="MMARC6_RS04845"/>
    <n v="2940"/>
    <m/>
    <s v="old_locus_tag=MmarC6_R0029"/>
  </r>
  <r>
    <x v="3"/>
    <m/>
    <s v="GCF_000018485.1"/>
    <s v="Primary Assembly"/>
    <x v="0"/>
    <m/>
    <s v="NC_009975.1"/>
    <n v="898118"/>
    <n v="901057"/>
    <x v="0"/>
    <m/>
    <m/>
    <m/>
    <s v="23S ribosomal RNA"/>
    <m/>
    <n v="5738704"/>
    <s v="MMARC6_RS04845"/>
    <n v="2940"/>
    <m/>
    <m/>
  </r>
  <r>
    <x v="0"/>
    <s v="rRNA"/>
    <s v="GCF_000018485.1"/>
    <s v="Primary Assembly"/>
    <x v="0"/>
    <m/>
    <s v="NC_009975.1"/>
    <n v="901122"/>
    <n v="901236"/>
    <x v="0"/>
    <m/>
    <m/>
    <m/>
    <m/>
    <s v="rrf"/>
    <n v="5738415"/>
    <s v="MMARC6_RS04850"/>
    <n v="115"/>
    <m/>
    <s v="old_locus_tag=MmarC6_R0030"/>
  </r>
  <r>
    <x v="3"/>
    <m/>
    <s v="GCF_000018485.1"/>
    <s v="Primary Assembly"/>
    <x v="0"/>
    <m/>
    <s v="NC_009975.1"/>
    <n v="901122"/>
    <n v="901236"/>
    <x v="0"/>
    <m/>
    <m/>
    <m/>
    <s v="5S ribosomal RNA"/>
    <s v="rrf"/>
    <n v="5738415"/>
    <s v="MMARC6_RS04850"/>
    <n v="115"/>
    <m/>
    <m/>
  </r>
  <r>
    <x v="0"/>
    <s v="protein_coding"/>
    <s v="GCF_000018485.1"/>
    <s v="Primary Assembly"/>
    <x v="0"/>
    <m/>
    <s v="NC_009975.1"/>
    <n v="901312"/>
    <n v="902130"/>
    <x v="1"/>
    <m/>
    <m/>
    <m/>
    <m/>
    <m/>
    <n v="5738709"/>
    <s v="MMARC6_RS04855"/>
    <n v="819"/>
    <m/>
    <s v="old_locus_tag=MmarC6_0949"/>
  </r>
  <r>
    <x v="2"/>
    <s v="with_protein"/>
    <s v="GCF_000018485.1"/>
    <s v="Primary Assembly"/>
    <x v="0"/>
    <m/>
    <s v="NC_009975.1"/>
    <n v="901312"/>
    <n v="902130"/>
    <x v="1"/>
    <s v="WP_012193715.1"/>
    <s v="WP_012193715.1"/>
    <m/>
    <s v="imidazole glycerol phosphate synthase cyclase subunit"/>
    <m/>
    <n v="5738709"/>
    <s v="MMARC6_RS04855"/>
    <n v="819"/>
    <n v="272"/>
    <m/>
  </r>
  <r>
    <x v="0"/>
    <s v="protein_coding"/>
    <s v="GCF_000018485.1"/>
    <s v="Primary Assembly"/>
    <x v="0"/>
    <m/>
    <s v="NC_009975.1"/>
    <n v="902161"/>
    <n v="902955"/>
    <x v="1"/>
    <m/>
    <m/>
    <m/>
    <m/>
    <m/>
    <n v="5738425"/>
    <s v="MMARC6_RS04860"/>
    <n v="795"/>
    <m/>
    <s v="old_locus_tag=MmarC6_0950"/>
  </r>
  <r>
    <x v="2"/>
    <s v="with_protein"/>
    <s v="GCF_000018485.1"/>
    <s v="Primary Assembly"/>
    <x v="0"/>
    <m/>
    <s v="NC_009975.1"/>
    <n v="902161"/>
    <n v="902955"/>
    <x v="1"/>
    <s v="WP_012193716.1"/>
    <s v="WP_012193716.1"/>
    <m/>
    <s v="MinD/ParA family protein"/>
    <m/>
    <n v="5738425"/>
    <s v="MMARC6_RS04860"/>
    <n v="795"/>
    <n v="264"/>
    <m/>
  </r>
  <r>
    <x v="0"/>
    <s v="protein_coding"/>
    <s v="GCF_000018485.1"/>
    <s v="Primary Assembly"/>
    <x v="0"/>
    <m/>
    <s v="NC_009975.1"/>
    <n v="902967"/>
    <n v="904757"/>
    <x v="1"/>
    <m/>
    <m/>
    <m/>
    <m/>
    <m/>
    <n v="5738718"/>
    <s v="MMARC6_RS04865"/>
    <n v="1791"/>
    <m/>
    <s v="old_locus_tag=MmarC6_0951"/>
  </r>
  <r>
    <x v="2"/>
    <s v="with_protein"/>
    <s v="GCF_000018485.1"/>
    <s v="Primary Assembly"/>
    <x v="0"/>
    <m/>
    <s v="NC_009975.1"/>
    <n v="902967"/>
    <n v="904757"/>
    <x v="1"/>
    <s v="WP_012193717.1"/>
    <s v="WP_012193717.1"/>
    <m/>
    <s v="hypothetical protein"/>
    <m/>
    <n v="5738718"/>
    <s v="MMARC6_RS04865"/>
    <n v="1791"/>
    <n v="596"/>
    <m/>
  </r>
  <r>
    <x v="0"/>
    <s v="protein_coding"/>
    <s v="GCF_000018485.1"/>
    <s v="Primary Assembly"/>
    <x v="0"/>
    <m/>
    <s v="NC_009975.1"/>
    <n v="904941"/>
    <n v="907595"/>
    <x v="0"/>
    <m/>
    <m/>
    <m/>
    <m/>
    <m/>
    <n v="5738437"/>
    <s v="MMARC6_RS04870"/>
    <n v="2655"/>
    <m/>
    <s v="old_locus_tag=MmarC6_0952"/>
  </r>
  <r>
    <x v="2"/>
    <s v="with_protein"/>
    <s v="GCF_000018485.1"/>
    <s v="Primary Assembly"/>
    <x v="0"/>
    <m/>
    <s v="NC_009975.1"/>
    <n v="904941"/>
    <n v="907595"/>
    <x v="0"/>
    <s v="WP_012193718.1"/>
    <s v="WP_012193718.1"/>
    <m/>
    <s v="hypothetical protein"/>
    <m/>
    <n v="5738437"/>
    <s v="MMARC6_RS04870"/>
    <n v="2655"/>
    <n v="884"/>
    <m/>
  </r>
  <r>
    <x v="0"/>
    <s v="protein_coding"/>
    <s v="GCF_000018485.1"/>
    <s v="Primary Assembly"/>
    <x v="0"/>
    <m/>
    <s v="NC_009975.1"/>
    <n v="907770"/>
    <n v="908087"/>
    <x v="0"/>
    <m/>
    <m/>
    <m/>
    <m/>
    <m/>
    <n v="5738728"/>
    <s v="MMARC6_RS04875"/>
    <n v="318"/>
    <m/>
    <s v="old_locus_tag=MmarC6_0953"/>
  </r>
  <r>
    <x v="2"/>
    <s v="with_protein"/>
    <s v="GCF_000018485.1"/>
    <s v="Primary Assembly"/>
    <x v="0"/>
    <m/>
    <s v="NC_009975.1"/>
    <n v="907770"/>
    <n v="908087"/>
    <x v="0"/>
    <s v="WP_011977373.1"/>
    <s v="WP_011977373.1"/>
    <m/>
    <s v="hypothetical protein"/>
    <m/>
    <n v="5738728"/>
    <s v="MMARC6_RS04875"/>
    <n v="318"/>
    <n v="105"/>
    <m/>
  </r>
  <r>
    <x v="0"/>
    <s v="protein_coding"/>
    <s v="GCF_000018485.1"/>
    <s v="Primary Assembly"/>
    <x v="0"/>
    <m/>
    <s v="NC_009975.1"/>
    <n v="908092"/>
    <n v="909174"/>
    <x v="0"/>
    <m/>
    <m/>
    <m/>
    <m/>
    <m/>
    <n v="5738447"/>
    <s v="MMARC6_RS04880"/>
    <n v="1083"/>
    <m/>
    <s v="old_locus_tag=MmarC6_0954"/>
  </r>
  <r>
    <x v="2"/>
    <s v="with_protein"/>
    <s v="GCF_000018485.1"/>
    <s v="Primary Assembly"/>
    <x v="0"/>
    <m/>
    <s v="NC_009975.1"/>
    <n v="908092"/>
    <n v="909174"/>
    <x v="0"/>
    <s v="WP_048059314.1"/>
    <s v="WP_048059314.1"/>
    <m/>
    <s v="class I SAM-dependent methyltransferase"/>
    <m/>
    <n v="5738447"/>
    <s v="MMARC6_RS04880"/>
    <n v="1083"/>
    <n v="360"/>
    <m/>
  </r>
  <r>
    <x v="0"/>
    <s v="protein_coding"/>
    <s v="GCF_000018485.1"/>
    <s v="Primary Assembly"/>
    <x v="0"/>
    <m/>
    <s v="NC_009975.1"/>
    <n v="909227"/>
    <n v="910252"/>
    <x v="0"/>
    <m/>
    <m/>
    <m/>
    <m/>
    <m/>
    <n v="5738733"/>
    <s v="MMARC6_RS04885"/>
    <n v="1026"/>
    <m/>
    <s v="old_locus_tag=MmarC6_0955"/>
  </r>
  <r>
    <x v="2"/>
    <s v="with_protein"/>
    <s v="GCF_000018485.1"/>
    <s v="Primary Assembly"/>
    <x v="0"/>
    <m/>
    <s v="NC_009975.1"/>
    <n v="909227"/>
    <n v="910252"/>
    <x v="0"/>
    <s v="WP_012193720.1"/>
    <s v="WP_012193720.1"/>
    <m/>
    <s v="methylenetetrahydromethanopterin dehydrogenase"/>
    <m/>
    <n v="5738733"/>
    <s v="MMARC6_RS04885"/>
    <n v="1026"/>
    <n v="341"/>
    <m/>
  </r>
  <r>
    <x v="0"/>
    <s v="protein_coding"/>
    <s v="GCF_000018485.1"/>
    <s v="Primary Assembly"/>
    <x v="0"/>
    <m/>
    <s v="NC_009975.1"/>
    <n v="910262"/>
    <n v="910735"/>
    <x v="0"/>
    <m/>
    <m/>
    <m/>
    <m/>
    <m/>
    <n v="5738450"/>
    <s v="MMARC6_RS04890"/>
    <n v="474"/>
    <m/>
    <s v="old_locus_tag=MmarC6_0956"/>
  </r>
  <r>
    <x v="2"/>
    <s v="with_protein"/>
    <s v="GCF_000018485.1"/>
    <s v="Primary Assembly"/>
    <x v="0"/>
    <m/>
    <s v="NC_009975.1"/>
    <n v="910262"/>
    <n v="910735"/>
    <x v="0"/>
    <s v="WP_012193721.1"/>
    <s v="WP_012193721.1"/>
    <m/>
    <s v="GTP-binding protein"/>
    <m/>
    <n v="5738450"/>
    <s v="MMARC6_RS04890"/>
    <n v="474"/>
    <n v="157"/>
    <m/>
  </r>
  <r>
    <x v="0"/>
    <s v="protein_coding"/>
    <s v="GCF_000018485.1"/>
    <s v="Primary Assembly"/>
    <x v="0"/>
    <m/>
    <s v="NC_009975.1"/>
    <n v="910749"/>
    <n v="911093"/>
    <x v="0"/>
    <m/>
    <m/>
    <m/>
    <m/>
    <m/>
    <n v="5738739"/>
    <s v="MMARC6_RS04895"/>
    <n v="345"/>
    <m/>
    <s v="old_locus_tag=MmarC6_0957"/>
  </r>
  <r>
    <x v="2"/>
    <s v="with_protein"/>
    <s v="GCF_000018485.1"/>
    <s v="Primary Assembly"/>
    <x v="0"/>
    <m/>
    <s v="NC_009975.1"/>
    <n v="910749"/>
    <n v="911093"/>
    <x v="0"/>
    <s v="WP_012193722.1"/>
    <s v="WP_012193722.1"/>
    <m/>
    <s v="hypothetical protein"/>
    <m/>
    <n v="5738739"/>
    <s v="MMARC6_RS04895"/>
    <n v="345"/>
    <n v="114"/>
    <m/>
  </r>
  <r>
    <x v="0"/>
    <s v="protein_coding"/>
    <s v="GCF_000018485.1"/>
    <s v="Primary Assembly"/>
    <x v="0"/>
    <m/>
    <s v="NC_009975.1"/>
    <n v="911264"/>
    <n v="912214"/>
    <x v="1"/>
    <m/>
    <m/>
    <m/>
    <m/>
    <m/>
    <n v="5738455"/>
    <s v="MMARC6_RS04900"/>
    <n v="951"/>
    <m/>
    <s v="old_locus_tag=MmarC6_0958"/>
  </r>
  <r>
    <x v="2"/>
    <s v="with_protein"/>
    <s v="GCF_000018485.1"/>
    <s v="Primary Assembly"/>
    <x v="0"/>
    <m/>
    <s v="NC_009975.1"/>
    <n v="911264"/>
    <n v="912214"/>
    <x v="1"/>
    <s v="WP_012193723.1"/>
    <s v="WP_012193723.1"/>
    <m/>
    <s v="hypothetical protein"/>
    <m/>
    <n v="5738455"/>
    <s v="MMARC6_RS04900"/>
    <n v="951"/>
    <n v="316"/>
    <m/>
  </r>
  <r>
    <x v="0"/>
    <s v="protein_coding"/>
    <s v="GCF_000018485.1"/>
    <s v="Primary Assembly"/>
    <x v="0"/>
    <m/>
    <s v="NC_009975.1"/>
    <n v="912343"/>
    <n v="913233"/>
    <x v="0"/>
    <m/>
    <m/>
    <m/>
    <m/>
    <m/>
    <n v="5738743"/>
    <s v="MMARC6_RS04905"/>
    <n v="891"/>
    <m/>
    <s v="old_locus_tag=MmarC6_0959"/>
  </r>
  <r>
    <x v="2"/>
    <s v="with_protein"/>
    <s v="GCF_000018485.1"/>
    <s v="Primary Assembly"/>
    <x v="0"/>
    <m/>
    <s v="NC_009975.1"/>
    <n v="912343"/>
    <n v="913233"/>
    <x v="0"/>
    <s v="WP_012193724.1"/>
    <s v="WP_012193724.1"/>
    <m/>
    <s v="LysR family transcriptional regulator"/>
    <m/>
    <n v="5738743"/>
    <s v="MMARC6_RS04905"/>
    <n v="891"/>
    <n v="296"/>
    <m/>
  </r>
  <r>
    <x v="0"/>
    <s v="protein_coding"/>
    <s v="GCF_000018485.1"/>
    <s v="Primary Assembly"/>
    <x v="0"/>
    <m/>
    <s v="NC_009975.1"/>
    <n v="913309"/>
    <n v="914061"/>
    <x v="0"/>
    <m/>
    <m/>
    <m/>
    <m/>
    <m/>
    <n v="5738457"/>
    <s v="MMARC6_RS04910"/>
    <n v="753"/>
    <m/>
    <s v="old_locus_tag=MmarC6_0960"/>
  </r>
  <r>
    <x v="2"/>
    <s v="with_protein"/>
    <s v="GCF_000018485.1"/>
    <s v="Primary Assembly"/>
    <x v="0"/>
    <m/>
    <s v="NC_009975.1"/>
    <n v="913309"/>
    <n v="914061"/>
    <x v="0"/>
    <s v="WP_012193725.1"/>
    <s v="WP_012193725.1"/>
    <m/>
    <s v="DNA polymerase III sliding clamp"/>
    <m/>
    <n v="5738457"/>
    <s v="MMARC6_RS04910"/>
    <n v="753"/>
    <n v="250"/>
    <m/>
  </r>
  <r>
    <x v="0"/>
    <s v="protein_coding"/>
    <s v="GCF_000018485.1"/>
    <s v="Primary Assembly"/>
    <x v="0"/>
    <m/>
    <s v="NC_009975.1"/>
    <n v="914096"/>
    <n v="914683"/>
    <x v="0"/>
    <m/>
    <m/>
    <m/>
    <m/>
    <m/>
    <n v="5738749"/>
    <s v="MMARC6_RS04915"/>
    <n v="588"/>
    <m/>
    <s v="old_locus_tag=MmarC6_0961"/>
  </r>
  <r>
    <x v="2"/>
    <s v="with_protein"/>
    <s v="GCF_000018485.1"/>
    <s v="Primary Assembly"/>
    <x v="0"/>
    <m/>
    <s v="NC_009975.1"/>
    <n v="914096"/>
    <n v="914683"/>
    <x v="0"/>
    <s v="WP_012193726.1"/>
    <s v="WP_012193726.1"/>
    <m/>
    <s v="hypothetical protein"/>
    <m/>
    <n v="5738749"/>
    <s v="MMARC6_RS04915"/>
    <n v="588"/>
    <n v="195"/>
    <m/>
  </r>
  <r>
    <x v="0"/>
    <s v="protein_coding"/>
    <s v="GCF_000018485.1"/>
    <s v="Primary Assembly"/>
    <x v="0"/>
    <m/>
    <s v="NC_009975.1"/>
    <n v="914640"/>
    <n v="914921"/>
    <x v="0"/>
    <m/>
    <m/>
    <m/>
    <m/>
    <m/>
    <n v="5738466"/>
    <s v="MMARC6_RS04920"/>
    <n v="282"/>
    <m/>
    <s v="old_locus_tag=MmarC6_0962"/>
  </r>
  <r>
    <x v="2"/>
    <s v="with_protein"/>
    <s v="GCF_000018485.1"/>
    <s v="Primary Assembly"/>
    <x v="0"/>
    <m/>
    <s v="NC_009975.1"/>
    <n v="914640"/>
    <n v="914921"/>
    <x v="0"/>
    <s v="WP_012193727.1"/>
    <s v="WP_012193727.1"/>
    <m/>
    <s v="50S ribosomal protein L44e"/>
    <m/>
    <n v="5738466"/>
    <s v="MMARC6_RS04920"/>
    <n v="282"/>
    <n v="93"/>
    <m/>
  </r>
  <r>
    <x v="0"/>
    <s v="protein_coding"/>
    <s v="GCF_000018485.1"/>
    <s v="Primary Assembly"/>
    <x v="0"/>
    <m/>
    <s v="NC_009975.1"/>
    <n v="914944"/>
    <n v="915129"/>
    <x v="0"/>
    <m/>
    <m/>
    <m/>
    <m/>
    <m/>
    <n v="5738753"/>
    <s v="MMARC6_RS04925"/>
    <n v="186"/>
    <m/>
    <s v="old_locus_tag=MmarC6_0963"/>
  </r>
  <r>
    <x v="2"/>
    <s v="with_protein"/>
    <s v="GCF_000018485.1"/>
    <s v="Primary Assembly"/>
    <x v="0"/>
    <m/>
    <s v="NC_009975.1"/>
    <n v="914944"/>
    <n v="915129"/>
    <x v="0"/>
    <s v="WP_011869442.1"/>
    <s v="WP_011869442.1"/>
    <m/>
    <s v="30S ribosomal protein S27e"/>
    <m/>
    <n v="5738753"/>
    <s v="MMARC6_RS04925"/>
    <n v="186"/>
    <n v="61"/>
    <m/>
  </r>
  <r>
    <x v="0"/>
    <s v="protein_coding"/>
    <s v="GCF_000018485.1"/>
    <s v="Primary Assembly"/>
    <x v="0"/>
    <m/>
    <s v="NC_009975.1"/>
    <n v="915243"/>
    <n v="916040"/>
    <x v="0"/>
    <m/>
    <m/>
    <m/>
    <m/>
    <m/>
    <n v="5738474"/>
    <s v="MMARC6_RS04930"/>
    <n v="798"/>
    <m/>
    <s v="old_locus_tag=MmarC6_0964"/>
  </r>
  <r>
    <x v="2"/>
    <s v="with_protein"/>
    <s v="GCF_000018485.1"/>
    <s v="Primary Assembly"/>
    <x v="0"/>
    <m/>
    <s v="NC_009975.1"/>
    <n v="915243"/>
    <n v="916040"/>
    <x v="0"/>
    <s v="WP_012193728.1"/>
    <s v="WP_012193728.1"/>
    <m/>
    <s v="translation initiation factor IF-2 subunit alpha"/>
    <m/>
    <n v="5738474"/>
    <s v="MMARC6_RS04930"/>
    <n v="798"/>
    <n v="265"/>
    <m/>
  </r>
  <r>
    <x v="0"/>
    <s v="protein_coding"/>
    <s v="GCF_000018485.1"/>
    <s v="Primary Assembly"/>
    <x v="0"/>
    <m/>
    <s v="NC_009975.1"/>
    <n v="916049"/>
    <n v="916204"/>
    <x v="0"/>
    <m/>
    <m/>
    <m/>
    <m/>
    <m/>
    <n v="5738758"/>
    <s v="MMARC6_RS04935"/>
    <n v="156"/>
    <m/>
    <s v="old_locus_tag=MmarC6_0965"/>
  </r>
  <r>
    <x v="2"/>
    <s v="with_protein"/>
    <s v="GCF_000018485.1"/>
    <s v="Primary Assembly"/>
    <x v="0"/>
    <m/>
    <s v="NC_009975.1"/>
    <n v="916049"/>
    <n v="916204"/>
    <x v="0"/>
    <s v="WP_012193729.1"/>
    <s v="WP_012193729.1"/>
    <m/>
    <s v="ribosome biogenesis protein Nop10"/>
    <m/>
    <n v="5738758"/>
    <s v="MMARC6_RS04935"/>
    <n v="156"/>
    <n v="51"/>
    <m/>
  </r>
  <r>
    <x v="0"/>
    <s v="protein_coding"/>
    <s v="GCF_000018485.1"/>
    <s v="Primary Assembly"/>
    <x v="0"/>
    <m/>
    <s v="NC_009975.1"/>
    <n v="916210"/>
    <n v="916875"/>
    <x v="0"/>
    <m/>
    <m/>
    <m/>
    <m/>
    <m/>
    <n v="5738476"/>
    <s v="MMARC6_RS04940"/>
    <n v="666"/>
    <m/>
    <s v="old_locus_tag=MmarC6_0966"/>
  </r>
  <r>
    <x v="2"/>
    <s v="with_protein"/>
    <s v="GCF_000018485.1"/>
    <s v="Primary Assembly"/>
    <x v="0"/>
    <m/>
    <s v="NC_009975.1"/>
    <n v="916210"/>
    <n v="916875"/>
    <x v="0"/>
    <s v="WP_012193730.1"/>
    <s v="WP_012193730.1"/>
    <m/>
    <s v="2-amino-5-formylamino-6-ribosylaminopyrimidin-4(3H)-one 5'-monophosphate deformylase"/>
    <m/>
    <n v="5738476"/>
    <s v="MMARC6_RS04940"/>
    <n v="666"/>
    <n v="221"/>
    <m/>
  </r>
  <r>
    <x v="0"/>
    <s v="protein_coding"/>
    <s v="GCF_000018485.1"/>
    <s v="Primary Assembly"/>
    <x v="0"/>
    <m/>
    <s v="NC_009975.1"/>
    <n v="916885"/>
    <n v="917340"/>
    <x v="0"/>
    <m/>
    <m/>
    <m/>
    <m/>
    <m/>
    <n v="5738765"/>
    <s v="MMARC6_RS04945"/>
    <n v="456"/>
    <m/>
    <s v="old_locus_tag=MmarC6_0967"/>
  </r>
  <r>
    <x v="2"/>
    <s v="with_protein"/>
    <s v="GCF_000018485.1"/>
    <s v="Primary Assembly"/>
    <x v="0"/>
    <m/>
    <s v="NC_009975.1"/>
    <n v="916885"/>
    <n v="917340"/>
    <x v="0"/>
    <s v="WP_012193731.1"/>
    <s v="WP_012193731.1"/>
    <m/>
    <s v="methanogenesis marker 9 domain-containing protein"/>
    <m/>
    <n v="5738765"/>
    <s v="MMARC6_RS04945"/>
    <n v="456"/>
    <n v="151"/>
    <m/>
  </r>
  <r>
    <x v="0"/>
    <s v="protein_coding"/>
    <s v="GCF_000018485.1"/>
    <s v="Primary Assembly"/>
    <x v="0"/>
    <m/>
    <s v="NC_009975.1"/>
    <n v="917337"/>
    <n v="918233"/>
    <x v="1"/>
    <m/>
    <m/>
    <m/>
    <m/>
    <m/>
    <n v="5738478"/>
    <s v="MMARC6_RS04950"/>
    <n v="897"/>
    <m/>
    <s v="old_locus_tag=MmarC6_0968"/>
  </r>
  <r>
    <x v="2"/>
    <s v="with_protein"/>
    <s v="GCF_000018485.1"/>
    <s v="Primary Assembly"/>
    <x v="0"/>
    <m/>
    <s v="NC_009975.1"/>
    <n v="917337"/>
    <n v="918233"/>
    <x v="1"/>
    <s v="WP_012193732.1"/>
    <s v="WP_012193732.1"/>
    <m/>
    <s v="hypothetical protein"/>
    <m/>
    <n v="5738478"/>
    <s v="MMARC6_RS04950"/>
    <n v="897"/>
    <n v="298"/>
    <m/>
  </r>
  <r>
    <x v="0"/>
    <s v="protein_coding"/>
    <s v="GCF_000018485.1"/>
    <s v="Primary Assembly"/>
    <x v="0"/>
    <m/>
    <s v="NC_009975.1"/>
    <n v="918439"/>
    <n v="919452"/>
    <x v="1"/>
    <m/>
    <m/>
    <m/>
    <m/>
    <m/>
    <n v="5738770"/>
    <s v="MMARC6_RS04955"/>
    <n v="1014"/>
    <m/>
    <s v="old_locus_tag=MmarC6_0969"/>
  </r>
  <r>
    <x v="2"/>
    <s v="with_protein"/>
    <s v="GCF_000018485.1"/>
    <s v="Primary Assembly"/>
    <x v="0"/>
    <m/>
    <s v="NC_009975.1"/>
    <n v="918439"/>
    <n v="919452"/>
    <x v="1"/>
    <s v="WP_012193733.1"/>
    <s v="WP_012193733.1"/>
    <m/>
    <s v="homoserine dehydrogenase"/>
    <m/>
    <n v="5738770"/>
    <s v="MMARC6_RS04955"/>
    <n v="1014"/>
    <n v="337"/>
    <m/>
  </r>
  <r>
    <x v="0"/>
    <s v="protein_coding"/>
    <s v="GCF_000018485.1"/>
    <s v="Primary Assembly"/>
    <x v="0"/>
    <m/>
    <s v="NC_009975.1"/>
    <n v="919464"/>
    <n v="919946"/>
    <x v="1"/>
    <m/>
    <m/>
    <m/>
    <m/>
    <m/>
    <n v="5738480"/>
    <s v="MMARC6_RS04960"/>
    <n v="483"/>
    <m/>
    <s v="old_locus_tag=MmarC6_0970"/>
  </r>
  <r>
    <x v="2"/>
    <s v="with_protein"/>
    <s v="GCF_000018485.1"/>
    <s v="Primary Assembly"/>
    <x v="0"/>
    <m/>
    <s v="NC_009975.1"/>
    <n v="919464"/>
    <n v="919946"/>
    <x v="1"/>
    <s v="WP_012193734.1"/>
    <s v="WP_012193734.1"/>
    <m/>
    <s v="hypothetical protein"/>
    <m/>
    <n v="5738480"/>
    <s v="MMARC6_RS04960"/>
    <n v="483"/>
    <n v="160"/>
    <m/>
  </r>
  <r>
    <x v="0"/>
    <s v="protein_coding"/>
    <s v="GCF_000018485.1"/>
    <s v="Primary Assembly"/>
    <x v="0"/>
    <m/>
    <s v="NC_009975.1"/>
    <n v="920105"/>
    <n v="921706"/>
    <x v="1"/>
    <m/>
    <m/>
    <m/>
    <m/>
    <m/>
    <n v="5738774"/>
    <s v="MMARC6_RS04965"/>
    <n v="1602"/>
    <m/>
    <s v="old_locus_tag=MmarC6_0971"/>
  </r>
  <r>
    <x v="2"/>
    <s v="with_protein"/>
    <s v="GCF_000018485.1"/>
    <s v="Primary Assembly"/>
    <x v="0"/>
    <m/>
    <s v="NC_009975.1"/>
    <n v="920105"/>
    <n v="921706"/>
    <x v="1"/>
    <s v="WP_012193735.1"/>
    <s v="WP_012193735.1"/>
    <m/>
    <s v="sodium:solute symporter family protein"/>
    <m/>
    <n v="5738774"/>
    <s v="MMARC6_RS04965"/>
    <n v="1602"/>
    <n v="533"/>
    <m/>
  </r>
  <r>
    <x v="0"/>
    <s v="protein_coding"/>
    <s v="GCF_000018485.1"/>
    <s v="Primary Assembly"/>
    <x v="0"/>
    <m/>
    <s v="NC_009975.1"/>
    <n v="921707"/>
    <n v="921898"/>
    <x v="1"/>
    <m/>
    <m/>
    <m/>
    <m/>
    <m/>
    <n v="5738487"/>
    <s v="MMARC6_RS04970"/>
    <n v="192"/>
    <m/>
    <s v="old_locus_tag=MmarC6_0972"/>
  </r>
  <r>
    <x v="2"/>
    <s v="with_protein"/>
    <s v="GCF_000018485.1"/>
    <s v="Primary Assembly"/>
    <x v="0"/>
    <m/>
    <s v="NC_009975.1"/>
    <n v="921707"/>
    <n v="921898"/>
    <x v="1"/>
    <s v="WP_012193736.1"/>
    <s v="WP_012193736.1"/>
    <m/>
    <s v="hypothetical protein"/>
    <m/>
    <n v="5738487"/>
    <s v="MMARC6_RS04970"/>
    <n v="192"/>
    <n v="63"/>
    <m/>
  </r>
  <r>
    <x v="0"/>
    <s v="protein_coding"/>
    <s v="GCF_000018485.1"/>
    <s v="Primary Assembly"/>
    <x v="0"/>
    <m/>
    <s v="NC_009975.1"/>
    <n v="922229"/>
    <n v="922765"/>
    <x v="1"/>
    <m/>
    <m/>
    <m/>
    <m/>
    <m/>
    <n v="5738778"/>
    <s v="MMARC6_RS04975"/>
    <n v="537"/>
    <m/>
    <s v="old_locus_tag=MmarC6_0973"/>
  </r>
  <r>
    <x v="2"/>
    <s v="with_protein"/>
    <s v="GCF_000018485.1"/>
    <s v="Primary Assembly"/>
    <x v="0"/>
    <m/>
    <s v="NC_009975.1"/>
    <n v="922229"/>
    <n v="922765"/>
    <x v="1"/>
    <s v="WP_012193737.1"/>
    <s v="WP_012193737.1"/>
    <m/>
    <s v="hypothetical protein"/>
    <m/>
    <n v="5738778"/>
    <s v="MMARC6_RS04975"/>
    <n v="537"/>
    <n v="178"/>
    <m/>
  </r>
  <r>
    <x v="0"/>
    <s v="protein_coding"/>
    <s v="GCF_000018485.1"/>
    <s v="Primary Assembly"/>
    <x v="0"/>
    <m/>
    <s v="NC_009975.1"/>
    <n v="923476"/>
    <n v="924066"/>
    <x v="0"/>
    <m/>
    <m/>
    <m/>
    <m/>
    <m/>
    <n v="31759137"/>
    <s v="MMARC6_RS09450"/>
    <n v="591"/>
    <m/>
    <m/>
  </r>
  <r>
    <x v="2"/>
    <s v="with_protein"/>
    <s v="GCF_000018485.1"/>
    <s v="Primary Assembly"/>
    <x v="0"/>
    <m/>
    <s v="NC_009975.1"/>
    <n v="923476"/>
    <n v="924066"/>
    <x v="0"/>
    <s v="WP_081431002.1"/>
    <s v="WP_081431002.1"/>
    <m/>
    <s v="CoB--CoM heterodisulfide reductase iron-sulfur subunit A family protein"/>
    <m/>
    <n v="31759137"/>
    <s v="MMARC6_RS09450"/>
    <n v="591"/>
    <n v="196"/>
    <m/>
  </r>
  <r>
    <x v="0"/>
    <s v="protein_coding"/>
    <s v="GCF_000018485.1"/>
    <s v="Primary Assembly"/>
    <x v="0"/>
    <m/>
    <s v="NC_009975.1"/>
    <n v="924082"/>
    <n v="925452"/>
    <x v="0"/>
    <m/>
    <m/>
    <m/>
    <m/>
    <m/>
    <n v="5738491"/>
    <s v="MMARC6_RS04980"/>
    <n v="1371"/>
    <m/>
    <s v="old_locus_tag=MmarC6_0974"/>
  </r>
  <r>
    <x v="2"/>
    <s v="with_protein"/>
    <s v="GCF_000018485.1"/>
    <s v="Primary Assembly"/>
    <x v="0"/>
    <m/>
    <s v="NC_009975.1"/>
    <n v="924082"/>
    <n v="925452"/>
    <x v="0"/>
    <s v="WP_081431003.1"/>
    <s v="WP_081431003.1"/>
    <m/>
    <s v="CoB--CoM heterodisulfide reductase iron-sulfur subunit A family protein"/>
    <m/>
    <n v="5738491"/>
    <s v="MMARC6_RS04980"/>
    <n v="1371"/>
    <n v="456"/>
    <m/>
  </r>
  <r>
    <x v="0"/>
    <s v="pseudogene"/>
    <s v="GCF_000018485.1"/>
    <s v="Primary Assembly"/>
    <x v="0"/>
    <m/>
    <s v="NC_009975.1"/>
    <n v="925719"/>
    <n v="926045"/>
    <x v="0"/>
    <m/>
    <m/>
    <m/>
    <m/>
    <m/>
    <n v="5738787"/>
    <s v="MMARC6_RS04985"/>
    <n v="327"/>
    <m/>
    <s v="pseudo;old_locus_tag=MmarC6_0975"/>
  </r>
  <r>
    <x v="2"/>
    <s v="without_protein"/>
    <s v="GCF_000018485.1"/>
    <s v="Primary Assembly"/>
    <x v="0"/>
    <m/>
    <s v="NC_009975.1"/>
    <n v="925719"/>
    <n v="926045"/>
    <x v="0"/>
    <m/>
    <m/>
    <m/>
    <s v="F420-nonreducing hydrogenase"/>
    <m/>
    <n v="5738787"/>
    <s v="MMARC6_RS04985"/>
    <n v="327"/>
    <m/>
    <s v="pseudo"/>
  </r>
  <r>
    <x v="0"/>
    <s v="protein_coding"/>
    <s v="GCF_000018485.1"/>
    <s v="Primary Assembly"/>
    <x v="0"/>
    <m/>
    <s v="NC_009975.1"/>
    <n v="926145"/>
    <n v="927011"/>
    <x v="0"/>
    <m/>
    <m/>
    <m/>
    <m/>
    <m/>
    <n v="5738494"/>
    <s v="MMARC6_RS04990"/>
    <n v="867"/>
    <m/>
    <s v="old_locus_tag=MmarC6_0976"/>
  </r>
  <r>
    <x v="2"/>
    <s v="with_protein"/>
    <s v="GCF_000018485.1"/>
    <s v="Primary Assembly"/>
    <x v="0"/>
    <m/>
    <s v="NC_009975.1"/>
    <n v="926145"/>
    <n v="927011"/>
    <x v="0"/>
    <s v="WP_012193740.1"/>
    <s v="WP_012193740.1"/>
    <m/>
    <s v="NADH ubiquinone dehydrogenase"/>
    <m/>
    <n v="5738494"/>
    <s v="MMARC6_RS04990"/>
    <n v="867"/>
    <n v="288"/>
    <m/>
  </r>
  <r>
    <x v="0"/>
    <s v="protein_coding"/>
    <s v="GCF_000018485.1"/>
    <s v="Primary Assembly"/>
    <x v="0"/>
    <m/>
    <s v="NC_009975.1"/>
    <n v="927053"/>
    <n v="928309"/>
    <x v="0"/>
    <m/>
    <m/>
    <m/>
    <m/>
    <m/>
    <n v="5738793"/>
    <s v="MMARC6_RS04995"/>
    <n v="1257"/>
    <m/>
    <s v="old_locus_tag=MmarC6_0977"/>
  </r>
  <r>
    <x v="2"/>
    <s v="with_protein"/>
    <s v="GCF_000018485.1"/>
    <s v="Primary Assembly"/>
    <x v="0"/>
    <m/>
    <s v="NC_009975.1"/>
    <n v="927053"/>
    <n v="928309"/>
    <x v="0"/>
    <s v="WP_012193741.1"/>
    <s v="WP_012193741.1"/>
    <m/>
    <s v="Ni/Fe hydrogenase subunit alpha"/>
    <m/>
    <n v="5738793"/>
    <s v="MMARC6_RS04995"/>
    <n v="1257"/>
    <n v="418"/>
    <m/>
  </r>
  <r>
    <x v="0"/>
    <s v="protein_coding"/>
    <s v="GCF_000018485.1"/>
    <s v="Primary Assembly"/>
    <x v="0"/>
    <m/>
    <s v="NC_009975.1"/>
    <n v="928324"/>
    <n v="928458"/>
    <x v="0"/>
    <m/>
    <m/>
    <m/>
    <m/>
    <m/>
    <n v="31759138"/>
    <s v="MMARC6_RS09455"/>
    <n v="135"/>
    <m/>
    <s v="old_locus_tag=MmarC6_0978"/>
  </r>
  <r>
    <x v="2"/>
    <s v="with_protein"/>
    <s v="GCF_000018485.1"/>
    <s v="Primary Assembly"/>
    <x v="0"/>
    <m/>
    <s v="NC_009975.1"/>
    <n v="928324"/>
    <n v="928458"/>
    <x v="0"/>
    <s v="WP_012193742.1"/>
    <s v="WP_012193742.1"/>
    <m/>
    <s v="F420 non-reducing hydrogenase subunit"/>
    <m/>
    <n v="31759138"/>
    <s v="MMARC6_RS09455"/>
    <n v="135"/>
    <n v="44"/>
    <m/>
  </r>
  <r>
    <x v="0"/>
    <s v="protein_coding"/>
    <s v="GCF_000018485.1"/>
    <s v="Primary Assembly"/>
    <x v="0"/>
    <m/>
    <s v="NC_009975.1"/>
    <n v="928548"/>
    <n v="929735"/>
    <x v="0"/>
    <m/>
    <m/>
    <m/>
    <m/>
    <m/>
    <n v="5738800"/>
    <s v="MMARC6_RS05000"/>
    <n v="1188"/>
    <m/>
    <s v="old_locus_tag=MmarC6_0979"/>
  </r>
  <r>
    <x v="2"/>
    <s v="with_protein"/>
    <s v="GCF_000018485.1"/>
    <s v="Primary Assembly"/>
    <x v="0"/>
    <m/>
    <s v="NC_009975.1"/>
    <n v="928548"/>
    <n v="929735"/>
    <x v="0"/>
    <s v="WP_012193743.1"/>
    <s v="WP_012193743.1"/>
    <m/>
    <s v="4Fe-4S dicluster domain-containing protein"/>
    <m/>
    <n v="5738800"/>
    <s v="MMARC6_RS05000"/>
    <n v="1188"/>
    <n v="395"/>
    <m/>
  </r>
  <r>
    <x v="0"/>
    <s v="protein_coding"/>
    <s v="GCF_000018485.1"/>
    <s v="Primary Assembly"/>
    <x v="0"/>
    <m/>
    <s v="NC_009975.1"/>
    <n v="929764"/>
    <n v="931068"/>
    <x v="0"/>
    <m/>
    <m/>
    <m/>
    <m/>
    <m/>
    <n v="5738499"/>
    <s v="MMARC6_RS05005"/>
    <n v="1305"/>
    <m/>
    <s v="old_locus_tag=MmarC6_0980"/>
  </r>
  <r>
    <x v="2"/>
    <s v="with_protein"/>
    <s v="GCF_000018485.1"/>
    <s v="Primary Assembly"/>
    <x v="0"/>
    <m/>
    <s v="NC_009975.1"/>
    <n v="929764"/>
    <n v="931068"/>
    <x v="0"/>
    <s v="WP_012193744.1"/>
    <s v="WP_012193744.1"/>
    <m/>
    <s v="formylmethanofuran dehydrogenase subunit B"/>
    <m/>
    <n v="5738499"/>
    <s v="MMARC6_RS05005"/>
    <n v="1305"/>
    <n v="434"/>
    <m/>
  </r>
  <r>
    <x v="0"/>
    <s v="protein_coding"/>
    <s v="GCF_000018485.1"/>
    <s v="Primary Assembly"/>
    <x v="0"/>
    <m/>
    <s v="NC_009975.1"/>
    <n v="931282"/>
    <n v="931950"/>
    <x v="0"/>
    <m/>
    <m/>
    <m/>
    <m/>
    <m/>
    <n v="5738811"/>
    <s v="MMARC6_RS05010"/>
    <n v="669"/>
    <m/>
    <s v="old_locus_tag=MmarC6_0981"/>
  </r>
  <r>
    <x v="2"/>
    <s v="with_protein"/>
    <s v="GCF_000018485.1"/>
    <s v="Primary Assembly"/>
    <x v="0"/>
    <m/>
    <s v="NC_009975.1"/>
    <n v="931282"/>
    <n v="931950"/>
    <x v="0"/>
    <s v="WP_012193745.1"/>
    <s v="WP_012193745.1"/>
    <m/>
    <s v="HisA/HisF family protein"/>
    <m/>
    <n v="5738811"/>
    <s v="MMARC6_RS05010"/>
    <n v="669"/>
    <n v="222"/>
    <m/>
  </r>
  <r>
    <x v="0"/>
    <s v="protein_coding"/>
    <s v="GCF_000018485.1"/>
    <s v="Primary Assembly"/>
    <x v="0"/>
    <m/>
    <s v="NC_009975.1"/>
    <n v="931952"/>
    <n v="932509"/>
    <x v="0"/>
    <m/>
    <m/>
    <m/>
    <m/>
    <m/>
    <n v="5738504"/>
    <s v="MMARC6_RS05015"/>
    <n v="558"/>
    <m/>
    <s v="old_locus_tag=MmarC6_0982"/>
  </r>
  <r>
    <x v="2"/>
    <s v="with_protein"/>
    <s v="GCF_000018485.1"/>
    <s v="Primary Assembly"/>
    <x v="0"/>
    <m/>
    <s v="NC_009975.1"/>
    <n v="931952"/>
    <n v="932509"/>
    <x v="0"/>
    <s v="WP_012193746.1"/>
    <s v="WP_012193746.1"/>
    <m/>
    <s v="sulfopyruvate decarboxylase subunit beta"/>
    <m/>
    <n v="5738504"/>
    <s v="MMARC6_RS05015"/>
    <n v="558"/>
    <n v="185"/>
    <m/>
  </r>
  <r>
    <x v="0"/>
    <s v="protein_coding"/>
    <s v="GCF_000018485.1"/>
    <s v="Primary Assembly"/>
    <x v="0"/>
    <m/>
    <s v="NC_009975.1"/>
    <n v="932522"/>
    <n v="933205"/>
    <x v="1"/>
    <m/>
    <m/>
    <m/>
    <m/>
    <m/>
    <n v="5738823"/>
    <s v="MMARC6_RS05020"/>
    <n v="684"/>
    <m/>
    <s v="old_locus_tag=MmarC6_0983"/>
  </r>
  <r>
    <x v="2"/>
    <s v="with_protein"/>
    <s v="GCF_000018485.1"/>
    <s v="Primary Assembly"/>
    <x v="0"/>
    <m/>
    <s v="NC_009975.1"/>
    <n v="932522"/>
    <n v="933205"/>
    <x v="1"/>
    <s v="WP_012193747.1"/>
    <s v="WP_012193747.1"/>
    <m/>
    <s v="hypothetical protein"/>
    <m/>
    <n v="5738823"/>
    <s v="MMARC6_RS05020"/>
    <n v="684"/>
    <n v="227"/>
    <m/>
  </r>
  <r>
    <x v="0"/>
    <s v="protein_coding"/>
    <s v="GCF_000018485.1"/>
    <s v="Primary Assembly"/>
    <x v="0"/>
    <m/>
    <s v="NC_009975.1"/>
    <n v="933216"/>
    <n v="933422"/>
    <x v="1"/>
    <m/>
    <m/>
    <m/>
    <m/>
    <m/>
    <n v="5738505"/>
    <s v="MMARC6_RS05025"/>
    <n v="207"/>
    <m/>
    <s v="old_locus_tag=MmarC6_0984"/>
  </r>
  <r>
    <x v="2"/>
    <s v="with_protein"/>
    <s v="GCF_000018485.1"/>
    <s v="Primary Assembly"/>
    <x v="0"/>
    <m/>
    <s v="NC_009975.1"/>
    <n v="933216"/>
    <n v="933422"/>
    <x v="1"/>
    <s v="WP_011171631.1"/>
    <s v="WP_011171631.1"/>
    <m/>
    <s v="ferredoxin family protein"/>
    <m/>
    <n v="5738505"/>
    <s v="MMARC6_RS05025"/>
    <n v="207"/>
    <n v="68"/>
    <m/>
  </r>
  <r>
    <x v="0"/>
    <s v="protein_coding"/>
    <s v="GCF_000018485.1"/>
    <s v="Primary Assembly"/>
    <x v="0"/>
    <m/>
    <s v="NC_009975.1"/>
    <n v="933439"/>
    <n v="934440"/>
    <x v="1"/>
    <m/>
    <m/>
    <m/>
    <m/>
    <m/>
    <n v="5738849"/>
    <s v="MMARC6_RS05030"/>
    <n v="1002"/>
    <m/>
    <s v="old_locus_tag=MmarC6_0985"/>
  </r>
  <r>
    <x v="2"/>
    <s v="with_protein"/>
    <s v="GCF_000018485.1"/>
    <s v="Primary Assembly"/>
    <x v="0"/>
    <m/>
    <s v="NC_009975.1"/>
    <n v="933439"/>
    <n v="934440"/>
    <x v="1"/>
    <s v="WP_012193748.1"/>
    <s v="WP_012193748.1"/>
    <m/>
    <s v="RNA-guided pseudouridylation complex pseudouridine synthase subunit Cbf5"/>
    <m/>
    <n v="5738849"/>
    <s v="MMARC6_RS05030"/>
    <n v="1002"/>
    <n v="333"/>
    <m/>
  </r>
  <r>
    <x v="0"/>
    <s v="protein_coding"/>
    <s v="GCF_000018485.1"/>
    <s v="Primary Assembly"/>
    <x v="0"/>
    <m/>
    <s v="NC_009975.1"/>
    <n v="934457"/>
    <n v="934654"/>
    <x v="1"/>
    <m/>
    <m/>
    <m/>
    <m/>
    <m/>
    <n v="5738508"/>
    <s v="MMARC6_RS05035"/>
    <n v="198"/>
    <m/>
    <s v="old_locus_tag=MmarC6_0986"/>
  </r>
  <r>
    <x v="2"/>
    <s v="with_protein"/>
    <s v="GCF_000018485.1"/>
    <s v="Primary Assembly"/>
    <x v="0"/>
    <m/>
    <s v="NC_009975.1"/>
    <n v="934457"/>
    <n v="934654"/>
    <x v="1"/>
    <s v="WP_012193749.1"/>
    <s v="WP_012193749.1"/>
    <m/>
    <s v="hypothetical protein"/>
    <m/>
    <n v="5738508"/>
    <s v="MMARC6_RS05035"/>
    <n v="198"/>
    <n v="65"/>
    <m/>
  </r>
  <r>
    <x v="0"/>
    <s v="protein_coding"/>
    <s v="GCF_000018485.1"/>
    <s v="Primary Assembly"/>
    <x v="0"/>
    <m/>
    <s v="NC_009975.1"/>
    <n v="935072"/>
    <n v="935296"/>
    <x v="0"/>
    <m/>
    <m/>
    <m/>
    <m/>
    <m/>
    <n v="5738862"/>
    <s v="MMARC6_RS05040"/>
    <n v="225"/>
    <m/>
    <s v="old_locus_tag=MmarC6_0987"/>
  </r>
  <r>
    <x v="2"/>
    <s v="with_protein"/>
    <s v="GCF_000018485.1"/>
    <s v="Primary Assembly"/>
    <x v="0"/>
    <m/>
    <s v="NC_009975.1"/>
    <n v="935072"/>
    <n v="935296"/>
    <x v="0"/>
    <s v="WP_012193750.1"/>
    <s v="WP_012193750.1"/>
    <m/>
    <s v="class III signal peptide-containing protein"/>
    <m/>
    <n v="5738862"/>
    <s v="MMARC6_RS05040"/>
    <n v="225"/>
    <n v="74"/>
    <m/>
  </r>
  <r>
    <x v="0"/>
    <s v="protein_coding"/>
    <s v="GCF_000018485.1"/>
    <s v="Primary Assembly"/>
    <x v="0"/>
    <m/>
    <s v="NC_009975.1"/>
    <n v="935312"/>
    <n v="935995"/>
    <x v="0"/>
    <m/>
    <m/>
    <m/>
    <m/>
    <m/>
    <n v="5738511"/>
    <s v="MMARC6_RS05045"/>
    <n v="684"/>
    <m/>
    <s v="old_locus_tag=MmarC6_0988"/>
  </r>
  <r>
    <x v="2"/>
    <s v="with_protein"/>
    <s v="GCF_000018485.1"/>
    <s v="Primary Assembly"/>
    <x v="0"/>
    <m/>
    <s v="NC_009975.1"/>
    <n v="935312"/>
    <n v="935995"/>
    <x v="0"/>
    <s v="WP_012193751.1"/>
    <s v="WP_012193751.1"/>
    <m/>
    <s v="hypothetical protein"/>
    <m/>
    <n v="5738511"/>
    <s v="MMARC6_RS05045"/>
    <n v="684"/>
    <n v="227"/>
    <m/>
  </r>
  <r>
    <x v="0"/>
    <s v="protein_coding"/>
    <s v="GCF_000018485.1"/>
    <s v="Primary Assembly"/>
    <x v="0"/>
    <m/>
    <s v="NC_009975.1"/>
    <n v="935997"/>
    <n v="936638"/>
    <x v="1"/>
    <m/>
    <m/>
    <m/>
    <m/>
    <m/>
    <n v="5738870"/>
    <s v="MMARC6_RS05050"/>
    <n v="642"/>
    <m/>
    <s v="old_locus_tag=MmarC6_0989"/>
  </r>
  <r>
    <x v="2"/>
    <s v="with_protein"/>
    <s v="GCF_000018485.1"/>
    <s v="Primary Assembly"/>
    <x v="0"/>
    <m/>
    <s v="NC_009975.1"/>
    <n v="935997"/>
    <n v="936638"/>
    <x v="1"/>
    <s v="WP_012193752.1"/>
    <s v="WP_012193752.1"/>
    <m/>
    <s v="hypothetical protein"/>
    <m/>
    <n v="5738870"/>
    <s v="MMARC6_RS05050"/>
    <n v="642"/>
    <n v="213"/>
    <m/>
  </r>
  <r>
    <x v="0"/>
    <s v="protein_coding"/>
    <s v="GCF_000018485.1"/>
    <s v="Primary Assembly"/>
    <x v="0"/>
    <m/>
    <s v="NC_009975.1"/>
    <n v="936771"/>
    <n v="938174"/>
    <x v="0"/>
    <m/>
    <m/>
    <m/>
    <m/>
    <m/>
    <n v="5738514"/>
    <s v="MMARC6_RS05055"/>
    <n v="1404"/>
    <m/>
    <s v="old_locus_tag=MmarC6_0990"/>
  </r>
  <r>
    <x v="2"/>
    <s v="with_protein"/>
    <s v="GCF_000018485.1"/>
    <s v="Primary Assembly"/>
    <x v="0"/>
    <m/>
    <s v="NC_009975.1"/>
    <n v="936771"/>
    <n v="938174"/>
    <x v="0"/>
    <s v="WP_012193753.1"/>
    <s v="WP_012193753.1"/>
    <m/>
    <s v="single-stranded DNA exonuclease"/>
    <m/>
    <n v="5738514"/>
    <s v="MMARC6_RS05055"/>
    <n v="1404"/>
    <n v="467"/>
    <m/>
  </r>
  <r>
    <x v="0"/>
    <s v="protein_coding"/>
    <s v="GCF_000018485.1"/>
    <s v="Primary Assembly"/>
    <x v="0"/>
    <m/>
    <s v="NC_009975.1"/>
    <n v="938208"/>
    <n v="939494"/>
    <x v="0"/>
    <m/>
    <m/>
    <m/>
    <m/>
    <m/>
    <n v="5738879"/>
    <s v="MMARC6_RS05060"/>
    <n v="1287"/>
    <m/>
    <s v="old_locus_tag=MmarC6_0991"/>
  </r>
  <r>
    <x v="2"/>
    <s v="with_protein"/>
    <s v="GCF_000018485.1"/>
    <s v="Primary Assembly"/>
    <x v="0"/>
    <m/>
    <s v="NC_009975.1"/>
    <n v="938208"/>
    <n v="939494"/>
    <x v="0"/>
    <s v="WP_012193754.1"/>
    <s v="WP_012193754.1"/>
    <m/>
    <s v="hypothetical protein"/>
    <m/>
    <n v="5738879"/>
    <s v="MMARC6_RS05060"/>
    <n v="1287"/>
    <n v="428"/>
    <m/>
  </r>
  <r>
    <x v="0"/>
    <s v="protein_coding"/>
    <s v="GCF_000018485.1"/>
    <s v="Primary Assembly"/>
    <x v="0"/>
    <m/>
    <s v="NC_009975.1"/>
    <n v="939481"/>
    <n v="941280"/>
    <x v="1"/>
    <m/>
    <m/>
    <m/>
    <m/>
    <m/>
    <n v="5738520"/>
    <s v="MMARC6_RS05065"/>
    <n v="1800"/>
    <m/>
    <s v="old_locus_tag=MmarC6_0992"/>
  </r>
  <r>
    <x v="2"/>
    <s v="with_protein"/>
    <s v="GCF_000018485.1"/>
    <s v="Primary Assembly"/>
    <x v="0"/>
    <m/>
    <s v="NC_009975.1"/>
    <n v="939481"/>
    <n v="941280"/>
    <x v="1"/>
    <s v="WP_012193755.1"/>
    <s v="WP_012193755.1"/>
    <m/>
    <s v="glutamine--fructose-6-phosphate transaminase (isomerizing)"/>
    <m/>
    <n v="5738520"/>
    <s v="MMARC6_RS05065"/>
    <n v="1800"/>
    <n v="599"/>
    <m/>
  </r>
  <r>
    <x v="0"/>
    <s v="protein_coding"/>
    <s v="GCF_000018485.1"/>
    <s v="Primary Assembly"/>
    <x v="0"/>
    <m/>
    <s v="NC_009975.1"/>
    <n v="941391"/>
    <n v="941828"/>
    <x v="0"/>
    <m/>
    <m/>
    <m/>
    <m/>
    <m/>
    <n v="5738888"/>
    <s v="MMARC6_RS05070"/>
    <n v="438"/>
    <m/>
    <s v="old_locus_tag=MmarC6_0993"/>
  </r>
  <r>
    <x v="2"/>
    <s v="with_protein"/>
    <s v="GCF_000018485.1"/>
    <s v="Primary Assembly"/>
    <x v="0"/>
    <m/>
    <s v="NC_009975.1"/>
    <n v="941391"/>
    <n v="941828"/>
    <x v="0"/>
    <s v="WP_012193756.1"/>
    <s v="WP_012193756.1"/>
    <m/>
    <s v="hypothetical protein"/>
    <m/>
    <n v="5738888"/>
    <s v="MMARC6_RS05070"/>
    <n v="438"/>
    <n v="145"/>
    <m/>
  </r>
  <r>
    <x v="0"/>
    <s v="protein_coding"/>
    <s v="GCF_000018485.1"/>
    <s v="Primary Assembly"/>
    <x v="0"/>
    <m/>
    <s v="NC_009975.1"/>
    <n v="941834"/>
    <n v="942655"/>
    <x v="1"/>
    <m/>
    <m/>
    <m/>
    <m/>
    <m/>
    <n v="5738522"/>
    <s v="MMARC6_RS05075"/>
    <n v="822"/>
    <m/>
    <s v="old_locus_tag=MmarC6_0994"/>
  </r>
  <r>
    <x v="2"/>
    <s v="with_protein"/>
    <s v="GCF_000018485.1"/>
    <s v="Primary Assembly"/>
    <x v="0"/>
    <m/>
    <s v="NC_009975.1"/>
    <n v="941834"/>
    <n v="942655"/>
    <x v="1"/>
    <s v="WP_012193757.1"/>
    <s v="WP_012193757.1"/>
    <m/>
    <s v="hypothetical protein"/>
    <m/>
    <n v="5738522"/>
    <s v="MMARC6_RS05075"/>
    <n v="822"/>
    <n v="273"/>
    <m/>
  </r>
  <r>
    <x v="0"/>
    <s v="protein_coding"/>
    <s v="GCF_000018485.1"/>
    <s v="Primary Assembly"/>
    <x v="0"/>
    <m/>
    <s v="NC_009975.1"/>
    <n v="942728"/>
    <n v="943564"/>
    <x v="0"/>
    <m/>
    <m/>
    <m/>
    <m/>
    <m/>
    <n v="5738898"/>
    <s v="MMARC6_RS05080"/>
    <n v="837"/>
    <m/>
    <s v="old_locus_tag=MmarC6_0995"/>
  </r>
  <r>
    <x v="2"/>
    <s v="with_protein"/>
    <s v="GCF_000018485.1"/>
    <s v="Primary Assembly"/>
    <x v="0"/>
    <m/>
    <s v="NC_009975.1"/>
    <n v="942728"/>
    <n v="943564"/>
    <x v="0"/>
    <s v="WP_012193758.1"/>
    <s v="WP_012193758.1"/>
    <m/>
    <s v="2,3-di-O-geranylgeranylglyceryl phosphate synthase"/>
    <m/>
    <n v="5738898"/>
    <s v="MMARC6_RS05080"/>
    <n v="837"/>
    <n v="278"/>
    <m/>
  </r>
  <r>
    <x v="0"/>
    <s v="protein_coding"/>
    <s v="GCF_000018485.1"/>
    <s v="Primary Assembly"/>
    <x v="0"/>
    <m/>
    <s v="NC_009975.1"/>
    <n v="943573"/>
    <n v="945249"/>
    <x v="1"/>
    <m/>
    <m/>
    <m/>
    <m/>
    <m/>
    <n v="5738524"/>
    <s v="MMARC6_RS05085"/>
    <n v="1677"/>
    <m/>
    <s v="old_locus_tag=MmarC6_0996"/>
  </r>
  <r>
    <x v="2"/>
    <s v="with_protein"/>
    <s v="GCF_000018485.1"/>
    <s v="Primary Assembly"/>
    <x v="0"/>
    <m/>
    <s v="NC_009975.1"/>
    <n v="943573"/>
    <n v="945249"/>
    <x v="1"/>
    <s v="WP_012193759.1"/>
    <s v="WP_012193759.1"/>
    <m/>
    <s v="flagellar assembly protein J"/>
    <m/>
    <n v="5738524"/>
    <s v="MMARC6_RS05085"/>
    <n v="1677"/>
    <n v="558"/>
    <m/>
  </r>
  <r>
    <x v="0"/>
    <s v="protein_coding"/>
    <s v="GCF_000018485.1"/>
    <s v="Primary Assembly"/>
    <x v="0"/>
    <m/>
    <s v="NC_009975.1"/>
    <n v="945261"/>
    <n v="946901"/>
    <x v="1"/>
    <m/>
    <m/>
    <m/>
    <m/>
    <m/>
    <n v="5738904"/>
    <s v="MMARC6_RS05090"/>
    <n v="1641"/>
    <m/>
    <s v="old_locus_tag=MmarC6_0997"/>
  </r>
  <r>
    <x v="2"/>
    <s v="with_protein"/>
    <s v="GCF_000018485.1"/>
    <s v="Primary Assembly"/>
    <x v="0"/>
    <m/>
    <s v="NC_009975.1"/>
    <n v="945261"/>
    <n v="946901"/>
    <x v="1"/>
    <s v="WP_012193760.1"/>
    <s v="WP_012193760.1"/>
    <m/>
    <s v="hypothetical protein"/>
    <m/>
    <n v="5738904"/>
    <s v="MMARC6_RS05090"/>
    <n v="1641"/>
    <n v="546"/>
    <m/>
  </r>
  <r>
    <x v="0"/>
    <s v="protein_coding"/>
    <s v="GCF_000018485.1"/>
    <s v="Primary Assembly"/>
    <x v="0"/>
    <m/>
    <s v="NC_009975.1"/>
    <n v="946911"/>
    <n v="947603"/>
    <x v="1"/>
    <m/>
    <m/>
    <m/>
    <m/>
    <m/>
    <n v="5738529"/>
    <s v="MMARC6_RS05095"/>
    <n v="693"/>
    <m/>
    <s v="old_locus_tag=MmarC6_0998"/>
  </r>
  <r>
    <x v="2"/>
    <s v="with_protein"/>
    <s v="GCF_000018485.1"/>
    <s v="Primary Assembly"/>
    <x v="0"/>
    <m/>
    <s v="NC_009975.1"/>
    <n v="946911"/>
    <n v="947603"/>
    <x v="1"/>
    <s v="WP_012193761.1"/>
    <s v="WP_012193761.1"/>
    <m/>
    <s v="flagellar accessory protein FlaH"/>
    <m/>
    <n v="5738529"/>
    <s v="MMARC6_RS05095"/>
    <n v="693"/>
    <n v="230"/>
    <m/>
  </r>
  <r>
    <x v="0"/>
    <s v="protein_coding"/>
    <s v="GCF_000018485.1"/>
    <s v="Primary Assembly"/>
    <x v="0"/>
    <m/>
    <s v="NC_009975.1"/>
    <n v="947619"/>
    <n v="948071"/>
    <x v="1"/>
    <m/>
    <m/>
    <m/>
    <m/>
    <m/>
    <n v="5738909"/>
    <s v="MMARC6_RS05100"/>
    <n v="453"/>
    <m/>
    <s v="old_locus_tag=MmarC6_0999"/>
  </r>
  <r>
    <x v="2"/>
    <s v="with_protein"/>
    <s v="GCF_000018485.1"/>
    <s v="Primary Assembly"/>
    <x v="0"/>
    <m/>
    <s v="NC_009975.1"/>
    <n v="947619"/>
    <n v="948071"/>
    <x v="1"/>
    <s v="WP_012193762.1"/>
    <s v="WP_012193762.1"/>
    <m/>
    <s v="flagellar protein G"/>
    <m/>
    <n v="5738909"/>
    <s v="MMARC6_RS05100"/>
    <n v="453"/>
    <n v="150"/>
    <m/>
  </r>
  <r>
    <x v="0"/>
    <s v="protein_coding"/>
    <s v="GCF_000018485.1"/>
    <s v="Primary Assembly"/>
    <x v="0"/>
    <m/>
    <s v="NC_009975.1"/>
    <n v="948117"/>
    <n v="948524"/>
    <x v="1"/>
    <m/>
    <m/>
    <m/>
    <m/>
    <m/>
    <n v="5738543"/>
    <s v="MMARC6_RS05105"/>
    <n v="408"/>
    <m/>
    <s v="old_locus_tag=MmarC6_1000"/>
  </r>
  <r>
    <x v="2"/>
    <s v="with_protein"/>
    <s v="GCF_000018485.1"/>
    <s v="Primary Assembly"/>
    <x v="0"/>
    <m/>
    <s v="NC_009975.1"/>
    <n v="948117"/>
    <n v="948524"/>
    <x v="1"/>
    <s v="WP_012193763.1"/>
    <s v="WP_012193763.1"/>
    <m/>
    <s v="flagellar protein F"/>
    <m/>
    <n v="5738543"/>
    <s v="MMARC6_RS05105"/>
    <n v="408"/>
    <n v="135"/>
    <m/>
  </r>
  <r>
    <x v="0"/>
    <s v="protein_coding"/>
    <s v="GCF_000018485.1"/>
    <s v="Primary Assembly"/>
    <x v="0"/>
    <m/>
    <s v="NC_009975.1"/>
    <n v="948514"/>
    <n v="948921"/>
    <x v="1"/>
    <m/>
    <m/>
    <m/>
    <m/>
    <m/>
    <n v="5738918"/>
    <s v="MMARC6_RS05110"/>
    <n v="408"/>
    <m/>
    <s v="old_locus_tag=MmarC6_1001"/>
  </r>
  <r>
    <x v="2"/>
    <s v="with_protein"/>
    <s v="GCF_000018485.1"/>
    <s v="Primary Assembly"/>
    <x v="0"/>
    <m/>
    <s v="NC_009975.1"/>
    <n v="948514"/>
    <n v="948921"/>
    <x v="1"/>
    <s v="WP_011977327.1"/>
    <s v="WP_011977327.1"/>
    <m/>
    <s v="flagellar protein E"/>
    <m/>
    <n v="5738918"/>
    <s v="MMARC6_RS05110"/>
    <n v="408"/>
    <n v="135"/>
    <m/>
  </r>
  <r>
    <x v="0"/>
    <s v="protein_coding"/>
    <s v="GCF_000018485.1"/>
    <s v="Primary Assembly"/>
    <x v="0"/>
    <m/>
    <s v="NC_009975.1"/>
    <n v="948949"/>
    <n v="949914"/>
    <x v="1"/>
    <m/>
    <m/>
    <m/>
    <m/>
    <m/>
    <n v="5738545"/>
    <s v="MMARC6_RS05115"/>
    <n v="966"/>
    <m/>
    <s v="old_locus_tag=MmarC6_1002"/>
  </r>
  <r>
    <x v="2"/>
    <s v="with_protein"/>
    <s v="GCF_000018485.1"/>
    <s v="Primary Assembly"/>
    <x v="0"/>
    <m/>
    <s v="NC_009975.1"/>
    <n v="948949"/>
    <n v="949914"/>
    <x v="1"/>
    <s v="WP_012193764.1"/>
    <s v="WP_012193764.1"/>
    <m/>
    <s v="flagellar protein D"/>
    <m/>
    <n v="5738545"/>
    <s v="MMARC6_RS05115"/>
    <n v="966"/>
    <n v="321"/>
    <m/>
  </r>
  <r>
    <x v="0"/>
    <s v="protein_coding"/>
    <s v="GCF_000018485.1"/>
    <s v="Primary Assembly"/>
    <x v="0"/>
    <m/>
    <s v="NC_009975.1"/>
    <n v="949904"/>
    <n v="950464"/>
    <x v="1"/>
    <m/>
    <m/>
    <m/>
    <m/>
    <m/>
    <n v="5738923"/>
    <s v="MMARC6_RS05120"/>
    <n v="561"/>
    <m/>
    <s v="old_locus_tag=MmarC6_1003"/>
  </r>
  <r>
    <x v="2"/>
    <s v="with_protein"/>
    <s v="GCF_000018485.1"/>
    <s v="Primary Assembly"/>
    <x v="0"/>
    <m/>
    <s v="NC_009975.1"/>
    <n v="949904"/>
    <n v="950464"/>
    <x v="1"/>
    <s v="WP_012193765.1"/>
    <s v="WP_012193765.1"/>
    <m/>
    <s v="flagellar protein C"/>
    <m/>
    <n v="5738923"/>
    <s v="MMARC6_RS05120"/>
    <n v="561"/>
    <n v="186"/>
    <m/>
  </r>
  <r>
    <x v="0"/>
    <s v="protein_coding"/>
    <s v="GCF_000018485.1"/>
    <s v="Primary Assembly"/>
    <x v="0"/>
    <m/>
    <s v="NC_009975.1"/>
    <n v="950475"/>
    <n v="951104"/>
    <x v="1"/>
    <m/>
    <m/>
    <m/>
    <m/>
    <m/>
    <n v="5738550"/>
    <s v="MMARC6_RS05125"/>
    <n v="630"/>
    <m/>
    <s v="old_locus_tag=MmarC6_1004"/>
  </r>
  <r>
    <x v="2"/>
    <s v="with_protein"/>
    <s v="GCF_000018485.1"/>
    <s v="Primary Assembly"/>
    <x v="0"/>
    <m/>
    <s v="NC_009975.1"/>
    <n v="950475"/>
    <n v="951104"/>
    <x v="1"/>
    <s v="WP_012193766.1"/>
    <s v="WP_012193766.1"/>
    <m/>
    <s v="flagellin"/>
    <m/>
    <n v="5738550"/>
    <s v="MMARC6_RS05125"/>
    <n v="630"/>
    <n v="209"/>
    <m/>
  </r>
  <r>
    <x v="0"/>
    <s v="protein_coding"/>
    <s v="GCF_000018485.1"/>
    <s v="Primary Assembly"/>
    <x v="0"/>
    <m/>
    <s v="NC_009975.1"/>
    <n v="951142"/>
    <n v="951807"/>
    <x v="1"/>
    <m/>
    <m/>
    <m/>
    <m/>
    <m/>
    <n v="5738935"/>
    <s v="MMARC6_RS05130"/>
    <n v="666"/>
    <m/>
    <s v="old_locus_tag=MmarC6_1005"/>
  </r>
  <r>
    <x v="2"/>
    <s v="with_protein"/>
    <s v="GCF_000018485.1"/>
    <s v="Primary Assembly"/>
    <x v="0"/>
    <m/>
    <s v="NC_009975.1"/>
    <n v="951142"/>
    <n v="951807"/>
    <x v="1"/>
    <s v="WP_012193767.1"/>
    <s v="WP_012193767.1"/>
    <m/>
    <s v="flagellin"/>
    <m/>
    <n v="5738935"/>
    <s v="MMARC6_RS05130"/>
    <n v="666"/>
    <n v="221"/>
    <m/>
  </r>
  <r>
    <x v="0"/>
    <s v="protein_coding"/>
    <s v="GCF_000018485.1"/>
    <s v="Primary Assembly"/>
    <x v="0"/>
    <m/>
    <s v="NC_009975.1"/>
    <n v="951847"/>
    <n v="952512"/>
    <x v="1"/>
    <m/>
    <m/>
    <m/>
    <m/>
    <m/>
    <n v="5738557"/>
    <s v="MMARC6_RS05135"/>
    <n v="666"/>
    <m/>
    <s v="old_locus_tag=MmarC6_1006"/>
  </r>
  <r>
    <x v="2"/>
    <s v="with_protein"/>
    <s v="GCF_000018485.1"/>
    <s v="Primary Assembly"/>
    <x v="0"/>
    <m/>
    <s v="NC_009975.1"/>
    <n v="951847"/>
    <n v="952512"/>
    <x v="1"/>
    <s v="WP_012193768.1"/>
    <s v="WP_012193768.1"/>
    <m/>
    <s v="flagellin"/>
    <m/>
    <n v="5738557"/>
    <s v="MMARC6_RS05135"/>
    <n v="666"/>
    <n v="221"/>
    <m/>
  </r>
  <r>
    <x v="0"/>
    <s v="protein_coding"/>
    <s v="GCF_000018485.1"/>
    <s v="Primary Assembly"/>
    <x v="0"/>
    <m/>
    <s v="NC_009975.1"/>
    <n v="952552"/>
    <n v="953532"/>
    <x v="1"/>
    <m/>
    <m/>
    <m/>
    <m/>
    <m/>
    <n v="31759139"/>
    <s v="MMARC6_RS09460"/>
    <n v="981"/>
    <m/>
    <s v="old_locus_tag=MmarC6_1007"/>
  </r>
  <r>
    <x v="2"/>
    <s v="with_protein"/>
    <s v="GCF_000018485.1"/>
    <s v="Primary Assembly"/>
    <x v="0"/>
    <m/>
    <s v="NC_009975.1"/>
    <n v="952552"/>
    <n v="953532"/>
    <x v="1"/>
    <s v="WP_012193769.1"/>
    <s v="WP_012193769.1"/>
    <m/>
    <s v="flagellin"/>
    <m/>
    <n v="31759139"/>
    <s v="MMARC6_RS09460"/>
    <n v="981"/>
    <n v="326"/>
    <m/>
  </r>
  <r>
    <x v="0"/>
    <s v="protein_coding"/>
    <s v="GCF_000018485.1"/>
    <s v="Primary Assembly"/>
    <x v="0"/>
    <m/>
    <s v="NC_009975.1"/>
    <n v="953837"/>
    <n v="955516"/>
    <x v="0"/>
    <m/>
    <m/>
    <m/>
    <m/>
    <m/>
    <n v="5738572"/>
    <s v="MMARC6_RS05150"/>
    <n v="1680"/>
    <m/>
    <s v="old_locus_tag=MmarC6_1008"/>
  </r>
  <r>
    <x v="2"/>
    <s v="with_protein"/>
    <s v="GCF_000018485.1"/>
    <s v="Primary Assembly"/>
    <x v="0"/>
    <m/>
    <s v="NC_009975.1"/>
    <n v="953837"/>
    <n v="955516"/>
    <x v="0"/>
    <s v="WP_012193770.1"/>
    <s v="WP_012193770.1"/>
    <m/>
    <s v="hypothetical protein"/>
    <m/>
    <n v="5738572"/>
    <s v="MMARC6_RS05150"/>
    <n v="1680"/>
    <n v="559"/>
    <m/>
  </r>
  <r>
    <x v="0"/>
    <s v="protein_coding"/>
    <s v="GCF_000018485.1"/>
    <s v="Primary Assembly"/>
    <x v="0"/>
    <m/>
    <s v="NC_009975.1"/>
    <n v="955552"/>
    <n v="956448"/>
    <x v="1"/>
    <m/>
    <m/>
    <m/>
    <m/>
    <m/>
    <n v="5738963"/>
    <s v="MMARC6_RS05155"/>
    <n v="897"/>
    <m/>
    <s v="old_locus_tag=MmarC6_1009"/>
  </r>
  <r>
    <x v="2"/>
    <s v="with_protein"/>
    <s v="GCF_000018485.1"/>
    <s v="Primary Assembly"/>
    <x v="0"/>
    <m/>
    <s v="NC_009975.1"/>
    <n v="955552"/>
    <n v="956448"/>
    <x v="1"/>
    <s v="WP_012193771.1"/>
    <s v="WP_012193771.1"/>
    <m/>
    <s v="hypothetical protein"/>
    <m/>
    <n v="5738963"/>
    <s v="MMARC6_RS05155"/>
    <n v="897"/>
    <n v="298"/>
    <m/>
  </r>
  <r>
    <x v="0"/>
    <s v="protein_coding"/>
    <s v="GCF_000018485.1"/>
    <s v="Primary Assembly"/>
    <x v="0"/>
    <m/>
    <s v="NC_009975.1"/>
    <n v="956499"/>
    <n v="957704"/>
    <x v="0"/>
    <m/>
    <m/>
    <m/>
    <m/>
    <m/>
    <n v="5738575"/>
    <s v="MMARC6_RS05160"/>
    <n v="1206"/>
    <m/>
    <s v="old_locus_tag=MmarC6_1010"/>
  </r>
  <r>
    <x v="2"/>
    <s v="with_protein"/>
    <s v="GCF_000018485.1"/>
    <s v="Primary Assembly"/>
    <x v="0"/>
    <m/>
    <s v="NC_009975.1"/>
    <n v="956499"/>
    <n v="957704"/>
    <x v="0"/>
    <s v="WP_012193772.1"/>
    <s v="WP_012193772.1"/>
    <m/>
    <s v="DUF521 domain-containing protein"/>
    <m/>
    <n v="5738575"/>
    <s v="MMARC6_RS05160"/>
    <n v="1206"/>
    <n v="401"/>
    <m/>
  </r>
  <r>
    <x v="0"/>
    <s v="protein_coding"/>
    <s v="GCF_000018485.1"/>
    <s v="Primary Assembly"/>
    <x v="0"/>
    <m/>
    <s v="NC_009975.1"/>
    <n v="957726"/>
    <n v="958490"/>
    <x v="0"/>
    <m/>
    <m/>
    <m/>
    <m/>
    <m/>
    <n v="5738577"/>
    <s v="MMARC6_RS05165"/>
    <n v="765"/>
    <m/>
    <s v="old_locus_tag=MmarC6_1011"/>
  </r>
  <r>
    <x v="2"/>
    <s v="with_protein"/>
    <s v="GCF_000018485.1"/>
    <s v="Primary Assembly"/>
    <x v="0"/>
    <m/>
    <s v="NC_009975.1"/>
    <n v="957726"/>
    <n v="958490"/>
    <x v="0"/>
    <s v="WP_012193773.1"/>
    <s v="WP_012193773.1"/>
    <m/>
    <s v="precorrin-4 C(11)-methyltransferase"/>
    <m/>
    <n v="5738577"/>
    <s v="MMARC6_RS05165"/>
    <n v="765"/>
    <n v="254"/>
    <m/>
  </r>
  <r>
    <x v="0"/>
    <s v="protein_coding"/>
    <s v="GCF_000018485.1"/>
    <s v="Primary Assembly"/>
    <x v="0"/>
    <m/>
    <s v="NC_009975.1"/>
    <n v="958487"/>
    <n v="958684"/>
    <x v="1"/>
    <m/>
    <m/>
    <m/>
    <m/>
    <m/>
    <n v="5738969"/>
    <s v="MMARC6_RS05170"/>
    <n v="198"/>
    <m/>
    <s v="old_locus_tag=MmarC6_1012"/>
  </r>
  <r>
    <x v="2"/>
    <s v="with_protein"/>
    <s v="GCF_000018485.1"/>
    <s v="Primary Assembly"/>
    <x v="0"/>
    <m/>
    <s v="NC_009975.1"/>
    <n v="958487"/>
    <n v="958684"/>
    <x v="1"/>
    <s v="WP_012193774.1"/>
    <s v="WP_012193774.1"/>
    <m/>
    <s v="hypothetical protein"/>
    <m/>
    <n v="5738969"/>
    <s v="MMARC6_RS05170"/>
    <n v="198"/>
    <n v="65"/>
    <m/>
  </r>
  <r>
    <x v="0"/>
    <s v="protein_coding"/>
    <s v="GCF_000018485.1"/>
    <s v="Primary Assembly"/>
    <x v="0"/>
    <m/>
    <s v="NC_009975.1"/>
    <n v="958671"/>
    <n v="959033"/>
    <x v="1"/>
    <m/>
    <m/>
    <m/>
    <m/>
    <m/>
    <n v="5738582"/>
    <s v="MMARC6_RS05175"/>
    <n v="363"/>
    <m/>
    <s v="old_locus_tag=MmarC6_1013"/>
  </r>
  <r>
    <x v="2"/>
    <s v="with_protein"/>
    <s v="GCF_000018485.1"/>
    <s v="Primary Assembly"/>
    <x v="0"/>
    <m/>
    <s v="NC_009975.1"/>
    <n v="958671"/>
    <n v="959033"/>
    <x v="1"/>
    <s v="WP_012193775.1"/>
    <s v="WP_012193775.1"/>
    <m/>
    <s v="DUF2304 domain-containing protein"/>
    <m/>
    <n v="5738582"/>
    <s v="MMARC6_RS05175"/>
    <n v="363"/>
    <n v="120"/>
    <m/>
  </r>
  <r>
    <x v="0"/>
    <s v="protein_coding"/>
    <s v="GCF_000018485.1"/>
    <s v="Primary Assembly"/>
    <x v="0"/>
    <m/>
    <s v="NC_009975.1"/>
    <n v="959118"/>
    <n v="960026"/>
    <x v="0"/>
    <m/>
    <m/>
    <m/>
    <m/>
    <m/>
    <n v="5738972"/>
    <s v="MMARC6_RS05180"/>
    <n v="909"/>
    <m/>
    <s v="old_locus_tag=MmarC6_1014"/>
  </r>
  <r>
    <x v="2"/>
    <s v="with_protein"/>
    <s v="GCF_000018485.1"/>
    <s v="Primary Assembly"/>
    <x v="0"/>
    <m/>
    <s v="NC_009975.1"/>
    <n v="959118"/>
    <n v="960026"/>
    <x v="0"/>
    <s v="WP_012193776.1"/>
    <s v="WP_012193776.1"/>
    <m/>
    <s v="aspartate carbamoyltransferase"/>
    <m/>
    <n v="5738972"/>
    <s v="MMARC6_RS05180"/>
    <n v="909"/>
    <n v="302"/>
    <m/>
  </r>
  <r>
    <x v="0"/>
    <s v="protein_coding"/>
    <s v="GCF_000018485.1"/>
    <s v="Primary Assembly"/>
    <x v="0"/>
    <m/>
    <s v="NC_009975.1"/>
    <n v="960185"/>
    <n v="960571"/>
    <x v="0"/>
    <m/>
    <m/>
    <m/>
    <m/>
    <m/>
    <n v="5738584"/>
    <s v="MMARC6_RS05185"/>
    <n v="387"/>
    <m/>
    <s v="old_locus_tag=MmarC6_1015"/>
  </r>
  <r>
    <x v="2"/>
    <s v="with_protein"/>
    <s v="GCF_000018485.1"/>
    <s v="Primary Assembly"/>
    <x v="0"/>
    <m/>
    <s v="NC_009975.1"/>
    <n v="960185"/>
    <n v="960571"/>
    <x v="0"/>
    <s v="WP_012193777.1"/>
    <s v="WP_012193777.1"/>
    <m/>
    <s v="30S ribosomal protein S8e"/>
    <m/>
    <n v="5738584"/>
    <s v="MMARC6_RS05185"/>
    <n v="387"/>
    <n v="128"/>
    <m/>
  </r>
  <r>
    <x v="0"/>
    <s v="protein_coding"/>
    <s v="GCF_000018485.1"/>
    <s v="Primary Assembly"/>
    <x v="0"/>
    <m/>
    <s v="NC_009975.1"/>
    <n v="960625"/>
    <n v="961797"/>
    <x v="1"/>
    <m/>
    <m/>
    <m/>
    <m/>
    <m/>
    <n v="5738589"/>
    <s v="MMARC6_RS05190"/>
    <n v="1173"/>
    <m/>
    <s v="old_locus_tag=MmarC6_1016"/>
  </r>
  <r>
    <x v="2"/>
    <s v="with_protein"/>
    <s v="GCF_000018485.1"/>
    <s v="Primary Assembly"/>
    <x v="0"/>
    <m/>
    <s v="NC_009975.1"/>
    <n v="960625"/>
    <n v="961797"/>
    <x v="1"/>
    <s v="WP_012193778.1"/>
    <s v="WP_012193778.1"/>
    <m/>
    <s v="putative methyltransferase"/>
    <m/>
    <n v="5738589"/>
    <s v="MMARC6_RS05190"/>
    <n v="1173"/>
    <n v="390"/>
    <m/>
  </r>
  <r>
    <x v="0"/>
    <s v="tRNA"/>
    <s v="GCF_000018485.1"/>
    <s v="Primary Assembly"/>
    <x v="0"/>
    <m/>
    <s v="NC_009975.1"/>
    <n v="961906"/>
    <n v="961979"/>
    <x v="1"/>
    <m/>
    <m/>
    <m/>
    <m/>
    <m/>
    <n v="5738978"/>
    <s v="MMARC6_RS05195"/>
    <n v="74"/>
    <m/>
    <s v="old_locus_tag=MmarC6_R0031"/>
  </r>
  <r>
    <x v="1"/>
    <m/>
    <s v="GCF_000018485.1"/>
    <s v="Primary Assembly"/>
    <x v="0"/>
    <m/>
    <s v="NC_009975.1"/>
    <n v="961906"/>
    <n v="961979"/>
    <x v="1"/>
    <m/>
    <m/>
    <m/>
    <s v="tRNA-Phe"/>
    <m/>
    <n v="5738978"/>
    <s v="MMARC6_RS05195"/>
    <n v="74"/>
    <m/>
    <s v="anticodon=GAA"/>
  </r>
  <r>
    <x v="0"/>
    <s v="tRNA"/>
    <s v="GCF_000018485.1"/>
    <s v="Primary Assembly"/>
    <x v="0"/>
    <m/>
    <s v="NC_009975.1"/>
    <n v="962096"/>
    <n v="962172"/>
    <x v="0"/>
    <m/>
    <m/>
    <m/>
    <m/>
    <m/>
    <n v="5738593"/>
    <s v="MMARC6_RS05200"/>
    <n v="77"/>
    <m/>
    <s v="old_locus_tag=MmarC6_R0032"/>
  </r>
  <r>
    <x v="1"/>
    <m/>
    <s v="GCF_000018485.1"/>
    <s v="Primary Assembly"/>
    <x v="0"/>
    <m/>
    <s v="NC_009975.1"/>
    <n v="962096"/>
    <n v="962172"/>
    <x v="0"/>
    <m/>
    <m/>
    <m/>
    <s v="tRNA-Asn"/>
    <m/>
    <n v="5738593"/>
    <s v="MMARC6_RS05200"/>
    <n v="77"/>
    <m/>
    <s v="anticodon=GTT"/>
  </r>
  <r>
    <x v="0"/>
    <s v="tRNA"/>
    <s v="GCF_000018485.1"/>
    <s v="Primary Assembly"/>
    <x v="0"/>
    <m/>
    <s v="NC_009975.1"/>
    <n v="962211"/>
    <n v="962285"/>
    <x v="0"/>
    <m/>
    <m/>
    <m/>
    <m/>
    <m/>
    <n v="5738981"/>
    <s v="MMARC6_RS05205"/>
    <n v="75"/>
    <m/>
    <s v="old_locus_tag=MmarC6_R0033"/>
  </r>
  <r>
    <x v="1"/>
    <m/>
    <s v="GCF_000018485.1"/>
    <s v="Primary Assembly"/>
    <x v="0"/>
    <m/>
    <s v="NC_009975.1"/>
    <n v="962211"/>
    <n v="962285"/>
    <x v="0"/>
    <m/>
    <m/>
    <m/>
    <s v="tRNA-Met"/>
    <m/>
    <n v="5738981"/>
    <s v="MMARC6_RS05205"/>
    <n v="75"/>
    <m/>
    <s v="anticodon=CAT"/>
  </r>
  <r>
    <x v="0"/>
    <s v="tRNA"/>
    <s v="GCF_000018485.1"/>
    <s v="Primary Assembly"/>
    <x v="0"/>
    <m/>
    <s v="NC_009975.1"/>
    <n v="962301"/>
    <n v="962375"/>
    <x v="0"/>
    <m/>
    <m/>
    <m/>
    <m/>
    <m/>
    <n v="5738600"/>
    <s v="MMARC6_RS05210"/>
    <n v="75"/>
    <m/>
    <s v="old_locus_tag=MmarC6_R0034"/>
  </r>
  <r>
    <x v="1"/>
    <m/>
    <s v="GCF_000018485.1"/>
    <s v="Primary Assembly"/>
    <x v="0"/>
    <m/>
    <s v="NC_009975.1"/>
    <n v="962301"/>
    <n v="962375"/>
    <x v="0"/>
    <m/>
    <m/>
    <m/>
    <s v="tRNA-Glu"/>
    <m/>
    <n v="5738600"/>
    <s v="MMARC6_RS05210"/>
    <n v="75"/>
    <m/>
    <s v="anticodon=TTC"/>
  </r>
  <r>
    <x v="0"/>
    <s v="tRNA"/>
    <s v="GCF_000018485.1"/>
    <s v="Primary Assembly"/>
    <x v="0"/>
    <m/>
    <s v="NC_009975.1"/>
    <n v="962390"/>
    <n v="962474"/>
    <x v="0"/>
    <m/>
    <m/>
    <m/>
    <m/>
    <m/>
    <n v="5738604"/>
    <s v="MMARC6_RS05215"/>
    <n v="85"/>
    <m/>
    <s v="old_locus_tag=MmarC6_R0035"/>
  </r>
  <r>
    <x v="1"/>
    <m/>
    <s v="GCF_000018485.1"/>
    <s v="Primary Assembly"/>
    <x v="0"/>
    <m/>
    <s v="NC_009975.1"/>
    <n v="962390"/>
    <n v="962474"/>
    <x v="0"/>
    <m/>
    <m/>
    <m/>
    <s v="tRNA-Leu"/>
    <m/>
    <n v="5738604"/>
    <s v="MMARC6_RS05215"/>
    <n v="85"/>
    <m/>
    <s v="anticodon=TAG"/>
  </r>
  <r>
    <x v="0"/>
    <s v="tRNA"/>
    <s v="GCF_000018485.1"/>
    <s v="Primary Assembly"/>
    <x v="0"/>
    <m/>
    <s v="NC_009975.1"/>
    <n v="962505"/>
    <n v="962579"/>
    <x v="0"/>
    <m/>
    <m/>
    <m/>
    <m/>
    <m/>
    <n v="5738987"/>
    <s v="MMARC6_RS05220"/>
    <n v="75"/>
    <m/>
    <s v="old_locus_tag=MmarC6_R0036"/>
  </r>
  <r>
    <x v="1"/>
    <m/>
    <s v="GCF_000018485.1"/>
    <s v="Primary Assembly"/>
    <x v="0"/>
    <m/>
    <s v="NC_009975.1"/>
    <n v="962505"/>
    <n v="962579"/>
    <x v="0"/>
    <m/>
    <m/>
    <m/>
    <s v="tRNA-His"/>
    <m/>
    <n v="5738987"/>
    <s v="MMARC6_RS05220"/>
    <n v="75"/>
    <m/>
    <s v="anticodon=GTG"/>
  </r>
  <r>
    <x v="0"/>
    <s v="protein_coding"/>
    <s v="GCF_000018485.1"/>
    <s v="Primary Assembly"/>
    <x v="0"/>
    <m/>
    <s v="NC_009975.1"/>
    <n v="962698"/>
    <n v="963261"/>
    <x v="0"/>
    <m/>
    <m/>
    <m/>
    <m/>
    <m/>
    <n v="5738608"/>
    <s v="MMARC6_RS05225"/>
    <n v="564"/>
    <m/>
    <s v="old_locus_tag=MmarC6_1017"/>
  </r>
  <r>
    <x v="2"/>
    <s v="with_protein"/>
    <s v="GCF_000018485.1"/>
    <s v="Primary Assembly"/>
    <x v="0"/>
    <m/>
    <s v="NC_009975.1"/>
    <n v="962698"/>
    <n v="963261"/>
    <x v="0"/>
    <s v="WP_012193779.1"/>
    <s v="WP_012193779.1"/>
    <m/>
    <s v="pyridoxal 5'-phosphate synthase glutaminase subunit PdxT"/>
    <m/>
    <n v="5738608"/>
    <s v="MMARC6_RS05225"/>
    <n v="564"/>
    <n v="187"/>
    <m/>
  </r>
  <r>
    <x v="0"/>
    <s v="protein_coding"/>
    <s v="GCF_000018485.1"/>
    <s v="Primary Assembly"/>
    <x v="0"/>
    <m/>
    <s v="NC_009975.1"/>
    <n v="963341"/>
    <n v="966409"/>
    <x v="1"/>
    <m/>
    <m/>
    <m/>
    <m/>
    <m/>
    <n v="5738990"/>
    <s v="MMARC6_RS05230"/>
    <n v="3069"/>
    <m/>
    <s v="old_locus_tag=MmarC6_1018"/>
  </r>
  <r>
    <x v="2"/>
    <s v="with_protein"/>
    <s v="GCF_000018485.1"/>
    <s v="Primary Assembly"/>
    <x v="0"/>
    <m/>
    <s v="NC_009975.1"/>
    <n v="963341"/>
    <n v="966409"/>
    <x v="1"/>
    <s v="WP_012193780.1"/>
    <s v="WP_012193780.1"/>
    <m/>
    <s v="hypothetical protein"/>
    <m/>
    <n v="5738990"/>
    <s v="MMARC6_RS05230"/>
    <n v="3069"/>
    <n v="1022"/>
    <m/>
  </r>
  <r>
    <x v="0"/>
    <s v="protein_coding"/>
    <s v="GCF_000018485.1"/>
    <s v="Primary Assembly"/>
    <x v="0"/>
    <m/>
    <s v="NC_009975.1"/>
    <n v="966729"/>
    <n v="967772"/>
    <x v="0"/>
    <m/>
    <m/>
    <m/>
    <m/>
    <m/>
    <n v="5738610"/>
    <s v="MMARC6_RS05235"/>
    <n v="1044"/>
    <m/>
    <s v="old_locus_tag=MmarC6_1019"/>
  </r>
  <r>
    <x v="2"/>
    <s v="with_protein"/>
    <s v="GCF_000018485.1"/>
    <s v="Primary Assembly"/>
    <x v="0"/>
    <m/>
    <s v="NC_009975.1"/>
    <n v="966729"/>
    <n v="967772"/>
    <x v="0"/>
    <s v="WP_012193781.1"/>
    <s v="WP_012193781.1"/>
    <m/>
    <s v="tungstate ABC transporter substrate-binding protein WtpA"/>
    <m/>
    <n v="5738610"/>
    <s v="MMARC6_RS05235"/>
    <n v="1044"/>
    <n v="347"/>
    <m/>
  </r>
  <r>
    <x v="0"/>
    <s v="protein_coding"/>
    <s v="GCF_000018485.1"/>
    <s v="Primary Assembly"/>
    <x v="0"/>
    <m/>
    <s v="NC_009975.1"/>
    <n v="967815"/>
    <n v="968657"/>
    <x v="0"/>
    <m/>
    <m/>
    <m/>
    <m/>
    <m/>
    <n v="5738613"/>
    <s v="MMARC6_RS05240"/>
    <n v="843"/>
    <m/>
    <s v="old_locus_tag=MmarC6_1020"/>
  </r>
  <r>
    <x v="2"/>
    <s v="with_protein"/>
    <s v="GCF_000018485.1"/>
    <s v="Primary Assembly"/>
    <x v="0"/>
    <m/>
    <s v="NC_009975.1"/>
    <n v="967815"/>
    <n v="968657"/>
    <x v="0"/>
    <s v="WP_012193782.1"/>
    <s v="WP_012193782.1"/>
    <m/>
    <s v="molybdate ABC transporter substrate-binding protein"/>
    <m/>
    <n v="5738613"/>
    <s v="MMARC6_RS05240"/>
    <n v="843"/>
    <n v="280"/>
    <m/>
  </r>
  <r>
    <x v="0"/>
    <s v="protein_coding"/>
    <s v="GCF_000018485.1"/>
    <s v="Primary Assembly"/>
    <x v="0"/>
    <m/>
    <s v="NC_009975.1"/>
    <n v="968648"/>
    <n v="969430"/>
    <x v="0"/>
    <m/>
    <m/>
    <m/>
    <m/>
    <m/>
    <n v="5738996"/>
    <s v="MMARC6_RS05245"/>
    <n v="783"/>
    <m/>
    <s v="old_locus_tag=MmarC6_1021"/>
  </r>
  <r>
    <x v="2"/>
    <s v="with_protein"/>
    <s v="GCF_000018485.1"/>
    <s v="Primary Assembly"/>
    <x v="0"/>
    <m/>
    <s v="NC_009975.1"/>
    <n v="968648"/>
    <n v="969430"/>
    <x v="0"/>
    <s v="WP_012193783.1"/>
    <s v="WP_012193783.1"/>
    <m/>
    <s v="molybdate ABC transporter permease"/>
    <m/>
    <n v="5738996"/>
    <s v="MMARC6_RS05245"/>
    <n v="783"/>
    <n v="260"/>
    <m/>
  </r>
  <r>
    <x v="0"/>
    <s v="protein_coding"/>
    <s v="GCF_000018485.1"/>
    <s v="Primary Assembly"/>
    <x v="0"/>
    <m/>
    <s v="NC_009975.1"/>
    <n v="969427"/>
    <n v="970488"/>
    <x v="0"/>
    <m/>
    <m/>
    <m/>
    <m/>
    <m/>
    <n v="5738615"/>
    <s v="MMARC6_RS05250"/>
    <n v="1062"/>
    <m/>
    <s v="old_locus_tag=MmarC6_1022"/>
  </r>
  <r>
    <x v="2"/>
    <s v="with_protein"/>
    <s v="GCF_000018485.1"/>
    <s v="Primary Assembly"/>
    <x v="0"/>
    <m/>
    <s v="NC_009975.1"/>
    <n v="969427"/>
    <n v="970488"/>
    <x v="0"/>
    <s v="WP_012193784.1"/>
    <s v="WP_012193784.1"/>
    <m/>
    <s v="ABC transporter ATPase"/>
    <m/>
    <n v="5738615"/>
    <s v="MMARC6_RS05250"/>
    <n v="1062"/>
    <n v="353"/>
    <m/>
  </r>
  <r>
    <x v="0"/>
    <s v="protein_coding"/>
    <s v="GCF_000018485.1"/>
    <s v="Primary Assembly"/>
    <x v="0"/>
    <m/>
    <s v="NC_009975.1"/>
    <n v="970493"/>
    <n v="971683"/>
    <x v="1"/>
    <m/>
    <m/>
    <m/>
    <m/>
    <m/>
    <n v="5738999"/>
    <s v="MMARC6_RS05255"/>
    <n v="1191"/>
    <m/>
    <s v="old_locus_tag=MmarC6_1023"/>
  </r>
  <r>
    <x v="2"/>
    <s v="with_protein"/>
    <s v="GCF_000018485.1"/>
    <s v="Primary Assembly"/>
    <x v="0"/>
    <m/>
    <s v="NC_009975.1"/>
    <n v="970493"/>
    <n v="971683"/>
    <x v="1"/>
    <s v="WP_012193785.1"/>
    <s v="WP_012193785.1"/>
    <m/>
    <s v="NAD(P)/FAD-dependent oxidoreductase"/>
    <m/>
    <n v="5738999"/>
    <s v="MMARC6_RS05255"/>
    <n v="1191"/>
    <n v="396"/>
    <m/>
  </r>
  <r>
    <x v="0"/>
    <s v="protein_coding"/>
    <s v="GCF_000018485.1"/>
    <s v="Primary Assembly"/>
    <x v="0"/>
    <m/>
    <s v="NC_009975.1"/>
    <n v="971739"/>
    <n v="972962"/>
    <x v="1"/>
    <m/>
    <m/>
    <m/>
    <m/>
    <m/>
    <n v="5738620"/>
    <s v="MMARC6_RS05260"/>
    <n v="1224"/>
    <m/>
    <s v="old_locus_tag=MmarC6_1024"/>
  </r>
  <r>
    <x v="2"/>
    <s v="with_protein"/>
    <s v="GCF_000018485.1"/>
    <s v="Primary Assembly"/>
    <x v="0"/>
    <m/>
    <s v="NC_009975.1"/>
    <n v="971739"/>
    <n v="972962"/>
    <x v="1"/>
    <s v="WP_012193786.1"/>
    <s v="WP_012193786.1"/>
    <m/>
    <s v="proteasome-activating nucleotidase"/>
    <m/>
    <n v="5738620"/>
    <s v="MMARC6_RS05260"/>
    <n v="1224"/>
    <n v="407"/>
    <m/>
  </r>
  <r>
    <x v="0"/>
    <s v="protein_coding"/>
    <s v="GCF_000018485.1"/>
    <s v="Primary Assembly"/>
    <x v="0"/>
    <m/>
    <s v="NC_009975.1"/>
    <n v="973265"/>
    <n v="973741"/>
    <x v="0"/>
    <m/>
    <m/>
    <m/>
    <m/>
    <m/>
    <n v="5738623"/>
    <s v="MMARC6_RS05265"/>
    <n v="477"/>
    <m/>
    <s v="old_locus_tag=MmarC6_1025"/>
  </r>
  <r>
    <x v="2"/>
    <s v="with_protein"/>
    <s v="GCF_000018485.1"/>
    <s v="Primary Assembly"/>
    <x v="0"/>
    <m/>
    <s v="NC_009975.1"/>
    <n v="973265"/>
    <n v="973741"/>
    <x v="0"/>
    <s v="WP_012193787.1"/>
    <s v="WP_012193787.1"/>
    <m/>
    <s v="TIGR00270 family protein"/>
    <m/>
    <n v="5738623"/>
    <s v="MMARC6_RS05265"/>
    <n v="477"/>
    <n v="158"/>
    <m/>
  </r>
  <r>
    <x v="0"/>
    <s v="protein_coding"/>
    <s v="GCF_000018485.1"/>
    <s v="Primary Assembly"/>
    <x v="0"/>
    <m/>
    <s v="NC_009975.1"/>
    <n v="973749"/>
    <n v="974522"/>
    <x v="1"/>
    <m/>
    <m/>
    <m/>
    <m/>
    <m/>
    <n v="5739006"/>
    <s v="MMARC6_RS05270"/>
    <n v="774"/>
    <m/>
    <s v="old_locus_tag=MmarC6_1026"/>
  </r>
  <r>
    <x v="2"/>
    <s v="with_protein"/>
    <s v="GCF_000018485.1"/>
    <s v="Primary Assembly"/>
    <x v="0"/>
    <m/>
    <s v="NC_009975.1"/>
    <n v="973749"/>
    <n v="974522"/>
    <x v="1"/>
    <s v="WP_012193788.1"/>
    <s v="WP_012193788.1"/>
    <m/>
    <s v="hypothetical protein"/>
    <m/>
    <n v="5739006"/>
    <s v="MMARC6_RS05270"/>
    <n v="774"/>
    <n v="257"/>
    <m/>
  </r>
  <r>
    <x v="0"/>
    <s v="protein_coding"/>
    <s v="GCF_000018485.1"/>
    <s v="Primary Assembly"/>
    <x v="0"/>
    <m/>
    <s v="NC_009975.1"/>
    <n v="974546"/>
    <n v="975397"/>
    <x v="1"/>
    <m/>
    <m/>
    <m/>
    <m/>
    <m/>
    <n v="5738627"/>
    <s v="MMARC6_RS05275"/>
    <n v="852"/>
    <m/>
    <s v="old_locus_tag=MmarC6_1027"/>
  </r>
  <r>
    <x v="2"/>
    <s v="with_protein"/>
    <s v="GCF_000018485.1"/>
    <s v="Primary Assembly"/>
    <x v="0"/>
    <m/>
    <s v="NC_009975.1"/>
    <n v="974546"/>
    <n v="975397"/>
    <x v="1"/>
    <s v="WP_081431004.1"/>
    <s v="WP_081431004.1"/>
    <m/>
    <s v="DUF2099 domain-containing protein"/>
    <m/>
    <n v="5738627"/>
    <s v="MMARC6_RS05275"/>
    <n v="852"/>
    <n v="283"/>
    <m/>
  </r>
  <r>
    <x v="0"/>
    <s v="protein_coding"/>
    <s v="GCF_000018485.1"/>
    <s v="Primary Assembly"/>
    <x v="0"/>
    <m/>
    <s v="NC_009975.1"/>
    <n v="975423"/>
    <n v="975809"/>
    <x v="1"/>
    <m/>
    <m/>
    <m/>
    <m/>
    <m/>
    <n v="5738632"/>
    <s v="MMARC6_RS05280"/>
    <n v="387"/>
    <m/>
    <s v="old_locus_tag=MmarC6_1028"/>
  </r>
  <r>
    <x v="2"/>
    <s v="with_protein"/>
    <s v="GCF_000018485.1"/>
    <s v="Primary Assembly"/>
    <x v="0"/>
    <m/>
    <s v="NC_009975.1"/>
    <n v="975423"/>
    <n v="975809"/>
    <x v="1"/>
    <s v="WP_012193790.1"/>
    <s v="WP_012193790.1"/>
    <m/>
    <s v="cell division protein SepF"/>
    <m/>
    <n v="5738632"/>
    <s v="MMARC6_RS05280"/>
    <n v="387"/>
    <n v="128"/>
    <m/>
  </r>
  <r>
    <x v="0"/>
    <s v="protein_coding"/>
    <s v="GCF_000018485.1"/>
    <s v="Primary Assembly"/>
    <x v="0"/>
    <m/>
    <s v="NC_009975.1"/>
    <n v="975816"/>
    <n v="976370"/>
    <x v="1"/>
    <m/>
    <m/>
    <m/>
    <m/>
    <m/>
    <n v="5739011"/>
    <s v="MMARC6_RS05285"/>
    <n v="555"/>
    <m/>
    <s v="old_locus_tag=MmarC6_1029"/>
  </r>
  <r>
    <x v="2"/>
    <s v="with_protein"/>
    <s v="GCF_000018485.1"/>
    <s v="Primary Assembly"/>
    <x v="0"/>
    <m/>
    <s v="NC_009975.1"/>
    <n v="975816"/>
    <n v="976370"/>
    <x v="1"/>
    <s v="WP_012193791.1"/>
    <s v="WP_012193791.1"/>
    <m/>
    <s v="GTP-binding protein"/>
    <m/>
    <n v="5739011"/>
    <s v="MMARC6_RS05285"/>
    <n v="555"/>
    <n v="184"/>
    <m/>
  </r>
  <r>
    <x v="0"/>
    <s v="protein_coding"/>
    <s v="GCF_000018485.1"/>
    <s v="Primary Assembly"/>
    <x v="0"/>
    <m/>
    <s v="NC_009975.1"/>
    <n v="976448"/>
    <n v="977239"/>
    <x v="0"/>
    <m/>
    <m/>
    <m/>
    <m/>
    <m/>
    <n v="5738186"/>
    <s v="MMARC6_RS05290"/>
    <n v="792"/>
    <m/>
    <s v="old_locus_tag=MmarC6_1030"/>
  </r>
  <r>
    <x v="2"/>
    <s v="with_protein"/>
    <s v="GCF_000018485.1"/>
    <s v="Primary Assembly"/>
    <x v="0"/>
    <m/>
    <s v="NC_009975.1"/>
    <n v="976448"/>
    <n v="977239"/>
    <x v="0"/>
    <s v="WP_012193792.1"/>
    <s v="WP_012193792.1"/>
    <m/>
    <s v="ABC transporter substrate-binding protein"/>
    <m/>
    <n v="5738186"/>
    <s v="MMARC6_RS05290"/>
    <n v="792"/>
    <n v="263"/>
    <m/>
  </r>
  <r>
    <x v="0"/>
    <s v="protein_coding"/>
    <s v="GCF_000018485.1"/>
    <s v="Primary Assembly"/>
    <x v="0"/>
    <m/>
    <s v="NC_009975.1"/>
    <n v="977245"/>
    <n v="978462"/>
    <x v="1"/>
    <m/>
    <m/>
    <m/>
    <m/>
    <m/>
    <n v="5738187"/>
    <s v="MMARC6_RS05295"/>
    <n v="1218"/>
    <m/>
    <s v="old_locus_tag=MmarC6_1031"/>
  </r>
  <r>
    <x v="2"/>
    <s v="with_protein"/>
    <s v="GCF_000018485.1"/>
    <s v="Primary Assembly"/>
    <x v="0"/>
    <m/>
    <s v="NC_009975.1"/>
    <n v="977245"/>
    <n v="978462"/>
    <x v="1"/>
    <s v="WP_012193793.1"/>
    <s v="WP_012193793.1"/>
    <m/>
    <s v="S-adenosylmethionine synthetase"/>
    <m/>
    <n v="5738187"/>
    <s v="MMARC6_RS05295"/>
    <n v="1218"/>
    <n v="405"/>
    <m/>
  </r>
  <r>
    <x v="0"/>
    <s v="protein_coding"/>
    <s v="GCF_000018485.1"/>
    <s v="Primary Assembly"/>
    <x v="0"/>
    <m/>
    <s v="NC_009975.1"/>
    <n v="978592"/>
    <n v="979776"/>
    <x v="1"/>
    <m/>
    <m/>
    <m/>
    <m/>
    <m/>
    <n v="5738189"/>
    <s v="MMARC6_RS05300"/>
    <n v="1185"/>
    <m/>
    <s v="old_locus_tag=MmarC6_1032"/>
  </r>
  <r>
    <x v="2"/>
    <s v="with_protein"/>
    <s v="GCF_000018485.1"/>
    <s v="Primary Assembly"/>
    <x v="0"/>
    <m/>
    <s v="NC_009975.1"/>
    <n v="978592"/>
    <n v="979776"/>
    <x v="1"/>
    <s v="WP_012193794.1"/>
    <s v="WP_012193794.1"/>
    <m/>
    <s v="phosphomethylpyrimidine kinase"/>
    <m/>
    <n v="5738189"/>
    <s v="MMARC6_RS05300"/>
    <n v="1185"/>
    <n v="394"/>
    <m/>
  </r>
  <r>
    <x v="0"/>
    <s v="protein_coding"/>
    <s v="GCF_000018485.1"/>
    <s v="Primary Assembly"/>
    <x v="0"/>
    <m/>
    <s v="NC_009975.1"/>
    <n v="979786"/>
    <n v="980649"/>
    <x v="1"/>
    <m/>
    <m/>
    <m/>
    <m/>
    <m/>
    <n v="5738191"/>
    <s v="MMARC6_RS05305"/>
    <n v="864"/>
    <m/>
    <s v="old_locus_tag=MmarC6_1033"/>
  </r>
  <r>
    <x v="2"/>
    <s v="with_protein"/>
    <s v="GCF_000018485.1"/>
    <s v="Primary Assembly"/>
    <x v="0"/>
    <m/>
    <s v="NC_009975.1"/>
    <n v="979786"/>
    <n v="980649"/>
    <x v="1"/>
    <s v="WP_012193795.1"/>
    <s v="WP_012193795.1"/>
    <m/>
    <s v="radical SAM protein"/>
    <m/>
    <n v="5738191"/>
    <s v="MMARC6_RS05305"/>
    <n v="864"/>
    <n v="287"/>
    <m/>
  </r>
  <r>
    <x v="0"/>
    <s v="protein_coding"/>
    <s v="GCF_000018485.1"/>
    <s v="Primary Assembly"/>
    <x v="0"/>
    <m/>
    <s v="NC_009975.1"/>
    <n v="980846"/>
    <n v="981538"/>
    <x v="0"/>
    <m/>
    <m/>
    <m/>
    <m/>
    <m/>
    <n v="5738194"/>
    <s v="MMARC6_RS05310"/>
    <n v="693"/>
    <m/>
    <s v="old_locus_tag=MmarC6_1034"/>
  </r>
  <r>
    <x v="2"/>
    <s v="with_protein"/>
    <s v="GCF_000018485.1"/>
    <s v="Primary Assembly"/>
    <x v="0"/>
    <m/>
    <s v="NC_009975.1"/>
    <n v="980846"/>
    <n v="981538"/>
    <x v="0"/>
    <s v="WP_012193796.1"/>
    <s v="WP_012193796.1"/>
    <m/>
    <s v="hypothetical protein"/>
    <m/>
    <n v="5738194"/>
    <s v="MMARC6_RS05310"/>
    <n v="693"/>
    <n v="230"/>
    <m/>
  </r>
  <r>
    <x v="0"/>
    <s v="protein_coding"/>
    <s v="GCF_000018485.1"/>
    <s v="Primary Assembly"/>
    <x v="0"/>
    <m/>
    <s v="NC_009975.1"/>
    <n v="981550"/>
    <n v="982920"/>
    <x v="1"/>
    <m/>
    <m/>
    <m/>
    <m/>
    <m/>
    <n v="5738196"/>
    <s v="MMARC6_RS05315"/>
    <n v="1371"/>
    <m/>
    <s v="old_locus_tag=MmarC6_1035"/>
  </r>
  <r>
    <x v="2"/>
    <s v="with_protein"/>
    <s v="GCF_000018485.1"/>
    <s v="Primary Assembly"/>
    <x v="0"/>
    <m/>
    <s v="NC_009975.1"/>
    <n v="981550"/>
    <n v="982920"/>
    <x v="1"/>
    <s v="WP_012193797.1"/>
    <s v="WP_012193797.1"/>
    <m/>
    <s v="MFS transporter"/>
    <m/>
    <n v="5738196"/>
    <s v="MMARC6_RS05315"/>
    <n v="1371"/>
    <n v="456"/>
    <m/>
  </r>
  <r>
    <x v="0"/>
    <s v="protein_coding"/>
    <s v="GCF_000018485.1"/>
    <s v="Primary Assembly"/>
    <x v="0"/>
    <m/>
    <s v="NC_009975.1"/>
    <n v="982995"/>
    <n v="983237"/>
    <x v="0"/>
    <m/>
    <m/>
    <m/>
    <m/>
    <m/>
    <n v="5738198"/>
    <s v="MMARC6_RS05320"/>
    <n v="243"/>
    <m/>
    <s v="old_locus_tag=MmarC6_1036"/>
  </r>
  <r>
    <x v="2"/>
    <s v="with_protein"/>
    <s v="GCF_000018485.1"/>
    <s v="Primary Assembly"/>
    <x v="0"/>
    <m/>
    <s v="NC_009975.1"/>
    <n v="982995"/>
    <n v="983237"/>
    <x v="0"/>
    <s v="WP_012193798.1"/>
    <s v="WP_012193798.1"/>
    <m/>
    <s v="thioredoxin"/>
    <m/>
    <n v="5738198"/>
    <s v="MMARC6_RS05320"/>
    <n v="243"/>
    <n v="80"/>
    <m/>
  </r>
  <r>
    <x v="0"/>
    <s v="protein_coding"/>
    <s v="GCF_000018485.1"/>
    <s v="Primary Assembly"/>
    <x v="0"/>
    <m/>
    <s v="NC_009975.1"/>
    <n v="983353"/>
    <n v="984168"/>
    <x v="0"/>
    <m/>
    <m/>
    <m/>
    <m/>
    <m/>
    <n v="5738201"/>
    <s v="MMARC6_RS05325"/>
    <n v="816"/>
    <m/>
    <s v="old_locus_tag=MmarC6_1037"/>
  </r>
  <r>
    <x v="2"/>
    <s v="with_protein"/>
    <s v="GCF_000018485.1"/>
    <s v="Primary Assembly"/>
    <x v="0"/>
    <m/>
    <s v="NC_009975.1"/>
    <n v="983353"/>
    <n v="984168"/>
    <x v="0"/>
    <s v="WP_012193799.1"/>
    <s v="WP_012193799.1"/>
    <m/>
    <s v="hypothetical protein"/>
    <m/>
    <n v="5738201"/>
    <s v="MMARC6_RS05325"/>
    <n v="816"/>
    <n v="271"/>
    <m/>
  </r>
  <r>
    <x v="0"/>
    <s v="protein_coding"/>
    <s v="GCF_000018485.1"/>
    <s v="Primary Assembly"/>
    <x v="0"/>
    <m/>
    <s v="NC_009975.1"/>
    <n v="984182"/>
    <n v="984511"/>
    <x v="0"/>
    <m/>
    <m/>
    <m/>
    <m/>
    <m/>
    <n v="5738203"/>
    <s v="MMARC6_RS05330"/>
    <n v="330"/>
    <m/>
    <s v="old_locus_tag=MmarC6_1038"/>
  </r>
  <r>
    <x v="2"/>
    <s v="with_protein"/>
    <s v="GCF_000018485.1"/>
    <s v="Primary Assembly"/>
    <x v="0"/>
    <m/>
    <s v="NC_009975.1"/>
    <n v="984182"/>
    <n v="984511"/>
    <x v="0"/>
    <s v="WP_012193800.1"/>
    <s v="WP_012193800.1"/>
    <m/>
    <s v="hypothetical protein"/>
    <m/>
    <n v="5738203"/>
    <s v="MMARC6_RS05330"/>
    <n v="330"/>
    <n v="109"/>
    <m/>
  </r>
  <r>
    <x v="0"/>
    <s v="protein_coding"/>
    <s v="GCF_000018485.1"/>
    <s v="Primary Assembly"/>
    <x v="0"/>
    <m/>
    <s v="NC_009975.1"/>
    <n v="984540"/>
    <n v="985091"/>
    <x v="0"/>
    <m/>
    <m/>
    <m/>
    <m/>
    <m/>
    <n v="5738209"/>
    <s v="MMARC6_RS05335"/>
    <n v="552"/>
    <m/>
    <s v="old_locus_tag=MmarC6_1039"/>
  </r>
  <r>
    <x v="2"/>
    <s v="with_protein"/>
    <s v="GCF_000018485.1"/>
    <s v="Primary Assembly"/>
    <x v="0"/>
    <m/>
    <s v="NC_009975.1"/>
    <n v="984540"/>
    <n v="985091"/>
    <x v="0"/>
    <s v="WP_012193801.1"/>
    <s v="WP_012193801.1"/>
    <m/>
    <s v="phosphatase PAP2 family protein"/>
    <m/>
    <n v="5738209"/>
    <s v="MMARC6_RS05335"/>
    <n v="552"/>
    <n v="183"/>
    <m/>
  </r>
  <r>
    <x v="0"/>
    <s v="protein_coding"/>
    <s v="GCF_000018485.1"/>
    <s v="Primary Assembly"/>
    <x v="0"/>
    <m/>
    <s v="NC_009975.1"/>
    <n v="985094"/>
    <n v="986743"/>
    <x v="1"/>
    <m/>
    <m/>
    <m/>
    <m/>
    <m/>
    <n v="5738211"/>
    <s v="MMARC6_RS05340"/>
    <n v="1650"/>
    <m/>
    <s v="old_locus_tag=MmarC6_1040"/>
  </r>
  <r>
    <x v="2"/>
    <s v="with_protein"/>
    <s v="GCF_000018485.1"/>
    <s v="Primary Assembly"/>
    <x v="0"/>
    <m/>
    <s v="NC_009975.1"/>
    <n v="985094"/>
    <n v="986743"/>
    <x v="1"/>
    <s v="WP_012193802.1"/>
    <s v="WP_012193802.1"/>
    <m/>
    <s v="ABC transporter ATP-binding protein"/>
    <m/>
    <n v="5738211"/>
    <s v="MMARC6_RS05340"/>
    <n v="1650"/>
    <n v="549"/>
    <m/>
  </r>
  <r>
    <x v="0"/>
    <s v="protein_coding"/>
    <s v="GCF_000018485.1"/>
    <s v="Primary Assembly"/>
    <x v="0"/>
    <m/>
    <s v="NC_009975.1"/>
    <n v="986896"/>
    <n v="987252"/>
    <x v="0"/>
    <m/>
    <m/>
    <m/>
    <m/>
    <m/>
    <n v="5738212"/>
    <s v="MMARC6_RS05345"/>
    <n v="357"/>
    <m/>
    <s v="old_locus_tag=MmarC6_1041"/>
  </r>
  <r>
    <x v="2"/>
    <s v="with_protein"/>
    <s v="GCF_000018485.1"/>
    <s v="Primary Assembly"/>
    <x v="0"/>
    <m/>
    <s v="NC_009975.1"/>
    <n v="986896"/>
    <n v="987252"/>
    <x v="0"/>
    <s v="WP_011171573.1"/>
    <s v="WP_011171573.1"/>
    <m/>
    <s v="hypothetical protein"/>
    <m/>
    <n v="5738212"/>
    <s v="MMARC6_RS05345"/>
    <n v="357"/>
    <n v="118"/>
    <m/>
  </r>
  <r>
    <x v="0"/>
    <s v="protein_coding"/>
    <s v="GCF_000018485.1"/>
    <s v="Primary Assembly"/>
    <x v="0"/>
    <m/>
    <s v="NC_009975.1"/>
    <n v="987279"/>
    <n v="988727"/>
    <x v="0"/>
    <m/>
    <m/>
    <m/>
    <m/>
    <m/>
    <n v="5738213"/>
    <s v="MMARC6_RS05350"/>
    <n v="1449"/>
    <m/>
    <s v="old_locus_tag=MmarC6_1042"/>
  </r>
  <r>
    <x v="2"/>
    <s v="with_protein"/>
    <s v="GCF_000018485.1"/>
    <s v="Primary Assembly"/>
    <x v="0"/>
    <m/>
    <s v="NC_009975.1"/>
    <n v="987279"/>
    <n v="988727"/>
    <x v="0"/>
    <s v="WP_012193803.1"/>
    <s v="WP_012193803.1"/>
    <m/>
    <s v="oxidoreductase"/>
    <m/>
    <n v="5738213"/>
    <s v="MMARC6_RS05350"/>
    <n v="1449"/>
    <n v="482"/>
    <m/>
  </r>
  <r>
    <x v="0"/>
    <s v="protein_coding"/>
    <s v="GCF_000018485.1"/>
    <s v="Primary Assembly"/>
    <x v="0"/>
    <m/>
    <s v="NC_009975.1"/>
    <n v="988745"/>
    <n v="989053"/>
    <x v="0"/>
    <m/>
    <m/>
    <m/>
    <m/>
    <m/>
    <n v="5738216"/>
    <s v="MMARC6_RS05355"/>
    <n v="309"/>
    <m/>
    <s v="old_locus_tag=MmarC6_1043"/>
  </r>
  <r>
    <x v="2"/>
    <s v="with_protein"/>
    <s v="GCF_000018485.1"/>
    <s v="Primary Assembly"/>
    <x v="0"/>
    <m/>
    <s v="NC_009975.1"/>
    <n v="988745"/>
    <n v="989053"/>
    <x v="0"/>
    <s v="WP_011869524.1"/>
    <s v="WP_011869524.1"/>
    <m/>
    <s v="hypothetical protein"/>
    <m/>
    <n v="5738216"/>
    <s v="MMARC6_RS05355"/>
    <n v="309"/>
    <n v="102"/>
    <m/>
  </r>
  <r>
    <x v="0"/>
    <s v="protein_coding"/>
    <s v="GCF_000018485.1"/>
    <s v="Primary Assembly"/>
    <x v="0"/>
    <m/>
    <s v="NC_009975.1"/>
    <n v="989063"/>
    <n v="989824"/>
    <x v="0"/>
    <m/>
    <m/>
    <m/>
    <m/>
    <m/>
    <n v="5738217"/>
    <s v="MMARC6_RS05360"/>
    <n v="762"/>
    <m/>
    <s v="old_locus_tag=MmarC6_1044"/>
  </r>
  <r>
    <x v="2"/>
    <s v="with_protein"/>
    <s v="GCF_000018485.1"/>
    <s v="Primary Assembly"/>
    <x v="0"/>
    <m/>
    <s v="NC_009975.1"/>
    <n v="989063"/>
    <n v="989824"/>
    <x v="0"/>
    <s v="WP_012193804.1"/>
    <s v="WP_012193804.1"/>
    <m/>
    <s v="cation:proton antiporter"/>
    <m/>
    <n v="5738217"/>
    <s v="MMARC6_RS05360"/>
    <n v="762"/>
    <n v="253"/>
    <m/>
  </r>
  <r>
    <x v="0"/>
    <s v="protein_coding"/>
    <s v="GCF_000018485.1"/>
    <s v="Primary Assembly"/>
    <x v="0"/>
    <m/>
    <s v="NC_009975.1"/>
    <n v="989836"/>
    <n v="990096"/>
    <x v="0"/>
    <m/>
    <m/>
    <m/>
    <m/>
    <m/>
    <n v="5738220"/>
    <s v="MMARC6_RS05365"/>
    <n v="261"/>
    <m/>
    <s v="old_locus_tag=MmarC6_1045"/>
  </r>
  <r>
    <x v="2"/>
    <s v="with_protein"/>
    <s v="GCF_000018485.1"/>
    <s v="Primary Assembly"/>
    <x v="0"/>
    <m/>
    <s v="NC_009975.1"/>
    <n v="989836"/>
    <n v="990096"/>
    <x v="0"/>
    <s v="WP_012193805.1"/>
    <s v="WP_012193805.1"/>
    <m/>
    <s v="hypothetical protein"/>
    <m/>
    <n v="5738220"/>
    <s v="MMARC6_RS05365"/>
    <n v="261"/>
    <n v="86"/>
    <m/>
  </r>
  <r>
    <x v="0"/>
    <s v="protein_coding"/>
    <s v="GCF_000018485.1"/>
    <s v="Primary Assembly"/>
    <x v="0"/>
    <m/>
    <s v="NC_009975.1"/>
    <n v="990098"/>
    <n v="991543"/>
    <x v="0"/>
    <m/>
    <m/>
    <m/>
    <m/>
    <m/>
    <n v="5738221"/>
    <s v="MMARC6_RS05370"/>
    <n v="1446"/>
    <m/>
    <s v="old_locus_tag=MmarC6_1046"/>
  </r>
  <r>
    <x v="2"/>
    <s v="with_protein"/>
    <s v="GCF_000018485.1"/>
    <s v="Primary Assembly"/>
    <x v="0"/>
    <m/>
    <s v="NC_009975.1"/>
    <n v="990098"/>
    <n v="991543"/>
    <x v="0"/>
    <s v="WP_012193806.1"/>
    <s v="WP_012193806.1"/>
    <m/>
    <s v="4Fe-4S dicluster domain-containing protein"/>
    <m/>
    <n v="5738221"/>
    <s v="MMARC6_RS05370"/>
    <n v="1446"/>
    <n v="481"/>
    <m/>
  </r>
  <r>
    <x v="0"/>
    <s v="protein_coding"/>
    <s v="GCF_000018485.1"/>
    <s v="Primary Assembly"/>
    <x v="0"/>
    <m/>
    <s v="NC_009975.1"/>
    <n v="991563"/>
    <n v="992075"/>
    <x v="0"/>
    <m/>
    <m/>
    <m/>
    <m/>
    <m/>
    <n v="5738223"/>
    <s v="MMARC6_RS05375"/>
    <n v="513"/>
    <m/>
    <s v="old_locus_tag=MmarC6_1047"/>
  </r>
  <r>
    <x v="2"/>
    <s v="with_protein"/>
    <s v="GCF_000018485.1"/>
    <s v="Primary Assembly"/>
    <x v="0"/>
    <m/>
    <s v="NC_009975.1"/>
    <n v="991563"/>
    <n v="992075"/>
    <x v="0"/>
    <s v="WP_012193807.1"/>
    <s v="WP_012193807.1"/>
    <m/>
    <s v="4Fe-4S dicluster domain-containing protein"/>
    <m/>
    <n v="5738223"/>
    <s v="MMARC6_RS05375"/>
    <n v="513"/>
    <n v="170"/>
    <m/>
  </r>
  <r>
    <x v="0"/>
    <s v="protein_coding"/>
    <s v="GCF_000018485.1"/>
    <s v="Primary Assembly"/>
    <x v="0"/>
    <m/>
    <s v="NC_009975.1"/>
    <n v="992085"/>
    <n v="992528"/>
    <x v="0"/>
    <m/>
    <m/>
    <m/>
    <m/>
    <m/>
    <n v="5738225"/>
    <s v="MMARC6_RS05380"/>
    <n v="444"/>
    <m/>
    <s v="old_locus_tag=MmarC6_1048"/>
  </r>
  <r>
    <x v="2"/>
    <s v="with_protein"/>
    <s v="GCF_000018485.1"/>
    <s v="Primary Assembly"/>
    <x v="0"/>
    <m/>
    <s v="NC_009975.1"/>
    <n v="992085"/>
    <n v="992528"/>
    <x v="0"/>
    <s v="WP_012193808.1"/>
    <s v="WP_012193808.1"/>
    <m/>
    <s v="hypothetical protein"/>
    <m/>
    <n v="5738225"/>
    <s v="MMARC6_RS05380"/>
    <n v="444"/>
    <n v="147"/>
    <m/>
  </r>
  <r>
    <x v="0"/>
    <s v="protein_coding"/>
    <s v="GCF_000018485.1"/>
    <s v="Primary Assembly"/>
    <x v="0"/>
    <m/>
    <s v="NC_009975.1"/>
    <n v="992539"/>
    <n v="993534"/>
    <x v="0"/>
    <m/>
    <m/>
    <m/>
    <m/>
    <m/>
    <n v="5738228"/>
    <s v="MMARC6_RS05385"/>
    <n v="996"/>
    <m/>
    <s v="old_locus_tag=MmarC6_1049"/>
  </r>
  <r>
    <x v="2"/>
    <s v="with_protein"/>
    <s v="GCF_000018485.1"/>
    <s v="Primary Assembly"/>
    <x v="0"/>
    <m/>
    <s v="NC_009975.1"/>
    <n v="992539"/>
    <n v="993534"/>
    <x v="0"/>
    <s v="WP_012193809.1"/>
    <s v="WP_012193809.1"/>
    <m/>
    <s v="membrane protein"/>
    <m/>
    <n v="5738228"/>
    <s v="MMARC6_RS05385"/>
    <n v="996"/>
    <n v="331"/>
    <m/>
  </r>
  <r>
    <x v="0"/>
    <s v="protein_coding"/>
    <s v="GCF_000018485.1"/>
    <s v="Primary Assembly"/>
    <x v="0"/>
    <m/>
    <s v="NC_009975.1"/>
    <n v="993591"/>
    <n v="993884"/>
    <x v="1"/>
    <m/>
    <m/>
    <m/>
    <m/>
    <m/>
    <n v="5738230"/>
    <s v="MMARC6_RS05390"/>
    <n v="294"/>
    <m/>
    <s v="old_locus_tag=MmarC6_1050"/>
  </r>
  <r>
    <x v="2"/>
    <s v="with_protein"/>
    <s v="GCF_000018485.1"/>
    <s v="Primary Assembly"/>
    <x v="0"/>
    <m/>
    <s v="NC_009975.1"/>
    <n v="993591"/>
    <n v="993884"/>
    <x v="1"/>
    <s v="WP_012193810.1"/>
    <s v="WP_012193810.1"/>
    <m/>
    <s v="hypothetical protein"/>
    <m/>
    <n v="5738230"/>
    <s v="MMARC6_RS05390"/>
    <n v="294"/>
    <n v="97"/>
    <m/>
  </r>
  <r>
    <x v="0"/>
    <s v="protein_coding"/>
    <s v="GCF_000018485.1"/>
    <s v="Primary Assembly"/>
    <x v="0"/>
    <m/>
    <s v="NC_009975.1"/>
    <n v="993897"/>
    <n v="995105"/>
    <x v="1"/>
    <m/>
    <m/>
    <m/>
    <m/>
    <m/>
    <n v="5738232"/>
    <s v="MMARC6_RS05395"/>
    <n v="1209"/>
    <m/>
    <s v="old_locus_tag=MmarC6_1051"/>
  </r>
  <r>
    <x v="2"/>
    <s v="with_protein"/>
    <s v="GCF_000018485.1"/>
    <s v="Primary Assembly"/>
    <x v="0"/>
    <m/>
    <s v="NC_009975.1"/>
    <n v="993897"/>
    <n v="995105"/>
    <x v="1"/>
    <s v="WP_012193811.1"/>
    <s v="WP_012193811.1"/>
    <m/>
    <s v="molybdopterin molybdenumtransferase MoeA"/>
    <m/>
    <n v="5738232"/>
    <s v="MMARC6_RS05395"/>
    <n v="1209"/>
    <n v="402"/>
    <m/>
  </r>
  <r>
    <x v="0"/>
    <s v="protein_coding"/>
    <s v="GCF_000018485.1"/>
    <s v="Primary Assembly"/>
    <x v="0"/>
    <m/>
    <s v="NC_009975.1"/>
    <n v="995243"/>
    <n v="996208"/>
    <x v="0"/>
    <m/>
    <m/>
    <m/>
    <m/>
    <m/>
    <n v="5738234"/>
    <s v="MMARC6_RS05400"/>
    <n v="966"/>
    <m/>
    <s v="old_locus_tag=MmarC6_1052"/>
  </r>
  <r>
    <x v="2"/>
    <s v="with_protein"/>
    <s v="GCF_000018485.1"/>
    <s v="Primary Assembly"/>
    <x v="0"/>
    <m/>
    <s v="NC_009975.1"/>
    <n v="995243"/>
    <n v="996208"/>
    <x v="0"/>
    <s v="WP_012193812.1"/>
    <s v="WP_012193812.1"/>
    <m/>
    <s v="S-methyl-5-thioribose-1-phosphate isomerase"/>
    <m/>
    <n v="5738234"/>
    <s v="MMARC6_RS05400"/>
    <n v="966"/>
    <n v="321"/>
    <m/>
  </r>
  <r>
    <x v="0"/>
    <s v="protein_coding"/>
    <s v="GCF_000018485.1"/>
    <s v="Primary Assembly"/>
    <x v="0"/>
    <m/>
    <s v="NC_009975.1"/>
    <n v="996420"/>
    <n v="997736"/>
    <x v="0"/>
    <m/>
    <m/>
    <m/>
    <m/>
    <m/>
    <n v="5738236"/>
    <s v="MMARC6_RS05405"/>
    <n v="1317"/>
    <m/>
    <s v="old_locus_tag=MmarC6_1053"/>
  </r>
  <r>
    <x v="2"/>
    <s v="with_protein"/>
    <s v="GCF_000018485.1"/>
    <s v="Primary Assembly"/>
    <x v="0"/>
    <m/>
    <s v="NC_009975.1"/>
    <n v="996420"/>
    <n v="997736"/>
    <x v="0"/>
    <s v="WP_012193813.1"/>
    <s v="WP_012193813.1"/>
    <m/>
    <s v="aspartate--tRNA(Asn) ligase"/>
    <m/>
    <n v="5738236"/>
    <s v="MMARC6_RS05405"/>
    <n v="1317"/>
    <n v="438"/>
    <m/>
  </r>
  <r>
    <x v="0"/>
    <s v="protein_coding"/>
    <s v="GCF_000018485.1"/>
    <s v="Primary Assembly"/>
    <x v="0"/>
    <m/>
    <s v="NC_009975.1"/>
    <n v="997824"/>
    <n v="998123"/>
    <x v="0"/>
    <m/>
    <m/>
    <m/>
    <m/>
    <m/>
    <n v="5738239"/>
    <s v="MMARC6_RS05410"/>
    <n v="300"/>
    <m/>
    <s v="old_locus_tag=MmarC6_1054"/>
  </r>
  <r>
    <x v="2"/>
    <s v="with_protein"/>
    <s v="GCF_000018485.1"/>
    <s v="Primary Assembly"/>
    <x v="0"/>
    <m/>
    <s v="NC_009975.1"/>
    <n v="997824"/>
    <n v="998123"/>
    <x v="0"/>
    <s v="WP_012193814.1"/>
    <s v="WP_012193814.1"/>
    <m/>
    <s v="metal-sulfur cluster assembly factor"/>
    <m/>
    <n v="5738239"/>
    <s v="MMARC6_RS05410"/>
    <n v="300"/>
    <n v="99"/>
    <m/>
  </r>
  <r>
    <x v="0"/>
    <s v="protein_coding"/>
    <s v="GCF_000018485.1"/>
    <s v="Primary Assembly"/>
    <x v="0"/>
    <m/>
    <s v="NC_009975.1"/>
    <n v="998179"/>
    <n v="999435"/>
    <x v="0"/>
    <m/>
    <m/>
    <m/>
    <m/>
    <m/>
    <n v="5738240"/>
    <s v="MMARC6_RS05415"/>
    <n v="1257"/>
    <m/>
    <s v="old_locus_tag=MmarC6_1055"/>
  </r>
  <r>
    <x v="2"/>
    <s v="with_protein"/>
    <s v="GCF_000018485.1"/>
    <s v="Primary Assembly"/>
    <x v="0"/>
    <m/>
    <s v="NC_009975.1"/>
    <n v="998179"/>
    <n v="999435"/>
    <x v="0"/>
    <s v="WP_012193815.1"/>
    <s v="WP_012193815.1"/>
    <m/>
    <s v="ATP phosphoribosyltransferase regulatory subunit"/>
    <m/>
    <n v="5738240"/>
    <s v="MMARC6_RS05415"/>
    <n v="1257"/>
    <n v="418"/>
    <m/>
  </r>
  <r>
    <x v="0"/>
    <s v="protein_coding"/>
    <s v="GCF_000018485.1"/>
    <s v="Primary Assembly"/>
    <x v="0"/>
    <m/>
    <s v="NC_009975.1"/>
    <n v="999464"/>
    <n v="999733"/>
    <x v="1"/>
    <m/>
    <m/>
    <m/>
    <m/>
    <m/>
    <n v="5738243"/>
    <s v="MMARC6_RS05420"/>
    <n v="270"/>
    <m/>
    <s v="old_locus_tag=MmarC6_1056"/>
  </r>
  <r>
    <x v="2"/>
    <s v="with_protein"/>
    <s v="GCF_000018485.1"/>
    <s v="Primary Assembly"/>
    <x v="0"/>
    <m/>
    <s v="NC_009975.1"/>
    <n v="999464"/>
    <n v="999733"/>
    <x v="1"/>
    <s v="WP_012193816.1"/>
    <s v="WP_012193816.1"/>
    <m/>
    <s v="DNA-binding protein Alba"/>
    <m/>
    <n v="5738243"/>
    <s v="MMARC6_RS05420"/>
    <n v="270"/>
    <n v="89"/>
    <m/>
  </r>
  <r>
    <x v="0"/>
    <s v="protein_coding"/>
    <s v="GCF_000018485.1"/>
    <s v="Primary Assembly"/>
    <x v="0"/>
    <m/>
    <s v="NC_009975.1"/>
    <n v="999845"/>
    <n v="1000522"/>
    <x v="0"/>
    <m/>
    <m/>
    <m/>
    <m/>
    <m/>
    <n v="5738245"/>
    <s v="MMARC6_RS05425"/>
    <n v="678"/>
    <m/>
    <s v="old_locus_tag=MmarC6_1057"/>
  </r>
  <r>
    <x v="2"/>
    <s v="with_protein"/>
    <s v="GCF_000018485.1"/>
    <s v="Primary Assembly"/>
    <x v="0"/>
    <m/>
    <s v="NC_009975.1"/>
    <n v="999845"/>
    <n v="1000522"/>
    <x v="0"/>
    <s v="WP_012193817.1"/>
    <s v="WP_012193817.1"/>
    <m/>
    <s v="serine/threonine protein kinase"/>
    <m/>
    <n v="5738245"/>
    <s v="MMARC6_RS05425"/>
    <n v="678"/>
    <n v="225"/>
    <m/>
  </r>
  <r>
    <x v="0"/>
    <s v="protein_coding"/>
    <s v="GCF_000018485.1"/>
    <s v="Primary Assembly"/>
    <x v="0"/>
    <m/>
    <s v="NC_009975.1"/>
    <n v="1000546"/>
    <n v="1001298"/>
    <x v="0"/>
    <m/>
    <m/>
    <m/>
    <m/>
    <m/>
    <n v="5738249"/>
    <s v="MMARC6_RS05430"/>
    <n v="753"/>
    <m/>
    <s v="old_locus_tag=MmarC6_1058"/>
  </r>
  <r>
    <x v="2"/>
    <s v="with_protein"/>
    <s v="GCF_000018485.1"/>
    <s v="Primary Assembly"/>
    <x v="0"/>
    <m/>
    <s v="NC_009975.1"/>
    <n v="1000546"/>
    <n v="1001298"/>
    <x v="0"/>
    <s v="WP_012193818.1"/>
    <s v="WP_012193818.1"/>
    <m/>
    <s v="proteasome assembly chaperone family protein"/>
    <m/>
    <n v="5738249"/>
    <s v="MMARC6_RS05430"/>
    <n v="753"/>
    <n v="250"/>
    <m/>
  </r>
  <r>
    <x v="0"/>
    <s v="protein_coding"/>
    <s v="GCF_000018485.1"/>
    <s v="Primary Assembly"/>
    <x v="0"/>
    <m/>
    <s v="NC_009975.1"/>
    <n v="1001316"/>
    <n v="1001990"/>
    <x v="1"/>
    <m/>
    <m/>
    <m/>
    <m/>
    <m/>
    <n v="5738253"/>
    <s v="MMARC6_RS05435"/>
    <n v="675"/>
    <m/>
    <s v="old_locus_tag=MmarC6_1059"/>
  </r>
  <r>
    <x v="2"/>
    <s v="with_protein"/>
    <s v="GCF_000018485.1"/>
    <s v="Primary Assembly"/>
    <x v="0"/>
    <m/>
    <s v="NC_009975.1"/>
    <n v="1001316"/>
    <n v="1001990"/>
    <x v="1"/>
    <s v="WP_012193819.1"/>
    <s v="WP_012193819.1"/>
    <m/>
    <s v="hypothetical protein"/>
    <m/>
    <n v="5738253"/>
    <s v="MMARC6_RS05435"/>
    <n v="675"/>
    <n v="224"/>
    <m/>
  </r>
  <r>
    <x v="0"/>
    <s v="protein_coding"/>
    <s v="GCF_000018485.1"/>
    <s v="Primary Assembly"/>
    <x v="0"/>
    <m/>
    <s v="NC_009975.1"/>
    <n v="1002059"/>
    <n v="1002967"/>
    <x v="1"/>
    <m/>
    <m/>
    <m/>
    <m/>
    <m/>
    <n v="5738254"/>
    <s v="MMARC6_RS05440"/>
    <n v="909"/>
    <m/>
    <s v="old_locus_tag=MmarC6_1060"/>
  </r>
  <r>
    <x v="2"/>
    <s v="with_protein"/>
    <s v="GCF_000018485.1"/>
    <s v="Primary Assembly"/>
    <x v="0"/>
    <m/>
    <s v="NC_009975.1"/>
    <n v="1002059"/>
    <n v="1002967"/>
    <x v="1"/>
    <s v="WP_012193820.1"/>
    <s v="WP_012193820.1"/>
    <m/>
    <s v="formylmethanofuran--tetrahydromethanopterin N-formyltransferase"/>
    <m/>
    <n v="5738254"/>
    <s v="MMARC6_RS05440"/>
    <n v="909"/>
    <n v="302"/>
    <m/>
  </r>
  <r>
    <x v="0"/>
    <s v="protein_coding"/>
    <s v="GCF_000018485.1"/>
    <s v="Primary Assembly"/>
    <x v="0"/>
    <m/>
    <s v="NC_009975.1"/>
    <n v="1003269"/>
    <n v="1003577"/>
    <x v="1"/>
    <m/>
    <m/>
    <m/>
    <m/>
    <m/>
    <n v="5738257"/>
    <s v="MMARC6_RS05445"/>
    <n v="309"/>
    <m/>
    <s v="old_locus_tag=MmarC6_1061"/>
  </r>
  <r>
    <x v="2"/>
    <s v="with_protein"/>
    <s v="GCF_000018485.1"/>
    <s v="Primary Assembly"/>
    <x v="0"/>
    <m/>
    <s v="NC_009975.1"/>
    <n v="1003269"/>
    <n v="1003577"/>
    <x v="1"/>
    <s v="WP_012193821.1"/>
    <s v="WP_012193821.1"/>
    <m/>
    <s v="rubrerythrin"/>
    <m/>
    <n v="5738257"/>
    <s v="MMARC6_RS05445"/>
    <n v="309"/>
    <n v="102"/>
    <m/>
  </r>
  <r>
    <x v="0"/>
    <s v="protein_coding"/>
    <s v="GCF_000018485.1"/>
    <s v="Primary Assembly"/>
    <x v="0"/>
    <m/>
    <s v="NC_009975.1"/>
    <n v="1003826"/>
    <n v="1004377"/>
    <x v="1"/>
    <m/>
    <m/>
    <m/>
    <m/>
    <m/>
    <n v="5738260"/>
    <s v="MMARC6_RS05450"/>
    <n v="552"/>
    <m/>
    <s v="old_locus_tag=MmarC6_1063"/>
  </r>
  <r>
    <x v="2"/>
    <s v="with_protein"/>
    <s v="GCF_000018485.1"/>
    <s v="Primary Assembly"/>
    <x v="0"/>
    <m/>
    <s v="NC_009975.1"/>
    <n v="1003826"/>
    <n v="1004377"/>
    <x v="1"/>
    <s v="WP_012193822.1"/>
    <s v="WP_012193822.1"/>
    <m/>
    <s v="DUF99 domain-containing protein"/>
    <m/>
    <n v="5738260"/>
    <s v="MMARC6_RS05450"/>
    <n v="552"/>
    <n v="183"/>
    <m/>
  </r>
  <r>
    <x v="0"/>
    <s v="protein_coding"/>
    <s v="GCF_000018485.1"/>
    <s v="Primary Assembly"/>
    <x v="0"/>
    <m/>
    <s v="NC_009975.1"/>
    <n v="1004387"/>
    <n v="1005577"/>
    <x v="1"/>
    <m/>
    <m/>
    <m/>
    <m/>
    <m/>
    <n v="5738262"/>
    <s v="MMARC6_RS05455"/>
    <n v="1191"/>
    <m/>
    <s v="old_locus_tag=MmarC6_1064"/>
  </r>
  <r>
    <x v="2"/>
    <s v="with_protein"/>
    <s v="GCF_000018485.1"/>
    <s v="Primary Assembly"/>
    <x v="0"/>
    <m/>
    <s v="NC_009975.1"/>
    <n v="1004387"/>
    <n v="1005577"/>
    <x v="1"/>
    <s v="WP_012193823.1"/>
    <s v="WP_012193823.1"/>
    <m/>
    <s v="bifunctional phosphopantothenoylcysteine decarboxylase/phosphopantothenate--cysteine ligase CoaBC"/>
    <m/>
    <n v="5738262"/>
    <s v="MMARC6_RS05455"/>
    <n v="1191"/>
    <n v="396"/>
    <m/>
  </r>
  <r>
    <x v="0"/>
    <s v="protein_coding"/>
    <s v="GCF_000018485.1"/>
    <s v="Primary Assembly"/>
    <x v="0"/>
    <m/>
    <s v="NC_009975.1"/>
    <n v="1005608"/>
    <n v="1006951"/>
    <x v="1"/>
    <m/>
    <m/>
    <m/>
    <m/>
    <m/>
    <n v="5738263"/>
    <s v="MMARC6_RS05460"/>
    <n v="1344"/>
    <m/>
    <s v="old_locus_tag=MmarC6_1065"/>
  </r>
  <r>
    <x v="2"/>
    <s v="with_protein"/>
    <s v="GCF_000018485.1"/>
    <s v="Primary Assembly"/>
    <x v="0"/>
    <m/>
    <s v="NC_009975.1"/>
    <n v="1005608"/>
    <n v="1006951"/>
    <x v="1"/>
    <s v="WP_012193824.1"/>
    <s v="WP_012193824.1"/>
    <m/>
    <s v="pyruvate kinase"/>
    <m/>
    <n v="5738263"/>
    <s v="MMARC6_RS05460"/>
    <n v="1344"/>
    <n v="447"/>
    <m/>
  </r>
  <r>
    <x v="0"/>
    <s v="protein_coding"/>
    <s v="GCF_000018485.1"/>
    <s v="Primary Assembly"/>
    <x v="0"/>
    <m/>
    <s v="NC_009975.1"/>
    <n v="1007064"/>
    <n v="1007945"/>
    <x v="0"/>
    <m/>
    <m/>
    <m/>
    <m/>
    <m/>
    <n v="5738266"/>
    <s v="MMARC6_RS05465"/>
    <n v="882"/>
    <m/>
    <s v="old_locus_tag=MmarC6_1066"/>
  </r>
  <r>
    <x v="2"/>
    <s v="with_protein"/>
    <s v="GCF_000018485.1"/>
    <s v="Primary Assembly"/>
    <x v="0"/>
    <m/>
    <s v="NC_009975.1"/>
    <n v="1007064"/>
    <n v="1007945"/>
    <x v="0"/>
    <s v="WP_012193825.1"/>
    <s v="WP_012193825.1"/>
    <m/>
    <s v="DUF4013 domain-containing protein"/>
    <m/>
    <n v="5738266"/>
    <s v="MMARC6_RS05465"/>
    <n v="882"/>
    <n v="293"/>
    <m/>
  </r>
  <r>
    <x v="0"/>
    <s v="protein_coding"/>
    <s v="GCF_000018485.1"/>
    <s v="Primary Assembly"/>
    <x v="0"/>
    <m/>
    <s v="NC_009975.1"/>
    <n v="1007970"/>
    <n v="1009136"/>
    <x v="1"/>
    <m/>
    <m/>
    <m/>
    <m/>
    <m/>
    <n v="5738269"/>
    <s v="MMARC6_RS05470"/>
    <n v="1167"/>
    <m/>
    <s v="old_locus_tag=MmarC6_1067"/>
  </r>
  <r>
    <x v="2"/>
    <s v="with_protein"/>
    <s v="GCF_000018485.1"/>
    <s v="Primary Assembly"/>
    <x v="0"/>
    <m/>
    <s v="NC_009975.1"/>
    <n v="1007970"/>
    <n v="1009136"/>
    <x v="1"/>
    <s v="WP_012193826.1"/>
    <s v="WP_012193826.1"/>
    <m/>
    <s v="methanogenesis marker 16 metalloprotein"/>
    <m/>
    <n v="5738269"/>
    <s v="MMARC6_RS05470"/>
    <n v="1167"/>
    <n v="388"/>
    <m/>
  </r>
  <r>
    <x v="0"/>
    <s v="protein_coding"/>
    <s v="GCF_000018485.1"/>
    <s v="Primary Assembly"/>
    <x v="0"/>
    <m/>
    <s v="NC_009975.1"/>
    <n v="1009409"/>
    <n v="1009636"/>
    <x v="0"/>
    <m/>
    <m/>
    <m/>
    <m/>
    <m/>
    <n v="5738272"/>
    <s v="MMARC6_RS05475"/>
    <n v="228"/>
    <m/>
    <s v="old_locus_tag=MmarC6_1068"/>
  </r>
  <r>
    <x v="2"/>
    <s v="with_protein"/>
    <s v="GCF_000018485.1"/>
    <s v="Primary Assembly"/>
    <x v="0"/>
    <m/>
    <s v="NC_009975.1"/>
    <n v="1009409"/>
    <n v="1009636"/>
    <x v="0"/>
    <s v="WP_012193827.1"/>
    <s v="WP_012193827.1"/>
    <m/>
    <s v="hypothetical protein"/>
    <m/>
    <n v="5738272"/>
    <s v="MMARC6_RS05475"/>
    <n v="228"/>
    <n v="75"/>
    <m/>
  </r>
  <r>
    <x v="0"/>
    <s v="protein_coding"/>
    <s v="GCF_000018485.1"/>
    <s v="Primary Assembly"/>
    <x v="0"/>
    <m/>
    <s v="NC_009975.1"/>
    <n v="1009744"/>
    <n v="1010526"/>
    <x v="0"/>
    <m/>
    <m/>
    <m/>
    <m/>
    <m/>
    <n v="5738274"/>
    <s v="MMARC6_RS05480"/>
    <n v="783"/>
    <m/>
    <s v="old_locus_tag=MmarC6_1069"/>
  </r>
  <r>
    <x v="2"/>
    <s v="with_protein"/>
    <s v="GCF_000018485.1"/>
    <s v="Primary Assembly"/>
    <x v="0"/>
    <m/>
    <s v="NC_009975.1"/>
    <n v="1009744"/>
    <n v="1010526"/>
    <x v="0"/>
    <s v="WP_012193828.1"/>
    <s v="WP_012193828.1"/>
    <m/>
    <s v="methyltransferase domain-containing protein"/>
    <m/>
    <n v="5738274"/>
    <s v="MMARC6_RS05480"/>
    <n v="783"/>
    <n v="260"/>
    <m/>
  </r>
  <r>
    <x v="0"/>
    <s v="protein_coding"/>
    <s v="GCF_000018485.1"/>
    <s v="Primary Assembly"/>
    <x v="0"/>
    <m/>
    <s v="NC_009975.1"/>
    <n v="1010535"/>
    <n v="1011344"/>
    <x v="0"/>
    <m/>
    <m/>
    <m/>
    <m/>
    <m/>
    <n v="5738276"/>
    <s v="MMARC6_RS05485"/>
    <n v="810"/>
    <m/>
    <s v="old_locus_tag=MmarC6_1070"/>
  </r>
  <r>
    <x v="2"/>
    <s v="with_protein"/>
    <s v="GCF_000018485.1"/>
    <s v="Primary Assembly"/>
    <x v="0"/>
    <m/>
    <s v="NC_009975.1"/>
    <n v="1010535"/>
    <n v="1011344"/>
    <x v="0"/>
    <s v="WP_012193829.1"/>
    <s v="WP_012193829.1"/>
    <m/>
    <s v="RimK family alpha-L-glutamate ligase"/>
    <m/>
    <n v="5738276"/>
    <s v="MMARC6_RS05485"/>
    <n v="810"/>
    <n v="269"/>
    <m/>
  </r>
  <r>
    <x v="0"/>
    <s v="protein_coding"/>
    <s v="GCF_000018485.1"/>
    <s v="Primary Assembly"/>
    <x v="0"/>
    <m/>
    <s v="NC_009975.1"/>
    <n v="1011374"/>
    <n v="1012039"/>
    <x v="1"/>
    <m/>
    <m/>
    <m/>
    <m/>
    <m/>
    <n v="5738278"/>
    <s v="MMARC6_RS05490"/>
    <n v="666"/>
    <m/>
    <s v="old_locus_tag=MmarC6_1071"/>
  </r>
  <r>
    <x v="2"/>
    <s v="with_protein"/>
    <s v="GCF_000018485.1"/>
    <s v="Primary Assembly"/>
    <x v="0"/>
    <m/>
    <s v="NC_009975.1"/>
    <n v="1011374"/>
    <n v="1012039"/>
    <x v="1"/>
    <s v="WP_012193830.1"/>
    <s v="WP_012193830.1"/>
    <m/>
    <s v="TrkA family potassium uptake protein"/>
    <m/>
    <n v="5738278"/>
    <s v="MMARC6_RS05490"/>
    <n v="666"/>
    <n v="221"/>
    <m/>
  </r>
  <r>
    <x v="0"/>
    <s v="protein_coding"/>
    <s v="GCF_000018485.1"/>
    <s v="Primary Assembly"/>
    <x v="0"/>
    <m/>
    <s v="NC_009975.1"/>
    <n v="1012044"/>
    <n v="1012607"/>
    <x v="1"/>
    <m/>
    <m/>
    <m/>
    <m/>
    <m/>
    <n v="5738280"/>
    <s v="MMARC6_RS05495"/>
    <n v="564"/>
    <m/>
    <s v="old_locus_tag=MmarC6_1072"/>
  </r>
  <r>
    <x v="2"/>
    <s v="with_protein"/>
    <s v="GCF_000018485.1"/>
    <s v="Primary Assembly"/>
    <x v="0"/>
    <m/>
    <s v="NC_009975.1"/>
    <n v="1012044"/>
    <n v="1012607"/>
    <x v="1"/>
    <s v="WP_012193831.1"/>
    <s v="WP_012193831.1"/>
    <m/>
    <s v="DUF483 domain-containing protein"/>
    <m/>
    <n v="5738280"/>
    <s v="MMARC6_RS05495"/>
    <n v="564"/>
    <n v="187"/>
    <m/>
  </r>
  <r>
    <x v="0"/>
    <s v="protein_coding"/>
    <s v="GCF_000018485.1"/>
    <s v="Primary Assembly"/>
    <x v="0"/>
    <m/>
    <s v="NC_009975.1"/>
    <n v="1012690"/>
    <n v="1013178"/>
    <x v="1"/>
    <m/>
    <m/>
    <m/>
    <m/>
    <m/>
    <n v="5738089"/>
    <s v="MMARC6_RS05500"/>
    <n v="489"/>
    <m/>
    <s v="old_locus_tag=MmarC6_1073"/>
  </r>
  <r>
    <x v="2"/>
    <s v="with_protein"/>
    <s v="GCF_000018485.1"/>
    <s v="Primary Assembly"/>
    <x v="0"/>
    <m/>
    <s v="NC_009975.1"/>
    <n v="1012690"/>
    <n v="1013178"/>
    <x v="1"/>
    <s v="WP_012193832.1"/>
    <s v="WP_012193832.1"/>
    <m/>
    <s v="phosphatidylglycerophosphatase A"/>
    <m/>
    <n v="5738089"/>
    <s v="MMARC6_RS05500"/>
    <n v="489"/>
    <n v="162"/>
    <m/>
  </r>
  <r>
    <x v="0"/>
    <s v="protein_coding"/>
    <s v="GCF_000018485.1"/>
    <s v="Primary Assembly"/>
    <x v="0"/>
    <m/>
    <s v="NC_009975.1"/>
    <n v="1013198"/>
    <n v="1013788"/>
    <x v="0"/>
    <m/>
    <m/>
    <m/>
    <m/>
    <m/>
    <n v="5737781"/>
    <s v="MMARC6_RS05505"/>
    <n v="591"/>
    <m/>
    <s v="old_locus_tag=MmarC6_1074"/>
  </r>
  <r>
    <x v="2"/>
    <s v="with_protein"/>
    <s v="GCF_000018485.1"/>
    <s v="Primary Assembly"/>
    <x v="0"/>
    <m/>
    <s v="NC_009975.1"/>
    <n v="1013198"/>
    <n v="1013788"/>
    <x v="0"/>
    <s v="WP_012193833.1"/>
    <s v="WP_012193833.1"/>
    <m/>
    <s v="stage II sporulation protein M"/>
    <m/>
    <n v="5737781"/>
    <s v="MMARC6_RS05505"/>
    <n v="591"/>
    <n v="196"/>
    <m/>
  </r>
  <r>
    <x v="0"/>
    <s v="protein_coding"/>
    <s v="GCF_000018485.1"/>
    <s v="Primary Assembly"/>
    <x v="0"/>
    <m/>
    <s v="NC_009975.1"/>
    <n v="1013873"/>
    <n v="1015489"/>
    <x v="0"/>
    <m/>
    <m/>
    <m/>
    <m/>
    <m/>
    <n v="5738095"/>
    <s v="MMARC6_RS05510"/>
    <n v="1617"/>
    <m/>
    <s v="old_locus_tag=MmarC6_1075"/>
  </r>
  <r>
    <x v="2"/>
    <s v="with_protein"/>
    <s v="GCF_000018485.1"/>
    <s v="Primary Assembly"/>
    <x v="0"/>
    <m/>
    <s v="NC_009975.1"/>
    <n v="1013873"/>
    <n v="1015489"/>
    <x v="0"/>
    <s v="WP_012193834.1"/>
    <s v="WP_012193834.1"/>
    <m/>
    <s v="hypothetical protein"/>
    <m/>
    <n v="5738095"/>
    <s v="MMARC6_RS05510"/>
    <n v="1617"/>
    <n v="538"/>
    <m/>
  </r>
  <r>
    <x v="0"/>
    <s v="protein_coding"/>
    <s v="GCF_000018485.1"/>
    <s v="Primary Assembly"/>
    <x v="0"/>
    <m/>
    <s v="NC_009975.1"/>
    <n v="1015562"/>
    <n v="1016101"/>
    <x v="0"/>
    <m/>
    <m/>
    <m/>
    <m/>
    <m/>
    <n v="5738094"/>
    <s v="MMARC6_RS05515"/>
    <n v="540"/>
    <m/>
    <s v="old_locus_tag=MmarC6_1076"/>
  </r>
  <r>
    <x v="2"/>
    <s v="with_protein"/>
    <s v="GCF_000018485.1"/>
    <s v="Primary Assembly"/>
    <x v="0"/>
    <m/>
    <s v="NC_009975.1"/>
    <n v="1015562"/>
    <n v="1016101"/>
    <x v="0"/>
    <s v="WP_012193835.1"/>
    <s v="WP_012193835.1"/>
    <m/>
    <s v="hypothetical protein"/>
    <m/>
    <n v="5738094"/>
    <s v="MMARC6_RS05515"/>
    <n v="540"/>
    <n v="179"/>
    <m/>
  </r>
  <r>
    <x v="0"/>
    <s v="protein_coding"/>
    <s v="GCF_000018485.1"/>
    <s v="Primary Assembly"/>
    <x v="0"/>
    <m/>
    <s v="NC_009975.1"/>
    <n v="1016115"/>
    <n v="1017020"/>
    <x v="0"/>
    <m/>
    <m/>
    <m/>
    <m/>
    <m/>
    <n v="5738093"/>
    <s v="MMARC6_RS05520"/>
    <n v="906"/>
    <m/>
    <s v="old_locus_tag=MmarC6_1077"/>
  </r>
  <r>
    <x v="2"/>
    <s v="with_protein"/>
    <s v="GCF_000018485.1"/>
    <s v="Primary Assembly"/>
    <x v="0"/>
    <m/>
    <s v="NC_009975.1"/>
    <n v="1016115"/>
    <n v="1017020"/>
    <x v="0"/>
    <s v="WP_012193836.1"/>
    <s v="WP_012193836.1"/>
    <m/>
    <s v="DUF1743 domain-containing protein"/>
    <m/>
    <n v="5738093"/>
    <s v="MMARC6_RS05520"/>
    <n v="906"/>
    <n v="301"/>
    <m/>
  </r>
  <r>
    <x v="0"/>
    <s v="protein_coding"/>
    <s v="GCF_000018485.1"/>
    <s v="Primary Assembly"/>
    <x v="0"/>
    <m/>
    <s v="NC_009975.1"/>
    <n v="1017048"/>
    <n v="1018124"/>
    <x v="0"/>
    <m/>
    <m/>
    <m/>
    <m/>
    <m/>
    <n v="5738092"/>
    <s v="MMARC6_RS05525"/>
    <n v="1077"/>
    <m/>
    <s v="old_locus_tag=MmarC6_1078"/>
  </r>
  <r>
    <x v="2"/>
    <s v="with_protein"/>
    <s v="GCF_000018485.1"/>
    <s v="Primary Assembly"/>
    <x v="0"/>
    <m/>
    <s v="NC_009975.1"/>
    <n v="1017048"/>
    <n v="1018124"/>
    <x v="0"/>
    <s v="WP_012193837.1"/>
    <s v="WP_012193837.1"/>
    <m/>
    <s v="tryptophan--tRNA ligase"/>
    <m/>
    <n v="5738092"/>
    <s v="MMARC6_RS05525"/>
    <n v="1077"/>
    <n v="358"/>
    <m/>
  </r>
  <r>
    <x v="0"/>
    <s v="protein_coding"/>
    <s v="GCF_000018485.1"/>
    <s v="Primary Assembly"/>
    <x v="0"/>
    <m/>
    <s v="NC_009975.1"/>
    <n v="1018162"/>
    <n v="1019133"/>
    <x v="0"/>
    <m/>
    <m/>
    <m/>
    <m/>
    <m/>
    <n v="5738097"/>
    <s v="MMARC6_RS05530"/>
    <n v="972"/>
    <m/>
    <s v="old_locus_tag=MmarC6_1079"/>
  </r>
  <r>
    <x v="2"/>
    <s v="with_protein"/>
    <s v="GCF_000018485.1"/>
    <s v="Primary Assembly"/>
    <x v="0"/>
    <m/>
    <s v="NC_009975.1"/>
    <n v="1018162"/>
    <n v="1019133"/>
    <x v="0"/>
    <s v="WP_012193838.1"/>
    <s v="WP_012193838.1"/>
    <m/>
    <s v="hypothetical protein"/>
    <m/>
    <n v="5738097"/>
    <s v="MMARC6_RS05530"/>
    <n v="972"/>
    <n v="323"/>
    <m/>
  </r>
  <r>
    <x v="0"/>
    <s v="protein_coding"/>
    <s v="GCF_000018485.1"/>
    <s v="Primary Assembly"/>
    <x v="0"/>
    <m/>
    <s v="NC_009975.1"/>
    <n v="1019134"/>
    <n v="1019919"/>
    <x v="1"/>
    <m/>
    <m/>
    <m/>
    <m/>
    <m/>
    <n v="5737780"/>
    <s v="MMARC6_RS05535"/>
    <n v="786"/>
    <m/>
    <s v="old_locus_tag=MmarC6_1080"/>
  </r>
  <r>
    <x v="2"/>
    <s v="with_protein"/>
    <s v="GCF_000018485.1"/>
    <s v="Primary Assembly"/>
    <x v="0"/>
    <m/>
    <s v="NC_009975.1"/>
    <n v="1019134"/>
    <n v="1019919"/>
    <x v="1"/>
    <s v="WP_012193839.1"/>
    <s v="WP_012193839.1"/>
    <m/>
    <s v="ExsB family transcriptional regulator"/>
    <m/>
    <n v="5737780"/>
    <s v="MMARC6_RS05535"/>
    <n v="786"/>
    <n v="261"/>
    <m/>
  </r>
  <r>
    <x v="0"/>
    <s v="protein_coding"/>
    <s v="GCF_000018485.1"/>
    <s v="Primary Assembly"/>
    <x v="0"/>
    <m/>
    <s v="NC_009975.1"/>
    <n v="1020004"/>
    <n v="1021104"/>
    <x v="1"/>
    <m/>
    <m/>
    <m/>
    <m/>
    <m/>
    <n v="5737779"/>
    <s v="MMARC6_RS05540"/>
    <n v="1101"/>
    <m/>
    <s v="old_locus_tag=MmarC6_1081"/>
  </r>
  <r>
    <x v="2"/>
    <s v="with_protein"/>
    <s v="GCF_000018485.1"/>
    <s v="Primary Assembly"/>
    <x v="0"/>
    <m/>
    <s v="NC_009975.1"/>
    <n v="1020004"/>
    <n v="1021104"/>
    <x v="1"/>
    <s v="WP_012193840.1"/>
    <s v="WP_012193840.1"/>
    <m/>
    <s v="carbamoyl phosphate synthase small subunit"/>
    <m/>
    <n v="5737779"/>
    <s v="MMARC6_RS05540"/>
    <n v="1101"/>
    <n v="366"/>
    <m/>
  </r>
  <r>
    <x v="0"/>
    <s v="protein_coding"/>
    <s v="GCF_000018485.1"/>
    <s v="Primary Assembly"/>
    <x v="0"/>
    <m/>
    <s v="NC_009975.1"/>
    <n v="1021249"/>
    <n v="1022820"/>
    <x v="0"/>
    <m/>
    <m/>
    <m/>
    <m/>
    <m/>
    <n v="5737778"/>
    <s v="MMARC6_RS05545"/>
    <n v="1572"/>
    <m/>
    <s v="old_locus_tag=MmarC6_1082"/>
  </r>
  <r>
    <x v="2"/>
    <s v="with_protein"/>
    <s v="GCF_000018485.1"/>
    <s v="Primary Assembly"/>
    <x v="0"/>
    <m/>
    <s v="NC_009975.1"/>
    <n v="1021249"/>
    <n v="1022820"/>
    <x v="0"/>
    <s v="WP_012193841.1"/>
    <s v="WP_012193841.1"/>
    <m/>
    <s v="phosphoglycerate dehydrogenase"/>
    <m/>
    <n v="5737778"/>
    <s v="MMARC6_RS05545"/>
    <n v="1572"/>
    <n v="523"/>
    <m/>
  </r>
  <r>
    <x v="0"/>
    <s v="protein_coding"/>
    <s v="GCF_000018485.1"/>
    <s v="Primary Assembly"/>
    <x v="0"/>
    <m/>
    <s v="NC_009975.1"/>
    <n v="1022847"/>
    <n v="1023260"/>
    <x v="0"/>
    <m/>
    <m/>
    <m/>
    <m/>
    <m/>
    <n v="5737776"/>
    <s v="MMARC6_RS05550"/>
    <n v="414"/>
    <m/>
    <s v="old_locus_tag=MmarC6_1083"/>
  </r>
  <r>
    <x v="2"/>
    <s v="with_protein"/>
    <s v="GCF_000018485.1"/>
    <s v="Primary Assembly"/>
    <x v="0"/>
    <m/>
    <s v="NC_009975.1"/>
    <n v="1022847"/>
    <n v="1023260"/>
    <x v="0"/>
    <s v="WP_012193842.1"/>
    <s v="WP_012193842.1"/>
    <m/>
    <s v="hypothetical protein"/>
    <m/>
    <n v="5737776"/>
    <s v="MMARC6_RS05550"/>
    <n v="414"/>
    <n v="137"/>
    <m/>
  </r>
  <r>
    <x v="0"/>
    <s v="protein_coding"/>
    <s v="GCF_000018485.1"/>
    <s v="Primary Assembly"/>
    <x v="0"/>
    <m/>
    <s v="NC_009975.1"/>
    <n v="1023283"/>
    <n v="1023525"/>
    <x v="1"/>
    <m/>
    <m/>
    <m/>
    <m/>
    <m/>
    <n v="5738084"/>
    <s v="MMARC6_RS05555"/>
    <n v="243"/>
    <m/>
    <s v="old_locus_tag=MmarC6_1084"/>
  </r>
  <r>
    <x v="2"/>
    <s v="with_protein"/>
    <s v="GCF_000018485.1"/>
    <s v="Primary Assembly"/>
    <x v="0"/>
    <m/>
    <s v="NC_009975.1"/>
    <n v="1023283"/>
    <n v="1023525"/>
    <x v="1"/>
    <s v="WP_048059317.1"/>
    <s v="WP_048059317.1"/>
    <m/>
    <s v="hypothetical protein"/>
    <m/>
    <n v="5738084"/>
    <s v="MMARC6_RS05555"/>
    <n v="243"/>
    <n v="80"/>
    <m/>
  </r>
  <r>
    <x v="0"/>
    <s v="protein_coding"/>
    <s v="GCF_000018485.1"/>
    <s v="Primary Assembly"/>
    <x v="0"/>
    <m/>
    <s v="NC_009975.1"/>
    <n v="1023628"/>
    <n v="1024476"/>
    <x v="1"/>
    <m/>
    <m/>
    <m/>
    <m/>
    <m/>
    <n v="5738081"/>
    <s v="MMARC6_RS05560"/>
    <n v="849"/>
    <m/>
    <s v="old_locus_tag=MmarC6_1085"/>
  </r>
  <r>
    <x v="2"/>
    <s v="with_protein"/>
    <s v="GCF_000018485.1"/>
    <s v="Primary Assembly"/>
    <x v="0"/>
    <m/>
    <s v="NC_009975.1"/>
    <n v="1023628"/>
    <n v="1024476"/>
    <x v="1"/>
    <s v="WP_012193844.1"/>
    <s v="WP_012193844.1"/>
    <m/>
    <s v="agmatinase"/>
    <m/>
    <n v="5738081"/>
    <s v="MMARC6_RS05560"/>
    <n v="849"/>
    <n v="282"/>
    <m/>
  </r>
  <r>
    <x v="0"/>
    <s v="protein_coding"/>
    <s v="GCF_000018485.1"/>
    <s v="Primary Assembly"/>
    <x v="0"/>
    <m/>
    <s v="NC_009975.1"/>
    <n v="1024518"/>
    <n v="1025360"/>
    <x v="1"/>
    <m/>
    <m/>
    <m/>
    <m/>
    <m/>
    <n v="5738106"/>
    <s v="MMARC6_RS05565"/>
    <n v="843"/>
    <m/>
    <s v="old_locus_tag=MmarC6_1086"/>
  </r>
  <r>
    <x v="2"/>
    <s v="with_protein"/>
    <s v="GCF_000018485.1"/>
    <s v="Primary Assembly"/>
    <x v="0"/>
    <m/>
    <s v="NC_009975.1"/>
    <n v="1024518"/>
    <n v="1025360"/>
    <x v="1"/>
    <s v="WP_012193845.1"/>
    <s v="WP_012193845.1"/>
    <m/>
    <s v="polyamine aminopropyltransferase"/>
    <m/>
    <n v="5738106"/>
    <s v="MMARC6_RS05565"/>
    <n v="843"/>
    <n v="280"/>
    <m/>
  </r>
  <r>
    <x v="0"/>
    <s v="protein_coding"/>
    <s v="GCF_000018485.1"/>
    <s v="Primary Assembly"/>
    <x v="0"/>
    <m/>
    <s v="NC_009975.1"/>
    <n v="1025357"/>
    <n v="1025725"/>
    <x v="1"/>
    <m/>
    <m/>
    <m/>
    <m/>
    <m/>
    <n v="5738083"/>
    <s v="MMARC6_RS05570"/>
    <n v="369"/>
    <m/>
    <s v="old_locus_tag=MmarC6_1087"/>
  </r>
  <r>
    <x v="2"/>
    <s v="with_protein"/>
    <s v="GCF_000018485.1"/>
    <s v="Primary Assembly"/>
    <x v="0"/>
    <m/>
    <s v="NC_009975.1"/>
    <n v="1025357"/>
    <n v="1025725"/>
    <x v="1"/>
    <s v="WP_011869568.1"/>
    <s v="WP_011869568.1"/>
    <m/>
    <s v="adenosylmethionine decarboxylase"/>
    <m/>
    <n v="5738083"/>
    <s v="MMARC6_RS05570"/>
    <n v="369"/>
    <n v="122"/>
    <m/>
  </r>
  <r>
    <x v="0"/>
    <s v="protein_coding"/>
    <s v="GCF_000018485.1"/>
    <s v="Primary Assembly"/>
    <x v="0"/>
    <m/>
    <s v="NC_009975.1"/>
    <n v="1025852"/>
    <n v="1026346"/>
    <x v="1"/>
    <m/>
    <m/>
    <m/>
    <m/>
    <m/>
    <n v="5738080"/>
    <s v="MMARC6_RS05575"/>
    <n v="495"/>
    <m/>
    <s v="old_locus_tag=MmarC6_1088"/>
  </r>
  <r>
    <x v="2"/>
    <s v="with_protein"/>
    <s v="GCF_000018485.1"/>
    <s v="Primary Assembly"/>
    <x v="0"/>
    <m/>
    <s v="NC_009975.1"/>
    <n v="1025852"/>
    <n v="1026346"/>
    <x v="1"/>
    <s v="WP_012193846.1"/>
    <s v="WP_012193846.1"/>
    <m/>
    <s v="pyruvoyl-dependent arginine decarboxylase"/>
    <m/>
    <n v="5738080"/>
    <s v="MMARC6_RS05575"/>
    <n v="495"/>
    <n v="164"/>
    <m/>
  </r>
  <r>
    <x v="0"/>
    <s v="protein_coding"/>
    <s v="GCF_000018485.1"/>
    <s v="Primary Assembly"/>
    <x v="0"/>
    <m/>
    <s v="NC_009975.1"/>
    <n v="1026528"/>
    <n v="1028429"/>
    <x v="1"/>
    <m/>
    <m/>
    <m/>
    <m/>
    <m/>
    <n v="5738042"/>
    <s v="MMARC6_RS05580"/>
    <n v="1902"/>
    <m/>
    <s v="old_locus_tag=MmarC6_1089"/>
  </r>
  <r>
    <x v="2"/>
    <s v="with_protein"/>
    <s v="GCF_000018485.1"/>
    <s v="Primary Assembly"/>
    <x v="0"/>
    <m/>
    <s v="NC_009975.1"/>
    <n v="1026528"/>
    <n v="1028429"/>
    <x v="1"/>
    <s v="WP_012193847.1"/>
    <s v="WP_012193847.1"/>
    <m/>
    <s v="IGHMBP2 family helicase"/>
    <m/>
    <n v="5738042"/>
    <s v="MMARC6_RS05580"/>
    <n v="1902"/>
    <n v="633"/>
    <m/>
  </r>
  <r>
    <x v="0"/>
    <s v="protein_coding"/>
    <s v="GCF_000018485.1"/>
    <s v="Primary Assembly"/>
    <x v="0"/>
    <m/>
    <s v="NC_009975.1"/>
    <n v="1028549"/>
    <n v="1030120"/>
    <x v="0"/>
    <m/>
    <m/>
    <m/>
    <m/>
    <m/>
    <n v="5738044"/>
    <s v="MMARC6_RS05585"/>
    <n v="1572"/>
    <m/>
    <s v="old_locus_tag=MmarC6_1090"/>
  </r>
  <r>
    <x v="2"/>
    <s v="with_protein"/>
    <s v="GCF_000018485.1"/>
    <s v="Primary Assembly"/>
    <x v="0"/>
    <m/>
    <s v="NC_009975.1"/>
    <n v="1028549"/>
    <n v="1030120"/>
    <x v="0"/>
    <s v="WP_012193848.1"/>
    <s v="WP_012193848.1"/>
    <m/>
    <s v="dihydropteroate synthase-like protein"/>
    <m/>
    <n v="5738044"/>
    <s v="MMARC6_RS05585"/>
    <n v="1572"/>
    <n v="523"/>
    <m/>
  </r>
  <r>
    <x v="0"/>
    <s v="protein_coding"/>
    <s v="GCF_000018485.1"/>
    <s v="Primary Assembly"/>
    <x v="0"/>
    <m/>
    <s v="NC_009975.1"/>
    <n v="1030191"/>
    <n v="1030646"/>
    <x v="1"/>
    <m/>
    <m/>
    <m/>
    <m/>
    <m/>
    <n v="5738108"/>
    <s v="MMARC6_RS05590"/>
    <n v="456"/>
    <m/>
    <s v="old_locus_tag=MmarC6_1091"/>
  </r>
  <r>
    <x v="2"/>
    <s v="with_protein"/>
    <s v="GCF_000018485.1"/>
    <s v="Primary Assembly"/>
    <x v="0"/>
    <m/>
    <s v="NC_009975.1"/>
    <n v="1030191"/>
    <n v="1030646"/>
    <x v="1"/>
    <s v="WP_012193849.1"/>
    <s v="WP_012193849.1"/>
    <m/>
    <s v="30S ribosomal protein S15"/>
    <m/>
    <n v="5738108"/>
    <s v="MMARC6_RS05590"/>
    <n v="456"/>
    <n v="151"/>
    <m/>
  </r>
  <r>
    <x v="0"/>
    <s v="protein_coding"/>
    <s v="GCF_000018485.1"/>
    <s v="Primary Assembly"/>
    <x v="0"/>
    <m/>
    <s v="NC_009975.1"/>
    <n v="1030775"/>
    <n v="1031290"/>
    <x v="1"/>
    <m/>
    <m/>
    <m/>
    <m/>
    <m/>
    <n v="5738047"/>
    <s v="MMARC6_RS05595"/>
    <n v="516"/>
    <m/>
    <s v="old_locus_tag=MmarC6_1092"/>
  </r>
  <r>
    <x v="2"/>
    <s v="with_protein"/>
    <s v="GCF_000018485.1"/>
    <s v="Primary Assembly"/>
    <x v="0"/>
    <m/>
    <s v="NC_009975.1"/>
    <n v="1030775"/>
    <n v="1031290"/>
    <x v="1"/>
    <s v="WP_012193850.1"/>
    <s v="WP_012193850.1"/>
    <m/>
    <s v="nicotinamide-nucleotide adenylyltransferase"/>
    <m/>
    <n v="5738047"/>
    <s v="MMARC6_RS05595"/>
    <n v="516"/>
    <n v="171"/>
    <m/>
  </r>
  <r>
    <x v="0"/>
    <s v="protein_coding"/>
    <s v="GCF_000018485.1"/>
    <s v="Primary Assembly"/>
    <x v="0"/>
    <m/>
    <s v="NC_009975.1"/>
    <n v="1031421"/>
    <n v="1033046"/>
    <x v="0"/>
    <m/>
    <m/>
    <m/>
    <m/>
    <m/>
    <n v="5738503"/>
    <s v="MMARC6_RS05600"/>
    <n v="1626"/>
    <m/>
    <s v="old_locus_tag=MmarC6_1093"/>
  </r>
  <r>
    <x v="2"/>
    <s v="with_protein"/>
    <s v="GCF_000018485.1"/>
    <s v="Primary Assembly"/>
    <x v="0"/>
    <m/>
    <s v="NC_009975.1"/>
    <n v="1031421"/>
    <n v="1033046"/>
    <x v="0"/>
    <s v="WP_012193851.1"/>
    <s v="WP_012193851.1"/>
    <m/>
    <s v="tRNA uridine(34) 5-carboxymethylaminomethyl modification radical SAM/GNAT enzyme Elp3"/>
    <m/>
    <n v="5738503"/>
    <s v="MMARC6_RS05600"/>
    <n v="1626"/>
    <n v="541"/>
    <m/>
  </r>
  <r>
    <x v="0"/>
    <s v="protein_coding"/>
    <s v="GCF_000018485.1"/>
    <s v="Primary Assembly"/>
    <x v="0"/>
    <m/>
    <s v="NC_009975.1"/>
    <n v="1033401"/>
    <n v="1034135"/>
    <x v="0"/>
    <m/>
    <m/>
    <m/>
    <m/>
    <m/>
    <n v="5737777"/>
    <s v="MMARC6_RS05605"/>
    <n v="735"/>
    <m/>
    <s v="old_locus_tag=MmarC6_1095"/>
  </r>
  <r>
    <x v="2"/>
    <s v="with_protein"/>
    <s v="GCF_000018485.1"/>
    <s v="Primary Assembly"/>
    <x v="0"/>
    <m/>
    <s v="NC_009975.1"/>
    <n v="1033401"/>
    <n v="1034135"/>
    <x v="0"/>
    <s v="WP_012193853.1"/>
    <s v="WP_012193853.1"/>
    <m/>
    <s v="6-carboxyhexanoate--CoA ligase"/>
    <m/>
    <n v="5737777"/>
    <s v="MMARC6_RS05605"/>
    <n v="735"/>
    <n v="244"/>
    <m/>
  </r>
  <r>
    <x v="0"/>
    <s v="protein_coding"/>
    <s v="GCF_000018485.1"/>
    <s v="Primary Assembly"/>
    <x v="0"/>
    <m/>
    <s v="NC_009975.1"/>
    <n v="1034144"/>
    <n v="1035256"/>
    <x v="0"/>
    <m/>
    <m/>
    <m/>
    <m/>
    <m/>
    <n v="5738045"/>
    <s v="MMARC6_RS05610"/>
    <n v="1113"/>
    <m/>
    <s v="old_locus_tag=MmarC6_1096"/>
  </r>
  <r>
    <x v="2"/>
    <s v="with_protein"/>
    <s v="GCF_000018485.1"/>
    <s v="Primary Assembly"/>
    <x v="0"/>
    <m/>
    <s v="NC_009975.1"/>
    <n v="1034144"/>
    <n v="1035256"/>
    <x v="0"/>
    <s v="WP_012193854.1"/>
    <s v="WP_012193854.1"/>
    <m/>
    <s v="8-amino-7-oxononanoate synthase"/>
    <m/>
    <n v="5738045"/>
    <s v="MMARC6_RS05610"/>
    <n v="1113"/>
    <n v="370"/>
    <m/>
  </r>
  <r>
    <x v="0"/>
    <s v="protein_coding"/>
    <s v="GCF_000018485.1"/>
    <s v="Primary Assembly"/>
    <x v="0"/>
    <m/>
    <s v="NC_009975.1"/>
    <n v="1035319"/>
    <n v="1035891"/>
    <x v="0"/>
    <m/>
    <m/>
    <m/>
    <m/>
    <m/>
    <n v="5738046"/>
    <s v="MMARC6_RS05615"/>
    <n v="573"/>
    <m/>
    <s v="old_locus_tag=MmarC6_1097"/>
  </r>
  <r>
    <x v="2"/>
    <s v="with_protein"/>
    <s v="GCF_000018485.1"/>
    <s v="Primary Assembly"/>
    <x v="0"/>
    <m/>
    <s v="NC_009975.1"/>
    <n v="1035319"/>
    <n v="1035891"/>
    <x v="0"/>
    <s v="WP_012193855.1"/>
    <s v="WP_012193855.1"/>
    <m/>
    <s v="dethiobiotin synthase"/>
    <m/>
    <n v="5738046"/>
    <s v="MMARC6_RS05615"/>
    <n v="573"/>
    <n v="190"/>
    <m/>
  </r>
  <r>
    <x v="0"/>
    <s v="protein_coding"/>
    <s v="GCF_000018485.1"/>
    <s v="Primary Assembly"/>
    <x v="0"/>
    <m/>
    <s v="NC_009975.1"/>
    <n v="1035903"/>
    <n v="1036199"/>
    <x v="1"/>
    <m/>
    <m/>
    <m/>
    <m/>
    <m/>
    <n v="5738041"/>
    <s v="MMARC6_RS05620"/>
    <n v="297"/>
    <m/>
    <s v="old_locus_tag=MmarC6_1098"/>
  </r>
  <r>
    <x v="2"/>
    <s v="with_protein"/>
    <s v="GCF_000018485.1"/>
    <s v="Primary Assembly"/>
    <x v="0"/>
    <m/>
    <s v="NC_009975.1"/>
    <n v="1035903"/>
    <n v="1036199"/>
    <x v="1"/>
    <s v="WP_012193856.1"/>
    <s v="WP_012193856.1"/>
    <m/>
    <s v="hypothetical protein"/>
    <m/>
    <n v="5738041"/>
    <s v="MMARC6_RS05620"/>
    <n v="297"/>
    <n v="98"/>
    <m/>
  </r>
  <r>
    <x v="0"/>
    <s v="protein_coding"/>
    <s v="GCF_000018485.1"/>
    <s v="Primary Assembly"/>
    <x v="0"/>
    <m/>
    <s v="NC_009975.1"/>
    <n v="1036288"/>
    <n v="1037232"/>
    <x v="0"/>
    <m/>
    <m/>
    <m/>
    <m/>
    <m/>
    <n v="5738043"/>
    <s v="MMARC6_RS05625"/>
    <n v="945"/>
    <m/>
    <s v="old_locus_tag=MmarC6_1099"/>
  </r>
  <r>
    <x v="2"/>
    <s v="with_protein"/>
    <s v="GCF_000018485.1"/>
    <s v="Primary Assembly"/>
    <x v="0"/>
    <m/>
    <s v="NC_009975.1"/>
    <n v="1036288"/>
    <n v="1037232"/>
    <x v="0"/>
    <s v="WP_012193857.1"/>
    <s v="WP_012193857.1"/>
    <m/>
    <s v="hypothetical protein"/>
    <m/>
    <n v="5738043"/>
    <s v="MMARC6_RS05625"/>
    <n v="945"/>
    <n v="314"/>
    <m/>
  </r>
  <r>
    <x v="0"/>
    <s v="protein_coding"/>
    <s v="GCF_000018485.1"/>
    <s v="Primary Assembly"/>
    <x v="0"/>
    <m/>
    <s v="NC_009975.1"/>
    <n v="1037241"/>
    <n v="1037996"/>
    <x v="0"/>
    <m/>
    <m/>
    <m/>
    <m/>
    <m/>
    <n v="5738040"/>
    <s v="MMARC6_RS05630"/>
    <n v="756"/>
    <m/>
    <s v="old_locus_tag=MmarC6_1100"/>
  </r>
  <r>
    <x v="2"/>
    <s v="with_protein"/>
    <s v="GCF_000018485.1"/>
    <s v="Primary Assembly"/>
    <x v="0"/>
    <m/>
    <s v="NC_009975.1"/>
    <n v="1037241"/>
    <n v="1037996"/>
    <x v="0"/>
    <s v="WP_012193858.1"/>
    <s v="WP_012193858.1"/>
    <m/>
    <s v="YchF/TatD family DNA exonuclease"/>
    <m/>
    <n v="5738040"/>
    <s v="MMARC6_RS05630"/>
    <n v="756"/>
    <n v="251"/>
    <m/>
  </r>
  <r>
    <x v="0"/>
    <s v="protein_coding"/>
    <s v="GCF_000018485.1"/>
    <s v="Primary Assembly"/>
    <x v="0"/>
    <m/>
    <s v="NC_009975.1"/>
    <n v="1038007"/>
    <n v="1038315"/>
    <x v="0"/>
    <m/>
    <m/>
    <m/>
    <m/>
    <m/>
    <n v="5738096"/>
    <s v="MMARC6_RS05635"/>
    <n v="309"/>
    <m/>
    <s v="old_locus_tag=MmarC6_1101"/>
  </r>
  <r>
    <x v="2"/>
    <s v="with_protein"/>
    <s v="GCF_000018485.1"/>
    <s v="Primary Assembly"/>
    <x v="0"/>
    <m/>
    <s v="NC_009975.1"/>
    <n v="1038007"/>
    <n v="1038315"/>
    <x v="0"/>
    <s v="WP_012193859.1"/>
    <s v="WP_012193859.1"/>
    <m/>
    <s v="DUF749 domain-containing protein"/>
    <m/>
    <n v="5738096"/>
    <s v="MMARC6_RS05635"/>
    <n v="309"/>
    <n v="102"/>
    <m/>
  </r>
  <r>
    <x v="0"/>
    <s v="protein_coding"/>
    <s v="GCF_000018485.1"/>
    <s v="Primary Assembly"/>
    <x v="0"/>
    <m/>
    <s v="NC_009975.1"/>
    <n v="1038290"/>
    <n v="1038826"/>
    <x v="0"/>
    <m/>
    <m/>
    <m/>
    <m/>
    <m/>
    <n v="5737782"/>
    <s v="MMARC6_RS05640"/>
    <n v="537"/>
    <m/>
    <s v="old_locus_tag=MmarC6_1102"/>
  </r>
  <r>
    <x v="2"/>
    <s v="with_protein"/>
    <s v="GCF_000018485.1"/>
    <s v="Primary Assembly"/>
    <x v="0"/>
    <m/>
    <s v="NC_009975.1"/>
    <n v="1038290"/>
    <n v="1038826"/>
    <x v="0"/>
    <s v="WP_012193860.1"/>
    <s v="WP_012193860.1"/>
    <m/>
    <s v="DUF2096 domain-containing protein"/>
    <m/>
    <n v="5737782"/>
    <s v="MMARC6_RS05640"/>
    <n v="537"/>
    <n v="178"/>
    <m/>
  </r>
  <r>
    <x v="0"/>
    <s v="protein_coding"/>
    <s v="GCF_000018485.1"/>
    <s v="Primary Assembly"/>
    <x v="0"/>
    <m/>
    <s v="NC_009975.1"/>
    <n v="1038917"/>
    <n v="1039876"/>
    <x v="1"/>
    <m/>
    <m/>
    <m/>
    <m/>
    <m/>
    <n v="5738090"/>
    <s v="MMARC6_RS05645"/>
    <n v="960"/>
    <m/>
    <s v="old_locus_tag=MmarC6_1103"/>
  </r>
  <r>
    <x v="2"/>
    <s v="with_protein"/>
    <s v="GCF_000018485.1"/>
    <s v="Primary Assembly"/>
    <x v="0"/>
    <m/>
    <s v="NC_009975.1"/>
    <n v="1038917"/>
    <n v="1039876"/>
    <x v="1"/>
    <s v="WP_012193861.1"/>
    <s v="WP_012193861.1"/>
    <m/>
    <s v="tetrahydromethanopterin S-methyltransferase subunit H"/>
    <m/>
    <n v="5738090"/>
    <s v="MMARC6_RS05645"/>
    <n v="960"/>
    <n v="319"/>
    <m/>
  </r>
  <r>
    <x v="0"/>
    <s v="protein_coding"/>
    <s v="GCF_000018485.1"/>
    <s v="Primary Assembly"/>
    <x v="0"/>
    <m/>
    <s v="NC_009975.1"/>
    <n v="1039901"/>
    <n v="1040125"/>
    <x v="1"/>
    <m/>
    <m/>
    <m/>
    <m/>
    <m/>
    <n v="5737845"/>
    <s v="MMARC6_RS05650"/>
    <n v="225"/>
    <m/>
    <s v="old_locus_tag=MmarC6_1104"/>
  </r>
  <r>
    <x v="2"/>
    <s v="with_protein"/>
    <s v="GCF_000018485.1"/>
    <s v="Primary Assembly"/>
    <x v="0"/>
    <m/>
    <s v="NC_009975.1"/>
    <n v="1039901"/>
    <n v="1040125"/>
    <x v="1"/>
    <s v="WP_011171510.1"/>
    <s v="WP_011171510.1"/>
    <m/>
    <s v="tetrahydromethanopterin S-methyltransferase subunit G"/>
    <m/>
    <n v="5737845"/>
    <s v="MMARC6_RS05650"/>
    <n v="225"/>
    <n v="74"/>
    <m/>
  </r>
  <r>
    <x v="0"/>
    <s v="protein_coding"/>
    <s v="GCF_000018485.1"/>
    <s v="Primary Assembly"/>
    <x v="0"/>
    <m/>
    <s v="NC_009975.1"/>
    <n v="1040130"/>
    <n v="1040891"/>
    <x v="1"/>
    <m/>
    <m/>
    <m/>
    <m/>
    <m/>
    <n v="5738078"/>
    <s v="MMARC6_RS05655"/>
    <n v="762"/>
    <m/>
    <s v="old_locus_tag=MmarC6_1105"/>
  </r>
  <r>
    <x v="2"/>
    <s v="with_protein"/>
    <s v="GCF_000018485.1"/>
    <s v="Primary Assembly"/>
    <x v="0"/>
    <m/>
    <s v="NC_009975.1"/>
    <n v="1040130"/>
    <n v="1040891"/>
    <x v="1"/>
    <s v="WP_012193862.1"/>
    <s v="WP_012193862.1"/>
    <m/>
    <s v="tetrahydromethanopterin S-methyltransferase subunit A"/>
    <m/>
    <n v="5738078"/>
    <s v="MMARC6_RS05655"/>
    <n v="762"/>
    <n v="253"/>
    <m/>
  </r>
  <r>
    <x v="0"/>
    <s v="protein_coding"/>
    <s v="GCF_000018485.1"/>
    <s v="Primary Assembly"/>
    <x v="0"/>
    <m/>
    <s v="NC_009975.1"/>
    <n v="1040908"/>
    <n v="1041627"/>
    <x v="1"/>
    <m/>
    <m/>
    <m/>
    <m/>
    <m/>
    <n v="5739070"/>
    <s v="MMARC6_RS05660"/>
    <n v="720"/>
    <m/>
    <s v="old_locus_tag=MmarC6_1106"/>
  </r>
  <r>
    <x v="2"/>
    <s v="with_protein"/>
    <s v="GCF_000018485.1"/>
    <s v="Primary Assembly"/>
    <x v="0"/>
    <m/>
    <s v="NC_009975.1"/>
    <n v="1040908"/>
    <n v="1041627"/>
    <x v="1"/>
    <s v="WP_012193863.1"/>
    <s v="WP_012193863.1"/>
    <m/>
    <s v="tetrahydromethanopterin S-methyltransferase subunit A"/>
    <m/>
    <n v="5739070"/>
    <s v="MMARC6_RS05660"/>
    <n v="720"/>
    <n v="239"/>
    <m/>
  </r>
  <r>
    <x v="0"/>
    <s v="protein_coding"/>
    <s v="GCF_000018485.1"/>
    <s v="Primary Assembly"/>
    <x v="0"/>
    <m/>
    <s v="NC_009975.1"/>
    <n v="1041649"/>
    <n v="1041975"/>
    <x v="1"/>
    <m/>
    <m/>
    <m/>
    <m/>
    <m/>
    <n v="5738642"/>
    <s v="MMARC6_RS05665"/>
    <n v="327"/>
    <m/>
    <s v="old_locus_tag=MmarC6_1107"/>
  </r>
  <r>
    <x v="2"/>
    <s v="with_protein"/>
    <s v="GCF_000018485.1"/>
    <s v="Primary Assembly"/>
    <x v="0"/>
    <m/>
    <s v="NC_009975.1"/>
    <n v="1041649"/>
    <n v="1041975"/>
    <x v="1"/>
    <s v="WP_012193864.1"/>
    <s v="WP_012193864.1"/>
    <m/>
    <s v="tetrahydromethanopterin S-methyltransferase subunit B"/>
    <m/>
    <n v="5738642"/>
    <s v="MMARC6_RS05665"/>
    <n v="327"/>
    <n v="108"/>
    <m/>
  </r>
  <r>
    <x v="0"/>
    <s v="protein_coding"/>
    <s v="GCF_000018485.1"/>
    <s v="Primary Assembly"/>
    <x v="0"/>
    <m/>
    <s v="NC_009975.1"/>
    <n v="1041986"/>
    <n v="1042774"/>
    <x v="1"/>
    <m/>
    <m/>
    <m/>
    <m/>
    <m/>
    <n v="5737836"/>
    <s v="MMARC6_RS05670"/>
    <n v="789"/>
    <m/>
    <s v="old_locus_tag=MmarC6_1108"/>
  </r>
  <r>
    <x v="2"/>
    <s v="with_protein"/>
    <s v="GCF_000018485.1"/>
    <s v="Primary Assembly"/>
    <x v="0"/>
    <m/>
    <s v="NC_009975.1"/>
    <n v="1041986"/>
    <n v="1042774"/>
    <x v="1"/>
    <s v="WP_012193865.1"/>
    <s v="WP_012193865.1"/>
    <m/>
    <s v="tetrahydromethanopterin S-methyltransferase subunit C"/>
    <m/>
    <n v="5737836"/>
    <s v="MMARC6_RS05670"/>
    <n v="789"/>
    <n v="262"/>
    <m/>
  </r>
  <r>
    <x v="0"/>
    <s v="protein_coding"/>
    <s v="GCF_000018485.1"/>
    <s v="Primary Assembly"/>
    <x v="0"/>
    <m/>
    <s v="NC_009975.1"/>
    <n v="1042813"/>
    <n v="1043520"/>
    <x v="1"/>
    <m/>
    <m/>
    <m/>
    <m/>
    <m/>
    <n v="5738525"/>
    <s v="MMARC6_RS05675"/>
    <n v="708"/>
    <m/>
    <s v="old_locus_tag=MmarC6_1109"/>
  </r>
  <r>
    <x v="2"/>
    <s v="with_protein"/>
    <s v="GCF_000018485.1"/>
    <s v="Primary Assembly"/>
    <x v="0"/>
    <m/>
    <s v="NC_009975.1"/>
    <n v="1042813"/>
    <n v="1043520"/>
    <x v="1"/>
    <s v="WP_012193866.1"/>
    <s v="WP_012193866.1"/>
    <m/>
    <s v="tetrahydromethanopterin S-methyltransferase subunit D"/>
    <m/>
    <n v="5738525"/>
    <s v="MMARC6_RS05675"/>
    <n v="708"/>
    <n v="235"/>
    <m/>
  </r>
  <r>
    <x v="0"/>
    <s v="protein_coding"/>
    <s v="GCF_000018485.1"/>
    <s v="Primary Assembly"/>
    <x v="0"/>
    <m/>
    <s v="NC_009975.1"/>
    <n v="1043547"/>
    <n v="1044446"/>
    <x v="1"/>
    <m/>
    <m/>
    <m/>
    <m/>
    <m/>
    <n v="5738270"/>
    <s v="MMARC6_RS05680"/>
    <n v="900"/>
    <m/>
    <s v="old_locus_tag=MmarC6_1110"/>
  </r>
  <r>
    <x v="2"/>
    <s v="with_protein"/>
    <s v="GCF_000018485.1"/>
    <s v="Primary Assembly"/>
    <x v="0"/>
    <m/>
    <s v="NC_009975.1"/>
    <n v="1043547"/>
    <n v="1044446"/>
    <x v="1"/>
    <s v="WP_012193867.1"/>
    <s v="WP_012193867.1"/>
    <m/>
    <s v="tetrahydromethanopterin S-methyltransferase subunit E"/>
    <m/>
    <n v="5738270"/>
    <s v="MMARC6_RS05680"/>
    <n v="900"/>
    <n v="299"/>
    <m/>
  </r>
  <r>
    <x v="0"/>
    <s v="protein_coding"/>
    <s v="GCF_000018485.1"/>
    <s v="Primary Assembly"/>
    <x v="0"/>
    <m/>
    <s v="NC_009975.1"/>
    <n v="1044715"/>
    <n v="1046376"/>
    <x v="1"/>
    <m/>
    <m/>
    <m/>
    <m/>
    <m/>
    <n v="5738076"/>
    <s v="MMARC6_RS05685"/>
    <n v="1662"/>
    <m/>
    <s v="old_locus_tag=MmarC6_1111"/>
  </r>
  <r>
    <x v="2"/>
    <s v="with_protein"/>
    <s v="GCF_000018485.1"/>
    <s v="Primary Assembly"/>
    <x v="0"/>
    <m/>
    <s v="NC_009975.1"/>
    <n v="1044715"/>
    <n v="1046376"/>
    <x v="1"/>
    <s v="WP_012193868.1"/>
    <s v="WP_012193868.1"/>
    <m/>
    <s v="coenzyme-B sulfoethylthiotransferase subunit alpha"/>
    <m/>
    <n v="5738076"/>
    <s v="MMARC6_RS05685"/>
    <n v="1662"/>
    <n v="553"/>
    <m/>
  </r>
  <r>
    <x v="0"/>
    <s v="protein_coding"/>
    <s v="GCF_000018485.1"/>
    <s v="Primary Assembly"/>
    <x v="0"/>
    <m/>
    <s v="NC_009975.1"/>
    <n v="1046423"/>
    <n v="1047205"/>
    <x v="1"/>
    <m/>
    <m/>
    <m/>
    <m/>
    <m/>
    <n v="5738795"/>
    <s v="MMARC6_RS05690"/>
    <n v="783"/>
    <m/>
    <s v="old_locus_tag=MmarC6_1112"/>
  </r>
  <r>
    <x v="2"/>
    <s v="with_protein"/>
    <s v="GCF_000018485.1"/>
    <s v="Primary Assembly"/>
    <x v="0"/>
    <m/>
    <s v="NC_009975.1"/>
    <n v="1046423"/>
    <n v="1047205"/>
    <x v="1"/>
    <s v="WP_012193869.1"/>
    <s v="WP_012193869.1"/>
    <m/>
    <s v="coenzyme-B sulfoethylthiotransferase subunit gamma"/>
    <m/>
    <n v="5738795"/>
    <s v="MMARC6_RS05690"/>
    <n v="783"/>
    <n v="260"/>
    <m/>
  </r>
  <r>
    <x v="0"/>
    <s v="protein_coding"/>
    <s v="GCF_000018485.1"/>
    <s v="Primary Assembly"/>
    <x v="0"/>
    <m/>
    <s v="NC_009975.1"/>
    <n v="1047216"/>
    <n v="1047812"/>
    <x v="1"/>
    <m/>
    <m/>
    <m/>
    <m/>
    <m/>
    <n v="5737967"/>
    <s v="MMARC6_RS05695"/>
    <n v="597"/>
    <m/>
    <s v="old_locus_tag=MmarC6_1113"/>
  </r>
  <r>
    <x v="2"/>
    <s v="with_protein"/>
    <s v="GCF_000018485.1"/>
    <s v="Primary Assembly"/>
    <x v="0"/>
    <m/>
    <s v="NC_009975.1"/>
    <n v="1047216"/>
    <n v="1047812"/>
    <x v="1"/>
    <s v="WP_012193870.1"/>
    <s v="WP_012193870.1"/>
    <m/>
    <s v="methyl-coenzyme M reductase I operon protein C"/>
    <m/>
    <n v="5737967"/>
    <s v="MMARC6_RS05695"/>
    <n v="597"/>
    <n v="198"/>
    <m/>
  </r>
  <r>
    <x v="0"/>
    <s v="protein_coding"/>
    <s v="GCF_000018485.1"/>
    <s v="Primary Assembly"/>
    <x v="0"/>
    <m/>
    <s v="NC_009975.1"/>
    <n v="1047820"/>
    <n v="1048299"/>
    <x v="1"/>
    <m/>
    <m/>
    <m/>
    <m/>
    <m/>
    <n v="5738547"/>
    <s v="MMARC6_RS05700"/>
    <n v="480"/>
    <m/>
    <s v="old_locus_tag=MmarC6_1114"/>
  </r>
  <r>
    <x v="2"/>
    <s v="with_protein"/>
    <s v="GCF_000018485.1"/>
    <s v="Primary Assembly"/>
    <x v="0"/>
    <m/>
    <s v="NC_009975.1"/>
    <n v="1047820"/>
    <n v="1048299"/>
    <x v="1"/>
    <s v="WP_012193871.1"/>
    <s v="WP_012193871.1"/>
    <m/>
    <s v="methyl-coenzyme M reductase operon protein D"/>
    <m/>
    <n v="5738547"/>
    <s v="MMARC6_RS05700"/>
    <n v="480"/>
    <n v="159"/>
    <m/>
  </r>
  <r>
    <x v="0"/>
    <s v="protein_coding"/>
    <s v="GCF_000018485.1"/>
    <s v="Primary Assembly"/>
    <x v="0"/>
    <m/>
    <s v="NC_009975.1"/>
    <n v="1048311"/>
    <n v="1049642"/>
    <x v="1"/>
    <m/>
    <m/>
    <m/>
    <m/>
    <m/>
    <n v="5738072"/>
    <s v="MMARC6_RS05705"/>
    <n v="1332"/>
    <m/>
    <s v="old_locus_tag=MmarC6_1115"/>
  </r>
  <r>
    <x v="2"/>
    <s v="with_protein"/>
    <s v="GCF_000018485.1"/>
    <s v="Primary Assembly"/>
    <x v="0"/>
    <m/>
    <s v="NC_009975.1"/>
    <n v="1048311"/>
    <n v="1049642"/>
    <x v="1"/>
    <s v="WP_012193872.1"/>
    <s v="WP_012193872.1"/>
    <m/>
    <s v="coenzyme-B sulfoethylthiotransferase subunit beta"/>
    <m/>
    <n v="5738072"/>
    <s v="MMARC6_RS05705"/>
    <n v="1332"/>
    <n v="443"/>
    <m/>
  </r>
  <r>
    <x v="0"/>
    <s v="protein_coding"/>
    <s v="GCF_000018485.1"/>
    <s v="Primary Assembly"/>
    <x v="0"/>
    <m/>
    <s v="NC_009975.1"/>
    <n v="1049902"/>
    <n v="1051212"/>
    <x v="0"/>
    <m/>
    <m/>
    <m/>
    <m/>
    <m/>
    <n v="5738308"/>
    <s v="MMARC6_RS05710"/>
    <n v="1311"/>
    <m/>
    <s v="old_locus_tag=MmarC6_1116"/>
  </r>
  <r>
    <x v="2"/>
    <s v="with_protein"/>
    <s v="GCF_000018485.1"/>
    <s v="Primary Assembly"/>
    <x v="0"/>
    <m/>
    <s v="NC_009975.1"/>
    <n v="1049902"/>
    <n v="1051212"/>
    <x v="0"/>
    <s v="WP_012193873.1"/>
    <s v="WP_012193873.1"/>
    <m/>
    <s v="methanogenesis marker radical SAM protein"/>
    <m/>
    <n v="5738308"/>
    <s v="MMARC6_RS05710"/>
    <n v="1311"/>
    <n v="436"/>
    <m/>
  </r>
  <r>
    <x v="0"/>
    <s v="protein_coding"/>
    <s v="GCF_000018485.1"/>
    <s v="Primary Assembly"/>
    <x v="0"/>
    <m/>
    <s v="NC_009975.1"/>
    <n v="1051205"/>
    <n v="1051765"/>
    <x v="1"/>
    <m/>
    <m/>
    <m/>
    <m/>
    <m/>
    <n v="5737846"/>
    <s v="MMARC6_RS05715"/>
    <n v="561"/>
    <m/>
    <s v="old_locus_tag=MmarC6_1117"/>
  </r>
  <r>
    <x v="2"/>
    <s v="with_protein"/>
    <s v="GCF_000018485.1"/>
    <s v="Primary Assembly"/>
    <x v="0"/>
    <m/>
    <s v="NC_009975.1"/>
    <n v="1051205"/>
    <n v="1051765"/>
    <x v="1"/>
    <s v="WP_012193874.1"/>
    <s v="WP_012193874.1"/>
    <m/>
    <s v="hypothetical protein"/>
    <m/>
    <n v="5737846"/>
    <s v="MMARC6_RS05715"/>
    <n v="561"/>
    <n v="186"/>
    <m/>
  </r>
  <r>
    <x v="0"/>
    <s v="tRNA"/>
    <s v="GCF_000018485.1"/>
    <s v="Primary Assembly"/>
    <x v="0"/>
    <m/>
    <s v="NC_009975.1"/>
    <n v="1051816"/>
    <n v="1051930"/>
    <x v="1"/>
    <m/>
    <m/>
    <m/>
    <m/>
    <m/>
    <n v="5738848"/>
    <s v="MMARC6_RS05720"/>
    <n v="115"/>
    <m/>
    <s v="old_locus_tag=MmarC6_R0037"/>
  </r>
  <r>
    <x v="1"/>
    <m/>
    <s v="GCF_000018485.1"/>
    <s v="Primary Assembly"/>
    <x v="0"/>
    <m/>
    <s v="NC_009975.1"/>
    <n v="1051816"/>
    <n v="1051930"/>
    <x v="1"/>
    <m/>
    <m/>
    <m/>
    <s v="tRNA-Met"/>
    <m/>
    <n v="5738848"/>
    <s v="MMARC6_RS05720"/>
    <n v="75"/>
    <m/>
    <s v="anticodon=CAT"/>
  </r>
  <r>
    <x v="0"/>
    <s v="tRNA"/>
    <s v="GCF_000018485.1"/>
    <s v="Primary Assembly"/>
    <x v="0"/>
    <m/>
    <s v="NC_009975.1"/>
    <n v="1052060"/>
    <n v="1052144"/>
    <x v="0"/>
    <m/>
    <m/>
    <m/>
    <m/>
    <m/>
    <n v="5737964"/>
    <s v="MMARC6_RS05725"/>
    <n v="85"/>
    <m/>
    <s v="old_locus_tag=MmarC6_R0038"/>
  </r>
  <r>
    <x v="1"/>
    <m/>
    <s v="GCF_000018485.1"/>
    <s v="Primary Assembly"/>
    <x v="0"/>
    <m/>
    <s v="NC_009975.1"/>
    <n v="1052060"/>
    <n v="1052144"/>
    <x v="0"/>
    <m/>
    <m/>
    <m/>
    <s v="tRNA-Leu"/>
    <m/>
    <n v="5737964"/>
    <s v="MMARC6_RS05725"/>
    <n v="85"/>
    <m/>
    <s v="anticodon=GAG"/>
  </r>
  <r>
    <x v="0"/>
    <s v="protein_coding"/>
    <s v="GCF_000018485.1"/>
    <s v="Primary Assembly"/>
    <x v="0"/>
    <m/>
    <s v="NC_009975.1"/>
    <n v="1052309"/>
    <n v="1052866"/>
    <x v="0"/>
    <m/>
    <m/>
    <m/>
    <m/>
    <m/>
    <n v="5737948"/>
    <s v="MMARC6_RS05730"/>
    <n v="558"/>
    <m/>
    <s v="old_locus_tag=MmarC6_1118"/>
  </r>
  <r>
    <x v="2"/>
    <s v="with_protein"/>
    <s v="GCF_000018485.1"/>
    <s v="Primary Assembly"/>
    <x v="0"/>
    <m/>
    <s v="NC_009975.1"/>
    <n v="1052309"/>
    <n v="1052866"/>
    <x v="0"/>
    <s v="WP_012193875.1"/>
    <s v="WP_012193875.1"/>
    <m/>
    <s v="UbiX family flavin prenyltransferase"/>
    <m/>
    <n v="5737948"/>
    <s v="MMARC6_RS05730"/>
    <n v="558"/>
    <n v="185"/>
    <m/>
  </r>
  <r>
    <x v="0"/>
    <s v="protein_coding"/>
    <s v="GCF_000018485.1"/>
    <s v="Primary Assembly"/>
    <x v="0"/>
    <m/>
    <s v="NC_009975.1"/>
    <n v="1052893"/>
    <n v="1054245"/>
    <x v="0"/>
    <m/>
    <m/>
    <m/>
    <m/>
    <m/>
    <n v="5737875"/>
    <s v="MMARC6_RS05735"/>
    <n v="1353"/>
    <m/>
    <s v="old_locus_tag=MmarC6_1119"/>
  </r>
  <r>
    <x v="2"/>
    <s v="with_protein"/>
    <s v="GCF_000018485.1"/>
    <s v="Primary Assembly"/>
    <x v="0"/>
    <m/>
    <s v="NC_009975.1"/>
    <n v="1052893"/>
    <n v="1054245"/>
    <x v="0"/>
    <s v="WP_012193876.1"/>
    <s v="WP_012193876.1"/>
    <m/>
    <s v="signal recognition particle"/>
    <m/>
    <n v="5737875"/>
    <s v="MMARC6_RS05735"/>
    <n v="1353"/>
    <n v="450"/>
    <m/>
  </r>
  <r>
    <x v="0"/>
    <s v="protein_coding"/>
    <s v="GCF_000018485.1"/>
    <s v="Primary Assembly"/>
    <x v="0"/>
    <m/>
    <s v="NC_009975.1"/>
    <n v="1054385"/>
    <n v="1054612"/>
    <x v="0"/>
    <m/>
    <m/>
    <m/>
    <m/>
    <m/>
    <n v="24780683"/>
    <s v="MMARC6_RS05740"/>
    <n v="228"/>
    <m/>
    <m/>
  </r>
  <r>
    <x v="2"/>
    <s v="with_protein"/>
    <s v="GCF_000018485.1"/>
    <s v="Primary Assembly"/>
    <x v="0"/>
    <m/>
    <s v="NC_009975.1"/>
    <n v="1054385"/>
    <n v="1054612"/>
    <x v="0"/>
    <s v="WP_048059318.1"/>
    <s v="WP_048059318.1"/>
    <m/>
    <s v="hypothetical protein"/>
    <m/>
    <n v="24780683"/>
    <s v="MMARC6_RS05740"/>
    <n v="228"/>
    <n v="75"/>
    <m/>
  </r>
  <r>
    <x v="0"/>
    <s v="protein_coding"/>
    <s v="GCF_000018485.1"/>
    <s v="Primary Assembly"/>
    <x v="0"/>
    <m/>
    <s v="NC_009975.1"/>
    <n v="1054593"/>
    <n v="1055264"/>
    <x v="1"/>
    <m/>
    <m/>
    <m/>
    <m/>
    <m/>
    <n v="5737823"/>
    <s v="MMARC6_RS05745"/>
    <n v="672"/>
    <m/>
    <s v="old_locus_tag=MmarC6_1120"/>
  </r>
  <r>
    <x v="2"/>
    <s v="with_protein"/>
    <s v="GCF_000018485.1"/>
    <s v="Primary Assembly"/>
    <x v="0"/>
    <m/>
    <s v="NC_009975.1"/>
    <n v="1054593"/>
    <n v="1055264"/>
    <x v="1"/>
    <s v="WP_012193877.1"/>
    <s v="WP_012193877.1"/>
    <m/>
    <s v="NADPH-dependent F420 reductase"/>
    <m/>
    <n v="5737823"/>
    <s v="MMARC6_RS05745"/>
    <n v="672"/>
    <n v="223"/>
    <m/>
  </r>
  <r>
    <x v="0"/>
    <s v="protein_coding"/>
    <s v="GCF_000018485.1"/>
    <s v="Primary Assembly"/>
    <x v="0"/>
    <m/>
    <s v="NC_009975.1"/>
    <n v="1055283"/>
    <n v="1056089"/>
    <x v="1"/>
    <m/>
    <m/>
    <m/>
    <m/>
    <m/>
    <n v="5739042"/>
    <s v="MMARC6_RS05750"/>
    <n v="807"/>
    <m/>
    <s v="old_locus_tag=MmarC6_1121"/>
  </r>
  <r>
    <x v="2"/>
    <s v="with_protein"/>
    <s v="GCF_000018485.1"/>
    <s v="Primary Assembly"/>
    <x v="0"/>
    <m/>
    <s v="NC_009975.1"/>
    <n v="1055283"/>
    <n v="1056089"/>
    <x v="1"/>
    <s v="WP_012193878.1"/>
    <s v="WP_012193878.1"/>
    <m/>
    <s v="sugar phosphate isomerase/epimerase"/>
    <m/>
    <n v="5739042"/>
    <s v="MMARC6_RS05750"/>
    <n v="807"/>
    <n v="268"/>
    <m/>
  </r>
  <r>
    <x v="0"/>
    <s v="protein_coding"/>
    <s v="GCF_000018485.1"/>
    <s v="Primary Assembly"/>
    <x v="0"/>
    <m/>
    <s v="NC_009975.1"/>
    <n v="1056167"/>
    <n v="1056742"/>
    <x v="0"/>
    <m/>
    <m/>
    <m/>
    <m/>
    <m/>
    <n v="5739005"/>
    <s v="MMARC6_RS05755"/>
    <n v="576"/>
    <m/>
    <s v="old_locus_tag=MmarC6_1122"/>
  </r>
  <r>
    <x v="2"/>
    <s v="with_protein"/>
    <s v="GCF_000018485.1"/>
    <s v="Primary Assembly"/>
    <x v="0"/>
    <m/>
    <s v="NC_009975.1"/>
    <n v="1056167"/>
    <n v="1056742"/>
    <x v="0"/>
    <s v="WP_012193879.1"/>
    <s v="WP_012193879.1"/>
    <m/>
    <s v="fumarate hydratase"/>
    <m/>
    <n v="5739005"/>
    <s v="MMARC6_RS05755"/>
    <n v="576"/>
    <n v="191"/>
    <m/>
  </r>
  <r>
    <x v="0"/>
    <s v="protein_coding"/>
    <s v="GCF_000018485.1"/>
    <s v="Primary Assembly"/>
    <x v="0"/>
    <m/>
    <s v="NC_009975.1"/>
    <n v="1056828"/>
    <n v="1057313"/>
    <x v="1"/>
    <m/>
    <m/>
    <m/>
    <m/>
    <m/>
    <n v="5738968"/>
    <s v="MMARC6_RS05760"/>
    <n v="486"/>
    <m/>
    <s v="old_locus_tag=MmarC6_1123"/>
  </r>
  <r>
    <x v="2"/>
    <s v="with_protein"/>
    <s v="GCF_000018485.1"/>
    <s v="Primary Assembly"/>
    <x v="0"/>
    <m/>
    <s v="NC_009975.1"/>
    <n v="1056828"/>
    <n v="1057313"/>
    <x v="1"/>
    <s v="WP_012193880.1"/>
    <s v="WP_012193880.1"/>
    <m/>
    <s v="30S ribosomal protein S19"/>
    <m/>
    <n v="5738968"/>
    <s v="MMARC6_RS05760"/>
    <n v="486"/>
    <n v="161"/>
    <m/>
  </r>
  <r>
    <x v="0"/>
    <s v="protein_coding"/>
    <s v="GCF_000018485.1"/>
    <s v="Primary Assembly"/>
    <x v="0"/>
    <m/>
    <s v="NC_009975.1"/>
    <n v="1057352"/>
    <n v="1058074"/>
    <x v="1"/>
    <m/>
    <m/>
    <m/>
    <m/>
    <m/>
    <n v="5738908"/>
    <s v="MMARC6_RS05765"/>
    <n v="723"/>
    <m/>
    <s v="old_locus_tag=MmarC6_1124"/>
  </r>
  <r>
    <x v="2"/>
    <s v="with_protein"/>
    <s v="GCF_000018485.1"/>
    <s v="Primary Assembly"/>
    <x v="0"/>
    <m/>
    <s v="NC_009975.1"/>
    <n v="1057352"/>
    <n v="1058074"/>
    <x v="1"/>
    <s v="WP_012193881.1"/>
    <s v="WP_012193881.1"/>
    <m/>
    <s v="50S ribosomal protein L2"/>
    <m/>
    <n v="5738908"/>
    <s v="MMARC6_RS05765"/>
    <n v="723"/>
    <n v="240"/>
    <m/>
  </r>
  <r>
    <x v="0"/>
    <s v="protein_coding"/>
    <s v="GCF_000018485.1"/>
    <s v="Primary Assembly"/>
    <x v="0"/>
    <m/>
    <s v="NC_009975.1"/>
    <n v="1058115"/>
    <n v="1058375"/>
    <x v="1"/>
    <m/>
    <m/>
    <m/>
    <m/>
    <m/>
    <n v="5738807"/>
    <s v="MMARC6_RS05770"/>
    <n v="261"/>
    <m/>
    <s v="old_locus_tag=MmarC6_1125"/>
  </r>
  <r>
    <x v="2"/>
    <s v="with_protein"/>
    <s v="GCF_000018485.1"/>
    <s v="Primary Assembly"/>
    <x v="0"/>
    <m/>
    <s v="NC_009975.1"/>
    <n v="1058115"/>
    <n v="1058375"/>
    <x v="1"/>
    <s v="WP_012193882.1"/>
    <s v="WP_012193882.1"/>
    <m/>
    <s v="50S ribosomal protein L23"/>
    <m/>
    <n v="5738807"/>
    <s v="MMARC6_RS05770"/>
    <n v="261"/>
    <n v="86"/>
    <m/>
  </r>
  <r>
    <x v="0"/>
    <s v="protein_coding"/>
    <s v="GCF_000018485.1"/>
    <s v="Primary Assembly"/>
    <x v="0"/>
    <m/>
    <s v="NC_009975.1"/>
    <n v="1058397"/>
    <n v="1059155"/>
    <x v="1"/>
    <m/>
    <m/>
    <m/>
    <m/>
    <m/>
    <n v="5738786"/>
    <s v="MMARC6_RS05775"/>
    <n v="759"/>
    <m/>
    <s v="old_locus_tag=MmarC6_1126"/>
  </r>
  <r>
    <x v="2"/>
    <s v="with_protein"/>
    <s v="GCF_000018485.1"/>
    <s v="Primary Assembly"/>
    <x v="0"/>
    <m/>
    <s v="NC_009975.1"/>
    <n v="1058397"/>
    <n v="1059155"/>
    <x v="1"/>
    <s v="WP_012193883.1"/>
    <s v="WP_012193883.1"/>
    <m/>
    <s v="50S ribosomal protein L4"/>
    <m/>
    <n v="5738786"/>
    <s v="MMARC6_RS05775"/>
    <n v="759"/>
    <n v="252"/>
    <m/>
  </r>
  <r>
    <x v="0"/>
    <s v="protein_coding"/>
    <s v="GCF_000018485.1"/>
    <s v="Primary Assembly"/>
    <x v="0"/>
    <m/>
    <s v="NC_009975.1"/>
    <n v="1059186"/>
    <n v="1060190"/>
    <x v="1"/>
    <m/>
    <m/>
    <m/>
    <m/>
    <m/>
    <n v="5738763"/>
    <s v="MMARC6_RS05780"/>
    <n v="1005"/>
    <m/>
    <s v="old_locus_tag=MmarC6_1127"/>
  </r>
  <r>
    <x v="2"/>
    <s v="with_protein"/>
    <s v="GCF_000018485.1"/>
    <s v="Primary Assembly"/>
    <x v="0"/>
    <m/>
    <s v="NC_009975.1"/>
    <n v="1059186"/>
    <n v="1060190"/>
    <x v="1"/>
    <s v="WP_012193884.1"/>
    <s v="WP_012193884.1"/>
    <m/>
    <s v="50S ribosomal protein L3"/>
    <m/>
    <n v="5738763"/>
    <s v="MMARC6_RS05780"/>
    <n v="1005"/>
    <n v="334"/>
    <m/>
  </r>
  <r>
    <x v="0"/>
    <s v="protein_coding"/>
    <s v="GCF_000018485.1"/>
    <s v="Primary Assembly"/>
    <x v="0"/>
    <m/>
    <s v="NC_009975.1"/>
    <n v="1060458"/>
    <n v="1061048"/>
    <x v="0"/>
    <m/>
    <m/>
    <m/>
    <m/>
    <m/>
    <n v="5738736"/>
    <s v="MMARC6_RS05785"/>
    <n v="591"/>
    <m/>
    <s v="old_locus_tag=MmarC6_1128"/>
  </r>
  <r>
    <x v="2"/>
    <s v="with_protein"/>
    <s v="GCF_000018485.1"/>
    <s v="Primary Assembly"/>
    <x v="0"/>
    <m/>
    <s v="NC_009975.1"/>
    <n v="1060458"/>
    <n v="1061048"/>
    <x v="0"/>
    <s v="WP_012193885.1"/>
    <s v="WP_012193885.1"/>
    <m/>
    <s v="haloacid dehalogenase"/>
    <m/>
    <n v="5738736"/>
    <s v="MMARC6_RS05785"/>
    <n v="591"/>
    <n v="196"/>
    <m/>
  </r>
  <r>
    <x v="0"/>
    <s v="tRNA"/>
    <s v="GCF_000018485.1"/>
    <s v="Primary Assembly"/>
    <x v="0"/>
    <m/>
    <s v="NC_009975.1"/>
    <n v="1061109"/>
    <n v="1061183"/>
    <x v="1"/>
    <m/>
    <m/>
    <m/>
    <m/>
    <m/>
    <n v="5738714"/>
    <s v="MMARC6_RS05790"/>
    <n v="75"/>
    <m/>
    <s v="old_locus_tag=MmarC6_R0039"/>
  </r>
  <r>
    <x v="1"/>
    <m/>
    <s v="GCF_000018485.1"/>
    <s v="Primary Assembly"/>
    <x v="0"/>
    <m/>
    <s v="NC_009975.1"/>
    <n v="1061109"/>
    <n v="1061183"/>
    <x v="1"/>
    <m/>
    <m/>
    <m/>
    <s v="tRNA-Ile"/>
    <m/>
    <n v="5738714"/>
    <s v="MMARC6_RS05790"/>
    <n v="75"/>
    <m/>
    <s v="anticodon=GAT"/>
  </r>
  <r>
    <x v="0"/>
    <s v="protein_coding"/>
    <s v="GCF_000018485.1"/>
    <s v="Primary Assembly"/>
    <x v="0"/>
    <m/>
    <s v="NC_009975.1"/>
    <n v="1061335"/>
    <n v="1061652"/>
    <x v="0"/>
    <m/>
    <m/>
    <m/>
    <m/>
    <m/>
    <n v="5738643"/>
    <s v="MMARC6_RS05795"/>
    <n v="318"/>
    <m/>
    <s v="old_locus_tag=MmarC6_1129"/>
  </r>
  <r>
    <x v="2"/>
    <s v="with_protein"/>
    <s v="GCF_000018485.1"/>
    <s v="Primary Assembly"/>
    <x v="0"/>
    <m/>
    <s v="NC_009975.1"/>
    <n v="1061335"/>
    <n v="1061652"/>
    <x v="0"/>
    <s v="WP_012193886.1"/>
    <s v="WP_012193886.1"/>
    <m/>
    <s v="DUF4870 domain-containing protein"/>
    <m/>
    <n v="5738643"/>
    <s v="MMARC6_RS05795"/>
    <n v="318"/>
    <n v="105"/>
    <m/>
  </r>
  <r>
    <x v="0"/>
    <s v="protein_coding"/>
    <s v="GCF_000018485.1"/>
    <s v="Primary Assembly"/>
    <x v="0"/>
    <m/>
    <s v="NC_009975.1"/>
    <n v="1061667"/>
    <n v="1062488"/>
    <x v="1"/>
    <m/>
    <m/>
    <m/>
    <m/>
    <m/>
    <n v="5738619"/>
    <s v="MMARC6_RS05800"/>
    <n v="822"/>
    <m/>
    <s v="old_locus_tag=MmarC6_1130"/>
  </r>
  <r>
    <x v="2"/>
    <s v="with_protein"/>
    <s v="GCF_000018485.1"/>
    <s v="Primary Assembly"/>
    <x v="0"/>
    <m/>
    <s v="NC_009975.1"/>
    <n v="1061667"/>
    <n v="1062488"/>
    <x v="1"/>
    <s v="WP_012193887.1"/>
    <s v="WP_012193887.1"/>
    <m/>
    <s v="hypothetical protein"/>
    <m/>
    <n v="5738619"/>
    <s v="MMARC6_RS05800"/>
    <n v="822"/>
    <n v="273"/>
    <m/>
  </r>
  <r>
    <x v="0"/>
    <s v="protein_coding"/>
    <s v="GCF_000018485.1"/>
    <s v="Primary Assembly"/>
    <x v="0"/>
    <m/>
    <s v="NC_009975.1"/>
    <n v="1062485"/>
    <n v="1063051"/>
    <x v="1"/>
    <m/>
    <m/>
    <m/>
    <m/>
    <m/>
    <n v="5738606"/>
    <s v="MMARC6_RS05805"/>
    <n v="567"/>
    <m/>
    <s v="old_locus_tag=MmarC6_1131"/>
  </r>
  <r>
    <x v="2"/>
    <s v="with_protein"/>
    <s v="GCF_000018485.1"/>
    <s v="Primary Assembly"/>
    <x v="0"/>
    <m/>
    <s v="NC_009975.1"/>
    <n v="1062485"/>
    <n v="1063051"/>
    <x v="1"/>
    <s v="WP_012193888.1"/>
    <s v="WP_012193888.1"/>
    <m/>
    <s v="DUF3343 domain-containing protein"/>
    <m/>
    <n v="5738606"/>
    <s v="MMARC6_RS05805"/>
    <n v="567"/>
    <n v="188"/>
    <m/>
  </r>
  <r>
    <x v="0"/>
    <s v="protein_coding"/>
    <s v="GCF_000018485.1"/>
    <s v="Primary Assembly"/>
    <x v="0"/>
    <m/>
    <s v="NC_009975.1"/>
    <n v="1063113"/>
    <n v="1063583"/>
    <x v="1"/>
    <m/>
    <m/>
    <m/>
    <m/>
    <m/>
    <n v="5738592"/>
    <s v="MMARC6_RS05810"/>
    <n v="471"/>
    <m/>
    <s v="old_locus_tag=MmarC6_1132"/>
  </r>
  <r>
    <x v="2"/>
    <s v="with_protein"/>
    <s v="GCF_000018485.1"/>
    <s v="Primary Assembly"/>
    <x v="0"/>
    <m/>
    <s v="NC_009975.1"/>
    <n v="1063113"/>
    <n v="1063583"/>
    <x v="1"/>
    <s v="WP_012193889.1"/>
    <s v="WP_012193889.1"/>
    <m/>
    <s v="transporter"/>
    <m/>
    <n v="5738592"/>
    <s v="MMARC6_RS05810"/>
    <n v="471"/>
    <n v="156"/>
    <m/>
  </r>
  <r>
    <x v="0"/>
    <s v="protein_coding"/>
    <s v="GCF_000018485.1"/>
    <s v="Primary Assembly"/>
    <x v="0"/>
    <m/>
    <s v="NC_009975.1"/>
    <n v="1063605"/>
    <n v="1064060"/>
    <x v="1"/>
    <m/>
    <m/>
    <m/>
    <m/>
    <m/>
    <n v="5738526"/>
    <s v="MMARC6_RS05815"/>
    <n v="456"/>
    <m/>
    <s v="old_locus_tag=MmarC6_1133"/>
  </r>
  <r>
    <x v="2"/>
    <s v="with_protein"/>
    <s v="GCF_000018485.1"/>
    <s v="Primary Assembly"/>
    <x v="0"/>
    <m/>
    <s v="NC_009975.1"/>
    <n v="1063605"/>
    <n v="1064060"/>
    <x v="1"/>
    <s v="WP_011867817.1"/>
    <s v="WP_011867817.1"/>
    <m/>
    <s v="cytochrome c"/>
    <m/>
    <n v="5738526"/>
    <s v="MMARC6_RS05815"/>
    <n v="456"/>
    <n v="151"/>
    <m/>
  </r>
  <r>
    <x v="0"/>
    <s v="protein_coding"/>
    <s v="GCF_000018485.1"/>
    <s v="Primary Assembly"/>
    <x v="0"/>
    <m/>
    <s v="NC_009975.1"/>
    <n v="1064282"/>
    <n v="1064893"/>
    <x v="0"/>
    <m/>
    <m/>
    <m/>
    <m/>
    <m/>
    <n v="5738507"/>
    <s v="MMARC6_RS05820"/>
    <n v="612"/>
    <m/>
    <s v="old_locus_tag=MmarC6_1134"/>
  </r>
  <r>
    <x v="2"/>
    <s v="with_protein"/>
    <s v="GCF_000018485.1"/>
    <s v="Primary Assembly"/>
    <x v="0"/>
    <m/>
    <s v="NC_009975.1"/>
    <n v="1064282"/>
    <n v="1064893"/>
    <x v="0"/>
    <s v="WP_012193890.1"/>
    <s v="WP_012193890.1"/>
    <m/>
    <s v="hypothetical protein"/>
    <m/>
    <n v="5738507"/>
    <s v="MMARC6_RS05820"/>
    <n v="612"/>
    <n v="203"/>
    <m/>
  </r>
  <r>
    <x v="0"/>
    <s v="pseudogene"/>
    <s v="GCF_000018485.1"/>
    <s v="Primary Assembly"/>
    <x v="0"/>
    <m/>
    <s v="NC_009975.1"/>
    <n v="1064894"/>
    <n v="1066090"/>
    <x v="0"/>
    <m/>
    <m/>
    <m/>
    <m/>
    <m/>
    <n v="5738486"/>
    <s v="MMARC6_RS05825"/>
    <n v="1197"/>
    <m/>
    <s v="pseudo;old_locus_tag=MmarC6_1135"/>
  </r>
  <r>
    <x v="2"/>
    <s v="without_protein"/>
    <s v="GCF_000018485.1"/>
    <s v="Primary Assembly"/>
    <x v="0"/>
    <m/>
    <s v="NC_009975.1"/>
    <n v="1064894"/>
    <n v="1066090"/>
    <x v="0"/>
    <m/>
    <m/>
    <m/>
    <s v="hypothetical protein"/>
    <m/>
    <n v="5738486"/>
    <s v="MMARC6_RS05825"/>
    <n v="1197"/>
    <m/>
    <s v="pseudo"/>
  </r>
  <r>
    <x v="0"/>
    <s v="protein_coding"/>
    <s v="GCF_000018485.1"/>
    <s v="Primary Assembly"/>
    <x v="0"/>
    <m/>
    <s v="NC_009975.1"/>
    <n v="1066098"/>
    <n v="1066643"/>
    <x v="1"/>
    <m/>
    <m/>
    <m/>
    <m/>
    <m/>
    <n v="5738469"/>
    <s v="MMARC6_RS05830"/>
    <n v="546"/>
    <m/>
    <s v="old_locus_tag=MmarC6_1136"/>
  </r>
  <r>
    <x v="2"/>
    <s v="with_protein"/>
    <s v="GCF_000018485.1"/>
    <s v="Primary Assembly"/>
    <x v="0"/>
    <m/>
    <s v="NC_009975.1"/>
    <n v="1066098"/>
    <n v="1066643"/>
    <x v="1"/>
    <s v="WP_081431005.1"/>
    <s v="WP_081431005.1"/>
    <m/>
    <s v="kinase"/>
    <m/>
    <n v="5738469"/>
    <s v="MMARC6_RS05830"/>
    <n v="546"/>
    <n v="181"/>
    <m/>
  </r>
  <r>
    <x v="0"/>
    <s v="protein_coding"/>
    <s v="GCF_000018485.1"/>
    <s v="Primary Assembly"/>
    <x v="0"/>
    <m/>
    <s v="NC_009975.1"/>
    <n v="1066652"/>
    <n v="1067104"/>
    <x v="1"/>
    <m/>
    <m/>
    <m/>
    <m/>
    <m/>
    <n v="5738421"/>
    <s v="MMARC6_RS05835"/>
    <n v="453"/>
    <m/>
    <s v="old_locus_tag=MmarC6_1137"/>
  </r>
  <r>
    <x v="2"/>
    <s v="with_protein"/>
    <s v="GCF_000018485.1"/>
    <s v="Primary Assembly"/>
    <x v="0"/>
    <m/>
    <s v="NC_009975.1"/>
    <n v="1066652"/>
    <n v="1067104"/>
    <x v="1"/>
    <s v="WP_012193892.1"/>
    <s v="WP_012193892.1"/>
    <m/>
    <s v="hypothetical protein"/>
    <m/>
    <n v="5738421"/>
    <s v="MMARC6_RS05835"/>
    <n v="453"/>
    <n v="150"/>
    <m/>
  </r>
  <r>
    <x v="0"/>
    <s v="protein_coding"/>
    <s v="GCF_000018485.1"/>
    <s v="Primary Assembly"/>
    <x v="0"/>
    <m/>
    <s v="NC_009975.1"/>
    <n v="1067475"/>
    <n v="1068719"/>
    <x v="0"/>
    <m/>
    <m/>
    <m/>
    <m/>
    <m/>
    <n v="5738370"/>
    <s v="MMARC6_RS05840"/>
    <n v="1245"/>
    <m/>
    <s v="old_locus_tag=MmarC6_1138"/>
  </r>
  <r>
    <x v="2"/>
    <s v="with_protein"/>
    <s v="GCF_000018485.1"/>
    <s v="Primary Assembly"/>
    <x v="0"/>
    <m/>
    <s v="NC_009975.1"/>
    <n v="1067475"/>
    <n v="1068719"/>
    <x v="0"/>
    <s v="WP_012193893.1"/>
    <s v="WP_012193893.1"/>
    <m/>
    <s v="phosphoglycerate kinase"/>
    <m/>
    <n v="5738370"/>
    <s v="MMARC6_RS05840"/>
    <n v="1245"/>
    <n v="414"/>
    <m/>
  </r>
  <r>
    <x v="0"/>
    <s v="protein_coding"/>
    <s v="GCF_000018485.1"/>
    <s v="Primary Assembly"/>
    <x v="0"/>
    <m/>
    <s v="NC_009975.1"/>
    <n v="1068859"/>
    <n v="1069830"/>
    <x v="0"/>
    <m/>
    <m/>
    <m/>
    <m/>
    <m/>
    <n v="5738050"/>
    <s v="MMARC6_RS05845"/>
    <n v="972"/>
    <m/>
    <s v="old_locus_tag=MmarC6_1139"/>
  </r>
  <r>
    <x v="2"/>
    <s v="with_protein"/>
    <s v="GCF_000018485.1"/>
    <s v="Primary Assembly"/>
    <x v="0"/>
    <m/>
    <s v="NC_009975.1"/>
    <n v="1068859"/>
    <n v="1069830"/>
    <x v="0"/>
    <s v="WP_048059319.1"/>
    <s v="WP_048059319.1"/>
    <m/>
    <s v="methanogenesis marker 2 protein"/>
    <m/>
    <n v="5738050"/>
    <s v="MMARC6_RS05845"/>
    <n v="972"/>
    <n v="323"/>
    <m/>
  </r>
  <r>
    <x v="0"/>
    <s v="protein_coding"/>
    <s v="GCF_000018485.1"/>
    <s v="Primary Assembly"/>
    <x v="0"/>
    <m/>
    <s v="NC_009975.1"/>
    <n v="1069840"/>
    <n v="1070130"/>
    <x v="0"/>
    <m/>
    <m/>
    <m/>
    <m/>
    <m/>
    <n v="5738359"/>
    <s v="MMARC6_RS05850"/>
    <n v="291"/>
    <m/>
    <s v="old_locus_tag=MmarC6_1140"/>
  </r>
  <r>
    <x v="2"/>
    <s v="with_protein"/>
    <s v="GCF_000018485.1"/>
    <s v="Primary Assembly"/>
    <x v="0"/>
    <m/>
    <s v="NC_009975.1"/>
    <n v="1069840"/>
    <n v="1070130"/>
    <x v="0"/>
    <s v="WP_012193895.1"/>
    <s v="WP_012193895.1"/>
    <m/>
    <s v="hypothetical protein"/>
    <m/>
    <n v="5738359"/>
    <s v="MMARC6_RS05850"/>
    <n v="291"/>
    <n v="96"/>
    <m/>
  </r>
  <r>
    <x v="0"/>
    <s v="protein_coding"/>
    <s v="GCF_000018485.1"/>
    <s v="Primary Assembly"/>
    <x v="0"/>
    <m/>
    <s v="NC_009975.1"/>
    <n v="1070127"/>
    <n v="1070837"/>
    <x v="0"/>
    <m/>
    <m/>
    <m/>
    <m/>
    <m/>
    <n v="5738325"/>
    <s v="MMARC6_RS05855"/>
    <n v="711"/>
    <m/>
    <s v="old_locus_tag=MmarC6_1141"/>
  </r>
  <r>
    <x v="2"/>
    <s v="with_protein"/>
    <s v="GCF_000018485.1"/>
    <s v="Primary Assembly"/>
    <x v="0"/>
    <m/>
    <s v="NC_009975.1"/>
    <n v="1070127"/>
    <n v="1070837"/>
    <x v="0"/>
    <s v="WP_012193896.1"/>
    <s v="WP_012193896.1"/>
    <m/>
    <s v="class I SAM-dependent methyltransferase"/>
    <m/>
    <n v="5738325"/>
    <s v="MMARC6_RS05855"/>
    <n v="711"/>
    <n v="236"/>
    <m/>
  </r>
  <r>
    <x v="0"/>
    <s v="protein_coding"/>
    <s v="GCF_000018485.1"/>
    <s v="Primary Assembly"/>
    <x v="0"/>
    <m/>
    <s v="NC_009975.1"/>
    <n v="1070834"/>
    <n v="1071643"/>
    <x v="0"/>
    <m/>
    <m/>
    <m/>
    <m/>
    <m/>
    <n v="5738292"/>
    <s v="MMARC6_RS05860"/>
    <n v="810"/>
    <m/>
    <s v="old_locus_tag=MmarC6_1142"/>
  </r>
  <r>
    <x v="2"/>
    <s v="with_protein"/>
    <s v="GCF_000018485.1"/>
    <s v="Primary Assembly"/>
    <x v="0"/>
    <m/>
    <s v="NC_009975.1"/>
    <n v="1070834"/>
    <n v="1071643"/>
    <x v="0"/>
    <s v="WP_012193897.1"/>
    <s v="WP_012193897.1"/>
    <m/>
    <s v="prephenate dehydratase"/>
    <m/>
    <n v="5738292"/>
    <s v="MMARC6_RS05860"/>
    <n v="810"/>
    <n v="269"/>
    <m/>
  </r>
  <r>
    <x v="0"/>
    <s v="protein_coding"/>
    <s v="GCF_000018485.1"/>
    <s v="Primary Assembly"/>
    <x v="0"/>
    <m/>
    <s v="NC_009975.1"/>
    <n v="1071751"/>
    <n v="1073001"/>
    <x v="0"/>
    <m/>
    <m/>
    <m/>
    <m/>
    <m/>
    <n v="5738268"/>
    <s v="MMARC6_RS05865"/>
    <n v="1251"/>
    <m/>
    <s v="old_locus_tag=MmarC6_1143"/>
  </r>
  <r>
    <x v="2"/>
    <s v="with_protein"/>
    <s v="GCF_000018485.1"/>
    <s v="Primary Assembly"/>
    <x v="0"/>
    <m/>
    <s v="NC_009975.1"/>
    <n v="1071751"/>
    <n v="1073001"/>
    <x v="0"/>
    <s v="WP_012193898.1"/>
    <s v="WP_012193898.1"/>
    <m/>
    <s v="pyridoxal phosphate-dependent aminotransferase"/>
    <m/>
    <n v="5738268"/>
    <s v="MMARC6_RS05865"/>
    <n v="1251"/>
    <n v="416"/>
    <m/>
  </r>
  <r>
    <x v="0"/>
    <s v="protein_coding"/>
    <s v="GCF_000018485.1"/>
    <s v="Primary Assembly"/>
    <x v="0"/>
    <m/>
    <s v="NC_009975.1"/>
    <n v="1073029"/>
    <n v="1073718"/>
    <x v="1"/>
    <m/>
    <m/>
    <m/>
    <m/>
    <m/>
    <n v="5738256"/>
    <s v="MMARC6_RS05870"/>
    <n v="690"/>
    <m/>
    <s v="old_locus_tag=MmarC6_1144"/>
  </r>
  <r>
    <x v="2"/>
    <s v="with_protein"/>
    <s v="GCF_000018485.1"/>
    <s v="Primary Assembly"/>
    <x v="0"/>
    <m/>
    <s v="NC_009975.1"/>
    <n v="1073029"/>
    <n v="1073718"/>
    <x v="1"/>
    <s v="WP_012193899.1"/>
    <s v="WP_012193899.1"/>
    <m/>
    <s v="ribonuclease III"/>
    <m/>
    <n v="5738256"/>
    <s v="MMARC6_RS05870"/>
    <n v="690"/>
    <n v="229"/>
    <m/>
  </r>
  <r>
    <x v="0"/>
    <s v="protein_coding"/>
    <s v="GCF_000018485.1"/>
    <s v="Primary Assembly"/>
    <x v="0"/>
    <m/>
    <s v="NC_009975.1"/>
    <n v="1073769"/>
    <n v="1075031"/>
    <x v="1"/>
    <m/>
    <m/>
    <m/>
    <m/>
    <m/>
    <n v="5738244"/>
    <s v="MMARC6_RS05875"/>
    <n v="1263"/>
    <m/>
    <s v="old_locus_tag=MmarC6_1145"/>
  </r>
  <r>
    <x v="2"/>
    <s v="with_protein"/>
    <s v="GCF_000018485.1"/>
    <s v="Primary Assembly"/>
    <x v="0"/>
    <m/>
    <s v="NC_009975.1"/>
    <n v="1073769"/>
    <n v="1075031"/>
    <x v="1"/>
    <s v="WP_012193900.1"/>
    <s v="WP_012193900.1"/>
    <m/>
    <s v="TldD/PmbA family protein"/>
    <m/>
    <n v="5738244"/>
    <s v="MMARC6_RS05875"/>
    <n v="1263"/>
    <n v="420"/>
    <m/>
  </r>
  <r>
    <x v="0"/>
    <s v="protein_coding"/>
    <s v="GCF_000018485.1"/>
    <s v="Primary Assembly"/>
    <x v="0"/>
    <m/>
    <s v="NC_009975.1"/>
    <n v="1075141"/>
    <n v="1075986"/>
    <x v="0"/>
    <m/>
    <m/>
    <m/>
    <m/>
    <m/>
    <n v="5738227"/>
    <s v="MMARC6_RS05880"/>
    <n v="846"/>
    <m/>
    <s v="old_locus_tag=MmarC6_1146"/>
  </r>
  <r>
    <x v="2"/>
    <s v="with_protein"/>
    <s v="GCF_000018485.1"/>
    <s v="Primary Assembly"/>
    <x v="0"/>
    <m/>
    <s v="NC_009975.1"/>
    <n v="1075141"/>
    <n v="1075986"/>
    <x v="0"/>
    <s v="WP_012193901.1"/>
    <s v="WP_012193901.1"/>
    <m/>
    <s v="protein translocase subunit SecF"/>
    <m/>
    <n v="5738227"/>
    <s v="MMARC6_RS05880"/>
    <n v="846"/>
    <n v="281"/>
    <m/>
  </r>
  <r>
    <x v="0"/>
    <s v="protein_coding"/>
    <s v="GCF_000018485.1"/>
    <s v="Primary Assembly"/>
    <x v="0"/>
    <m/>
    <s v="NC_009975.1"/>
    <n v="1076004"/>
    <n v="1077170"/>
    <x v="0"/>
    <m/>
    <m/>
    <m/>
    <m/>
    <s v="secD"/>
    <n v="5738218"/>
    <s v="MMARC6_RS05885"/>
    <n v="1167"/>
    <m/>
    <s v="old_locus_tag=MmarC6_1147"/>
  </r>
  <r>
    <x v="2"/>
    <s v="with_protein"/>
    <s v="GCF_000018485.1"/>
    <s v="Primary Assembly"/>
    <x v="0"/>
    <m/>
    <s v="NC_009975.1"/>
    <n v="1076004"/>
    <n v="1077170"/>
    <x v="0"/>
    <s v="WP_012193902.1"/>
    <s v="WP_012193902.1"/>
    <m/>
    <s v="preprotein translocase subunit SecD"/>
    <s v="secD"/>
    <n v="5738218"/>
    <s v="MMARC6_RS05885"/>
    <n v="1167"/>
    <n v="388"/>
    <m/>
  </r>
  <r>
    <x v="0"/>
    <s v="protein_coding"/>
    <s v="GCF_000018485.1"/>
    <s v="Primary Assembly"/>
    <x v="0"/>
    <m/>
    <s v="NC_009975.1"/>
    <n v="1077222"/>
    <n v="1078244"/>
    <x v="0"/>
    <m/>
    <m/>
    <m/>
    <m/>
    <m/>
    <n v="5738208"/>
    <s v="MMARC6_RS05890"/>
    <n v="1023"/>
    <m/>
    <s v="old_locus_tag=MmarC6_1148"/>
  </r>
  <r>
    <x v="2"/>
    <s v="with_protein"/>
    <s v="GCF_000018485.1"/>
    <s v="Primary Assembly"/>
    <x v="0"/>
    <m/>
    <s v="NC_009975.1"/>
    <n v="1077222"/>
    <n v="1078244"/>
    <x v="0"/>
    <s v="WP_012193903.1"/>
    <s v="WP_012193903.1"/>
    <m/>
    <s v="membrane protein"/>
    <m/>
    <n v="5738208"/>
    <s v="MMARC6_RS05890"/>
    <n v="1023"/>
    <n v="340"/>
    <m/>
  </r>
  <r>
    <x v="0"/>
    <s v="protein_coding"/>
    <s v="GCF_000018485.1"/>
    <s v="Primary Assembly"/>
    <x v="0"/>
    <m/>
    <s v="NC_009975.1"/>
    <n v="1078254"/>
    <n v="1078673"/>
    <x v="0"/>
    <m/>
    <m/>
    <m/>
    <m/>
    <m/>
    <n v="5738087"/>
    <s v="MMARC6_RS05895"/>
    <n v="420"/>
    <m/>
    <s v="old_locus_tag=MmarC6_1149"/>
  </r>
  <r>
    <x v="2"/>
    <s v="with_protein"/>
    <s v="GCF_000018485.1"/>
    <s v="Primary Assembly"/>
    <x v="0"/>
    <m/>
    <s v="NC_009975.1"/>
    <n v="1078254"/>
    <n v="1078673"/>
    <x v="0"/>
    <s v="WP_012193904.1"/>
    <s v="WP_012193904.1"/>
    <m/>
    <s v="DUF2120 domain-containing protein"/>
    <m/>
    <n v="5738087"/>
    <s v="MMARC6_RS05895"/>
    <n v="420"/>
    <n v="139"/>
    <m/>
  </r>
  <r>
    <x v="0"/>
    <s v="protein_coding"/>
    <s v="GCF_000018485.1"/>
    <s v="Primary Assembly"/>
    <x v="0"/>
    <m/>
    <s v="NC_009975.1"/>
    <n v="1078708"/>
    <n v="1079382"/>
    <x v="1"/>
    <m/>
    <m/>
    <m/>
    <m/>
    <m/>
    <n v="5738086"/>
    <s v="MMARC6_RS05900"/>
    <n v="675"/>
    <m/>
    <s v="old_locus_tag=MmarC6_1150"/>
  </r>
  <r>
    <x v="2"/>
    <s v="with_protein"/>
    <s v="GCF_000018485.1"/>
    <s v="Primary Assembly"/>
    <x v="0"/>
    <m/>
    <s v="NC_009975.1"/>
    <n v="1078708"/>
    <n v="1079382"/>
    <x v="1"/>
    <s v="WP_012193905.1"/>
    <s v="WP_012193905.1"/>
    <m/>
    <s v="hydrogenase accessory protein HypB"/>
    <m/>
    <n v="5738086"/>
    <s v="MMARC6_RS05900"/>
    <n v="675"/>
    <n v="224"/>
    <m/>
  </r>
  <r>
    <x v="0"/>
    <s v="protein_coding"/>
    <s v="GCF_000018485.1"/>
    <s v="Primary Assembly"/>
    <x v="0"/>
    <m/>
    <s v="NC_009975.1"/>
    <n v="1079548"/>
    <n v="1080315"/>
    <x v="0"/>
    <m/>
    <m/>
    <m/>
    <m/>
    <m/>
    <n v="5738762"/>
    <s v="MMARC6_RS05905"/>
    <n v="768"/>
    <m/>
    <s v="old_locus_tag=MmarC6_1151"/>
  </r>
  <r>
    <x v="2"/>
    <s v="with_protein"/>
    <s v="GCF_000018485.1"/>
    <s v="Primary Assembly"/>
    <x v="0"/>
    <m/>
    <s v="NC_009975.1"/>
    <n v="1079548"/>
    <n v="1080315"/>
    <x v="0"/>
    <s v="WP_048059320.1"/>
    <s v="WP_048059320.1"/>
    <m/>
    <s v="molybdenum ABC transporter permease"/>
    <m/>
    <n v="5738762"/>
    <s v="MMARC6_RS05905"/>
    <n v="768"/>
    <n v="255"/>
    <m/>
  </r>
  <r>
    <x v="0"/>
    <s v="protein_coding"/>
    <s v="GCF_000018485.1"/>
    <s v="Primary Assembly"/>
    <x v="0"/>
    <m/>
    <s v="NC_009975.1"/>
    <n v="1080328"/>
    <n v="1081266"/>
    <x v="0"/>
    <m/>
    <m/>
    <m/>
    <m/>
    <m/>
    <n v="5738732"/>
    <s v="MMARC6_RS05910"/>
    <n v="939"/>
    <m/>
    <s v="old_locus_tag=MmarC6_1152"/>
  </r>
  <r>
    <x v="2"/>
    <s v="with_protein"/>
    <s v="GCF_000018485.1"/>
    <s v="Primary Assembly"/>
    <x v="0"/>
    <m/>
    <s v="NC_009975.1"/>
    <n v="1080328"/>
    <n v="1081266"/>
    <x v="0"/>
    <s v="WP_012193907.1"/>
    <s v="WP_012193907.1"/>
    <m/>
    <s v="molybdenum ABC transporter ATP-binding protein"/>
    <m/>
    <n v="5738732"/>
    <s v="MMARC6_RS05910"/>
    <n v="939"/>
    <n v="312"/>
    <m/>
  </r>
  <r>
    <x v="0"/>
    <s v="protein_coding"/>
    <s v="GCF_000018485.1"/>
    <s v="Primary Assembly"/>
    <x v="0"/>
    <m/>
    <s v="NC_009975.1"/>
    <n v="1081436"/>
    <n v="1082038"/>
    <x v="0"/>
    <m/>
    <m/>
    <m/>
    <m/>
    <m/>
    <n v="5738694"/>
    <s v="MMARC6_RS05915"/>
    <n v="603"/>
    <m/>
    <s v="old_locus_tag=MmarC6_1153"/>
  </r>
  <r>
    <x v="2"/>
    <s v="with_protein"/>
    <s v="GCF_000018485.1"/>
    <s v="Primary Assembly"/>
    <x v="0"/>
    <m/>
    <s v="NC_009975.1"/>
    <n v="1081436"/>
    <n v="1082038"/>
    <x v="0"/>
    <s v="WP_012193908.1"/>
    <s v="WP_012193908.1"/>
    <m/>
    <s v="site-2 protease family protein"/>
    <m/>
    <n v="5738694"/>
    <s v="MMARC6_RS05915"/>
    <n v="603"/>
    <n v="200"/>
    <m/>
  </r>
  <r>
    <x v="0"/>
    <s v="protein_coding"/>
    <s v="GCF_000018485.1"/>
    <s v="Primary Assembly"/>
    <x v="0"/>
    <m/>
    <s v="NC_009975.1"/>
    <n v="1082057"/>
    <n v="1082725"/>
    <x v="0"/>
    <m/>
    <m/>
    <m/>
    <m/>
    <m/>
    <n v="5738626"/>
    <s v="MMARC6_RS05920"/>
    <n v="669"/>
    <m/>
    <s v="old_locus_tag=MmarC6_1154"/>
  </r>
  <r>
    <x v="2"/>
    <s v="with_protein"/>
    <s v="GCF_000018485.1"/>
    <s v="Primary Assembly"/>
    <x v="0"/>
    <m/>
    <s v="NC_009975.1"/>
    <n v="1082057"/>
    <n v="1082725"/>
    <x v="0"/>
    <s v="WP_012193909.1"/>
    <s v="WP_012193909.1"/>
    <m/>
    <s v="segregation/condensation protein A"/>
    <m/>
    <n v="5738626"/>
    <s v="MMARC6_RS05920"/>
    <n v="669"/>
    <n v="222"/>
    <m/>
  </r>
  <r>
    <x v="0"/>
    <s v="protein_coding"/>
    <s v="GCF_000018485.1"/>
    <s v="Primary Assembly"/>
    <x v="0"/>
    <m/>
    <s v="NC_009975.1"/>
    <n v="1082867"/>
    <n v="1084000"/>
    <x v="0"/>
    <m/>
    <m/>
    <m/>
    <m/>
    <m/>
    <n v="5738612"/>
    <s v="MMARC6_RS05925"/>
    <n v="1134"/>
    <m/>
    <s v="old_locus_tag=MmarC6_1155"/>
  </r>
  <r>
    <x v="2"/>
    <s v="with_protein"/>
    <s v="GCF_000018485.1"/>
    <s v="Primary Assembly"/>
    <x v="0"/>
    <m/>
    <s v="NC_009975.1"/>
    <n v="1082867"/>
    <n v="1084000"/>
    <x v="0"/>
    <s v="WP_012193910.1"/>
    <s v="WP_012193910.1"/>
    <m/>
    <s v="DUF2226 domain-containing protein"/>
    <m/>
    <n v="5738612"/>
    <s v="MMARC6_RS05925"/>
    <n v="1134"/>
    <n v="377"/>
    <m/>
  </r>
  <r>
    <x v="0"/>
    <s v="protein_coding"/>
    <s v="GCF_000018485.1"/>
    <s v="Primary Assembly"/>
    <x v="0"/>
    <m/>
    <s v="NC_009975.1"/>
    <n v="1084016"/>
    <n v="1084246"/>
    <x v="0"/>
    <m/>
    <m/>
    <m/>
    <m/>
    <m/>
    <n v="5738587"/>
    <s v="MMARC6_RS05930"/>
    <n v="231"/>
    <m/>
    <s v="old_locus_tag=MmarC6_1156"/>
  </r>
  <r>
    <x v="2"/>
    <s v="with_protein"/>
    <s v="GCF_000018485.1"/>
    <s v="Primary Assembly"/>
    <x v="0"/>
    <m/>
    <s v="NC_009975.1"/>
    <n v="1084016"/>
    <n v="1084246"/>
    <x v="0"/>
    <s v="WP_012193911.1"/>
    <s v="WP_012193911.1"/>
    <m/>
    <s v="hypothetical protein"/>
    <m/>
    <n v="5738587"/>
    <s v="MMARC6_RS05930"/>
    <n v="231"/>
    <n v="76"/>
    <m/>
  </r>
  <r>
    <x v="0"/>
    <s v="protein_coding"/>
    <s v="GCF_000018485.1"/>
    <s v="Primary Assembly"/>
    <x v="0"/>
    <m/>
    <s v="NC_009975.1"/>
    <n v="1084366"/>
    <n v="1085994"/>
    <x v="0"/>
    <m/>
    <m/>
    <m/>
    <m/>
    <m/>
    <n v="5738518"/>
    <s v="MMARC6_RS05935"/>
    <n v="1629"/>
    <m/>
    <s v="old_locus_tag=MmarC6_1157"/>
  </r>
  <r>
    <x v="2"/>
    <s v="with_protein"/>
    <s v="GCF_000018485.1"/>
    <s v="Primary Assembly"/>
    <x v="0"/>
    <m/>
    <s v="NC_009975.1"/>
    <n v="1084366"/>
    <n v="1085994"/>
    <x v="0"/>
    <s v="WP_012193912.1"/>
    <s v="WP_012193912.1"/>
    <m/>
    <s v="thermosome subunit"/>
    <m/>
    <n v="5738518"/>
    <s v="MMARC6_RS05935"/>
    <n v="1629"/>
    <n v="542"/>
    <m/>
  </r>
  <r>
    <x v="0"/>
    <s v="protein_coding"/>
    <s v="GCF_000018485.1"/>
    <s v="Primary Assembly"/>
    <x v="0"/>
    <m/>
    <s v="NC_009975.1"/>
    <n v="1086089"/>
    <n v="1087420"/>
    <x v="1"/>
    <m/>
    <m/>
    <m/>
    <m/>
    <m/>
    <n v="5738496"/>
    <s v="MMARC6_RS05940"/>
    <n v="1332"/>
    <m/>
    <s v="old_locus_tag=MmarC6_1158"/>
  </r>
  <r>
    <x v="2"/>
    <s v="with_protein"/>
    <s v="GCF_000018485.1"/>
    <s v="Primary Assembly"/>
    <x v="0"/>
    <m/>
    <s v="NC_009975.1"/>
    <n v="1086089"/>
    <n v="1087420"/>
    <x v="1"/>
    <s v="WP_048059321.1"/>
    <s v="WP_048059321.1"/>
    <m/>
    <s v="prephenate dehydrogenase/arogenate dehydrogenase family protein"/>
    <m/>
    <n v="5738496"/>
    <s v="MMARC6_RS05940"/>
    <n v="1332"/>
    <n v="443"/>
    <m/>
  </r>
  <r>
    <x v="0"/>
    <s v="protein_coding"/>
    <s v="GCF_000018485.1"/>
    <s v="Primary Assembly"/>
    <x v="0"/>
    <m/>
    <s v="NC_009975.1"/>
    <n v="1087729"/>
    <n v="1088850"/>
    <x v="0"/>
    <m/>
    <m/>
    <m/>
    <m/>
    <m/>
    <n v="5738461"/>
    <s v="MMARC6_RS05945"/>
    <n v="1122"/>
    <m/>
    <s v="old_locus_tag=MmarC6_1159"/>
  </r>
  <r>
    <x v="2"/>
    <s v="with_protein"/>
    <s v="GCF_000018485.1"/>
    <s v="Primary Assembly"/>
    <x v="0"/>
    <m/>
    <s v="NC_009975.1"/>
    <n v="1087729"/>
    <n v="1088850"/>
    <x v="0"/>
    <s v="WP_012193914.1"/>
    <s v="WP_012193914.1"/>
    <m/>
    <s v="alanine dehydrogenase"/>
    <m/>
    <n v="5738461"/>
    <s v="MMARC6_RS05945"/>
    <n v="1122"/>
    <n v="373"/>
    <m/>
  </r>
  <r>
    <x v="0"/>
    <s v="protein_coding"/>
    <s v="GCF_000018485.1"/>
    <s v="Primary Assembly"/>
    <x v="0"/>
    <m/>
    <s v="NC_009975.1"/>
    <n v="1088908"/>
    <n v="1090029"/>
    <x v="0"/>
    <m/>
    <m/>
    <m/>
    <m/>
    <m/>
    <n v="5738367"/>
    <s v="MMARC6_RS05950"/>
    <n v="1122"/>
    <m/>
    <s v="old_locus_tag=MmarC6_1160"/>
  </r>
  <r>
    <x v="2"/>
    <s v="with_protein"/>
    <s v="GCF_000018485.1"/>
    <s v="Primary Assembly"/>
    <x v="0"/>
    <m/>
    <s v="NC_009975.1"/>
    <n v="1088908"/>
    <n v="1090029"/>
    <x v="0"/>
    <s v="WP_012193915.1"/>
    <s v="WP_012193915.1"/>
    <m/>
    <s v="alanine racemase"/>
    <m/>
    <n v="5738367"/>
    <s v="MMARC6_RS05950"/>
    <n v="1122"/>
    <n v="373"/>
    <m/>
  </r>
  <r>
    <x v="0"/>
    <s v="protein_coding"/>
    <s v="GCF_000018485.1"/>
    <s v="Primary Assembly"/>
    <x v="0"/>
    <m/>
    <s v="NC_009975.1"/>
    <n v="1090244"/>
    <n v="1091605"/>
    <x v="0"/>
    <m/>
    <m/>
    <m/>
    <m/>
    <m/>
    <n v="5738336"/>
    <s v="MMARC6_RS05955"/>
    <n v="1362"/>
    <m/>
    <s v="old_locus_tag=MmarC6_1161"/>
  </r>
  <r>
    <x v="2"/>
    <s v="with_protein"/>
    <s v="GCF_000018485.1"/>
    <s v="Primary Assembly"/>
    <x v="0"/>
    <m/>
    <s v="NC_009975.1"/>
    <n v="1090244"/>
    <n v="1091605"/>
    <x v="0"/>
    <s v="WP_012193916.1"/>
    <s v="WP_012193916.1"/>
    <m/>
    <s v="sodium:alanine symporter family protein"/>
    <m/>
    <n v="5738336"/>
    <s v="MMARC6_RS05955"/>
    <n v="1362"/>
    <n v="453"/>
    <m/>
  </r>
  <r>
    <x v="0"/>
    <s v="protein_coding"/>
    <s v="GCF_000018485.1"/>
    <s v="Primary Assembly"/>
    <x v="0"/>
    <m/>
    <s v="NC_009975.1"/>
    <n v="1091776"/>
    <n v="1093071"/>
    <x v="0"/>
    <m/>
    <m/>
    <m/>
    <m/>
    <m/>
    <n v="5738288"/>
    <s v="MMARC6_RS05960"/>
    <n v="1296"/>
    <m/>
    <s v="old_locus_tag=MmarC6_1162"/>
  </r>
  <r>
    <x v="2"/>
    <s v="with_protein"/>
    <s v="GCF_000018485.1"/>
    <s v="Primary Assembly"/>
    <x v="0"/>
    <m/>
    <s v="NC_009975.1"/>
    <n v="1091776"/>
    <n v="1093071"/>
    <x v="0"/>
    <s v="WP_012193917.1"/>
    <s v="WP_012193917.1"/>
    <m/>
    <s v="Asp-tRNA(Asn)/Glu-tRNA(Gln) amidotransferase GatCAB subunit A"/>
    <m/>
    <n v="5738288"/>
    <s v="MMARC6_RS05960"/>
    <n v="1296"/>
    <n v="431"/>
    <m/>
  </r>
  <r>
    <x v="0"/>
    <s v="protein_coding"/>
    <s v="GCF_000018485.1"/>
    <s v="Primary Assembly"/>
    <x v="0"/>
    <m/>
    <s v="NC_009975.1"/>
    <n v="1093167"/>
    <n v="1093640"/>
    <x v="1"/>
    <m/>
    <m/>
    <m/>
    <m/>
    <m/>
    <n v="5738267"/>
    <s v="MMARC6_RS05965"/>
    <n v="474"/>
    <m/>
    <s v="old_locus_tag=MmarC6_1163"/>
  </r>
  <r>
    <x v="2"/>
    <s v="with_protein"/>
    <s v="GCF_000018485.1"/>
    <s v="Primary Assembly"/>
    <x v="0"/>
    <m/>
    <s v="NC_009975.1"/>
    <n v="1093167"/>
    <n v="1093640"/>
    <x v="1"/>
    <s v="WP_012193918.1"/>
    <s v="WP_012193918.1"/>
    <m/>
    <s v="hypothetical protein"/>
    <m/>
    <n v="5738267"/>
    <s v="MMARC6_RS05965"/>
    <n v="474"/>
    <n v="157"/>
    <m/>
  </r>
  <r>
    <x v="0"/>
    <s v="protein_coding"/>
    <s v="GCF_000018485.1"/>
    <s v="Primary Assembly"/>
    <x v="0"/>
    <m/>
    <s v="NC_009975.1"/>
    <n v="1093673"/>
    <n v="1094431"/>
    <x v="1"/>
    <m/>
    <m/>
    <m/>
    <m/>
    <m/>
    <n v="5738492"/>
    <s v="MMARC6_RS05970"/>
    <n v="759"/>
    <m/>
    <s v="old_locus_tag=MmarC6_1164"/>
  </r>
  <r>
    <x v="2"/>
    <s v="with_protein"/>
    <s v="GCF_000018485.1"/>
    <s v="Primary Assembly"/>
    <x v="0"/>
    <m/>
    <s v="NC_009975.1"/>
    <n v="1093673"/>
    <n v="1094431"/>
    <x v="1"/>
    <s v="WP_012193919.1"/>
    <s v="WP_012193919.1"/>
    <m/>
    <s v="amino acid ABC transporter substrate-binding protein"/>
    <m/>
    <n v="5738492"/>
    <s v="MMARC6_RS05970"/>
    <n v="759"/>
    <n v="252"/>
    <m/>
  </r>
  <r>
    <x v="0"/>
    <s v="protein_coding"/>
    <s v="GCF_000018485.1"/>
    <s v="Primary Assembly"/>
    <x v="0"/>
    <m/>
    <s v="NC_009975.1"/>
    <n v="1094637"/>
    <n v="1094978"/>
    <x v="1"/>
    <m/>
    <m/>
    <m/>
    <m/>
    <m/>
    <n v="5738099"/>
    <s v="MMARC6_RS05975"/>
    <n v="342"/>
    <m/>
    <s v="old_locus_tag=MmarC6_1165"/>
  </r>
  <r>
    <x v="2"/>
    <s v="with_protein"/>
    <s v="GCF_000018485.1"/>
    <s v="Primary Assembly"/>
    <x v="0"/>
    <m/>
    <s v="NC_009975.1"/>
    <n v="1094637"/>
    <n v="1094978"/>
    <x v="1"/>
    <s v="WP_011171453.1"/>
    <s v="WP_011171453.1"/>
    <m/>
    <s v="DUF555 domain-containing protein"/>
    <m/>
    <n v="5738099"/>
    <s v="MMARC6_RS05975"/>
    <n v="342"/>
    <n v="113"/>
    <m/>
  </r>
  <r>
    <x v="0"/>
    <s v="protein_coding"/>
    <s v="GCF_000018485.1"/>
    <s v="Primary Assembly"/>
    <x v="0"/>
    <m/>
    <s v="NC_009975.1"/>
    <n v="1094999"/>
    <n v="1095304"/>
    <x v="1"/>
    <m/>
    <m/>
    <m/>
    <m/>
    <m/>
    <n v="5738109"/>
    <s v="MMARC6_RS05980"/>
    <n v="306"/>
    <m/>
    <s v="old_locus_tag=MmarC6_1166"/>
  </r>
  <r>
    <x v="2"/>
    <s v="with_protein"/>
    <s v="GCF_000018485.1"/>
    <s v="Primary Assembly"/>
    <x v="0"/>
    <m/>
    <s v="NC_009975.1"/>
    <n v="1094999"/>
    <n v="1095304"/>
    <x v="1"/>
    <s v="WP_011867847.1"/>
    <s v="WP_011867847.1"/>
    <m/>
    <s v="DUF357 domain-containing protein"/>
    <m/>
    <n v="5738109"/>
    <s v="MMARC6_RS05980"/>
    <n v="306"/>
    <n v="101"/>
    <m/>
  </r>
  <r>
    <x v="0"/>
    <s v="protein_coding"/>
    <s v="GCF_000018485.1"/>
    <s v="Primary Assembly"/>
    <x v="0"/>
    <m/>
    <s v="NC_009975.1"/>
    <n v="1095559"/>
    <n v="1096089"/>
    <x v="0"/>
    <m/>
    <m/>
    <m/>
    <m/>
    <m/>
    <n v="5737850"/>
    <s v="MMARC6_RS05985"/>
    <n v="531"/>
    <m/>
    <s v="old_locus_tag=MmarC6_1167"/>
  </r>
  <r>
    <x v="2"/>
    <s v="with_protein"/>
    <s v="GCF_000018485.1"/>
    <s v="Primary Assembly"/>
    <x v="0"/>
    <m/>
    <s v="NC_009975.1"/>
    <n v="1095559"/>
    <n v="1096089"/>
    <x v="0"/>
    <s v="WP_012193920.1"/>
    <s v="WP_012193920.1"/>
    <m/>
    <s v="pyruvate ferredoxin oxidoreductase subunit gamma"/>
    <m/>
    <n v="5737850"/>
    <s v="MMARC6_RS05985"/>
    <n v="531"/>
    <n v="176"/>
    <m/>
  </r>
  <r>
    <x v="0"/>
    <s v="protein_coding"/>
    <s v="GCF_000018485.1"/>
    <s v="Primary Assembly"/>
    <x v="0"/>
    <m/>
    <s v="NC_009975.1"/>
    <n v="1096103"/>
    <n v="1096360"/>
    <x v="0"/>
    <m/>
    <m/>
    <m/>
    <m/>
    <m/>
    <n v="5737812"/>
    <s v="MMARC6_RS05990"/>
    <n v="258"/>
    <m/>
    <s v="old_locus_tag=MmarC6_1168"/>
  </r>
  <r>
    <x v="2"/>
    <s v="with_protein"/>
    <s v="GCF_000018485.1"/>
    <s v="Primary Assembly"/>
    <x v="0"/>
    <m/>
    <s v="NC_009975.1"/>
    <n v="1096103"/>
    <n v="1096360"/>
    <x v="0"/>
    <s v="WP_012193921.1"/>
    <s v="WP_012193921.1"/>
    <m/>
    <s v="4Fe-4S dicluster domain-containing protein"/>
    <m/>
    <n v="5737812"/>
    <s v="MMARC6_RS05990"/>
    <n v="258"/>
    <n v="85"/>
    <m/>
  </r>
  <r>
    <x v="0"/>
    <s v="protein_coding"/>
    <s v="GCF_000018485.1"/>
    <s v="Primary Assembly"/>
    <x v="0"/>
    <m/>
    <s v="NC_009975.1"/>
    <n v="1096382"/>
    <n v="1097545"/>
    <x v="0"/>
    <m/>
    <m/>
    <m/>
    <m/>
    <s v="porA"/>
    <n v="5738070"/>
    <s v="MMARC6_RS05995"/>
    <n v="1164"/>
    <m/>
    <s v="old_locus_tag=MmarC6_1169"/>
  </r>
  <r>
    <x v="2"/>
    <s v="with_protein"/>
    <s v="GCF_000018485.1"/>
    <s v="Primary Assembly"/>
    <x v="0"/>
    <m/>
    <s v="NC_009975.1"/>
    <n v="1096382"/>
    <n v="1097545"/>
    <x v="0"/>
    <s v="WP_012193922.1"/>
    <s v="WP_012193922.1"/>
    <m/>
    <s v="2-ketoisovalerate ferredoxin oxidoreductase subunit alpha"/>
    <s v="porA"/>
    <n v="5738070"/>
    <s v="MMARC6_RS05995"/>
    <n v="1164"/>
    <n v="387"/>
    <m/>
  </r>
  <r>
    <x v="0"/>
    <s v="protein_coding"/>
    <s v="GCF_000018485.1"/>
    <s v="Primary Assembly"/>
    <x v="0"/>
    <m/>
    <s v="NC_009975.1"/>
    <n v="1097562"/>
    <n v="1098458"/>
    <x v="0"/>
    <m/>
    <m/>
    <m/>
    <m/>
    <m/>
    <n v="5738590"/>
    <s v="MMARC6_RS06000"/>
    <n v="897"/>
    <m/>
    <s v="old_locus_tag=MmarC6_1170"/>
  </r>
  <r>
    <x v="2"/>
    <s v="with_protein"/>
    <s v="GCF_000018485.1"/>
    <s v="Primary Assembly"/>
    <x v="0"/>
    <m/>
    <s v="NC_009975.1"/>
    <n v="1097562"/>
    <n v="1098458"/>
    <x v="0"/>
    <s v="WP_012193923.1"/>
    <s v="WP_012193923.1"/>
    <m/>
    <s v="pyruvate ferredoxin oxidoreductase subunit beta"/>
    <m/>
    <n v="5738590"/>
    <s v="MMARC6_RS06000"/>
    <n v="897"/>
    <n v="298"/>
    <m/>
  </r>
  <r>
    <x v="0"/>
    <s v="protein_coding"/>
    <s v="GCF_000018485.1"/>
    <s v="Primary Assembly"/>
    <x v="0"/>
    <m/>
    <s v="NC_009975.1"/>
    <n v="1098480"/>
    <n v="1098983"/>
    <x v="0"/>
    <m/>
    <m/>
    <m/>
    <m/>
    <m/>
    <n v="5738077"/>
    <s v="MMARC6_RS06005"/>
    <n v="504"/>
    <m/>
    <s v="old_locus_tag=MmarC6_1171"/>
  </r>
  <r>
    <x v="2"/>
    <s v="with_protein"/>
    <s v="GCF_000018485.1"/>
    <s v="Primary Assembly"/>
    <x v="0"/>
    <m/>
    <s v="NC_009975.1"/>
    <n v="1098480"/>
    <n v="1098983"/>
    <x v="0"/>
    <s v="WP_012193924.1"/>
    <s v="WP_012193924.1"/>
    <m/>
    <s v="ferredoxin"/>
    <m/>
    <n v="5738077"/>
    <s v="MMARC6_RS06005"/>
    <n v="504"/>
    <n v="167"/>
    <m/>
  </r>
  <r>
    <x v="0"/>
    <s v="protein_coding"/>
    <s v="GCF_000018485.1"/>
    <s v="Primary Assembly"/>
    <x v="0"/>
    <m/>
    <s v="NC_009975.1"/>
    <n v="1099001"/>
    <n v="1099417"/>
    <x v="0"/>
    <m/>
    <m/>
    <m/>
    <m/>
    <m/>
    <n v="5737950"/>
    <s v="MMARC6_RS06010"/>
    <n v="417"/>
    <m/>
    <s v="old_locus_tag=MmarC6_1172"/>
  </r>
  <r>
    <x v="2"/>
    <s v="with_protein"/>
    <s v="GCF_000018485.1"/>
    <s v="Primary Assembly"/>
    <x v="0"/>
    <m/>
    <s v="NC_009975.1"/>
    <n v="1099001"/>
    <n v="1099417"/>
    <x v="0"/>
    <s v="WP_012193925.1"/>
    <s v="WP_012193925.1"/>
    <m/>
    <s v="4Fe-4S dicluster domain-containing protein"/>
    <m/>
    <n v="5737950"/>
    <s v="MMARC6_RS06010"/>
    <n v="417"/>
    <n v="138"/>
    <m/>
  </r>
  <r>
    <x v="0"/>
    <s v="protein_coding"/>
    <s v="GCF_000018485.1"/>
    <s v="Primary Assembly"/>
    <x v="0"/>
    <m/>
    <s v="NC_009975.1"/>
    <n v="1099428"/>
    <n v="1099919"/>
    <x v="1"/>
    <m/>
    <m/>
    <m/>
    <m/>
    <m/>
    <n v="5738206"/>
    <s v="MMARC6_RS06015"/>
    <n v="492"/>
    <m/>
    <s v="old_locus_tag=MmarC6_1173"/>
  </r>
  <r>
    <x v="2"/>
    <s v="with_protein"/>
    <s v="GCF_000018485.1"/>
    <s v="Primary Assembly"/>
    <x v="0"/>
    <m/>
    <s v="NC_009975.1"/>
    <n v="1099428"/>
    <n v="1099919"/>
    <x v="1"/>
    <s v="WP_012193926.1"/>
    <s v="WP_012193926.1"/>
    <m/>
    <s v="YfcE family phosphodiesterase"/>
    <m/>
    <n v="5738206"/>
    <s v="MMARC6_RS06015"/>
    <n v="492"/>
    <n v="163"/>
    <m/>
  </r>
  <r>
    <x v="0"/>
    <s v="SRP_RNA"/>
    <s v="GCF_000018485.1"/>
    <s v="Primary Assembly"/>
    <x v="0"/>
    <m/>
    <s v="NC_009975.1"/>
    <n v="1099978"/>
    <n v="1100292"/>
    <x v="1"/>
    <m/>
    <m/>
    <m/>
    <m/>
    <s v="ffs"/>
    <n v="31759140"/>
    <s v="MMARC6_RS09465"/>
    <n v="315"/>
    <m/>
    <s v="old_locus_tag=MmarC6_R0040"/>
  </r>
  <r>
    <x v="4"/>
    <s v="SRP_RNA"/>
    <s v="GCF_000018485.1"/>
    <s v="Primary Assembly"/>
    <x v="0"/>
    <m/>
    <s v="NC_009975.1"/>
    <n v="1099978"/>
    <n v="1100292"/>
    <x v="1"/>
    <m/>
    <m/>
    <m/>
    <s v="signal recognition particle sRNA"/>
    <s v="ffs"/>
    <n v="31759140"/>
    <s v="MMARC6_RS09465"/>
    <n v="315"/>
    <m/>
    <m/>
  </r>
  <r>
    <x v="0"/>
    <s v="protein_coding"/>
    <s v="GCF_000018485.1"/>
    <s v="Primary Assembly"/>
    <x v="0"/>
    <m/>
    <s v="NC_009975.1"/>
    <n v="1100486"/>
    <n v="1101583"/>
    <x v="0"/>
    <m/>
    <m/>
    <m/>
    <m/>
    <m/>
    <n v="5738375"/>
    <s v="MMARC6_RS06020"/>
    <n v="1098"/>
    <m/>
    <s v="old_locus_tag=MmarC6_1174"/>
  </r>
  <r>
    <x v="2"/>
    <s v="with_protein"/>
    <s v="GCF_000018485.1"/>
    <s v="Primary Assembly"/>
    <x v="0"/>
    <m/>
    <s v="NC_009975.1"/>
    <n v="1100486"/>
    <n v="1101583"/>
    <x v="0"/>
    <s v="WP_012193927.1"/>
    <s v="WP_012193927.1"/>
    <m/>
    <s v="cell division protein FtsZ"/>
    <m/>
    <n v="5738375"/>
    <s v="MMARC6_RS06020"/>
    <n v="1098"/>
    <n v="365"/>
    <m/>
  </r>
  <r>
    <x v="0"/>
    <s v="protein_coding"/>
    <s v="GCF_000018485.1"/>
    <s v="Primary Assembly"/>
    <x v="0"/>
    <m/>
    <s v="NC_009975.1"/>
    <n v="1101625"/>
    <n v="1102137"/>
    <x v="0"/>
    <m/>
    <m/>
    <m/>
    <m/>
    <m/>
    <n v="5738074"/>
    <s v="MMARC6_RS06025"/>
    <n v="513"/>
    <m/>
    <s v="old_locus_tag=MmarC6_1175"/>
  </r>
  <r>
    <x v="2"/>
    <s v="with_protein"/>
    <s v="GCF_000018485.1"/>
    <s v="Primary Assembly"/>
    <x v="0"/>
    <m/>
    <s v="NC_009975.1"/>
    <n v="1101625"/>
    <n v="1102137"/>
    <x v="0"/>
    <s v="WP_012193928.1"/>
    <s v="WP_012193928.1"/>
    <m/>
    <s v="transcriptional regulator"/>
    <m/>
    <n v="5738074"/>
    <s v="MMARC6_RS06025"/>
    <n v="513"/>
    <n v="170"/>
    <m/>
  </r>
  <r>
    <x v="0"/>
    <s v="protein_coding"/>
    <s v="GCF_000018485.1"/>
    <s v="Primary Assembly"/>
    <x v="0"/>
    <m/>
    <s v="NC_009975.1"/>
    <n v="1102149"/>
    <n v="1102931"/>
    <x v="1"/>
    <m/>
    <m/>
    <m/>
    <m/>
    <m/>
    <n v="5737979"/>
    <s v="MMARC6_RS06030"/>
    <n v="783"/>
    <m/>
    <s v="old_locus_tag=MmarC6_1176"/>
  </r>
  <r>
    <x v="2"/>
    <s v="with_protein"/>
    <s v="GCF_000018485.1"/>
    <s v="Primary Assembly"/>
    <x v="0"/>
    <m/>
    <s v="NC_009975.1"/>
    <n v="1102149"/>
    <n v="1102931"/>
    <x v="1"/>
    <s v="WP_012193929.1"/>
    <s v="WP_012193929.1"/>
    <m/>
    <s v="DUF1188 domain-containing protein"/>
    <m/>
    <n v="5737979"/>
    <s v="MMARC6_RS06030"/>
    <n v="783"/>
    <n v="260"/>
    <m/>
  </r>
  <r>
    <x v="0"/>
    <s v="protein_coding"/>
    <s v="GCF_000018485.1"/>
    <s v="Primary Assembly"/>
    <x v="0"/>
    <m/>
    <s v="NC_009975.1"/>
    <n v="1102928"/>
    <n v="1103407"/>
    <x v="1"/>
    <m/>
    <m/>
    <m/>
    <m/>
    <m/>
    <n v="5738073"/>
    <s v="MMARC6_RS06035"/>
    <n v="480"/>
    <m/>
    <s v="old_locus_tag=MmarC6_1177"/>
  </r>
  <r>
    <x v="2"/>
    <s v="with_protein"/>
    <s v="GCF_000018485.1"/>
    <s v="Primary Assembly"/>
    <x v="0"/>
    <m/>
    <s v="NC_009975.1"/>
    <n v="1102928"/>
    <n v="1103407"/>
    <x v="1"/>
    <s v="WP_012193930.1"/>
    <s v="WP_012193930.1"/>
    <m/>
    <s v="DUF3236 domain-containing protein"/>
    <m/>
    <n v="5738073"/>
    <s v="MMARC6_RS06035"/>
    <n v="480"/>
    <n v="159"/>
    <m/>
  </r>
  <r>
    <x v="0"/>
    <s v="protein_coding"/>
    <s v="GCF_000018485.1"/>
    <s v="Primary Assembly"/>
    <x v="0"/>
    <m/>
    <s v="NC_009975.1"/>
    <n v="1103429"/>
    <n v="1104934"/>
    <x v="1"/>
    <m/>
    <m/>
    <m/>
    <m/>
    <m/>
    <n v="5738229"/>
    <s v="MMARC6_RS06040"/>
    <n v="1506"/>
    <m/>
    <s v="old_locus_tag=MmarC6_1178"/>
  </r>
  <r>
    <x v="2"/>
    <s v="with_protein"/>
    <s v="GCF_000018485.1"/>
    <s v="Primary Assembly"/>
    <x v="0"/>
    <m/>
    <s v="NC_009975.1"/>
    <n v="1103429"/>
    <n v="1104934"/>
    <x v="1"/>
    <s v="WP_048059322.1"/>
    <s v="WP_048059322.1"/>
    <m/>
    <s v="phenylalanine--tRNA ligase subunit alpha"/>
    <m/>
    <n v="5738229"/>
    <s v="MMARC6_RS06040"/>
    <n v="1506"/>
    <n v="501"/>
    <m/>
  </r>
  <r>
    <x v="0"/>
    <s v="protein_coding"/>
    <s v="GCF_000018485.1"/>
    <s v="Primary Assembly"/>
    <x v="0"/>
    <m/>
    <s v="NC_009975.1"/>
    <n v="1105014"/>
    <n v="1106012"/>
    <x v="0"/>
    <m/>
    <m/>
    <m/>
    <m/>
    <m/>
    <n v="5738071"/>
    <s v="MMARC6_RS06045"/>
    <n v="999"/>
    <m/>
    <s v="old_locus_tag=MmarC6_1179"/>
  </r>
  <r>
    <x v="2"/>
    <s v="with_protein"/>
    <s v="GCF_000018485.1"/>
    <s v="Primary Assembly"/>
    <x v="0"/>
    <m/>
    <s v="NC_009975.1"/>
    <n v="1105014"/>
    <n v="1106012"/>
    <x v="0"/>
    <s v="WP_012193932.1"/>
    <s v="WP_012193932.1"/>
    <m/>
    <s v="TIGR01212 family radical SAM protein"/>
    <m/>
    <n v="5738071"/>
    <s v="MMARC6_RS06045"/>
    <n v="999"/>
    <n v="332"/>
    <m/>
  </r>
  <r>
    <x v="0"/>
    <s v="protein_coding"/>
    <s v="GCF_000018485.1"/>
    <s v="Primary Assembly"/>
    <x v="0"/>
    <m/>
    <s v="NC_009975.1"/>
    <n v="1106031"/>
    <n v="1106633"/>
    <x v="1"/>
    <m/>
    <m/>
    <m/>
    <m/>
    <m/>
    <n v="5738484"/>
    <s v="MMARC6_RS06050"/>
    <n v="603"/>
    <m/>
    <s v="old_locus_tag=MmarC6_1180"/>
  </r>
  <r>
    <x v="2"/>
    <s v="with_protein"/>
    <s v="GCF_000018485.1"/>
    <s v="Primary Assembly"/>
    <x v="0"/>
    <m/>
    <s v="NC_009975.1"/>
    <n v="1106031"/>
    <n v="1106633"/>
    <x v="1"/>
    <s v="WP_012193933.1"/>
    <s v="WP_012193933.1"/>
    <m/>
    <s v="DUF366 domain-containing protein"/>
    <m/>
    <n v="5738484"/>
    <s v="MMARC6_RS06050"/>
    <n v="603"/>
    <n v="200"/>
    <m/>
  </r>
  <r>
    <x v="0"/>
    <s v="protein_coding"/>
    <s v="GCF_000018485.1"/>
    <s v="Primary Assembly"/>
    <x v="0"/>
    <m/>
    <s v="NC_009975.1"/>
    <n v="1106716"/>
    <n v="1108059"/>
    <x v="1"/>
    <m/>
    <m/>
    <m/>
    <m/>
    <m/>
    <n v="5738068"/>
    <s v="MMARC6_RS06055"/>
    <n v="1344"/>
    <m/>
    <s v="old_locus_tag=MmarC6_1181"/>
  </r>
  <r>
    <x v="2"/>
    <s v="with_protein"/>
    <s v="GCF_000018485.1"/>
    <s v="Primary Assembly"/>
    <x v="0"/>
    <m/>
    <s v="NC_009975.1"/>
    <n v="1106716"/>
    <n v="1108059"/>
    <x v="1"/>
    <s v="WP_012193934.1"/>
    <s v="WP_012193934.1"/>
    <m/>
    <s v="S-layer protein"/>
    <m/>
    <n v="5738068"/>
    <s v="MMARC6_RS06055"/>
    <n v="1344"/>
    <n v="447"/>
    <m/>
  </r>
  <r>
    <x v="0"/>
    <s v="protein_coding"/>
    <s v="GCF_000018485.1"/>
    <s v="Primary Assembly"/>
    <x v="0"/>
    <m/>
    <s v="NC_009975.1"/>
    <n v="1108166"/>
    <n v="1108723"/>
    <x v="0"/>
    <m/>
    <m/>
    <m/>
    <m/>
    <m/>
    <n v="5739098"/>
    <s v="MMARC6_RS06060"/>
    <n v="558"/>
    <m/>
    <s v="old_locus_tag=MmarC6_1182"/>
  </r>
  <r>
    <x v="2"/>
    <s v="with_protein"/>
    <s v="GCF_000018485.1"/>
    <s v="Primary Assembly"/>
    <x v="0"/>
    <m/>
    <s v="NC_009975.1"/>
    <n v="1108166"/>
    <n v="1108723"/>
    <x v="0"/>
    <s v="WP_012193935.1"/>
    <s v="WP_012193935.1"/>
    <m/>
    <s v="orotate phosphoribosyltransferase"/>
    <m/>
    <n v="5739098"/>
    <s v="MMARC6_RS06060"/>
    <n v="558"/>
    <n v="185"/>
    <m/>
  </r>
  <r>
    <x v="0"/>
    <s v="protein_coding"/>
    <s v="GCF_000018485.1"/>
    <s v="Primary Assembly"/>
    <x v="0"/>
    <m/>
    <s v="NC_009975.1"/>
    <n v="1108768"/>
    <n v="1110036"/>
    <x v="0"/>
    <m/>
    <m/>
    <m/>
    <m/>
    <m/>
    <n v="5738066"/>
    <s v="MMARC6_RS06065"/>
    <n v="1269"/>
    <m/>
    <s v="old_locus_tag=MmarC6_1183"/>
  </r>
  <r>
    <x v="2"/>
    <s v="with_protein"/>
    <s v="GCF_000018485.1"/>
    <s v="Primary Assembly"/>
    <x v="0"/>
    <m/>
    <s v="NC_009975.1"/>
    <n v="1108768"/>
    <n v="1110036"/>
    <x v="0"/>
    <s v="WP_012193936.1"/>
    <s v="WP_012193936.1"/>
    <m/>
    <s v="N-ethylammeline chlorohydrolase"/>
    <m/>
    <n v="5738066"/>
    <s v="MMARC6_RS06065"/>
    <n v="1269"/>
    <n v="422"/>
    <m/>
  </r>
  <r>
    <x v="0"/>
    <s v="protein_coding"/>
    <s v="GCF_000018485.1"/>
    <s v="Primary Assembly"/>
    <x v="0"/>
    <m/>
    <s v="NC_009975.1"/>
    <n v="1110040"/>
    <n v="1110807"/>
    <x v="1"/>
    <m/>
    <m/>
    <m/>
    <m/>
    <m/>
    <n v="5738067"/>
    <s v="MMARC6_RS06070"/>
    <n v="768"/>
    <m/>
    <s v="old_locus_tag=MmarC6_1184"/>
  </r>
  <r>
    <x v="2"/>
    <s v="with_protein"/>
    <s v="GCF_000018485.1"/>
    <s v="Primary Assembly"/>
    <x v="0"/>
    <m/>
    <s v="NC_009975.1"/>
    <n v="1110040"/>
    <n v="1110807"/>
    <x v="1"/>
    <s v="WP_048059323.1"/>
    <s v="WP_048059323.1"/>
    <m/>
    <s v="L-seryl-tRNA(Sec) kinase"/>
    <m/>
    <n v="5738067"/>
    <s v="MMARC6_RS06070"/>
    <n v="768"/>
    <n v="255"/>
    <m/>
  </r>
  <r>
    <x v="0"/>
    <s v="protein_coding"/>
    <s v="GCF_000018485.1"/>
    <s v="Primary Assembly"/>
    <x v="0"/>
    <m/>
    <s v="NC_009975.1"/>
    <n v="1110898"/>
    <n v="1112598"/>
    <x v="0"/>
    <m/>
    <m/>
    <m/>
    <m/>
    <m/>
    <n v="5739128"/>
    <s v="MMARC6_RS06075"/>
    <n v="1701"/>
    <m/>
    <s v="old_locus_tag=MmarC6_1185"/>
  </r>
  <r>
    <x v="2"/>
    <s v="with_protein"/>
    <s v="GCF_000018485.1"/>
    <s v="Primary Assembly"/>
    <x v="0"/>
    <m/>
    <s v="NC_009975.1"/>
    <n v="1110898"/>
    <n v="1112598"/>
    <x v="0"/>
    <s v="WP_012193938.1"/>
    <s v="WP_012193938.1"/>
    <m/>
    <s v="inorganic polyphosphate/ATP-NAD kinase"/>
    <m/>
    <n v="5739128"/>
    <s v="MMARC6_RS06075"/>
    <n v="1701"/>
    <n v="566"/>
    <m/>
  </r>
  <r>
    <x v="0"/>
    <s v="protein_coding"/>
    <s v="GCF_000018485.1"/>
    <s v="Primary Assembly"/>
    <x v="0"/>
    <m/>
    <s v="NC_009975.1"/>
    <n v="1112785"/>
    <n v="1114161"/>
    <x v="1"/>
    <m/>
    <m/>
    <m/>
    <m/>
    <m/>
    <n v="5738065"/>
    <s v="MMARC6_RS06080"/>
    <n v="1377"/>
    <m/>
    <s v="old_locus_tag=MmarC6_1186"/>
  </r>
  <r>
    <x v="2"/>
    <s v="with_protein"/>
    <s v="GCF_000018485.1"/>
    <s v="Primary Assembly"/>
    <x v="0"/>
    <m/>
    <s v="NC_009975.1"/>
    <n v="1112785"/>
    <n v="1114161"/>
    <x v="1"/>
    <s v="WP_012193939.1"/>
    <s v="WP_012193939.1"/>
    <m/>
    <s v="TldD/PmbA family protein"/>
    <m/>
    <n v="5738065"/>
    <s v="MMARC6_RS06080"/>
    <n v="1377"/>
    <n v="458"/>
    <m/>
  </r>
  <r>
    <x v="0"/>
    <s v="protein_coding"/>
    <s v="GCF_000018485.1"/>
    <s v="Primary Assembly"/>
    <x v="0"/>
    <m/>
    <s v="NC_009975.1"/>
    <n v="1114206"/>
    <n v="1115603"/>
    <x v="1"/>
    <m/>
    <m/>
    <m/>
    <m/>
    <m/>
    <n v="5738528"/>
    <s v="MMARC6_RS06085"/>
    <n v="1398"/>
    <m/>
    <s v="old_locus_tag=MmarC6_1187"/>
  </r>
  <r>
    <x v="2"/>
    <s v="with_protein"/>
    <s v="GCF_000018485.1"/>
    <s v="Primary Assembly"/>
    <x v="0"/>
    <m/>
    <s v="NC_009975.1"/>
    <n v="1114206"/>
    <n v="1115603"/>
    <x v="1"/>
    <s v="WP_012193940.1"/>
    <s v="WP_012193940.1"/>
    <m/>
    <s v="lactaldehyde dehydrogenase"/>
    <m/>
    <n v="5738528"/>
    <s v="MMARC6_RS06085"/>
    <n v="1398"/>
    <n v="465"/>
    <m/>
  </r>
  <r>
    <x v="0"/>
    <s v="protein_coding"/>
    <s v="GCF_000018485.1"/>
    <s v="Primary Assembly"/>
    <x v="0"/>
    <m/>
    <s v="NC_009975.1"/>
    <n v="1115739"/>
    <n v="1116542"/>
    <x v="0"/>
    <m/>
    <m/>
    <m/>
    <m/>
    <m/>
    <n v="5738063"/>
    <s v="MMARC6_RS06090"/>
    <n v="804"/>
    <m/>
    <s v="old_locus_tag=MmarC6_1188"/>
  </r>
  <r>
    <x v="2"/>
    <s v="with_protein"/>
    <s v="GCF_000018485.1"/>
    <s v="Primary Assembly"/>
    <x v="0"/>
    <m/>
    <s v="NC_009975.1"/>
    <n v="1115739"/>
    <n v="1116542"/>
    <x v="0"/>
    <s v="WP_012193941.1"/>
    <s v="WP_012193941.1"/>
    <m/>
    <s v="mechanosensitive ion channel family protein"/>
    <m/>
    <n v="5738063"/>
    <s v="MMARC6_RS06090"/>
    <n v="804"/>
    <n v="267"/>
    <m/>
  </r>
  <r>
    <x v="0"/>
    <s v="protein_coding"/>
    <s v="GCF_000018485.1"/>
    <s v="Primary Assembly"/>
    <x v="0"/>
    <m/>
    <s v="NC_009975.1"/>
    <n v="1116562"/>
    <n v="1117047"/>
    <x v="1"/>
    <m/>
    <m/>
    <m/>
    <m/>
    <m/>
    <n v="5738064"/>
    <s v="MMARC6_RS06095"/>
    <n v="486"/>
    <m/>
    <s v="old_locus_tag=MmarC6_1189"/>
  </r>
  <r>
    <x v="2"/>
    <s v="with_protein"/>
    <s v="GCF_000018485.1"/>
    <s v="Primary Assembly"/>
    <x v="0"/>
    <m/>
    <s v="NC_009975.1"/>
    <n v="1116562"/>
    <n v="1117047"/>
    <x v="1"/>
    <s v="WP_012193942.1"/>
    <s v="WP_012193942.1"/>
    <m/>
    <s v="molybdenum cofactor biosynthesis protein"/>
    <m/>
    <n v="5738064"/>
    <s v="MMARC6_RS06095"/>
    <n v="486"/>
    <n v="161"/>
    <m/>
  </r>
  <r>
    <x v="0"/>
    <s v="protein_coding"/>
    <s v="GCF_000018485.1"/>
    <s v="Primary Assembly"/>
    <x v="0"/>
    <m/>
    <s v="NC_009975.1"/>
    <n v="1117040"/>
    <n v="1117885"/>
    <x v="1"/>
    <m/>
    <m/>
    <m/>
    <m/>
    <m/>
    <n v="5737826"/>
    <s v="MMARC6_RS06100"/>
    <n v="846"/>
    <m/>
    <s v="old_locus_tag=MmarC6_1190"/>
  </r>
  <r>
    <x v="2"/>
    <s v="with_protein"/>
    <s v="GCF_000018485.1"/>
    <s v="Primary Assembly"/>
    <x v="0"/>
    <m/>
    <s v="NC_009975.1"/>
    <n v="1117040"/>
    <n v="1117885"/>
    <x v="1"/>
    <s v="WP_012193943.1"/>
    <s v="WP_012193943.1"/>
    <m/>
    <s v="cobalt ABC transporter ATP-binding protein"/>
    <m/>
    <n v="5737826"/>
    <s v="MMARC6_RS06100"/>
    <n v="846"/>
    <n v="281"/>
    <m/>
  </r>
  <r>
    <x v="0"/>
    <s v="protein_coding"/>
    <s v="GCF_000018485.1"/>
    <s v="Primary Assembly"/>
    <x v="0"/>
    <m/>
    <s v="NC_009975.1"/>
    <n v="1117948"/>
    <n v="1118721"/>
    <x v="1"/>
    <m/>
    <m/>
    <m/>
    <m/>
    <m/>
    <n v="5738061"/>
    <s v="MMARC6_RS06105"/>
    <n v="774"/>
    <m/>
    <s v="old_locus_tag=MmarC6_1191"/>
  </r>
  <r>
    <x v="2"/>
    <s v="with_protein"/>
    <s v="GCF_000018485.1"/>
    <s v="Primary Assembly"/>
    <x v="0"/>
    <m/>
    <s v="NC_009975.1"/>
    <n v="1117948"/>
    <n v="1118721"/>
    <x v="1"/>
    <s v="WP_012193944.1"/>
    <s v="WP_012193944.1"/>
    <m/>
    <s v="cobalt ECF transporter T component CbiQ"/>
    <m/>
    <n v="5738061"/>
    <s v="MMARC6_RS06105"/>
    <n v="774"/>
    <n v="257"/>
    <m/>
  </r>
  <r>
    <x v="0"/>
    <s v="protein_coding"/>
    <s v="GCF_000018485.1"/>
    <s v="Primary Assembly"/>
    <x v="0"/>
    <m/>
    <s v="NC_009975.1"/>
    <n v="1118735"/>
    <n v="1119028"/>
    <x v="1"/>
    <m/>
    <m/>
    <m/>
    <m/>
    <m/>
    <n v="5737958"/>
    <s v="MMARC6_RS06110"/>
    <n v="294"/>
    <m/>
    <s v="old_locus_tag=MmarC6_1192"/>
  </r>
  <r>
    <x v="2"/>
    <s v="with_protein"/>
    <s v="GCF_000018485.1"/>
    <s v="Primary Assembly"/>
    <x v="0"/>
    <m/>
    <s v="NC_009975.1"/>
    <n v="1118735"/>
    <n v="1119028"/>
    <x v="1"/>
    <s v="WP_012193945.1"/>
    <s v="WP_012193945.1"/>
    <m/>
    <s v="cobalt transporter CbiN"/>
    <m/>
    <n v="5737958"/>
    <s v="MMARC6_RS06110"/>
    <n v="294"/>
    <n v="97"/>
    <m/>
  </r>
  <r>
    <x v="0"/>
    <s v="protein_coding"/>
    <s v="GCF_000018485.1"/>
    <s v="Primary Assembly"/>
    <x v="0"/>
    <m/>
    <s v="NC_009975.1"/>
    <n v="1119028"/>
    <n v="1119705"/>
    <x v="1"/>
    <m/>
    <m/>
    <m/>
    <m/>
    <m/>
    <n v="5738069"/>
    <s v="MMARC6_RS06115"/>
    <n v="678"/>
    <m/>
    <s v="old_locus_tag=MmarC6_1193"/>
  </r>
  <r>
    <x v="2"/>
    <s v="with_protein"/>
    <s v="GCF_000018485.1"/>
    <s v="Primary Assembly"/>
    <x v="0"/>
    <m/>
    <s v="NC_009975.1"/>
    <n v="1119028"/>
    <n v="1119705"/>
    <x v="1"/>
    <s v="WP_012193946.1"/>
    <s v="WP_012193946.1"/>
    <m/>
    <s v="energy-coupling factor ABC transporter permease"/>
    <m/>
    <n v="5738069"/>
    <s v="MMARC6_RS06115"/>
    <n v="678"/>
    <n v="225"/>
    <m/>
  </r>
  <r>
    <x v="0"/>
    <s v="protein_coding"/>
    <s v="GCF_000018485.1"/>
    <s v="Primary Assembly"/>
    <x v="0"/>
    <m/>
    <s v="NC_009975.1"/>
    <n v="1119901"/>
    <n v="1121157"/>
    <x v="1"/>
    <m/>
    <m/>
    <m/>
    <m/>
    <m/>
    <n v="5737859"/>
    <s v="MMARC6_RS06120"/>
    <n v="1257"/>
    <m/>
    <s v="old_locus_tag=MmarC6_1194"/>
  </r>
  <r>
    <x v="2"/>
    <s v="with_protein"/>
    <s v="GCF_000018485.1"/>
    <s v="Primary Assembly"/>
    <x v="0"/>
    <m/>
    <s v="NC_009975.1"/>
    <n v="1119901"/>
    <n v="1121157"/>
    <x v="1"/>
    <s v="WP_012193947.1"/>
    <s v="WP_012193947.1"/>
    <m/>
    <s v="3-isopropylmalate dehydratase large subunit"/>
    <m/>
    <n v="5737859"/>
    <s v="MMARC6_RS06120"/>
    <n v="1257"/>
    <n v="418"/>
    <m/>
  </r>
  <r>
    <x v="0"/>
    <s v="protein_coding"/>
    <s v="GCF_000018485.1"/>
    <s v="Primary Assembly"/>
    <x v="0"/>
    <m/>
    <s v="NC_009975.1"/>
    <n v="1121271"/>
    <n v="1122203"/>
    <x v="1"/>
    <m/>
    <m/>
    <m/>
    <m/>
    <m/>
    <n v="5739093"/>
    <s v="MMARC6_RS06125"/>
    <n v="933"/>
    <m/>
    <s v="old_locus_tag=MmarC6_1195"/>
  </r>
  <r>
    <x v="2"/>
    <s v="with_protein"/>
    <s v="GCF_000018485.1"/>
    <s v="Primary Assembly"/>
    <x v="0"/>
    <m/>
    <s v="NC_009975.1"/>
    <n v="1121271"/>
    <n v="1122203"/>
    <x v="1"/>
    <s v="WP_012193948.1"/>
    <s v="WP_012193948.1"/>
    <m/>
    <s v="hypothetical protein"/>
    <m/>
    <n v="5739093"/>
    <s v="MMARC6_RS06125"/>
    <n v="933"/>
    <n v="310"/>
    <m/>
  </r>
  <r>
    <x v="0"/>
    <s v="protein_coding"/>
    <s v="GCF_000018485.1"/>
    <s v="Primary Assembly"/>
    <x v="0"/>
    <m/>
    <s v="NC_009975.1"/>
    <n v="1122218"/>
    <n v="1123561"/>
    <x v="1"/>
    <m/>
    <m/>
    <m/>
    <m/>
    <m/>
    <n v="5739056"/>
    <s v="MMARC6_RS06130"/>
    <n v="1344"/>
    <m/>
    <s v="old_locus_tag=MmarC6_1196"/>
  </r>
  <r>
    <x v="2"/>
    <s v="with_protein"/>
    <s v="GCF_000018485.1"/>
    <s v="Primary Assembly"/>
    <x v="0"/>
    <m/>
    <s v="NC_009975.1"/>
    <n v="1122218"/>
    <n v="1123561"/>
    <x v="1"/>
    <s v="WP_012193949.1"/>
    <s v="WP_012193949.1"/>
    <m/>
    <s v="Ni-sirohydrochlorin a,c-diamide synthase"/>
    <m/>
    <n v="5739056"/>
    <s v="MMARC6_RS06130"/>
    <n v="1344"/>
    <n v="447"/>
    <m/>
  </r>
  <r>
    <x v="0"/>
    <s v="protein_coding"/>
    <s v="GCF_000018485.1"/>
    <s v="Primary Assembly"/>
    <x v="0"/>
    <m/>
    <s v="NC_009975.1"/>
    <n v="1123677"/>
    <n v="1124414"/>
    <x v="0"/>
    <m/>
    <m/>
    <m/>
    <m/>
    <m/>
    <n v="5738062"/>
    <s v="MMARC6_RS06135"/>
    <n v="738"/>
    <m/>
    <s v="old_locus_tag=MmarC6_1197"/>
  </r>
  <r>
    <x v="2"/>
    <s v="with_protein"/>
    <s v="GCF_000018485.1"/>
    <s v="Primary Assembly"/>
    <x v="0"/>
    <m/>
    <s v="NC_009975.1"/>
    <n v="1123677"/>
    <n v="1124414"/>
    <x v="0"/>
    <s v="WP_012193950.1"/>
    <s v="WP_012193950.1"/>
    <m/>
    <s v="hypothetical protein"/>
    <m/>
    <n v="5738062"/>
    <s v="MMARC6_RS06135"/>
    <n v="738"/>
    <n v="245"/>
    <m/>
  </r>
  <r>
    <x v="0"/>
    <s v="protein_coding"/>
    <s v="GCF_000018485.1"/>
    <s v="Primary Assembly"/>
    <x v="0"/>
    <m/>
    <s v="NC_009975.1"/>
    <n v="1124523"/>
    <n v="1125326"/>
    <x v="0"/>
    <m/>
    <m/>
    <m/>
    <m/>
    <m/>
    <n v="5739021"/>
    <s v="MMARC6_RS06140"/>
    <n v="804"/>
    <m/>
    <s v="old_locus_tag=MmarC6_1198"/>
  </r>
  <r>
    <x v="2"/>
    <s v="with_protein"/>
    <s v="GCF_000018485.1"/>
    <s v="Primary Assembly"/>
    <x v="0"/>
    <m/>
    <s v="NC_009975.1"/>
    <n v="1124523"/>
    <n v="1125326"/>
    <x v="0"/>
    <s v="WP_012193951.1"/>
    <s v="WP_012193951.1"/>
    <m/>
    <s v="hypothetical protein"/>
    <m/>
    <n v="5739021"/>
    <s v="MMARC6_RS06140"/>
    <n v="804"/>
    <n v="267"/>
    <m/>
  </r>
  <r>
    <x v="0"/>
    <s v="protein_coding"/>
    <s v="GCF_000018485.1"/>
    <s v="Primary Assembly"/>
    <x v="0"/>
    <m/>
    <s v="NC_009975.1"/>
    <n v="1125357"/>
    <n v="1128461"/>
    <x v="1"/>
    <m/>
    <m/>
    <m/>
    <m/>
    <m/>
    <n v="5738993"/>
    <s v="MMARC6_RS06145"/>
    <n v="3105"/>
    <m/>
    <s v="old_locus_tag=MmarC6_1199"/>
  </r>
  <r>
    <x v="2"/>
    <s v="with_protein"/>
    <s v="GCF_000018485.1"/>
    <s v="Primary Assembly"/>
    <x v="0"/>
    <m/>
    <s v="NC_009975.1"/>
    <n v="1125357"/>
    <n v="1128461"/>
    <x v="1"/>
    <s v="WP_012193952.1"/>
    <s v="WP_012193952.1"/>
    <m/>
    <s v="isoleucine--tRNA ligase"/>
    <m/>
    <n v="5738993"/>
    <s v="MMARC6_RS06145"/>
    <n v="3105"/>
    <n v="1034"/>
    <m/>
  </r>
  <r>
    <x v="0"/>
    <s v="protein_coding"/>
    <s v="GCF_000018485.1"/>
    <s v="Primary Assembly"/>
    <x v="0"/>
    <m/>
    <s v="NC_009975.1"/>
    <n v="1128501"/>
    <n v="1128884"/>
    <x v="1"/>
    <m/>
    <m/>
    <m/>
    <m/>
    <m/>
    <n v="5738059"/>
    <s v="MMARC6_RS06150"/>
    <n v="384"/>
    <m/>
    <s v="old_locus_tag=MmarC6_1200"/>
  </r>
  <r>
    <x v="2"/>
    <s v="with_protein"/>
    <s v="GCF_000018485.1"/>
    <s v="Primary Assembly"/>
    <x v="0"/>
    <m/>
    <s v="NC_009975.1"/>
    <n v="1128501"/>
    <n v="1128884"/>
    <x v="1"/>
    <s v="WP_012193953.1"/>
    <s v="WP_012193953.1"/>
    <m/>
    <s v="DUF356 domain-containing protein"/>
    <m/>
    <n v="5738059"/>
    <s v="MMARC6_RS06150"/>
    <n v="384"/>
    <n v="127"/>
    <m/>
  </r>
  <r>
    <x v="0"/>
    <s v="protein_coding"/>
    <s v="GCF_000018485.1"/>
    <s v="Primary Assembly"/>
    <x v="0"/>
    <m/>
    <s v="NC_009975.1"/>
    <n v="1128941"/>
    <n v="1129612"/>
    <x v="1"/>
    <m/>
    <m/>
    <m/>
    <m/>
    <m/>
    <n v="5738962"/>
    <s v="MMARC6_RS06155"/>
    <n v="672"/>
    <m/>
    <s v="old_locus_tag=MmarC6_1201"/>
  </r>
  <r>
    <x v="2"/>
    <s v="with_protein"/>
    <s v="GCF_000018485.1"/>
    <s v="Primary Assembly"/>
    <x v="0"/>
    <m/>
    <s v="NC_009975.1"/>
    <n v="1128941"/>
    <n v="1129612"/>
    <x v="1"/>
    <s v="WP_012193954.1"/>
    <s v="WP_012193954.1"/>
    <m/>
    <s v="RNA ligase partner protein"/>
    <m/>
    <n v="5738962"/>
    <s v="MMARC6_RS06155"/>
    <n v="672"/>
    <n v="223"/>
    <m/>
  </r>
  <r>
    <x v="0"/>
    <s v="protein_coding"/>
    <s v="GCF_000018485.1"/>
    <s v="Primary Assembly"/>
    <x v="0"/>
    <m/>
    <s v="NC_009975.1"/>
    <n v="1129628"/>
    <n v="1130677"/>
    <x v="1"/>
    <m/>
    <m/>
    <m/>
    <m/>
    <m/>
    <n v="5738058"/>
    <s v="MMARC6_RS06160"/>
    <n v="1050"/>
    <m/>
    <s v="old_locus_tag=MmarC6_1202"/>
  </r>
  <r>
    <x v="2"/>
    <s v="with_protein"/>
    <s v="GCF_000018485.1"/>
    <s v="Primary Assembly"/>
    <x v="0"/>
    <m/>
    <s v="NC_009975.1"/>
    <n v="1129628"/>
    <n v="1130677"/>
    <x v="1"/>
    <s v="WP_012193955.1"/>
    <s v="WP_012193955.1"/>
    <m/>
    <s v="hypothetical protein"/>
    <m/>
    <n v="5738058"/>
    <s v="MMARC6_RS06160"/>
    <n v="1050"/>
    <n v="349"/>
    <m/>
  </r>
  <r>
    <x v="0"/>
    <s v="tRNA"/>
    <s v="GCF_000018485.1"/>
    <s v="Primary Assembly"/>
    <x v="0"/>
    <m/>
    <s v="NC_009975.1"/>
    <n v="1130779"/>
    <n v="1130855"/>
    <x v="0"/>
    <m/>
    <m/>
    <m/>
    <m/>
    <m/>
    <n v="5738896"/>
    <s v="MMARC6_RS06165"/>
    <n v="77"/>
    <m/>
    <s v="old_locus_tag=MmarC6_R0042"/>
  </r>
  <r>
    <x v="1"/>
    <m/>
    <s v="GCF_000018485.1"/>
    <s v="Primary Assembly"/>
    <x v="0"/>
    <m/>
    <s v="NC_009975.1"/>
    <n v="1130779"/>
    <n v="1130855"/>
    <x v="0"/>
    <m/>
    <m/>
    <m/>
    <s v="tRNA-Val"/>
    <m/>
    <n v="5738896"/>
    <s v="MMARC6_RS06165"/>
    <n v="77"/>
    <m/>
    <s v="anticodon=TAC"/>
  </r>
  <r>
    <x v="0"/>
    <s v="protein_coding"/>
    <s v="GCF_000018485.1"/>
    <s v="Primary Assembly"/>
    <x v="0"/>
    <m/>
    <s v="NC_009975.1"/>
    <n v="1130985"/>
    <n v="1131419"/>
    <x v="1"/>
    <m/>
    <m/>
    <m/>
    <m/>
    <m/>
    <n v="5738057"/>
    <s v="MMARC6_RS06170"/>
    <n v="435"/>
    <m/>
    <s v="old_locus_tag=MmarC6_1203"/>
  </r>
  <r>
    <x v="2"/>
    <s v="with_protein"/>
    <s v="GCF_000018485.1"/>
    <s v="Primary Assembly"/>
    <x v="0"/>
    <m/>
    <s v="NC_009975.1"/>
    <n v="1130985"/>
    <n v="1131419"/>
    <x v="1"/>
    <s v="WP_012193956.1"/>
    <s v="WP_012193956.1"/>
    <m/>
    <s v="prefoldin subunit alpha"/>
    <m/>
    <n v="5738057"/>
    <s v="MMARC6_RS06170"/>
    <n v="435"/>
    <n v="144"/>
    <m/>
  </r>
  <r>
    <x v="0"/>
    <s v="protein_coding"/>
    <s v="GCF_000018485.1"/>
    <s v="Primary Assembly"/>
    <x v="0"/>
    <m/>
    <s v="NC_009975.1"/>
    <n v="1131595"/>
    <n v="1131915"/>
    <x v="0"/>
    <m/>
    <m/>
    <m/>
    <m/>
    <m/>
    <n v="5738816"/>
    <s v="MMARC6_RS06175"/>
    <n v="321"/>
    <m/>
    <s v="old_locus_tag=MmarC6_1204"/>
  </r>
  <r>
    <x v="2"/>
    <s v="with_protein"/>
    <s v="GCF_000018485.1"/>
    <s v="Primary Assembly"/>
    <x v="0"/>
    <m/>
    <s v="NC_009975.1"/>
    <n v="1131595"/>
    <n v="1131915"/>
    <x v="0"/>
    <s v="WP_081431006.1"/>
    <s v="WP_081431006.1"/>
    <m/>
    <s v="cation:proton antiporter"/>
    <m/>
    <n v="5738816"/>
    <s v="MMARC6_RS06175"/>
    <n v="321"/>
    <n v="106"/>
    <m/>
  </r>
  <r>
    <x v="0"/>
    <s v="protein_coding"/>
    <s v="GCF_000018485.1"/>
    <s v="Primary Assembly"/>
    <x v="0"/>
    <m/>
    <s v="NC_009975.1"/>
    <n v="1131966"/>
    <n v="1133156"/>
    <x v="0"/>
    <m/>
    <m/>
    <m/>
    <m/>
    <m/>
    <n v="5738054"/>
    <s v="MMARC6_RS06180"/>
    <n v="1191"/>
    <m/>
    <s v="old_locus_tag=MmarC6_1205"/>
  </r>
  <r>
    <x v="2"/>
    <s v="with_protein"/>
    <s v="GCF_000018485.1"/>
    <s v="Primary Assembly"/>
    <x v="0"/>
    <m/>
    <s v="NC_009975.1"/>
    <n v="1131966"/>
    <n v="1133156"/>
    <x v="0"/>
    <s v="WP_012193958.1"/>
    <s v="WP_012193958.1"/>
    <m/>
    <s v="hypothetical protein"/>
    <m/>
    <n v="5738054"/>
    <s v="MMARC6_RS06180"/>
    <n v="1191"/>
    <n v="396"/>
    <m/>
  </r>
  <r>
    <x v="0"/>
    <s v="protein_coding"/>
    <s v="GCF_000018485.1"/>
    <s v="Primary Assembly"/>
    <x v="0"/>
    <m/>
    <s v="NC_009975.1"/>
    <n v="1133159"/>
    <n v="1133560"/>
    <x v="1"/>
    <m/>
    <m/>
    <m/>
    <m/>
    <m/>
    <n v="5738757"/>
    <s v="MMARC6_RS06185"/>
    <n v="402"/>
    <m/>
    <s v="old_locus_tag=MmarC6_1206"/>
  </r>
  <r>
    <x v="2"/>
    <s v="with_protein"/>
    <s v="GCF_000018485.1"/>
    <s v="Primary Assembly"/>
    <x v="0"/>
    <m/>
    <s v="NC_009975.1"/>
    <n v="1133159"/>
    <n v="1133560"/>
    <x v="1"/>
    <s v="WP_012193959.1"/>
    <s v="WP_012193959.1"/>
    <m/>
    <s v="HTH domain-containing protein"/>
    <m/>
    <n v="5738757"/>
    <s v="MMARC6_RS06185"/>
    <n v="402"/>
    <n v="133"/>
    <m/>
  </r>
  <r>
    <x v="0"/>
    <s v="protein_coding"/>
    <s v="GCF_000018485.1"/>
    <s v="Primary Assembly"/>
    <x v="0"/>
    <m/>
    <s v="NC_009975.1"/>
    <n v="1133581"/>
    <n v="1134222"/>
    <x v="1"/>
    <m/>
    <m/>
    <m/>
    <m/>
    <m/>
    <n v="5738053"/>
    <s v="MMARC6_RS06190"/>
    <n v="642"/>
    <m/>
    <s v="old_locus_tag=MmarC6_1207"/>
  </r>
  <r>
    <x v="2"/>
    <s v="with_protein"/>
    <s v="GCF_000018485.1"/>
    <s v="Primary Assembly"/>
    <x v="0"/>
    <m/>
    <s v="NC_009975.1"/>
    <n v="1133581"/>
    <n v="1134222"/>
    <x v="1"/>
    <s v="WP_012193960.1"/>
    <s v="WP_012193960.1"/>
    <m/>
    <s v="CBS domain-containing protein"/>
    <m/>
    <n v="5738053"/>
    <s v="MMARC6_RS06190"/>
    <n v="642"/>
    <n v="213"/>
    <m/>
  </r>
  <r>
    <x v="0"/>
    <s v="protein_coding"/>
    <s v="GCF_000018485.1"/>
    <s v="Primary Assembly"/>
    <x v="0"/>
    <m/>
    <s v="NC_009975.1"/>
    <n v="1134238"/>
    <n v="1134996"/>
    <x v="1"/>
    <m/>
    <m/>
    <m/>
    <m/>
    <m/>
    <n v="5738723"/>
    <s v="MMARC6_RS06195"/>
    <n v="759"/>
    <m/>
    <s v="old_locus_tag=MmarC6_1208"/>
  </r>
  <r>
    <x v="2"/>
    <s v="with_protein"/>
    <s v="GCF_000018485.1"/>
    <s v="Primary Assembly"/>
    <x v="0"/>
    <m/>
    <s v="NC_009975.1"/>
    <n v="1134238"/>
    <n v="1134996"/>
    <x v="1"/>
    <s v="WP_012193961.1"/>
    <s v="WP_012193961.1"/>
    <m/>
    <s v="4Fe-4S dicluster domain-containing protein"/>
    <m/>
    <n v="5738723"/>
    <s v="MMARC6_RS06195"/>
    <n v="759"/>
    <n v="252"/>
    <m/>
  </r>
  <r>
    <x v="0"/>
    <s v="protein_coding"/>
    <s v="GCF_000018485.1"/>
    <s v="Primary Assembly"/>
    <x v="0"/>
    <m/>
    <s v="NC_009975.1"/>
    <n v="1135017"/>
    <n v="1135502"/>
    <x v="1"/>
    <m/>
    <m/>
    <m/>
    <m/>
    <m/>
    <n v="5738060"/>
    <s v="MMARC6_RS06200"/>
    <n v="486"/>
    <m/>
    <s v="old_locus_tag=MmarC6_1209"/>
  </r>
  <r>
    <x v="2"/>
    <s v="with_protein"/>
    <s v="GCF_000018485.1"/>
    <s v="Primary Assembly"/>
    <x v="0"/>
    <m/>
    <s v="NC_009975.1"/>
    <n v="1135017"/>
    <n v="1135502"/>
    <x v="1"/>
    <s v="WP_012193962.1"/>
    <s v="WP_012193962.1"/>
    <m/>
    <s v="4Fe-4S dicluster domain-containing protein"/>
    <m/>
    <n v="5738060"/>
    <s v="MMARC6_RS06200"/>
    <n v="486"/>
    <n v="161"/>
    <m/>
  </r>
  <r>
    <x v="0"/>
    <s v="protein_coding"/>
    <s v="GCF_000018485.1"/>
    <s v="Primary Assembly"/>
    <x v="0"/>
    <m/>
    <s v="NC_009975.1"/>
    <n v="1135495"/>
    <n v="1136676"/>
    <x v="1"/>
    <m/>
    <m/>
    <m/>
    <m/>
    <m/>
    <n v="5738661"/>
    <s v="MMARC6_RS06205"/>
    <n v="1182"/>
    <m/>
    <s v="old_locus_tag=MmarC6_1210"/>
  </r>
  <r>
    <x v="2"/>
    <s v="with_protein"/>
    <s v="GCF_000018485.1"/>
    <s v="Primary Assembly"/>
    <x v="0"/>
    <m/>
    <s v="NC_009975.1"/>
    <n v="1135495"/>
    <n v="1136676"/>
    <x v="1"/>
    <s v="WP_012193963.1"/>
    <s v="WP_012193963.1"/>
    <m/>
    <s v="4Fe-4S dicluster domain-containing protein"/>
    <m/>
    <n v="5738661"/>
    <s v="MMARC6_RS06205"/>
    <n v="1182"/>
    <n v="393"/>
    <m/>
  </r>
  <r>
    <x v="0"/>
    <s v="protein_coding"/>
    <s v="GCF_000018485.1"/>
    <s v="Primary Assembly"/>
    <x v="0"/>
    <m/>
    <s v="NC_009975.1"/>
    <n v="1136705"/>
    <n v="1137832"/>
    <x v="1"/>
    <m/>
    <m/>
    <m/>
    <m/>
    <m/>
    <n v="5738638"/>
    <s v="MMARC6_RS06210"/>
    <n v="1128"/>
    <m/>
    <s v="old_locus_tag=MmarC6_1211"/>
  </r>
  <r>
    <x v="2"/>
    <s v="with_protein"/>
    <s v="GCF_000018485.1"/>
    <s v="Primary Assembly"/>
    <x v="0"/>
    <m/>
    <s v="NC_009975.1"/>
    <n v="1136705"/>
    <n v="1137832"/>
    <x v="1"/>
    <s v="WP_012193964.1"/>
    <s v="WP_012193964.1"/>
    <m/>
    <s v="hypothetical protein"/>
    <m/>
    <n v="5738638"/>
    <s v="MMARC6_RS06210"/>
    <n v="1128"/>
    <n v="375"/>
    <m/>
  </r>
  <r>
    <x v="0"/>
    <s v="protein_coding"/>
    <s v="GCF_000018485.1"/>
    <s v="Primary Assembly"/>
    <x v="0"/>
    <m/>
    <s v="NC_009975.1"/>
    <n v="1137847"/>
    <n v="1138317"/>
    <x v="1"/>
    <m/>
    <m/>
    <m/>
    <m/>
    <m/>
    <n v="5738048"/>
    <s v="MMARC6_RS06215"/>
    <n v="471"/>
    <m/>
    <s v="old_locus_tag=MmarC6_1212"/>
  </r>
  <r>
    <x v="2"/>
    <s v="with_protein"/>
    <s v="GCF_000018485.1"/>
    <s v="Primary Assembly"/>
    <x v="0"/>
    <m/>
    <s v="NC_009975.1"/>
    <n v="1137847"/>
    <n v="1138317"/>
    <x v="1"/>
    <s v="WP_012193965.1"/>
    <s v="WP_012193965.1"/>
    <m/>
    <s v="NADH-quinone oxidoreductase subunit NuoB"/>
    <m/>
    <n v="5738048"/>
    <s v="MMARC6_RS06215"/>
    <n v="471"/>
    <n v="156"/>
    <m/>
  </r>
  <r>
    <x v="0"/>
    <s v="protein_coding"/>
    <s v="GCF_000018485.1"/>
    <s v="Primary Assembly"/>
    <x v="0"/>
    <m/>
    <s v="NC_009975.1"/>
    <n v="1138339"/>
    <n v="1138749"/>
    <x v="1"/>
    <m/>
    <m/>
    <m/>
    <m/>
    <m/>
    <n v="5738617"/>
    <s v="MMARC6_RS06220"/>
    <n v="411"/>
    <m/>
    <s v="old_locus_tag=MmarC6_1213"/>
  </r>
  <r>
    <x v="2"/>
    <s v="with_protein"/>
    <s v="GCF_000018485.1"/>
    <s v="Primary Assembly"/>
    <x v="0"/>
    <m/>
    <s v="NC_009975.1"/>
    <n v="1138339"/>
    <n v="1138749"/>
    <x v="1"/>
    <s v="WP_012193966.1"/>
    <s v="WP_012193966.1"/>
    <m/>
    <s v="DUF1959 domain-containing protein"/>
    <m/>
    <n v="5738617"/>
    <s v="MMARC6_RS06220"/>
    <n v="411"/>
    <n v="136"/>
    <m/>
  </r>
  <r>
    <x v="0"/>
    <s v="protein_coding"/>
    <s v="GCF_000018485.1"/>
    <s v="Primary Assembly"/>
    <x v="0"/>
    <m/>
    <s v="NC_009975.1"/>
    <n v="1138765"/>
    <n v="1139064"/>
    <x v="1"/>
    <m/>
    <m/>
    <m/>
    <m/>
    <m/>
    <n v="5738056"/>
    <s v="MMARC6_RS06225"/>
    <n v="300"/>
    <m/>
    <s v="old_locus_tag=MmarC6_1214"/>
  </r>
  <r>
    <x v="2"/>
    <s v="with_protein"/>
    <s v="GCF_000018485.1"/>
    <s v="Primary Assembly"/>
    <x v="0"/>
    <m/>
    <s v="NC_009975.1"/>
    <n v="1138765"/>
    <n v="1139064"/>
    <x v="1"/>
    <s v="WP_012193967.1"/>
    <s v="WP_012193967.1"/>
    <m/>
    <s v="DUF2104 domain-containing protein"/>
    <m/>
    <n v="5738056"/>
    <s v="MMARC6_RS06225"/>
    <n v="300"/>
    <n v="99"/>
    <m/>
  </r>
  <r>
    <x v="0"/>
    <s v="protein_coding"/>
    <s v="GCF_000018485.1"/>
    <s v="Primary Assembly"/>
    <x v="0"/>
    <m/>
    <s v="NC_009975.1"/>
    <n v="1139069"/>
    <n v="1139320"/>
    <x v="1"/>
    <m/>
    <m/>
    <m/>
    <m/>
    <m/>
    <n v="5738601"/>
    <s v="MMARC6_RS06230"/>
    <n v="252"/>
    <m/>
    <s v="old_locus_tag=MmarC6_1215"/>
  </r>
  <r>
    <x v="2"/>
    <s v="with_protein"/>
    <s v="GCF_000018485.1"/>
    <s v="Primary Assembly"/>
    <x v="0"/>
    <m/>
    <s v="NC_009975.1"/>
    <n v="1139069"/>
    <n v="1139320"/>
    <x v="1"/>
    <s v="WP_012193968.1"/>
    <s v="WP_012193968.1"/>
    <m/>
    <s v="hypothetical protein"/>
    <m/>
    <n v="5738601"/>
    <s v="MMARC6_RS06230"/>
    <n v="252"/>
    <n v="83"/>
    <m/>
  </r>
  <r>
    <x v="0"/>
    <s v="protein_coding"/>
    <s v="GCF_000018485.1"/>
    <s v="Primary Assembly"/>
    <x v="0"/>
    <m/>
    <s v="NC_009975.1"/>
    <n v="1139329"/>
    <n v="1140189"/>
    <x v="1"/>
    <m/>
    <m/>
    <m/>
    <m/>
    <m/>
    <n v="5738055"/>
    <s v="MMARC6_RS06235"/>
    <n v="861"/>
    <m/>
    <s v="old_locus_tag=MmarC6_1216"/>
  </r>
  <r>
    <x v="2"/>
    <s v="with_protein"/>
    <s v="GCF_000018485.1"/>
    <s v="Primary Assembly"/>
    <x v="0"/>
    <m/>
    <s v="NC_009975.1"/>
    <n v="1139329"/>
    <n v="1140189"/>
    <x v="1"/>
    <s v="WP_012193969.1"/>
    <s v="WP_012193969.1"/>
    <m/>
    <s v="NADH-ubiquinone oxidoreductase"/>
    <m/>
    <n v="5738055"/>
    <s v="MMARC6_RS06235"/>
    <n v="861"/>
    <n v="286"/>
    <m/>
  </r>
  <r>
    <x v="0"/>
    <s v="protein_coding"/>
    <s v="GCF_000018485.1"/>
    <s v="Primary Assembly"/>
    <x v="0"/>
    <m/>
    <s v="NC_009975.1"/>
    <n v="1140209"/>
    <n v="1140418"/>
    <x v="1"/>
    <m/>
    <m/>
    <m/>
    <m/>
    <m/>
    <n v="5738548"/>
    <s v="MMARC6_RS06240"/>
    <n v="210"/>
    <m/>
    <s v="old_locus_tag=MmarC6_1217"/>
  </r>
  <r>
    <x v="2"/>
    <s v="with_protein"/>
    <s v="GCF_000018485.1"/>
    <s v="Primary Assembly"/>
    <x v="0"/>
    <m/>
    <s v="NC_009975.1"/>
    <n v="1140209"/>
    <n v="1140418"/>
    <x v="1"/>
    <s v="WP_012193970.1"/>
    <s v="WP_012193970.1"/>
    <m/>
    <s v="hypothetical protein"/>
    <m/>
    <n v="5738548"/>
    <s v="MMARC6_RS06240"/>
    <n v="210"/>
    <n v="69"/>
    <m/>
  </r>
  <r>
    <x v="0"/>
    <s v="protein_coding"/>
    <s v="GCF_000018485.1"/>
    <s v="Primary Assembly"/>
    <x v="0"/>
    <m/>
    <s v="NC_009975.1"/>
    <n v="1140428"/>
    <n v="1141090"/>
    <x v="1"/>
    <m/>
    <m/>
    <m/>
    <m/>
    <m/>
    <n v="5738022"/>
    <s v="MMARC6_RS06245"/>
    <n v="663"/>
    <m/>
    <s v="old_locus_tag=MmarC6_1218"/>
  </r>
  <r>
    <x v="2"/>
    <s v="with_protein"/>
    <s v="GCF_000018485.1"/>
    <s v="Primary Assembly"/>
    <x v="0"/>
    <m/>
    <s v="NC_009975.1"/>
    <n v="1140428"/>
    <n v="1141090"/>
    <x v="1"/>
    <s v="WP_012193971.1"/>
    <s v="WP_012193971.1"/>
    <m/>
    <s v="membrane protein"/>
    <m/>
    <n v="5738022"/>
    <s v="MMARC6_RS06245"/>
    <n v="663"/>
    <n v="220"/>
    <m/>
  </r>
  <r>
    <x v="0"/>
    <s v="protein_coding"/>
    <s v="GCF_000018485.1"/>
    <s v="Primary Assembly"/>
    <x v="0"/>
    <m/>
    <s v="NC_009975.1"/>
    <n v="1141112"/>
    <n v="1141798"/>
    <x v="1"/>
    <m/>
    <m/>
    <m/>
    <m/>
    <m/>
    <n v="5738519"/>
    <s v="MMARC6_RS06250"/>
    <n v="687"/>
    <m/>
    <s v="old_locus_tag=MmarC6_1219"/>
  </r>
  <r>
    <x v="2"/>
    <s v="with_protein"/>
    <s v="GCF_000018485.1"/>
    <s v="Primary Assembly"/>
    <x v="0"/>
    <m/>
    <s v="NC_009975.1"/>
    <n v="1141112"/>
    <n v="1141798"/>
    <x v="1"/>
    <s v="WP_012193972.1"/>
    <s v="WP_012193972.1"/>
    <m/>
    <s v="DUF2105 domain-containing protein"/>
    <m/>
    <n v="5738519"/>
    <s v="MMARC6_RS06250"/>
    <n v="687"/>
    <n v="228"/>
    <m/>
  </r>
  <r>
    <x v="0"/>
    <s v="protein_coding"/>
    <s v="GCF_000018485.1"/>
    <s v="Primary Assembly"/>
    <x v="0"/>
    <m/>
    <s v="NC_009975.1"/>
    <n v="1141798"/>
    <n v="1142271"/>
    <x v="1"/>
    <m/>
    <m/>
    <m/>
    <m/>
    <m/>
    <n v="5738021"/>
    <s v="MMARC6_RS06255"/>
    <n v="474"/>
    <m/>
    <s v="old_locus_tag=MmarC6_1220"/>
  </r>
  <r>
    <x v="2"/>
    <s v="with_protein"/>
    <s v="GCF_000018485.1"/>
    <s v="Primary Assembly"/>
    <x v="0"/>
    <m/>
    <s v="NC_009975.1"/>
    <n v="1141798"/>
    <n v="1142271"/>
    <x v="1"/>
    <s v="WP_012193973.1"/>
    <s v="WP_012193973.1"/>
    <m/>
    <s v="DUF2106 domain-containing protein"/>
    <m/>
    <n v="5738021"/>
    <s v="MMARC6_RS06255"/>
    <n v="474"/>
    <n v="157"/>
    <m/>
  </r>
  <r>
    <x v="0"/>
    <s v="protein_coding"/>
    <s v="GCF_000018485.1"/>
    <s v="Primary Assembly"/>
    <x v="0"/>
    <m/>
    <s v="NC_009975.1"/>
    <n v="1142273"/>
    <n v="1142527"/>
    <x v="1"/>
    <m/>
    <m/>
    <m/>
    <m/>
    <m/>
    <n v="5738020"/>
    <s v="MMARC6_RS06260"/>
    <n v="255"/>
    <m/>
    <s v="old_locus_tag=MmarC6_1221"/>
  </r>
  <r>
    <x v="2"/>
    <s v="with_protein"/>
    <s v="GCF_000018485.1"/>
    <s v="Primary Assembly"/>
    <x v="0"/>
    <m/>
    <s v="NC_009975.1"/>
    <n v="1142273"/>
    <n v="1142527"/>
    <x v="1"/>
    <s v="WP_011867903.1"/>
    <s v="WP_011867903.1"/>
    <m/>
    <s v="DUF2107 domain-containing protein"/>
    <m/>
    <n v="5738020"/>
    <s v="MMARC6_RS06260"/>
    <n v="255"/>
    <n v="84"/>
    <m/>
  </r>
  <r>
    <x v="0"/>
    <s v="protein_coding"/>
    <s v="GCF_000018485.1"/>
    <s v="Primary Assembly"/>
    <x v="0"/>
    <m/>
    <s v="NC_009975.1"/>
    <n v="1142536"/>
    <n v="1142814"/>
    <x v="1"/>
    <m/>
    <m/>
    <m/>
    <m/>
    <m/>
    <n v="5738481"/>
    <s v="MMARC6_RS06265"/>
    <n v="279"/>
    <m/>
    <s v="old_locus_tag=MmarC6_1222"/>
  </r>
  <r>
    <x v="2"/>
    <s v="with_protein"/>
    <s v="GCF_000018485.1"/>
    <s v="Primary Assembly"/>
    <x v="0"/>
    <m/>
    <s v="NC_009975.1"/>
    <n v="1142536"/>
    <n v="1142814"/>
    <x v="1"/>
    <s v="WP_012193974.1"/>
    <s v="WP_012193974.1"/>
    <m/>
    <s v="DUF2108 domain-containing protein"/>
    <m/>
    <n v="5738481"/>
    <s v="MMARC6_RS06265"/>
    <n v="279"/>
    <n v="92"/>
    <m/>
  </r>
  <r>
    <x v="0"/>
    <s v="protein_coding"/>
    <s v="GCF_000018485.1"/>
    <s v="Primary Assembly"/>
    <x v="0"/>
    <m/>
    <s v="NC_009975.1"/>
    <n v="1142820"/>
    <n v="1143089"/>
    <x v="1"/>
    <m/>
    <m/>
    <m/>
    <m/>
    <m/>
    <n v="5738465"/>
    <s v="MMARC6_RS06270"/>
    <n v="270"/>
    <m/>
    <s v="old_locus_tag=MmarC6_1223"/>
  </r>
  <r>
    <x v="2"/>
    <s v="with_protein"/>
    <s v="GCF_000018485.1"/>
    <s v="Primary Assembly"/>
    <x v="0"/>
    <m/>
    <s v="NC_009975.1"/>
    <n v="1142820"/>
    <n v="1143089"/>
    <x v="1"/>
    <s v="WP_012193975.1"/>
    <s v="WP_012193975.1"/>
    <m/>
    <s v="DUF2109 domain-containing protein"/>
    <m/>
    <n v="5738465"/>
    <s v="MMARC6_RS06270"/>
    <n v="270"/>
    <n v="89"/>
    <m/>
  </r>
  <r>
    <x v="0"/>
    <s v="protein_coding"/>
    <s v="GCF_000018485.1"/>
    <s v="Primary Assembly"/>
    <x v="0"/>
    <m/>
    <s v="NC_009975.1"/>
    <n v="1143089"/>
    <n v="1143580"/>
    <x v="1"/>
    <m/>
    <m/>
    <m/>
    <m/>
    <m/>
    <n v="5738052"/>
    <s v="MMARC6_RS06275"/>
    <n v="492"/>
    <m/>
    <s v="old_locus_tag=MmarC6_1224"/>
  </r>
  <r>
    <x v="2"/>
    <s v="with_protein"/>
    <s v="GCF_000018485.1"/>
    <s v="Primary Assembly"/>
    <x v="0"/>
    <m/>
    <s v="NC_009975.1"/>
    <n v="1143089"/>
    <n v="1143580"/>
    <x v="1"/>
    <s v="WP_012193976.1"/>
    <s v="WP_012193976.1"/>
    <m/>
    <s v="hypothetical protein"/>
    <m/>
    <n v="5738052"/>
    <s v="MMARC6_RS06275"/>
    <n v="492"/>
    <n v="163"/>
    <m/>
  </r>
  <r>
    <x v="0"/>
    <s v="protein_coding"/>
    <s v="GCF_000018485.1"/>
    <s v="Primary Assembly"/>
    <x v="0"/>
    <m/>
    <s v="NC_009975.1"/>
    <n v="1143567"/>
    <n v="1143833"/>
    <x v="1"/>
    <m/>
    <m/>
    <m/>
    <m/>
    <m/>
    <n v="5738411"/>
    <s v="MMARC6_RS06280"/>
    <n v="267"/>
    <m/>
    <s v="old_locus_tag=MmarC6_1225"/>
  </r>
  <r>
    <x v="2"/>
    <s v="with_protein"/>
    <s v="GCF_000018485.1"/>
    <s v="Primary Assembly"/>
    <x v="0"/>
    <m/>
    <s v="NC_009975.1"/>
    <n v="1143567"/>
    <n v="1143833"/>
    <x v="1"/>
    <s v="WP_012193977.1"/>
    <s v="WP_012193977.1"/>
    <m/>
    <s v="hypothetical protein"/>
    <m/>
    <n v="5738411"/>
    <s v="MMARC6_RS06280"/>
    <n v="267"/>
    <n v="88"/>
    <m/>
  </r>
  <r>
    <x v="0"/>
    <s v="protein_coding"/>
    <s v="GCF_000018485.1"/>
    <s v="Primary Assembly"/>
    <x v="0"/>
    <m/>
    <s v="NC_009975.1"/>
    <n v="1143839"/>
    <n v="1144477"/>
    <x v="1"/>
    <m/>
    <m/>
    <m/>
    <m/>
    <m/>
    <n v="5738051"/>
    <s v="MMARC6_RS06285"/>
    <n v="639"/>
    <m/>
    <s v="old_locus_tag=MmarC6_1226"/>
  </r>
  <r>
    <x v="2"/>
    <s v="with_protein"/>
    <s v="GCF_000018485.1"/>
    <s v="Primary Assembly"/>
    <x v="0"/>
    <m/>
    <s v="NC_009975.1"/>
    <n v="1143839"/>
    <n v="1144477"/>
    <x v="1"/>
    <s v="WP_012193978.1"/>
    <s v="WP_012193978.1"/>
    <m/>
    <s v="XRE family transcriptional regulator"/>
    <m/>
    <n v="5738051"/>
    <s v="MMARC6_RS06285"/>
    <n v="639"/>
    <n v="212"/>
    <m/>
  </r>
  <r>
    <x v="0"/>
    <s v="protein_coding"/>
    <s v="GCF_000018485.1"/>
    <s v="Primary Assembly"/>
    <x v="0"/>
    <m/>
    <s v="NC_009975.1"/>
    <n v="1144814"/>
    <n v="1145386"/>
    <x v="0"/>
    <m/>
    <m/>
    <m/>
    <m/>
    <m/>
    <n v="5738372"/>
    <s v="MMARC6_RS06290"/>
    <n v="573"/>
    <m/>
    <s v="old_locus_tag=MmarC6_1227"/>
  </r>
  <r>
    <x v="2"/>
    <s v="with_protein"/>
    <s v="GCF_000018485.1"/>
    <s v="Primary Assembly"/>
    <x v="0"/>
    <m/>
    <s v="NC_009975.1"/>
    <n v="1144814"/>
    <n v="1145386"/>
    <x v="0"/>
    <s v="WP_012193979.1"/>
    <s v="WP_012193979.1"/>
    <m/>
    <s v="hypothetical protein"/>
    <m/>
    <n v="5738372"/>
    <s v="MMARC6_RS06290"/>
    <n v="573"/>
    <n v="190"/>
    <m/>
  </r>
  <r>
    <x v="0"/>
    <s v="protein_coding"/>
    <s v="GCF_000018485.1"/>
    <s v="Primary Assembly"/>
    <x v="0"/>
    <m/>
    <s v="NC_009975.1"/>
    <n v="1145416"/>
    <n v="1145985"/>
    <x v="1"/>
    <m/>
    <m/>
    <m/>
    <m/>
    <m/>
    <n v="5738049"/>
    <s v="MMARC6_RS06295"/>
    <n v="570"/>
    <m/>
    <s v="old_locus_tag=MmarC6_1228"/>
  </r>
  <r>
    <x v="2"/>
    <s v="with_protein"/>
    <s v="GCF_000018485.1"/>
    <s v="Primary Assembly"/>
    <x v="0"/>
    <m/>
    <s v="NC_009975.1"/>
    <n v="1145416"/>
    <n v="1145985"/>
    <x v="1"/>
    <s v="WP_012193980.1"/>
    <s v="WP_012193980.1"/>
    <m/>
    <s v="GMP synthase"/>
    <m/>
    <n v="5738049"/>
    <s v="MMARC6_RS06295"/>
    <n v="570"/>
    <n v="189"/>
    <m/>
  </r>
  <r>
    <x v="0"/>
    <s v="protein_coding"/>
    <s v="GCF_000018485.1"/>
    <s v="Primary Assembly"/>
    <x v="0"/>
    <m/>
    <s v="NC_009975.1"/>
    <n v="1146007"/>
    <n v="1146906"/>
    <x v="1"/>
    <m/>
    <m/>
    <m/>
    <m/>
    <m/>
    <n v="5738321"/>
    <s v="MMARC6_RS06300"/>
    <n v="900"/>
    <m/>
    <s v="old_locus_tag=MmarC6_1229"/>
  </r>
  <r>
    <x v="2"/>
    <s v="with_protein"/>
    <s v="GCF_000018485.1"/>
    <s v="Primary Assembly"/>
    <x v="0"/>
    <m/>
    <s v="NC_009975.1"/>
    <n v="1146007"/>
    <n v="1146906"/>
    <x v="1"/>
    <s v="WP_012193981.1"/>
    <s v="WP_012193981.1"/>
    <m/>
    <s v="type II methionyl aminopeptidase"/>
    <m/>
    <n v="5738321"/>
    <s v="MMARC6_RS06300"/>
    <n v="900"/>
    <n v="299"/>
    <m/>
  </r>
  <r>
    <x v="0"/>
    <s v="protein_coding"/>
    <s v="GCF_000018485.1"/>
    <s v="Primary Assembly"/>
    <x v="0"/>
    <m/>
    <s v="NC_009975.1"/>
    <n v="1146906"/>
    <n v="1148015"/>
    <x v="1"/>
    <m/>
    <m/>
    <m/>
    <m/>
    <m/>
    <n v="5738275"/>
    <s v="MMARC6_RS06305"/>
    <n v="1110"/>
    <m/>
    <s v="old_locus_tag=MmarC6_1230"/>
  </r>
  <r>
    <x v="2"/>
    <s v="with_protein"/>
    <s v="GCF_000018485.1"/>
    <s v="Primary Assembly"/>
    <x v="0"/>
    <m/>
    <s v="NC_009975.1"/>
    <n v="1146906"/>
    <n v="1148015"/>
    <x v="1"/>
    <s v="WP_012193982.1"/>
    <s v="WP_012193982.1"/>
    <m/>
    <s v="GTP-binding protein"/>
    <m/>
    <n v="5738275"/>
    <s v="MMARC6_RS06305"/>
    <n v="1110"/>
    <n v="369"/>
    <m/>
  </r>
  <r>
    <x v="0"/>
    <s v="protein_coding"/>
    <s v="GCF_000018485.1"/>
    <s v="Primary Assembly"/>
    <x v="0"/>
    <m/>
    <s v="NC_009975.1"/>
    <n v="1148210"/>
    <n v="1148497"/>
    <x v="1"/>
    <m/>
    <m/>
    <m/>
    <m/>
    <m/>
    <n v="5738018"/>
    <s v="MMARC6_RS06310"/>
    <n v="288"/>
    <m/>
    <s v="old_locus_tag=MmarC6_1231"/>
  </r>
  <r>
    <x v="2"/>
    <s v="with_protein"/>
    <s v="GCF_000018485.1"/>
    <s v="Primary Assembly"/>
    <x v="0"/>
    <m/>
    <s v="NC_009975.1"/>
    <n v="1148210"/>
    <n v="1148497"/>
    <x v="1"/>
    <s v="WP_012193983.1"/>
    <s v="WP_012193983.1"/>
    <m/>
    <s v="ArsR family transcriptional regulator"/>
    <m/>
    <n v="5738018"/>
    <s v="MMARC6_RS06310"/>
    <n v="288"/>
    <n v="95"/>
    <m/>
  </r>
  <r>
    <x v="0"/>
    <s v="protein_coding"/>
    <s v="GCF_000018485.1"/>
    <s v="Primary Assembly"/>
    <x v="0"/>
    <m/>
    <s v="NC_009975.1"/>
    <n v="1148610"/>
    <n v="1149299"/>
    <x v="1"/>
    <m/>
    <m/>
    <m/>
    <m/>
    <m/>
    <n v="5738019"/>
    <s v="MMARC6_RS06315"/>
    <n v="690"/>
    <m/>
    <s v="old_locus_tag=MmarC6_1232"/>
  </r>
  <r>
    <x v="2"/>
    <s v="with_protein"/>
    <s v="GCF_000018485.1"/>
    <s v="Primary Assembly"/>
    <x v="0"/>
    <m/>
    <s v="NC_009975.1"/>
    <n v="1148610"/>
    <n v="1149299"/>
    <x v="1"/>
    <s v="WP_012193984.1"/>
    <s v="WP_012193984.1"/>
    <m/>
    <s v="molybdopterin-guanine dinucleotide biosynthesis protein MobB"/>
    <m/>
    <n v="5738019"/>
    <s v="MMARC6_RS06315"/>
    <n v="690"/>
    <n v="229"/>
    <m/>
  </r>
  <r>
    <x v="0"/>
    <s v="protein_coding"/>
    <s v="GCF_000018485.1"/>
    <s v="Primary Assembly"/>
    <x v="0"/>
    <m/>
    <s v="NC_009975.1"/>
    <n v="1149406"/>
    <n v="1150347"/>
    <x v="0"/>
    <m/>
    <m/>
    <m/>
    <m/>
    <m/>
    <n v="5738265"/>
    <s v="MMARC6_RS06320"/>
    <n v="942"/>
    <m/>
    <s v="old_locus_tag=MmarC6_1233"/>
  </r>
  <r>
    <x v="2"/>
    <s v="with_protein"/>
    <s v="GCF_000018485.1"/>
    <s v="Primary Assembly"/>
    <x v="0"/>
    <m/>
    <s v="NC_009975.1"/>
    <n v="1149406"/>
    <n v="1150347"/>
    <x v="0"/>
    <s v="WP_012193985.1"/>
    <s v="WP_012193985.1"/>
    <m/>
    <s v="4-demethylwyosine synthase TYW1"/>
    <m/>
    <n v="5738265"/>
    <s v="MMARC6_RS06320"/>
    <n v="942"/>
    <n v="313"/>
    <m/>
  </r>
  <r>
    <x v="0"/>
    <s v="protein_coding"/>
    <s v="GCF_000018485.1"/>
    <s v="Primary Assembly"/>
    <x v="0"/>
    <m/>
    <s v="NC_009975.1"/>
    <n v="1150349"/>
    <n v="1151569"/>
    <x v="1"/>
    <m/>
    <m/>
    <m/>
    <m/>
    <m/>
    <n v="5738252"/>
    <s v="MMARC6_RS06325"/>
    <n v="1221"/>
    <m/>
    <s v="old_locus_tag=MmarC6_1234"/>
  </r>
  <r>
    <x v="2"/>
    <s v="with_protein"/>
    <s v="GCF_000018485.1"/>
    <s v="Primary Assembly"/>
    <x v="0"/>
    <m/>
    <s v="NC_009975.1"/>
    <n v="1150349"/>
    <n v="1151569"/>
    <x v="1"/>
    <s v="WP_012193986.1"/>
    <s v="WP_012193986.1"/>
    <m/>
    <s v="phosphoglycerate mutase"/>
    <m/>
    <n v="5738252"/>
    <s v="MMARC6_RS06325"/>
    <n v="1221"/>
    <n v="406"/>
    <m/>
  </r>
  <r>
    <x v="0"/>
    <s v="protein_coding"/>
    <s v="GCF_000018485.1"/>
    <s v="Primary Assembly"/>
    <x v="0"/>
    <m/>
    <s v="NC_009975.1"/>
    <n v="1151719"/>
    <n v="1152918"/>
    <x v="1"/>
    <m/>
    <m/>
    <m/>
    <m/>
    <m/>
    <n v="5738241"/>
    <s v="MMARC6_RS06330"/>
    <n v="1200"/>
    <m/>
    <s v="old_locus_tag=MmarC6_1235"/>
  </r>
  <r>
    <x v="2"/>
    <s v="with_protein"/>
    <s v="GCF_000018485.1"/>
    <s v="Primary Assembly"/>
    <x v="0"/>
    <m/>
    <s v="NC_009975.1"/>
    <n v="1151719"/>
    <n v="1152918"/>
    <x v="1"/>
    <s v="WP_012193987.1"/>
    <s v="WP_012193987.1"/>
    <m/>
    <s v="serine protease"/>
    <m/>
    <n v="5738241"/>
    <s v="MMARC6_RS06330"/>
    <n v="1200"/>
    <n v="399"/>
    <m/>
  </r>
  <r>
    <x v="0"/>
    <s v="protein_coding"/>
    <s v="GCF_000018485.1"/>
    <s v="Primary Assembly"/>
    <x v="0"/>
    <m/>
    <s v="NC_009975.1"/>
    <n v="1153109"/>
    <n v="1154206"/>
    <x v="1"/>
    <m/>
    <m/>
    <m/>
    <m/>
    <m/>
    <n v="5739099"/>
    <s v="MMARC6_RS06335"/>
    <n v="1098"/>
    <m/>
    <s v="old_locus_tag=MmarC6_1236"/>
  </r>
  <r>
    <x v="2"/>
    <s v="with_protein"/>
    <s v="GCF_000018485.1"/>
    <s v="Primary Assembly"/>
    <x v="0"/>
    <m/>
    <s v="NC_009975.1"/>
    <n v="1153109"/>
    <n v="1154206"/>
    <x v="1"/>
    <s v="WP_012193988.1"/>
    <s v="WP_012193988.1"/>
    <m/>
    <s v="DNA topoisomerase VI subunit A"/>
    <m/>
    <n v="5739099"/>
    <s v="MMARC6_RS06335"/>
    <n v="1098"/>
    <n v="365"/>
    <m/>
  </r>
  <r>
    <x v="0"/>
    <s v="protein_coding"/>
    <s v="GCF_000018485.1"/>
    <s v="Primary Assembly"/>
    <x v="0"/>
    <m/>
    <s v="NC_009975.1"/>
    <n v="1154434"/>
    <n v="1155516"/>
    <x v="0"/>
    <m/>
    <m/>
    <m/>
    <m/>
    <m/>
    <n v="5739002"/>
    <s v="MMARC6_RS06340"/>
    <n v="1083"/>
    <m/>
    <s v="old_locus_tag=MmarC6_1237"/>
  </r>
  <r>
    <x v="2"/>
    <s v="with_protein"/>
    <s v="GCF_000018485.1"/>
    <s v="Primary Assembly"/>
    <x v="0"/>
    <m/>
    <s v="NC_009975.1"/>
    <n v="1154434"/>
    <n v="1155516"/>
    <x v="0"/>
    <s v="WP_012193989.1"/>
    <s v="WP_012193989.1"/>
    <m/>
    <s v="cell division protein FtsZ"/>
    <m/>
    <n v="5739002"/>
    <s v="MMARC6_RS06340"/>
    <n v="1083"/>
    <n v="360"/>
    <m/>
  </r>
  <r>
    <x v="0"/>
    <s v="protein_coding"/>
    <s v="GCF_000018485.1"/>
    <s v="Primary Assembly"/>
    <x v="0"/>
    <m/>
    <s v="NC_009975.1"/>
    <n v="1155549"/>
    <n v="1155788"/>
    <x v="0"/>
    <m/>
    <m/>
    <m/>
    <m/>
    <m/>
    <n v="5737938"/>
    <s v="MMARC6_RS06345"/>
    <n v="240"/>
    <m/>
    <s v="old_locus_tag=MmarC6_1238"/>
  </r>
  <r>
    <x v="2"/>
    <s v="with_protein"/>
    <s v="GCF_000018485.1"/>
    <s v="Primary Assembly"/>
    <x v="0"/>
    <m/>
    <s v="NC_009975.1"/>
    <n v="1155549"/>
    <n v="1155788"/>
    <x v="0"/>
    <s v="WP_012193990.1"/>
    <s v="WP_012193990.1"/>
    <m/>
    <s v="protein translocase SEC61 complex subunit gamma"/>
    <m/>
    <n v="5737938"/>
    <s v="MMARC6_RS06345"/>
    <n v="240"/>
    <n v="79"/>
    <m/>
  </r>
  <r>
    <x v="0"/>
    <s v="protein_coding"/>
    <s v="GCF_000018485.1"/>
    <s v="Primary Assembly"/>
    <x v="0"/>
    <m/>
    <s v="NC_009975.1"/>
    <n v="1155924"/>
    <n v="1156364"/>
    <x v="0"/>
    <m/>
    <m/>
    <m/>
    <m/>
    <m/>
    <n v="5738448"/>
    <s v="MMARC6_RS06350"/>
    <n v="441"/>
    <m/>
    <s v="old_locus_tag=MmarC6_1239"/>
  </r>
  <r>
    <x v="2"/>
    <s v="with_protein"/>
    <s v="GCF_000018485.1"/>
    <s v="Primary Assembly"/>
    <x v="0"/>
    <m/>
    <s v="NC_009975.1"/>
    <n v="1155924"/>
    <n v="1156364"/>
    <x v="0"/>
    <s v="WP_012193991.1"/>
    <s v="WP_012193991.1"/>
    <m/>
    <s v="transcription elongation factor Spt5"/>
    <m/>
    <n v="5738448"/>
    <s v="MMARC6_RS06350"/>
    <n v="441"/>
    <n v="146"/>
    <m/>
  </r>
  <r>
    <x v="0"/>
    <s v="protein_coding"/>
    <s v="GCF_000018485.1"/>
    <s v="Primary Assembly"/>
    <x v="0"/>
    <m/>
    <s v="NC_009975.1"/>
    <n v="1156478"/>
    <n v="1156957"/>
    <x v="0"/>
    <m/>
    <m/>
    <m/>
    <m/>
    <m/>
    <n v="5738690"/>
    <s v="MMARC6_RS06355"/>
    <n v="480"/>
    <m/>
    <s v="old_locus_tag=MmarC6_1240"/>
  </r>
  <r>
    <x v="2"/>
    <s v="with_protein"/>
    <s v="GCF_000018485.1"/>
    <s v="Primary Assembly"/>
    <x v="0"/>
    <m/>
    <s v="NC_009975.1"/>
    <n v="1156478"/>
    <n v="1156957"/>
    <x v="0"/>
    <s v="WP_011977067.1"/>
    <s v="WP_011977067.1"/>
    <m/>
    <s v="50S ribosomal protein L11"/>
    <m/>
    <n v="5738690"/>
    <s v="MMARC6_RS06355"/>
    <n v="480"/>
    <n v="159"/>
    <m/>
  </r>
  <r>
    <x v="0"/>
    <s v="protein_coding"/>
    <s v="GCF_000018485.1"/>
    <s v="Primary Assembly"/>
    <x v="0"/>
    <m/>
    <s v="NC_009975.1"/>
    <n v="1157066"/>
    <n v="1158079"/>
    <x v="0"/>
    <m/>
    <m/>
    <m/>
    <m/>
    <m/>
    <n v="5738668"/>
    <s v="MMARC6_RS06360"/>
    <n v="1014"/>
    <m/>
    <s v="old_locus_tag=MmarC6_1241"/>
  </r>
  <r>
    <x v="2"/>
    <s v="with_protein"/>
    <s v="GCF_000018485.1"/>
    <s v="Primary Assembly"/>
    <x v="0"/>
    <m/>
    <s v="NC_009975.1"/>
    <n v="1157066"/>
    <n v="1158079"/>
    <x v="0"/>
    <s v="WP_012193992.1"/>
    <s v="WP_012193992.1"/>
    <m/>
    <s v="adenylosuccinate synthetase"/>
    <m/>
    <n v="5738668"/>
    <s v="MMARC6_RS06360"/>
    <n v="1014"/>
    <n v="337"/>
    <m/>
  </r>
  <r>
    <x v="0"/>
    <s v="protein_coding"/>
    <s v="GCF_000018485.1"/>
    <s v="Primary Assembly"/>
    <x v="0"/>
    <m/>
    <s v="NC_009975.1"/>
    <n v="1158163"/>
    <n v="1159104"/>
    <x v="0"/>
    <m/>
    <m/>
    <m/>
    <m/>
    <m/>
    <n v="5737868"/>
    <s v="MMARC6_RS06365"/>
    <n v="942"/>
    <m/>
    <s v="old_locus_tag=MmarC6_1242"/>
  </r>
  <r>
    <x v="2"/>
    <s v="with_protein"/>
    <s v="GCF_000018485.1"/>
    <s v="Primary Assembly"/>
    <x v="0"/>
    <m/>
    <s v="NC_009975.1"/>
    <n v="1158163"/>
    <n v="1159104"/>
    <x v="0"/>
    <s v="WP_012193993.1"/>
    <s v="WP_012193993.1"/>
    <m/>
    <s v="2-phosphoglycerate kinase"/>
    <m/>
    <n v="5737868"/>
    <s v="MMARC6_RS06365"/>
    <n v="942"/>
    <n v="313"/>
    <m/>
  </r>
  <r>
    <x v="0"/>
    <s v="protein_coding"/>
    <s v="GCF_000018485.1"/>
    <s v="Primary Assembly"/>
    <x v="0"/>
    <m/>
    <s v="NC_009975.1"/>
    <n v="1159128"/>
    <n v="1160570"/>
    <x v="0"/>
    <m/>
    <m/>
    <m/>
    <m/>
    <m/>
    <n v="5738708"/>
    <s v="MMARC6_RS06370"/>
    <n v="1443"/>
    <m/>
    <s v="old_locus_tag=MmarC6_1243"/>
  </r>
  <r>
    <x v="2"/>
    <s v="with_protein"/>
    <s v="GCF_000018485.1"/>
    <s v="Primary Assembly"/>
    <x v="0"/>
    <m/>
    <s v="NC_009975.1"/>
    <n v="1159128"/>
    <n v="1160570"/>
    <x v="0"/>
    <s v="WP_012193994.1"/>
    <s v="WP_012193994.1"/>
    <m/>
    <s v="TrkH family potassium uptake protein"/>
    <m/>
    <n v="5738708"/>
    <s v="MMARC6_RS06370"/>
    <n v="1443"/>
    <n v="480"/>
    <m/>
  </r>
  <r>
    <x v="0"/>
    <s v="protein_coding"/>
    <s v="GCF_000018485.1"/>
    <s v="Primary Assembly"/>
    <x v="0"/>
    <m/>
    <s v="NC_009975.1"/>
    <n v="1160640"/>
    <n v="1160957"/>
    <x v="0"/>
    <m/>
    <m/>
    <m/>
    <m/>
    <m/>
    <n v="5738914"/>
    <s v="MMARC6_RS06375"/>
    <n v="318"/>
    <m/>
    <s v="old_locus_tag=MmarC6_1244"/>
  </r>
  <r>
    <x v="2"/>
    <s v="with_protein"/>
    <s v="GCF_000018485.1"/>
    <s v="Primary Assembly"/>
    <x v="0"/>
    <m/>
    <s v="NC_009975.1"/>
    <n v="1160640"/>
    <n v="1160957"/>
    <x v="0"/>
    <s v="WP_011977063.1"/>
    <s v="WP_011977063.1"/>
    <m/>
    <s v="transcription factor S"/>
    <m/>
    <n v="5738914"/>
    <s v="MMARC6_RS06375"/>
    <n v="318"/>
    <n v="105"/>
    <m/>
  </r>
  <r>
    <x v="0"/>
    <s v="protein_coding"/>
    <s v="GCF_000018485.1"/>
    <s v="Primary Assembly"/>
    <x v="0"/>
    <m/>
    <s v="NC_009975.1"/>
    <n v="1161011"/>
    <n v="1161172"/>
    <x v="1"/>
    <m/>
    <m/>
    <m/>
    <m/>
    <m/>
    <n v="5737890"/>
    <s v="MMARC6_RS06380"/>
    <n v="162"/>
    <m/>
    <s v="old_locus_tag=MmarC6_1245"/>
  </r>
  <r>
    <x v="2"/>
    <s v="with_protein"/>
    <s v="GCF_000018485.1"/>
    <s v="Primary Assembly"/>
    <x v="0"/>
    <m/>
    <s v="NC_009975.1"/>
    <n v="1161011"/>
    <n v="1161172"/>
    <x v="1"/>
    <s v="WP_011977062.1"/>
    <s v="WP_011977062.1"/>
    <m/>
    <s v="preprotein translocase subunit Sec61beta"/>
    <m/>
    <n v="5737890"/>
    <s v="MMARC6_RS06380"/>
    <n v="162"/>
    <n v="53"/>
    <m/>
  </r>
  <r>
    <x v="0"/>
    <s v="protein_coding"/>
    <s v="GCF_000018485.1"/>
    <s v="Primary Assembly"/>
    <x v="0"/>
    <m/>
    <s v="NC_009975.1"/>
    <n v="1161237"/>
    <n v="1162613"/>
    <x v="1"/>
    <m/>
    <m/>
    <m/>
    <m/>
    <m/>
    <n v="5738143"/>
    <s v="MMARC6_RS06385"/>
    <n v="1377"/>
    <m/>
    <s v="old_locus_tag=MmarC6_1246"/>
  </r>
  <r>
    <x v="2"/>
    <s v="with_protein"/>
    <s v="GCF_000018485.1"/>
    <s v="Primary Assembly"/>
    <x v="0"/>
    <m/>
    <s v="NC_009975.1"/>
    <n v="1161237"/>
    <n v="1162613"/>
    <x v="1"/>
    <s v="WP_012193995.1"/>
    <s v="WP_012193995.1"/>
    <m/>
    <s v="PFL family protein"/>
    <m/>
    <n v="5738143"/>
    <s v="MMARC6_RS06385"/>
    <n v="1377"/>
    <n v="458"/>
    <m/>
  </r>
  <r>
    <x v="0"/>
    <s v="protein_coding"/>
    <s v="GCF_000018485.1"/>
    <s v="Primary Assembly"/>
    <x v="0"/>
    <m/>
    <s v="NC_009975.1"/>
    <n v="1162617"/>
    <n v="1163237"/>
    <x v="1"/>
    <m/>
    <m/>
    <m/>
    <m/>
    <m/>
    <n v="5738140"/>
    <s v="MMARC6_RS06390"/>
    <n v="621"/>
    <m/>
    <s v="old_locus_tag=MmarC6_1247"/>
  </r>
  <r>
    <x v="2"/>
    <s v="with_protein"/>
    <s v="GCF_000018485.1"/>
    <s v="Primary Assembly"/>
    <x v="0"/>
    <m/>
    <s v="NC_009975.1"/>
    <n v="1162617"/>
    <n v="1163237"/>
    <x v="1"/>
    <s v="WP_012193996.1"/>
    <s v="WP_012193996.1"/>
    <m/>
    <s v="deoxycytidine triphosphate deaminase"/>
    <m/>
    <n v="5738140"/>
    <s v="MMARC6_RS06390"/>
    <n v="621"/>
    <n v="206"/>
    <m/>
  </r>
  <r>
    <x v="0"/>
    <s v="protein_coding"/>
    <s v="GCF_000018485.1"/>
    <s v="Primary Assembly"/>
    <x v="0"/>
    <m/>
    <s v="NC_009975.1"/>
    <n v="1163262"/>
    <n v="1163801"/>
    <x v="1"/>
    <m/>
    <m/>
    <m/>
    <m/>
    <m/>
    <n v="5737785"/>
    <s v="MMARC6_RS06395"/>
    <n v="540"/>
    <m/>
    <s v="old_locus_tag=MmarC6_1248"/>
  </r>
  <r>
    <x v="2"/>
    <s v="with_protein"/>
    <s v="GCF_000018485.1"/>
    <s v="Primary Assembly"/>
    <x v="0"/>
    <m/>
    <s v="NC_009975.1"/>
    <n v="1163262"/>
    <n v="1163801"/>
    <x v="1"/>
    <s v="WP_012193997.1"/>
    <s v="WP_012193997.1"/>
    <m/>
    <s v="tRNA (cytidine(56)-2'-O)-methyltransferase"/>
    <m/>
    <n v="5737785"/>
    <s v="MMARC6_RS06395"/>
    <n v="540"/>
    <n v="179"/>
    <m/>
  </r>
  <r>
    <x v="0"/>
    <s v="protein_coding"/>
    <s v="GCF_000018485.1"/>
    <s v="Primary Assembly"/>
    <x v="0"/>
    <m/>
    <s v="NC_009975.1"/>
    <n v="1163918"/>
    <n v="1166473"/>
    <x v="1"/>
    <m/>
    <m/>
    <m/>
    <m/>
    <m/>
    <n v="5739038"/>
    <s v="MMARC6_RS06400"/>
    <n v="2556"/>
    <m/>
    <s v="old_locus_tag=MmarC6_1249"/>
  </r>
  <r>
    <x v="2"/>
    <s v="with_protein"/>
    <s v="GCF_000018485.1"/>
    <s v="Primary Assembly"/>
    <x v="0"/>
    <m/>
    <s v="NC_009975.1"/>
    <n v="1163918"/>
    <n v="1166473"/>
    <x v="1"/>
    <s v="WP_012193998.1"/>
    <s v="WP_012193998.1"/>
    <m/>
    <s v="membrane protein"/>
    <m/>
    <n v="5739038"/>
    <s v="MMARC6_RS06400"/>
    <n v="2556"/>
    <n v="851"/>
    <m/>
  </r>
  <r>
    <x v="0"/>
    <s v="protein_coding"/>
    <s v="GCF_000018485.1"/>
    <s v="Primary Assembly"/>
    <x v="0"/>
    <m/>
    <s v="NC_009975.1"/>
    <n v="1166572"/>
    <n v="1167471"/>
    <x v="0"/>
    <m/>
    <m/>
    <m/>
    <m/>
    <m/>
    <n v="5739071"/>
    <s v="MMARC6_RS06405"/>
    <n v="900"/>
    <m/>
    <s v="old_locus_tag=MmarC6_1250"/>
  </r>
  <r>
    <x v="2"/>
    <s v="with_protein"/>
    <s v="GCF_000018485.1"/>
    <s v="Primary Assembly"/>
    <x v="0"/>
    <m/>
    <s v="NC_009975.1"/>
    <n v="1166572"/>
    <n v="1167471"/>
    <x v="0"/>
    <s v="WP_012193999.1"/>
    <s v="WP_012193999.1"/>
    <m/>
    <s v="glycosyl transferase"/>
    <m/>
    <n v="5739071"/>
    <s v="MMARC6_RS06405"/>
    <n v="900"/>
    <n v="299"/>
    <m/>
  </r>
  <r>
    <x v="0"/>
    <s v="protein_coding"/>
    <s v="GCF_000018485.1"/>
    <s v="Primary Assembly"/>
    <x v="0"/>
    <m/>
    <s v="NC_009975.1"/>
    <n v="1167501"/>
    <n v="1168829"/>
    <x v="1"/>
    <m/>
    <m/>
    <m/>
    <m/>
    <m/>
    <n v="5738238"/>
    <s v="MMARC6_RS06410"/>
    <n v="1329"/>
    <m/>
    <s v="old_locus_tag=MmarC6_1251"/>
  </r>
  <r>
    <x v="2"/>
    <s v="with_protein"/>
    <s v="GCF_000018485.1"/>
    <s v="Primary Assembly"/>
    <x v="0"/>
    <m/>
    <s v="NC_009975.1"/>
    <n v="1167501"/>
    <n v="1168829"/>
    <x v="1"/>
    <s v="WP_012194000.1"/>
    <s v="WP_012194000.1"/>
    <m/>
    <s v="preprotein translocase subunit SecY"/>
    <m/>
    <n v="5738238"/>
    <s v="MMARC6_RS06410"/>
    <n v="1329"/>
    <n v="442"/>
    <m/>
  </r>
  <r>
    <x v="0"/>
    <s v="protein_coding"/>
    <s v="GCF_000018485.1"/>
    <s v="Primary Assembly"/>
    <x v="0"/>
    <m/>
    <s v="NC_009975.1"/>
    <n v="1168890"/>
    <n v="1169069"/>
    <x v="1"/>
    <m/>
    <m/>
    <m/>
    <m/>
    <m/>
    <n v="24780684"/>
    <s v="MMARC6_RS06415"/>
    <n v="180"/>
    <m/>
    <m/>
  </r>
  <r>
    <x v="2"/>
    <s v="with_protein"/>
    <s v="GCF_000018485.1"/>
    <s v="Primary Assembly"/>
    <x v="0"/>
    <m/>
    <s v="NC_009975.1"/>
    <n v="1168890"/>
    <n v="1169069"/>
    <x v="1"/>
    <s v="WP_048059324.1"/>
    <s v="WP_048059324.1"/>
    <m/>
    <s v="hypothetical protein"/>
    <m/>
    <n v="24780684"/>
    <s v="MMARC6_RS06415"/>
    <n v="180"/>
    <n v="59"/>
    <m/>
  </r>
  <r>
    <x v="0"/>
    <s v="protein_coding"/>
    <s v="GCF_000018485.1"/>
    <s v="Primary Assembly"/>
    <x v="0"/>
    <m/>
    <s v="NC_009975.1"/>
    <n v="1169056"/>
    <n v="1169487"/>
    <x v="1"/>
    <m/>
    <m/>
    <m/>
    <m/>
    <m/>
    <n v="5738248"/>
    <s v="MMARC6_RS06420"/>
    <n v="432"/>
    <m/>
    <s v="old_locus_tag=MmarC6_1252"/>
  </r>
  <r>
    <x v="2"/>
    <s v="with_protein"/>
    <s v="GCF_000018485.1"/>
    <s v="Primary Assembly"/>
    <x v="0"/>
    <m/>
    <s v="NC_009975.1"/>
    <n v="1169056"/>
    <n v="1169487"/>
    <x v="1"/>
    <s v="WP_012194001.1"/>
    <s v="WP_012194001.1"/>
    <m/>
    <s v="50S ribosomal protein L15"/>
    <m/>
    <n v="5738248"/>
    <s v="MMARC6_RS06420"/>
    <n v="432"/>
    <n v="143"/>
    <m/>
  </r>
  <r>
    <x v="0"/>
    <s v="protein_coding"/>
    <s v="GCF_000018485.1"/>
    <s v="Primary Assembly"/>
    <x v="0"/>
    <m/>
    <s v="NC_009975.1"/>
    <n v="1169502"/>
    <n v="1169966"/>
    <x v="1"/>
    <m/>
    <m/>
    <m/>
    <m/>
    <m/>
    <n v="5738490"/>
    <s v="MMARC6_RS06425"/>
    <n v="465"/>
    <m/>
    <s v="old_locus_tag=MmarC6_1253"/>
  </r>
  <r>
    <x v="2"/>
    <s v="with_protein"/>
    <s v="GCF_000018485.1"/>
    <s v="Primary Assembly"/>
    <x v="0"/>
    <m/>
    <s v="NC_009975.1"/>
    <n v="1169502"/>
    <n v="1169966"/>
    <x v="1"/>
    <s v="WP_011867935.1"/>
    <s v="WP_011867935.1"/>
    <m/>
    <s v="50S ribosomal protein L30"/>
    <m/>
    <n v="5738490"/>
    <s v="MMARC6_RS06425"/>
    <n v="465"/>
    <n v="154"/>
    <m/>
  </r>
  <r>
    <x v="0"/>
    <s v="protein_coding"/>
    <s v="GCF_000018485.1"/>
    <s v="Primary Assembly"/>
    <x v="0"/>
    <m/>
    <s v="NC_009975.1"/>
    <n v="1170001"/>
    <n v="1170690"/>
    <x v="1"/>
    <m/>
    <m/>
    <m/>
    <m/>
    <m/>
    <n v="5738183"/>
    <s v="MMARC6_RS06430"/>
    <n v="690"/>
    <m/>
    <s v="old_locus_tag=MmarC6_1254"/>
  </r>
  <r>
    <x v="2"/>
    <s v="with_protein"/>
    <s v="GCF_000018485.1"/>
    <s v="Primary Assembly"/>
    <x v="0"/>
    <m/>
    <s v="NC_009975.1"/>
    <n v="1170001"/>
    <n v="1170690"/>
    <x v="1"/>
    <s v="WP_012194002.1"/>
    <s v="WP_012194002.1"/>
    <m/>
    <s v="30S ribosomal protein S5"/>
    <m/>
    <n v="5738183"/>
    <s v="MMARC6_RS06430"/>
    <n v="690"/>
    <n v="229"/>
    <m/>
  </r>
  <r>
    <x v="0"/>
    <s v="protein_coding"/>
    <s v="GCF_000018485.1"/>
    <s v="Primary Assembly"/>
    <x v="0"/>
    <m/>
    <s v="NC_009975.1"/>
    <n v="1170701"/>
    <n v="1171282"/>
    <x v="1"/>
    <m/>
    <m/>
    <m/>
    <m/>
    <m/>
    <n v="5738181"/>
    <s v="MMARC6_RS06435"/>
    <n v="582"/>
    <m/>
    <s v="old_locus_tag=MmarC6_1255"/>
  </r>
  <r>
    <x v="2"/>
    <s v="with_protein"/>
    <s v="GCF_000018485.1"/>
    <s v="Primary Assembly"/>
    <x v="0"/>
    <m/>
    <s v="NC_009975.1"/>
    <n v="1170701"/>
    <n v="1171282"/>
    <x v="1"/>
    <s v="WP_011977053.1"/>
    <s v="WP_011977053.1"/>
    <m/>
    <s v="50S ribosomal protein L18"/>
    <m/>
    <n v="5738181"/>
    <s v="MMARC6_RS06435"/>
    <n v="582"/>
    <n v="193"/>
    <m/>
  </r>
  <r>
    <x v="0"/>
    <s v="protein_coding"/>
    <s v="GCF_000018485.1"/>
    <s v="Primary Assembly"/>
    <x v="0"/>
    <m/>
    <s v="NC_009975.1"/>
    <n v="1171306"/>
    <n v="1171755"/>
    <x v="1"/>
    <m/>
    <m/>
    <m/>
    <m/>
    <m/>
    <n v="5739030"/>
    <s v="MMARC6_RS06440"/>
    <n v="450"/>
    <m/>
    <s v="old_locus_tag=MmarC6_1256"/>
  </r>
  <r>
    <x v="2"/>
    <s v="with_protein"/>
    <s v="GCF_000018485.1"/>
    <s v="Primary Assembly"/>
    <x v="0"/>
    <m/>
    <s v="NC_009975.1"/>
    <n v="1171306"/>
    <n v="1171755"/>
    <x v="1"/>
    <s v="WP_012194003.1"/>
    <s v="WP_012194003.1"/>
    <m/>
    <s v="50S ribosomal protein L19e"/>
    <m/>
    <n v="5739030"/>
    <s v="MMARC6_RS06440"/>
    <n v="450"/>
    <n v="149"/>
    <m/>
  </r>
  <r>
    <x v="0"/>
    <s v="protein_coding"/>
    <s v="GCF_000018485.1"/>
    <s v="Primary Assembly"/>
    <x v="0"/>
    <m/>
    <s v="NC_009975.1"/>
    <n v="1171782"/>
    <n v="1172189"/>
    <x v="1"/>
    <m/>
    <m/>
    <m/>
    <m/>
    <m/>
    <n v="5738454"/>
    <s v="MMARC6_RS06445"/>
    <n v="408"/>
    <m/>
    <s v="old_locus_tag=MmarC6_1257"/>
  </r>
  <r>
    <x v="2"/>
    <s v="with_protein"/>
    <s v="GCF_000018485.1"/>
    <s v="Primary Assembly"/>
    <x v="0"/>
    <m/>
    <s v="NC_009975.1"/>
    <n v="1171782"/>
    <n v="1172189"/>
    <x v="1"/>
    <s v="WP_012194004.1"/>
    <s v="WP_012194004.1"/>
    <m/>
    <s v="50S ribosomal protein L32e"/>
    <m/>
    <n v="5738454"/>
    <s v="MMARC6_RS06445"/>
    <n v="408"/>
    <n v="135"/>
    <m/>
  </r>
  <r>
    <x v="0"/>
    <s v="protein_coding"/>
    <s v="GCF_000018485.1"/>
    <s v="Primary Assembly"/>
    <x v="0"/>
    <m/>
    <s v="NC_009975.1"/>
    <n v="1172199"/>
    <n v="1172747"/>
    <x v="1"/>
    <m/>
    <m/>
    <m/>
    <m/>
    <m/>
    <n v="5738013"/>
    <s v="MMARC6_RS06450"/>
    <n v="549"/>
    <m/>
    <s v="old_locus_tag=MmarC6_1258"/>
  </r>
  <r>
    <x v="2"/>
    <s v="with_protein"/>
    <s v="GCF_000018485.1"/>
    <s v="Primary Assembly"/>
    <x v="0"/>
    <m/>
    <s v="NC_009975.1"/>
    <n v="1172199"/>
    <n v="1172747"/>
    <x v="1"/>
    <s v="WP_012194005.1"/>
    <s v="WP_012194005.1"/>
    <m/>
    <s v="50S ribosomal protein L6"/>
    <m/>
    <n v="5738013"/>
    <s v="MMARC6_RS06450"/>
    <n v="549"/>
    <n v="182"/>
    <m/>
  </r>
  <r>
    <x v="0"/>
    <s v="protein_coding"/>
    <s v="GCF_000018485.1"/>
    <s v="Primary Assembly"/>
    <x v="0"/>
    <m/>
    <s v="NC_009975.1"/>
    <n v="1172769"/>
    <n v="1173161"/>
    <x v="1"/>
    <m/>
    <m/>
    <m/>
    <m/>
    <m/>
    <n v="5738139"/>
    <s v="MMARC6_RS06455"/>
    <n v="393"/>
    <m/>
    <s v="old_locus_tag=MmarC6_1259"/>
  </r>
  <r>
    <x v="2"/>
    <s v="with_protein"/>
    <s v="GCF_000018485.1"/>
    <s v="Primary Assembly"/>
    <x v="0"/>
    <m/>
    <s v="NC_009975.1"/>
    <n v="1172769"/>
    <n v="1173161"/>
    <x v="1"/>
    <s v="WP_012194006.1"/>
    <s v="WP_012194006.1"/>
    <m/>
    <s v="30S ribosomal protein S8"/>
    <m/>
    <n v="5738139"/>
    <s v="MMARC6_RS06455"/>
    <n v="393"/>
    <n v="130"/>
    <m/>
  </r>
  <r>
    <x v="0"/>
    <s v="protein_coding"/>
    <s v="GCF_000018485.1"/>
    <s v="Primary Assembly"/>
    <x v="0"/>
    <m/>
    <s v="NC_009975.1"/>
    <n v="1173180"/>
    <n v="1173341"/>
    <x v="1"/>
    <m/>
    <m/>
    <m/>
    <m/>
    <s v="rps14P"/>
    <n v="5737650"/>
    <s v="MMARC6_RS06460"/>
    <n v="162"/>
    <m/>
    <s v="old_locus_tag=MmarC6_1260"/>
  </r>
  <r>
    <x v="2"/>
    <s v="with_protein"/>
    <s v="GCF_000018485.1"/>
    <s v="Primary Assembly"/>
    <x v="0"/>
    <m/>
    <s v="NC_009975.1"/>
    <n v="1173180"/>
    <n v="1173341"/>
    <x v="1"/>
    <s v="WP_011977048.1"/>
    <s v="WP_011977048.1"/>
    <m/>
    <s v="30S ribosomal protein S14"/>
    <s v="rps14P"/>
    <n v="5737650"/>
    <s v="MMARC6_RS06460"/>
    <n v="162"/>
    <n v="53"/>
    <m/>
  </r>
  <r>
    <x v="0"/>
    <s v="protein_coding"/>
    <s v="GCF_000018485.1"/>
    <s v="Primary Assembly"/>
    <x v="0"/>
    <m/>
    <s v="NC_009975.1"/>
    <n v="1173351"/>
    <n v="1173896"/>
    <x v="1"/>
    <m/>
    <m/>
    <m/>
    <m/>
    <m/>
    <n v="5737708"/>
    <s v="MMARC6_RS06465"/>
    <n v="546"/>
    <m/>
    <s v="old_locus_tag=MmarC6_1261"/>
  </r>
  <r>
    <x v="2"/>
    <s v="with_protein"/>
    <s v="GCF_000018485.1"/>
    <s v="Primary Assembly"/>
    <x v="0"/>
    <m/>
    <s v="NC_009975.1"/>
    <n v="1173351"/>
    <n v="1173896"/>
    <x v="1"/>
    <s v="WP_012194007.1"/>
    <s v="WP_012194007.1"/>
    <m/>
    <s v="50S ribosomal protein L5"/>
    <m/>
    <n v="5737708"/>
    <s v="MMARC6_RS06465"/>
    <n v="546"/>
    <n v="181"/>
    <m/>
  </r>
  <r>
    <x v="0"/>
    <s v="protein_coding"/>
    <s v="GCF_000018485.1"/>
    <s v="Primary Assembly"/>
    <x v="0"/>
    <m/>
    <s v="NC_009975.1"/>
    <n v="1173925"/>
    <n v="1174659"/>
    <x v="1"/>
    <m/>
    <m/>
    <m/>
    <m/>
    <m/>
    <n v="5737454"/>
    <s v="MMARC6_RS06470"/>
    <n v="735"/>
    <m/>
    <s v="old_locus_tag=MmarC6_1262"/>
  </r>
  <r>
    <x v="2"/>
    <s v="with_protein"/>
    <s v="GCF_000018485.1"/>
    <s v="Primary Assembly"/>
    <x v="0"/>
    <m/>
    <s v="NC_009975.1"/>
    <n v="1173925"/>
    <n v="1174659"/>
    <x v="1"/>
    <s v="WP_012194008.1"/>
    <s v="WP_012194008.1"/>
    <m/>
    <s v="30S ribosomal protein S4e"/>
    <m/>
    <n v="5737454"/>
    <s v="MMARC6_RS06470"/>
    <n v="735"/>
    <n v="244"/>
    <m/>
  </r>
  <r>
    <x v="0"/>
    <s v="protein_coding"/>
    <s v="GCF_000018485.1"/>
    <s v="Primary Assembly"/>
    <x v="0"/>
    <m/>
    <s v="NC_009975.1"/>
    <n v="1174671"/>
    <n v="1175030"/>
    <x v="1"/>
    <m/>
    <m/>
    <m/>
    <m/>
    <m/>
    <n v="5737384"/>
    <s v="MMARC6_RS06475"/>
    <n v="360"/>
    <m/>
    <s v="old_locus_tag=MmarC6_1263"/>
  </r>
  <r>
    <x v="2"/>
    <s v="with_protein"/>
    <s v="GCF_000018485.1"/>
    <s v="Primary Assembly"/>
    <x v="0"/>
    <m/>
    <s v="NC_009975.1"/>
    <n v="1174671"/>
    <n v="1175030"/>
    <x v="1"/>
    <s v="WP_012194009.1"/>
    <s v="WP_012194009.1"/>
    <m/>
    <s v="50S ribosomal protein L24"/>
    <m/>
    <n v="5737384"/>
    <s v="MMARC6_RS06475"/>
    <n v="360"/>
    <n v="119"/>
    <m/>
  </r>
  <r>
    <x v="0"/>
    <s v="protein_coding"/>
    <s v="GCF_000018485.1"/>
    <s v="Primary Assembly"/>
    <x v="0"/>
    <m/>
    <s v="NC_009975.1"/>
    <n v="1175050"/>
    <n v="1175448"/>
    <x v="1"/>
    <m/>
    <m/>
    <m/>
    <m/>
    <m/>
    <n v="5737574"/>
    <s v="MMARC6_RS06480"/>
    <n v="399"/>
    <m/>
    <s v="old_locus_tag=MmarC6_1264"/>
  </r>
  <r>
    <x v="2"/>
    <s v="with_protein"/>
    <s v="GCF_000018485.1"/>
    <s v="Primary Assembly"/>
    <x v="0"/>
    <m/>
    <s v="NC_009975.1"/>
    <n v="1175050"/>
    <n v="1175448"/>
    <x v="1"/>
    <s v="WP_012194010.1"/>
    <s v="WP_012194010.1"/>
    <m/>
    <s v="50S ribosomal protein L14"/>
    <m/>
    <n v="5737574"/>
    <s v="MMARC6_RS06480"/>
    <n v="399"/>
    <n v="132"/>
    <m/>
  </r>
  <r>
    <x v="0"/>
    <s v="protein_coding"/>
    <s v="GCF_000018485.1"/>
    <s v="Primary Assembly"/>
    <x v="0"/>
    <m/>
    <s v="NC_009975.1"/>
    <n v="1175469"/>
    <n v="1175798"/>
    <x v="1"/>
    <m/>
    <m/>
    <m/>
    <m/>
    <m/>
    <n v="5737550"/>
    <s v="MMARC6_RS06485"/>
    <n v="330"/>
    <m/>
    <s v="old_locus_tag=MmarC6_1265"/>
  </r>
  <r>
    <x v="2"/>
    <s v="with_protein"/>
    <s v="GCF_000018485.1"/>
    <s v="Primary Assembly"/>
    <x v="0"/>
    <m/>
    <s v="NC_009975.1"/>
    <n v="1175469"/>
    <n v="1175798"/>
    <x v="1"/>
    <s v="WP_011867946.1"/>
    <s v="WP_011867946.1"/>
    <m/>
    <s v="30S ribosomal protein S17"/>
    <m/>
    <n v="5737550"/>
    <s v="MMARC6_RS06485"/>
    <n v="330"/>
    <n v="109"/>
    <m/>
  </r>
  <r>
    <x v="0"/>
    <s v="protein_coding"/>
    <s v="GCF_000018485.1"/>
    <s v="Primary Assembly"/>
    <x v="0"/>
    <m/>
    <s v="NC_009975.1"/>
    <n v="1175963"/>
    <n v="1176259"/>
    <x v="1"/>
    <m/>
    <m/>
    <m/>
    <m/>
    <m/>
    <n v="5739135"/>
    <s v="MMARC6_RS06490"/>
    <n v="297"/>
    <m/>
    <s v="old_locus_tag=MmarC6_1266"/>
  </r>
  <r>
    <x v="2"/>
    <s v="with_protein"/>
    <s v="GCF_000018485.1"/>
    <s v="Primary Assembly"/>
    <x v="0"/>
    <m/>
    <s v="NC_009975.1"/>
    <n v="1175963"/>
    <n v="1176259"/>
    <x v="1"/>
    <s v="WP_012194011.1"/>
    <s v="WP_012194011.1"/>
    <m/>
    <s v="ribonuclease P"/>
    <m/>
    <n v="5739135"/>
    <s v="MMARC6_RS06490"/>
    <n v="297"/>
    <n v="98"/>
    <m/>
  </r>
  <r>
    <x v="0"/>
    <s v="protein_coding"/>
    <s v="GCF_000018485.1"/>
    <s v="Primary Assembly"/>
    <x v="0"/>
    <m/>
    <s v="NC_009975.1"/>
    <n v="1176327"/>
    <n v="1176635"/>
    <x v="1"/>
    <m/>
    <m/>
    <m/>
    <m/>
    <m/>
    <n v="5737437"/>
    <s v="MMARC6_RS06495"/>
    <n v="309"/>
    <m/>
    <s v="old_locus_tag=MmarC6_1267"/>
  </r>
  <r>
    <x v="2"/>
    <s v="with_protein"/>
    <s v="GCF_000018485.1"/>
    <s v="Primary Assembly"/>
    <x v="0"/>
    <m/>
    <s v="NC_009975.1"/>
    <n v="1176327"/>
    <n v="1176635"/>
    <x v="1"/>
    <s v="WP_011171350.1"/>
    <s v="WP_011171350.1"/>
    <m/>
    <s v="translation initiation factor"/>
    <m/>
    <n v="5737437"/>
    <s v="MMARC6_RS06495"/>
    <n v="309"/>
    <n v="102"/>
    <m/>
  </r>
  <r>
    <x v="0"/>
    <s v="protein_coding"/>
    <s v="GCF_000018485.1"/>
    <s v="Primary Assembly"/>
    <x v="0"/>
    <m/>
    <s v="NC_009975.1"/>
    <n v="1176728"/>
    <n v="1176934"/>
    <x v="1"/>
    <m/>
    <m/>
    <m/>
    <m/>
    <m/>
    <n v="5737308"/>
    <s v="MMARC6_RS06500"/>
    <n v="207"/>
    <m/>
    <s v="old_locus_tag=MmarC6_1268"/>
  </r>
  <r>
    <x v="2"/>
    <s v="with_protein"/>
    <s v="GCF_000018485.1"/>
    <s v="Primary Assembly"/>
    <x v="0"/>
    <m/>
    <s v="NC_009975.1"/>
    <n v="1176728"/>
    <n v="1176934"/>
    <x v="1"/>
    <s v="WP_012194028.1"/>
    <s v="WP_012194028.1"/>
    <m/>
    <s v="50S ribosomal protein L29"/>
    <m/>
    <n v="5737308"/>
    <s v="MMARC6_RS06500"/>
    <n v="207"/>
    <n v="68"/>
    <m/>
  </r>
  <r>
    <x v="0"/>
    <s v="protein_coding"/>
    <s v="GCF_000018485.1"/>
    <s v="Primary Assembly"/>
    <x v="0"/>
    <m/>
    <s v="NC_009975.1"/>
    <n v="1176945"/>
    <n v="1177580"/>
    <x v="1"/>
    <m/>
    <m/>
    <m/>
    <m/>
    <m/>
    <n v="5737438"/>
    <s v="MMARC6_RS06505"/>
    <n v="636"/>
    <m/>
    <s v="old_locus_tag=MmarC6_1269"/>
  </r>
  <r>
    <x v="2"/>
    <s v="with_protein"/>
    <s v="GCF_000018485.1"/>
    <s v="Primary Assembly"/>
    <x v="0"/>
    <m/>
    <s v="NC_009975.1"/>
    <n v="1176945"/>
    <n v="1177580"/>
    <x v="1"/>
    <s v="WP_012194029.1"/>
    <s v="WP_012194029.1"/>
    <m/>
    <s v="30S ribosomal protein S3"/>
    <m/>
    <n v="5737438"/>
    <s v="MMARC6_RS06505"/>
    <n v="636"/>
    <n v="211"/>
    <m/>
  </r>
  <r>
    <x v="0"/>
    <s v="protein_coding"/>
    <s v="GCF_000018485.1"/>
    <s v="Primary Assembly"/>
    <x v="0"/>
    <m/>
    <s v="NC_009975.1"/>
    <n v="1177591"/>
    <n v="1178052"/>
    <x v="1"/>
    <m/>
    <m/>
    <m/>
    <m/>
    <m/>
    <n v="5738159"/>
    <s v="MMARC6_RS06510"/>
    <n v="462"/>
    <m/>
    <s v="old_locus_tag=MmarC6_1270"/>
  </r>
  <r>
    <x v="2"/>
    <s v="with_protein"/>
    <s v="GCF_000018485.1"/>
    <s v="Primary Assembly"/>
    <x v="0"/>
    <m/>
    <s v="NC_009975.1"/>
    <n v="1177591"/>
    <n v="1178052"/>
    <x v="1"/>
    <s v="WP_011867950.1"/>
    <s v="WP_011867950.1"/>
    <m/>
    <s v="50S ribosomal protein L22"/>
    <m/>
    <n v="5738159"/>
    <s v="MMARC6_RS06510"/>
    <n v="462"/>
    <n v="153"/>
    <m/>
  </r>
  <r>
    <x v="0"/>
    <s v="protein_coding"/>
    <s v="GCF_000018485.1"/>
    <s v="Primary Assembly"/>
    <x v="0"/>
    <m/>
    <s v="NC_009975.1"/>
    <n v="1178072"/>
    <n v="1178281"/>
    <x v="1"/>
    <m/>
    <m/>
    <m/>
    <m/>
    <m/>
    <n v="5737267"/>
    <s v="MMARC6_RS06515"/>
    <n v="210"/>
    <m/>
    <s v="old_locus_tag=MmarC6_1271"/>
  </r>
  <r>
    <x v="2"/>
    <s v="with_protein"/>
    <s v="GCF_000018485.1"/>
    <s v="Primary Assembly"/>
    <x v="0"/>
    <m/>
    <s v="NC_009975.1"/>
    <n v="1178072"/>
    <n v="1178281"/>
    <x v="1"/>
    <s v="WP_048059325.1"/>
    <s v="WP_048059325.1"/>
    <m/>
    <s v="hypothetical protein"/>
    <m/>
    <n v="5737267"/>
    <s v="MMARC6_RS06515"/>
    <n v="210"/>
    <n v="69"/>
    <m/>
  </r>
  <r>
    <x v="0"/>
    <s v="protein_coding"/>
    <s v="GCF_000018485.1"/>
    <s v="Primary Assembly"/>
    <x v="0"/>
    <m/>
    <s v="NC_009975.1"/>
    <n v="1178373"/>
    <n v="1178642"/>
    <x v="1"/>
    <m/>
    <m/>
    <m/>
    <m/>
    <m/>
    <n v="5737535"/>
    <s v="MMARC6_RS06520"/>
    <n v="270"/>
    <m/>
    <s v="old_locus_tag=MmarC6_1272"/>
  </r>
  <r>
    <x v="2"/>
    <s v="with_protein"/>
    <s v="GCF_000018485.1"/>
    <s v="Primary Assembly"/>
    <x v="0"/>
    <m/>
    <s v="NC_009975.1"/>
    <n v="1178373"/>
    <n v="1178642"/>
    <x v="1"/>
    <s v="WP_012194031.1"/>
    <s v="WP_012194031.1"/>
    <m/>
    <s v="elongation factor 1-beta"/>
    <m/>
    <n v="5737535"/>
    <s v="MMARC6_RS06520"/>
    <n v="270"/>
    <n v="89"/>
    <m/>
  </r>
  <r>
    <x v="0"/>
    <s v="protein_coding"/>
    <s v="GCF_000018485.1"/>
    <s v="Primary Assembly"/>
    <x v="0"/>
    <m/>
    <s v="NC_009975.1"/>
    <n v="1178675"/>
    <n v="1178839"/>
    <x v="1"/>
    <m/>
    <m/>
    <m/>
    <m/>
    <m/>
    <n v="5737573"/>
    <s v="MMARC6_RS06525"/>
    <n v="165"/>
    <m/>
    <s v="old_locus_tag=MmarC6_1273"/>
  </r>
  <r>
    <x v="2"/>
    <s v="with_protein"/>
    <s v="GCF_000018485.1"/>
    <s v="Primary Assembly"/>
    <x v="0"/>
    <m/>
    <s v="NC_009975.1"/>
    <n v="1178675"/>
    <n v="1178839"/>
    <x v="1"/>
    <s v="WP_011867953.1"/>
    <s v="WP_011867953.1"/>
    <m/>
    <s v="RNA-binding protein"/>
    <m/>
    <n v="5737573"/>
    <s v="MMARC6_RS06525"/>
    <n v="165"/>
    <n v="54"/>
    <m/>
  </r>
  <r>
    <x v="0"/>
    <s v="protein_coding"/>
    <s v="GCF_000018485.1"/>
    <s v="Primary Assembly"/>
    <x v="0"/>
    <m/>
    <s v="NC_009975.1"/>
    <n v="1178857"/>
    <n v="1179495"/>
    <x v="1"/>
    <m/>
    <m/>
    <m/>
    <m/>
    <m/>
    <n v="5737428"/>
    <s v="MMARC6_RS06530"/>
    <n v="639"/>
    <m/>
    <s v="old_locus_tag=MmarC6_1274"/>
  </r>
  <r>
    <x v="2"/>
    <s v="with_protein"/>
    <s v="GCF_000018485.1"/>
    <s v="Primary Assembly"/>
    <x v="0"/>
    <m/>
    <s v="NC_009975.1"/>
    <n v="1178857"/>
    <n v="1179495"/>
    <x v="1"/>
    <s v="WP_012194032.1"/>
    <s v="WP_012194032.1"/>
    <m/>
    <s v="hypothetical protein"/>
    <m/>
    <n v="5737428"/>
    <s v="MMARC6_RS06530"/>
    <n v="639"/>
    <n v="212"/>
    <m/>
  </r>
  <r>
    <x v="0"/>
    <s v="protein_coding"/>
    <s v="GCF_000018485.1"/>
    <s v="Primary Assembly"/>
    <x v="0"/>
    <m/>
    <s v="NC_009975.1"/>
    <n v="1179496"/>
    <n v="1180743"/>
    <x v="1"/>
    <m/>
    <m/>
    <m/>
    <m/>
    <m/>
    <n v="5737372"/>
    <s v="MMARC6_RS06535"/>
    <n v="1248"/>
    <m/>
    <s v="old_locus_tag=MmarC6_1275"/>
  </r>
  <r>
    <x v="2"/>
    <s v="with_protein"/>
    <s v="GCF_000018485.1"/>
    <s v="Primary Assembly"/>
    <x v="0"/>
    <m/>
    <s v="NC_009975.1"/>
    <n v="1179496"/>
    <n v="1180743"/>
    <x v="1"/>
    <s v="WP_012194033.1"/>
    <s v="WP_012194033.1"/>
    <m/>
    <s v="diaminopimelate aminotransferase"/>
    <m/>
    <n v="5737372"/>
    <s v="MMARC6_RS06535"/>
    <n v="1248"/>
    <n v="415"/>
    <m/>
  </r>
  <r>
    <x v="0"/>
    <s v="protein_coding"/>
    <s v="GCF_000018485.1"/>
    <s v="Primary Assembly"/>
    <x v="0"/>
    <m/>
    <s v="NC_009975.1"/>
    <n v="1180777"/>
    <n v="1184346"/>
    <x v="1"/>
    <m/>
    <m/>
    <m/>
    <m/>
    <m/>
    <n v="5737995"/>
    <s v="MMARC6_RS06540"/>
    <n v="3570"/>
    <m/>
    <s v="old_locus_tag=MmarC6_1276"/>
  </r>
  <r>
    <x v="2"/>
    <s v="with_protein"/>
    <s v="GCF_000018485.1"/>
    <s v="Primary Assembly"/>
    <x v="0"/>
    <m/>
    <s v="NC_009975.1"/>
    <n v="1180777"/>
    <n v="1184346"/>
    <x v="1"/>
    <s v="WP_012194034.1"/>
    <s v="WP_012194034.1"/>
    <m/>
    <s v="chromosome segregation protein SMC"/>
    <m/>
    <n v="5737995"/>
    <s v="MMARC6_RS06540"/>
    <n v="3570"/>
    <n v="1189"/>
    <m/>
  </r>
  <r>
    <x v="0"/>
    <s v="protein_coding"/>
    <s v="GCF_000018485.1"/>
    <s v="Primary Assembly"/>
    <x v="0"/>
    <m/>
    <s v="NC_009975.1"/>
    <n v="1184733"/>
    <n v="1186037"/>
    <x v="0"/>
    <m/>
    <m/>
    <m/>
    <m/>
    <m/>
    <n v="5739027"/>
    <s v="MMARC6_RS06545"/>
    <n v="1305"/>
    <m/>
    <s v="old_locus_tag=MmarC6_1277"/>
  </r>
  <r>
    <x v="2"/>
    <s v="with_protein"/>
    <s v="GCF_000018485.1"/>
    <s v="Primary Assembly"/>
    <x v="0"/>
    <m/>
    <s v="NC_009975.1"/>
    <n v="1184733"/>
    <n v="1186037"/>
    <x v="0"/>
    <s v="WP_012194035.1"/>
    <s v="WP_012194035.1"/>
    <m/>
    <s v="pyridoxal phosphate-dependent aminotransferase"/>
    <m/>
    <n v="5739027"/>
    <s v="MMARC6_RS06545"/>
    <n v="1305"/>
    <n v="434"/>
    <m/>
  </r>
  <r>
    <x v="0"/>
    <s v="protein_coding"/>
    <s v="GCF_000018485.1"/>
    <s v="Primary Assembly"/>
    <x v="0"/>
    <m/>
    <s v="NC_009975.1"/>
    <n v="1186199"/>
    <n v="1188454"/>
    <x v="0"/>
    <m/>
    <m/>
    <m/>
    <m/>
    <m/>
    <n v="5737294"/>
    <s v="MMARC6_RS06550"/>
    <n v="2256"/>
    <m/>
    <s v="old_locus_tag=MmarC6_1278"/>
  </r>
  <r>
    <x v="2"/>
    <s v="with_protein"/>
    <s v="GCF_000018485.1"/>
    <s v="Primary Assembly"/>
    <x v="0"/>
    <m/>
    <s v="NC_009975.1"/>
    <n v="1186199"/>
    <n v="1188454"/>
    <x v="0"/>
    <s v="WP_012194036.1"/>
    <s v="WP_012194036.1"/>
    <m/>
    <s v="RNA helicase"/>
    <m/>
    <n v="5737294"/>
    <s v="MMARC6_RS06550"/>
    <n v="2256"/>
    <n v="751"/>
    <m/>
  </r>
  <r>
    <x v="0"/>
    <s v="protein_coding"/>
    <s v="GCF_000018485.1"/>
    <s v="Primary Assembly"/>
    <x v="0"/>
    <m/>
    <s v="NC_009975.1"/>
    <n v="1188464"/>
    <n v="1189120"/>
    <x v="0"/>
    <m/>
    <m/>
    <m/>
    <m/>
    <m/>
    <n v="5737516"/>
    <s v="MMARC6_RS06555"/>
    <n v="657"/>
    <m/>
    <s v="old_locus_tag=MmarC6_1279"/>
  </r>
  <r>
    <x v="2"/>
    <s v="with_protein"/>
    <s v="GCF_000018485.1"/>
    <s v="Primary Assembly"/>
    <x v="0"/>
    <m/>
    <s v="NC_009975.1"/>
    <n v="1188464"/>
    <n v="1189120"/>
    <x v="0"/>
    <s v="WP_012194037.1"/>
    <s v="WP_012194037.1"/>
    <m/>
    <s v="3-dehydroquinase"/>
    <m/>
    <n v="5737516"/>
    <s v="MMARC6_RS06555"/>
    <n v="657"/>
    <n v="218"/>
    <m/>
  </r>
  <r>
    <x v="0"/>
    <s v="protein_coding"/>
    <s v="GCF_000018485.1"/>
    <s v="Primary Assembly"/>
    <x v="0"/>
    <m/>
    <s v="NC_009975.1"/>
    <n v="1189123"/>
    <n v="1189539"/>
    <x v="1"/>
    <m/>
    <m/>
    <m/>
    <m/>
    <m/>
    <n v="5737619"/>
    <s v="MMARC6_RS06560"/>
    <n v="417"/>
    <m/>
    <s v="old_locus_tag=MmarC6_1280"/>
  </r>
  <r>
    <x v="2"/>
    <s v="with_protein"/>
    <s v="GCF_000018485.1"/>
    <s v="Primary Assembly"/>
    <x v="0"/>
    <m/>
    <s v="NC_009975.1"/>
    <n v="1189123"/>
    <n v="1189539"/>
    <x v="1"/>
    <s v="WP_012194038.1"/>
    <s v="WP_012194038.1"/>
    <m/>
    <s v="DUF371 domain-containing protein"/>
    <m/>
    <n v="5737619"/>
    <s v="MMARC6_RS06560"/>
    <n v="417"/>
    <n v="138"/>
    <m/>
  </r>
  <r>
    <x v="0"/>
    <s v="protein_coding"/>
    <s v="GCF_000018485.1"/>
    <s v="Primary Assembly"/>
    <x v="0"/>
    <m/>
    <s v="NC_009975.1"/>
    <n v="1189678"/>
    <n v="1191120"/>
    <x v="0"/>
    <m/>
    <m/>
    <m/>
    <m/>
    <m/>
    <n v="5737719"/>
    <s v="MMARC6_RS06565"/>
    <n v="1443"/>
    <m/>
    <s v="old_locus_tag=MmarC6_1281"/>
  </r>
  <r>
    <x v="2"/>
    <s v="with_protein"/>
    <s v="GCF_000018485.1"/>
    <s v="Primary Assembly"/>
    <x v="0"/>
    <m/>
    <s v="NC_009975.1"/>
    <n v="1189678"/>
    <n v="1191120"/>
    <x v="0"/>
    <s v="WP_012194039.1"/>
    <s v="WP_012194039.1"/>
    <m/>
    <s v="RtcB family protein"/>
    <m/>
    <n v="5737719"/>
    <s v="MMARC6_RS06565"/>
    <n v="1443"/>
    <n v="480"/>
    <m/>
  </r>
  <r>
    <x v="0"/>
    <s v="protein_coding"/>
    <s v="GCF_000018485.1"/>
    <s v="Primary Assembly"/>
    <x v="0"/>
    <m/>
    <s v="NC_009975.1"/>
    <n v="1191198"/>
    <n v="1192244"/>
    <x v="0"/>
    <m/>
    <m/>
    <m/>
    <m/>
    <m/>
    <n v="5737696"/>
    <s v="MMARC6_RS06570"/>
    <n v="1047"/>
    <m/>
    <s v="old_locus_tag=MmarC6_1282"/>
  </r>
  <r>
    <x v="2"/>
    <s v="with_protein"/>
    <s v="GCF_000018485.1"/>
    <s v="Primary Assembly"/>
    <x v="0"/>
    <m/>
    <s v="NC_009975.1"/>
    <n v="1191198"/>
    <n v="1192244"/>
    <x v="0"/>
    <s v="WP_012194040.1"/>
    <s v="WP_012194040.1"/>
    <m/>
    <s v="aspartate-semialdehyde dehydrogenase"/>
    <m/>
    <n v="5737696"/>
    <s v="MMARC6_RS06570"/>
    <n v="1047"/>
    <n v="348"/>
    <m/>
  </r>
  <r>
    <x v="0"/>
    <s v="protein_coding"/>
    <s v="GCF_000018485.1"/>
    <s v="Primary Assembly"/>
    <x v="0"/>
    <m/>
    <s v="NC_009975.1"/>
    <n v="1192654"/>
    <n v="1193796"/>
    <x v="0"/>
    <m/>
    <m/>
    <m/>
    <m/>
    <m/>
    <n v="5737770"/>
    <s v="MMARC6_RS06575"/>
    <n v="1143"/>
    <m/>
    <s v="old_locus_tag=MmarC6_1284"/>
  </r>
  <r>
    <x v="2"/>
    <s v="with_protein"/>
    <s v="GCF_000018485.1"/>
    <s v="Primary Assembly"/>
    <x v="0"/>
    <m/>
    <s v="NC_009975.1"/>
    <n v="1192654"/>
    <n v="1193796"/>
    <x v="0"/>
    <s v="WP_012194042.1"/>
    <s v="WP_012194042.1"/>
    <m/>
    <s v="MFS transporter"/>
    <m/>
    <n v="5737770"/>
    <s v="MMARC6_RS06575"/>
    <n v="1143"/>
    <n v="380"/>
    <m/>
  </r>
  <r>
    <x v="0"/>
    <s v="protein_coding"/>
    <s v="GCF_000018485.1"/>
    <s v="Primary Assembly"/>
    <x v="0"/>
    <m/>
    <s v="NC_009975.1"/>
    <n v="1193851"/>
    <n v="1194096"/>
    <x v="0"/>
    <m/>
    <m/>
    <m/>
    <m/>
    <m/>
    <n v="5737646"/>
    <s v="MMARC6_RS06580"/>
    <n v="246"/>
    <m/>
    <s v="old_locus_tag=MmarC6_1285"/>
  </r>
  <r>
    <x v="2"/>
    <s v="with_protein"/>
    <s v="GCF_000018485.1"/>
    <s v="Primary Assembly"/>
    <x v="0"/>
    <m/>
    <s v="NC_009975.1"/>
    <n v="1193851"/>
    <n v="1194096"/>
    <x v="0"/>
    <s v="WP_012194043.1"/>
    <s v="WP_012194043.1"/>
    <m/>
    <s v="hypothetical protein"/>
    <m/>
    <n v="5737646"/>
    <s v="MMARC6_RS06580"/>
    <n v="246"/>
    <n v="81"/>
    <m/>
  </r>
  <r>
    <x v="0"/>
    <s v="protein_coding"/>
    <s v="GCF_000018485.1"/>
    <s v="Primary Assembly"/>
    <x v="0"/>
    <m/>
    <s v="NC_009975.1"/>
    <n v="1194134"/>
    <n v="1194988"/>
    <x v="1"/>
    <m/>
    <m/>
    <m/>
    <m/>
    <m/>
    <n v="5737530"/>
    <s v="MMARC6_RS06585"/>
    <n v="855"/>
    <m/>
    <s v="old_locus_tag=MmarC6_1286"/>
  </r>
  <r>
    <x v="2"/>
    <s v="with_protein"/>
    <s v="GCF_000018485.1"/>
    <s v="Primary Assembly"/>
    <x v="0"/>
    <m/>
    <s v="NC_009975.1"/>
    <n v="1194134"/>
    <n v="1194988"/>
    <x v="1"/>
    <s v="WP_012194044.1"/>
    <s v="WP_012194044.1"/>
    <m/>
    <s v="hypothetical protein"/>
    <m/>
    <n v="5737530"/>
    <s v="MMARC6_RS06585"/>
    <n v="855"/>
    <n v="284"/>
    <m/>
  </r>
  <r>
    <x v="0"/>
    <s v="protein_coding"/>
    <s v="GCF_000018485.1"/>
    <s v="Primary Assembly"/>
    <x v="0"/>
    <m/>
    <s v="NC_009975.1"/>
    <n v="1195049"/>
    <n v="1196047"/>
    <x v="1"/>
    <m/>
    <m/>
    <m/>
    <m/>
    <m/>
    <n v="5737508"/>
    <s v="MMARC6_RS06590"/>
    <n v="999"/>
    <m/>
    <s v="old_locus_tag=MmarC6_1287"/>
  </r>
  <r>
    <x v="2"/>
    <s v="with_protein"/>
    <s v="GCF_000018485.1"/>
    <s v="Primary Assembly"/>
    <x v="0"/>
    <m/>
    <s v="NC_009975.1"/>
    <n v="1195049"/>
    <n v="1196047"/>
    <x v="1"/>
    <s v="WP_012194045.1"/>
    <s v="WP_012194045.1"/>
    <m/>
    <s v="TIGR00341 family protein"/>
    <m/>
    <n v="5737508"/>
    <s v="MMARC6_RS06590"/>
    <n v="999"/>
    <n v="332"/>
    <m/>
  </r>
  <r>
    <x v="0"/>
    <s v="protein_coding"/>
    <s v="GCF_000018485.1"/>
    <s v="Primary Assembly"/>
    <x v="0"/>
    <m/>
    <s v="NC_009975.1"/>
    <n v="1196153"/>
    <n v="1197001"/>
    <x v="1"/>
    <m/>
    <m/>
    <m/>
    <m/>
    <m/>
    <n v="5737494"/>
    <s v="MMARC6_RS06595"/>
    <n v="849"/>
    <m/>
    <s v="old_locus_tag=MmarC6_1288"/>
  </r>
  <r>
    <x v="2"/>
    <s v="with_protein"/>
    <s v="GCF_000018485.1"/>
    <s v="Primary Assembly"/>
    <x v="0"/>
    <m/>
    <s v="NC_009975.1"/>
    <n v="1196153"/>
    <n v="1197001"/>
    <x v="1"/>
    <s v="WP_012194046.1"/>
    <s v="WP_012194046.1"/>
    <m/>
    <s v="coenzyme F420 hydrogenase subunit beta"/>
    <m/>
    <n v="5737494"/>
    <s v="MMARC6_RS06595"/>
    <n v="849"/>
    <n v="282"/>
    <m/>
  </r>
  <r>
    <x v="0"/>
    <s v="protein_coding"/>
    <s v="GCF_000018485.1"/>
    <s v="Primary Assembly"/>
    <x v="0"/>
    <m/>
    <s v="NC_009975.1"/>
    <n v="1197035"/>
    <n v="1197721"/>
    <x v="1"/>
    <m/>
    <m/>
    <m/>
    <m/>
    <m/>
    <n v="5739029"/>
    <s v="MMARC6_RS06600"/>
    <n v="687"/>
    <m/>
    <s v="old_locus_tag=MmarC6_1289"/>
  </r>
  <r>
    <x v="2"/>
    <s v="with_protein"/>
    <s v="GCF_000018485.1"/>
    <s v="Primary Assembly"/>
    <x v="0"/>
    <m/>
    <s v="NC_009975.1"/>
    <n v="1197035"/>
    <n v="1197721"/>
    <x v="1"/>
    <s v="WP_011977025.1"/>
    <s v="WP_011977025.1"/>
    <m/>
    <s v="coenzyme F420 hydrogenase subunit gamma"/>
    <m/>
    <n v="5739029"/>
    <s v="MMARC6_RS06600"/>
    <n v="687"/>
    <n v="228"/>
    <m/>
  </r>
  <r>
    <x v="0"/>
    <s v="protein_coding"/>
    <s v="GCF_000018485.1"/>
    <s v="Primary Assembly"/>
    <x v="0"/>
    <m/>
    <s v="NC_009975.1"/>
    <n v="1197736"/>
    <n v="1198260"/>
    <x v="1"/>
    <m/>
    <m/>
    <m/>
    <m/>
    <m/>
    <n v="5737641"/>
    <s v="MMARC6_RS06605"/>
    <n v="525"/>
    <m/>
    <s v="old_locus_tag=MmarC6_1290"/>
  </r>
  <r>
    <x v="2"/>
    <s v="with_protein"/>
    <s v="GCF_000018485.1"/>
    <s v="Primary Assembly"/>
    <x v="0"/>
    <m/>
    <s v="NC_009975.1"/>
    <n v="1197736"/>
    <n v="1198260"/>
    <x v="1"/>
    <s v="WP_012194047.1"/>
    <s v="WP_012194047.1"/>
    <m/>
    <s v="coenzyme F420-reducing hydrogenase, FrhD protein"/>
    <m/>
    <n v="5737641"/>
    <s v="MMARC6_RS06605"/>
    <n v="525"/>
    <n v="174"/>
    <m/>
  </r>
  <r>
    <x v="0"/>
    <s v="protein_coding"/>
    <s v="GCF_000018485.1"/>
    <s v="Primary Assembly"/>
    <x v="0"/>
    <m/>
    <s v="NC_009975.1"/>
    <n v="1198359"/>
    <n v="1199603"/>
    <x v="1"/>
    <m/>
    <m/>
    <m/>
    <m/>
    <m/>
    <n v="5737436"/>
    <s v="MMARC6_RS06610"/>
    <n v="1245"/>
    <m/>
    <s v="old_locus_tag=MmarC6_1291"/>
  </r>
  <r>
    <x v="2"/>
    <s v="with_protein"/>
    <s v="GCF_000018485.1"/>
    <s v="Primary Assembly"/>
    <x v="0"/>
    <m/>
    <s v="NC_009975.1"/>
    <n v="1198359"/>
    <n v="1199603"/>
    <x v="1"/>
    <s v="WP_081431007.1"/>
    <s v="WP_081431007.1"/>
    <m/>
    <s v="coenzyme F420 hydrogenase subunit alpha"/>
    <m/>
    <n v="5737436"/>
    <s v="MMARC6_RS06610"/>
    <n v="1245"/>
    <n v="414"/>
    <m/>
  </r>
  <r>
    <x v="0"/>
    <s v="protein_coding"/>
    <s v="GCF_000018485.1"/>
    <s v="Primary Assembly"/>
    <x v="0"/>
    <m/>
    <s v="NC_009975.1"/>
    <n v="1199808"/>
    <n v="1201076"/>
    <x v="1"/>
    <m/>
    <m/>
    <m/>
    <m/>
    <m/>
    <n v="5737718"/>
    <s v="MMARC6_RS06615"/>
    <n v="1269"/>
    <m/>
    <s v="old_locus_tag=MmarC6_1292"/>
  </r>
  <r>
    <x v="2"/>
    <s v="with_protein"/>
    <s v="GCF_000018485.1"/>
    <s v="Primary Assembly"/>
    <x v="0"/>
    <m/>
    <s v="NC_009975.1"/>
    <n v="1199808"/>
    <n v="1201076"/>
    <x v="1"/>
    <s v="WP_012194049.1"/>
    <s v="WP_012194049.1"/>
    <m/>
    <s v="MBL fold metallo-hydrolase"/>
    <m/>
    <n v="5737718"/>
    <s v="MMARC6_RS06615"/>
    <n v="1269"/>
    <n v="422"/>
    <m/>
  </r>
  <r>
    <x v="0"/>
    <s v="protein_coding"/>
    <s v="GCF_000018485.1"/>
    <s v="Primary Assembly"/>
    <x v="0"/>
    <m/>
    <s v="NC_009975.1"/>
    <n v="1201136"/>
    <n v="1202254"/>
    <x v="1"/>
    <m/>
    <m/>
    <m/>
    <m/>
    <m/>
    <n v="5737406"/>
    <s v="MMARC6_RS06620"/>
    <n v="1119"/>
    <m/>
    <s v="old_locus_tag=MmarC6_1293"/>
  </r>
  <r>
    <x v="2"/>
    <s v="with_protein"/>
    <s v="GCF_000018485.1"/>
    <s v="Primary Assembly"/>
    <x v="0"/>
    <m/>
    <s v="NC_009975.1"/>
    <n v="1201136"/>
    <n v="1202254"/>
    <x v="1"/>
    <s v="WP_012194050.1"/>
    <s v="WP_012194050.1"/>
    <m/>
    <s v="chlorohydrolase"/>
    <m/>
    <n v="5737406"/>
    <s v="MMARC6_RS06620"/>
    <n v="1119"/>
    <n v="372"/>
    <m/>
  </r>
  <r>
    <x v="0"/>
    <s v="protein_coding"/>
    <s v="GCF_000018485.1"/>
    <s v="Primary Assembly"/>
    <x v="0"/>
    <m/>
    <s v="NC_009975.1"/>
    <n v="1202328"/>
    <n v="1202960"/>
    <x v="0"/>
    <m/>
    <m/>
    <m/>
    <m/>
    <m/>
    <n v="5737376"/>
    <s v="MMARC6_RS06625"/>
    <n v="633"/>
    <m/>
    <s v="old_locus_tag=MmarC6_1294"/>
  </r>
  <r>
    <x v="2"/>
    <s v="with_protein"/>
    <s v="GCF_000018485.1"/>
    <s v="Primary Assembly"/>
    <x v="0"/>
    <m/>
    <s v="NC_009975.1"/>
    <n v="1202328"/>
    <n v="1202960"/>
    <x v="0"/>
    <s v="WP_012194051.1"/>
    <s v="WP_012194051.1"/>
    <m/>
    <s v="thymidylate synthase"/>
    <m/>
    <n v="5737376"/>
    <s v="MMARC6_RS06625"/>
    <n v="633"/>
    <n v="210"/>
    <m/>
  </r>
  <r>
    <x v="0"/>
    <s v="protein_coding"/>
    <s v="GCF_000018485.1"/>
    <s v="Primary Assembly"/>
    <x v="0"/>
    <m/>
    <s v="NC_009975.1"/>
    <n v="1203372"/>
    <n v="1204439"/>
    <x v="1"/>
    <m/>
    <m/>
    <m/>
    <m/>
    <m/>
    <n v="5737597"/>
    <s v="MMARC6_RS06630"/>
    <n v="1068"/>
    <m/>
    <s v="old_locus_tag=MmarC6_1296"/>
  </r>
  <r>
    <x v="2"/>
    <s v="with_protein"/>
    <s v="GCF_000018485.1"/>
    <s v="Primary Assembly"/>
    <x v="0"/>
    <m/>
    <s v="NC_009975.1"/>
    <n v="1203372"/>
    <n v="1204439"/>
    <x v="1"/>
    <s v="WP_012194053.1"/>
    <s v="WP_012194053.1"/>
    <m/>
    <s v="hypothetical protein"/>
    <m/>
    <n v="5737597"/>
    <s v="MMARC6_RS06630"/>
    <n v="1068"/>
    <n v="355"/>
    <m/>
  </r>
  <r>
    <x v="0"/>
    <s v="protein_coding"/>
    <s v="GCF_000018485.1"/>
    <s v="Primary Assembly"/>
    <x v="0"/>
    <m/>
    <s v="NC_009975.1"/>
    <n v="1204472"/>
    <n v="1204732"/>
    <x v="1"/>
    <m/>
    <m/>
    <m/>
    <m/>
    <m/>
    <n v="5737388"/>
    <s v="MMARC6_RS06635"/>
    <n v="261"/>
    <m/>
    <s v="old_locus_tag=MmarC6_1297"/>
  </r>
  <r>
    <x v="2"/>
    <s v="with_protein"/>
    <s v="GCF_000018485.1"/>
    <s v="Primary Assembly"/>
    <x v="0"/>
    <m/>
    <s v="NC_009975.1"/>
    <n v="1204472"/>
    <n v="1204732"/>
    <x v="1"/>
    <s v="WP_012194054.1"/>
    <s v="WP_012194054.1"/>
    <m/>
    <s v="PspC domain-containing protein"/>
    <m/>
    <n v="5737388"/>
    <s v="MMARC6_RS06635"/>
    <n v="261"/>
    <n v="86"/>
    <m/>
  </r>
  <r>
    <x v="0"/>
    <s v="protein_coding"/>
    <s v="GCF_000018485.1"/>
    <s v="Primary Assembly"/>
    <x v="0"/>
    <m/>
    <s v="NC_009975.1"/>
    <n v="1204825"/>
    <n v="1205697"/>
    <x v="1"/>
    <m/>
    <m/>
    <m/>
    <m/>
    <m/>
    <n v="5737668"/>
    <s v="MMARC6_RS06640"/>
    <n v="873"/>
    <m/>
    <s v="old_locus_tag=MmarC6_1298"/>
  </r>
  <r>
    <x v="2"/>
    <s v="with_protein"/>
    <s v="GCF_000018485.1"/>
    <s v="Primary Assembly"/>
    <x v="0"/>
    <m/>
    <s v="NC_009975.1"/>
    <n v="1204825"/>
    <n v="1205697"/>
    <x v="1"/>
    <s v="WP_012194055.1"/>
    <s v="WP_012194055.1"/>
    <m/>
    <s v="tRNA (adenine-N1)-methyltransferase"/>
    <m/>
    <n v="5737668"/>
    <s v="MMARC6_RS06640"/>
    <n v="873"/>
    <n v="290"/>
    <m/>
  </r>
  <r>
    <x v="0"/>
    <s v="protein_coding"/>
    <s v="GCF_000018485.1"/>
    <s v="Primary Assembly"/>
    <x v="0"/>
    <m/>
    <s v="NC_009975.1"/>
    <n v="1205697"/>
    <n v="1206416"/>
    <x v="1"/>
    <m/>
    <m/>
    <m/>
    <m/>
    <m/>
    <n v="5737404"/>
    <s v="MMARC6_RS06645"/>
    <n v="720"/>
    <m/>
    <s v="old_locus_tag=MmarC6_1299"/>
  </r>
  <r>
    <x v="2"/>
    <s v="with_protein"/>
    <s v="GCF_000018485.1"/>
    <s v="Primary Assembly"/>
    <x v="0"/>
    <m/>
    <s v="NC_009975.1"/>
    <n v="1205697"/>
    <n v="1206416"/>
    <x v="1"/>
    <s v="WP_012194056.1"/>
    <s v="WP_012194056.1"/>
    <m/>
    <s v="ribonuclease HII"/>
    <m/>
    <n v="5737404"/>
    <s v="MMARC6_RS06645"/>
    <n v="720"/>
    <n v="239"/>
    <m/>
  </r>
  <r>
    <x v="0"/>
    <s v="protein_coding"/>
    <s v="GCF_000018485.1"/>
    <s v="Primary Assembly"/>
    <x v="0"/>
    <m/>
    <s v="NC_009975.1"/>
    <n v="1206538"/>
    <n v="1207623"/>
    <x v="0"/>
    <m/>
    <m/>
    <m/>
    <m/>
    <s v="purP"/>
    <n v="5737554"/>
    <s v="MMARC6_RS06650"/>
    <n v="1086"/>
    <m/>
    <s v="old_locus_tag=MmarC6_1300"/>
  </r>
  <r>
    <x v="2"/>
    <s v="with_protein"/>
    <s v="GCF_000018485.1"/>
    <s v="Primary Assembly"/>
    <x v="0"/>
    <m/>
    <s v="NC_009975.1"/>
    <n v="1206538"/>
    <n v="1207623"/>
    <x v="0"/>
    <s v="WP_012194057.1"/>
    <s v="WP_012194057.1"/>
    <m/>
    <s v="5-formaminoimidazole-4-carboxamide-1-(beta)-D-ribofuranosyl 5'-monophosphate synthetase"/>
    <s v="purP"/>
    <n v="5737554"/>
    <s v="MMARC6_RS06650"/>
    <n v="1086"/>
    <n v="361"/>
    <m/>
  </r>
  <r>
    <x v="0"/>
    <s v="protein_coding"/>
    <s v="GCF_000018485.1"/>
    <s v="Primary Assembly"/>
    <x v="0"/>
    <m/>
    <s v="NC_009975.1"/>
    <n v="1207689"/>
    <n v="1209002"/>
    <x v="1"/>
    <m/>
    <m/>
    <m/>
    <m/>
    <m/>
    <n v="5737300"/>
    <s v="MMARC6_RS06655"/>
    <n v="1314"/>
    <m/>
    <s v="old_locus_tag=MmarC6_1301"/>
  </r>
  <r>
    <x v="2"/>
    <s v="with_protein"/>
    <s v="GCF_000018485.1"/>
    <s v="Primary Assembly"/>
    <x v="0"/>
    <m/>
    <s v="NC_009975.1"/>
    <n v="1207689"/>
    <n v="1209002"/>
    <x v="1"/>
    <s v="WP_012194058.1"/>
    <s v="WP_012194058.1"/>
    <m/>
    <s v="phosphomannomutase/phosphoglucomutase"/>
    <m/>
    <n v="5737300"/>
    <s v="MMARC6_RS06655"/>
    <n v="1314"/>
    <n v="437"/>
    <m/>
  </r>
  <r>
    <x v="0"/>
    <s v="protein_coding"/>
    <s v="GCF_000018485.1"/>
    <s v="Primary Assembly"/>
    <x v="0"/>
    <m/>
    <s v="NC_009975.1"/>
    <n v="1209287"/>
    <n v="1209595"/>
    <x v="1"/>
    <m/>
    <m/>
    <m/>
    <m/>
    <m/>
    <n v="5737764"/>
    <s v="MMARC6_RS06660"/>
    <n v="309"/>
    <m/>
    <s v="old_locus_tag=MmarC6_1302"/>
  </r>
  <r>
    <x v="2"/>
    <s v="with_protein"/>
    <s v="GCF_000018485.1"/>
    <s v="Primary Assembly"/>
    <x v="0"/>
    <m/>
    <s v="NC_009975.1"/>
    <n v="1209287"/>
    <n v="1209595"/>
    <x v="1"/>
    <s v="WP_012194059.1"/>
    <s v="WP_012194059.1"/>
    <m/>
    <s v="30S ribosomal protein S10"/>
    <m/>
    <n v="5737764"/>
    <s v="MMARC6_RS06660"/>
    <n v="309"/>
    <n v="102"/>
    <m/>
  </r>
  <r>
    <x v="0"/>
    <s v="protein_coding"/>
    <s v="GCF_000018485.1"/>
    <s v="Primary Assembly"/>
    <x v="0"/>
    <m/>
    <s v="NC_009975.1"/>
    <n v="1209644"/>
    <n v="1210930"/>
    <x v="1"/>
    <m/>
    <m/>
    <m/>
    <m/>
    <m/>
    <n v="5737273"/>
    <s v="MMARC6_RS06665"/>
    <n v="1287"/>
    <m/>
    <s v="old_locus_tag=MmarC6_1303"/>
  </r>
  <r>
    <x v="2"/>
    <s v="with_protein"/>
    <s v="GCF_000018485.1"/>
    <s v="Primary Assembly"/>
    <x v="0"/>
    <m/>
    <s v="NC_009975.1"/>
    <n v="1209644"/>
    <n v="1210930"/>
    <x v="1"/>
    <s v="WP_012194060.1"/>
    <s v="WP_012194060.1"/>
    <m/>
    <s v="elongation factor 1-alpha"/>
    <m/>
    <n v="5737273"/>
    <s v="MMARC6_RS06665"/>
    <n v="1287"/>
    <n v="428"/>
    <m/>
  </r>
  <r>
    <x v="0"/>
    <s v="protein_coding"/>
    <s v="GCF_000018485.1"/>
    <s v="Primary Assembly"/>
    <x v="0"/>
    <m/>
    <s v="NC_009975.1"/>
    <n v="1211015"/>
    <n v="1213198"/>
    <x v="1"/>
    <m/>
    <m/>
    <m/>
    <m/>
    <m/>
    <n v="5738174"/>
    <s v="MMARC6_RS06670"/>
    <n v="2184"/>
    <m/>
    <s v="old_locus_tag=MmarC6_1304"/>
  </r>
  <r>
    <x v="2"/>
    <s v="with_protein"/>
    <s v="GCF_000018485.1"/>
    <s v="Primary Assembly"/>
    <x v="0"/>
    <m/>
    <s v="NC_009975.1"/>
    <n v="1211015"/>
    <n v="1213198"/>
    <x v="1"/>
    <s v="WP_012194061.1"/>
    <s v="WP_012194061.1"/>
    <m/>
    <s v="elongation factor EF-2"/>
    <m/>
    <n v="5738174"/>
    <s v="MMARC6_RS06670"/>
    <n v="2184"/>
    <n v="727"/>
    <m/>
  </r>
  <r>
    <x v="0"/>
    <s v="protein_coding"/>
    <s v="GCF_000018485.1"/>
    <s v="Primary Assembly"/>
    <x v="0"/>
    <m/>
    <s v="NC_009975.1"/>
    <n v="1213302"/>
    <n v="1213868"/>
    <x v="1"/>
    <m/>
    <m/>
    <m/>
    <m/>
    <m/>
    <n v="5737504"/>
    <s v="MMARC6_RS06675"/>
    <n v="567"/>
    <m/>
    <s v="old_locus_tag=MmarC6_1305"/>
  </r>
  <r>
    <x v="2"/>
    <s v="with_protein"/>
    <s v="GCF_000018485.1"/>
    <s v="Primary Assembly"/>
    <x v="0"/>
    <m/>
    <s v="NC_009975.1"/>
    <n v="1213302"/>
    <n v="1213868"/>
    <x v="1"/>
    <s v="WP_012194062.1"/>
    <s v="WP_012194062.1"/>
    <m/>
    <s v="30S ribosomal protein S7"/>
    <m/>
    <n v="5737504"/>
    <s v="MMARC6_RS06675"/>
    <n v="567"/>
    <n v="188"/>
    <m/>
  </r>
  <r>
    <x v="0"/>
    <s v="protein_coding"/>
    <s v="GCF_000018485.1"/>
    <s v="Primary Assembly"/>
    <x v="0"/>
    <m/>
    <s v="NC_009975.1"/>
    <n v="1213902"/>
    <n v="1214345"/>
    <x v="1"/>
    <m/>
    <m/>
    <m/>
    <m/>
    <m/>
    <n v="5737722"/>
    <s v="MMARC6_RS06680"/>
    <n v="444"/>
    <m/>
    <s v="old_locus_tag=MmarC6_1306"/>
  </r>
  <r>
    <x v="2"/>
    <s v="with_protein"/>
    <s v="GCF_000018485.1"/>
    <s v="Primary Assembly"/>
    <x v="0"/>
    <m/>
    <s v="NC_009975.1"/>
    <n v="1213902"/>
    <n v="1214345"/>
    <x v="1"/>
    <s v="WP_012194063.1"/>
    <s v="WP_012194063.1"/>
    <m/>
    <s v="30S ribosomal protein S12"/>
    <m/>
    <n v="5737722"/>
    <s v="MMARC6_RS06680"/>
    <n v="444"/>
    <n v="147"/>
    <m/>
  </r>
  <r>
    <x v="0"/>
    <s v="protein_coding"/>
    <s v="GCF_000018485.1"/>
    <s v="Primary Assembly"/>
    <x v="0"/>
    <m/>
    <s v="NC_009975.1"/>
    <n v="1214355"/>
    <n v="1214876"/>
    <x v="1"/>
    <m/>
    <m/>
    <m/>
    <m/>
    <m/>
    <n v="5737332"/>
    <s v="MMARC6_RS06685"/>
    <n v="522"/>
    <m/>
    <s v="old_locus_tag=MmarC6_1307"/>
  </r>
  <r>
    <x v="2"/>
    <s v="with_protein"/>
    <s v="GCF_000018485.1"/>
    <s v="Primary Assembly"/>
    <x v="0"/>
    <m/>
    <s v="NC_009975.1"/>
    <n v="1214355"/>
    <n v="1214876"/>
    <x v="1"/>
    <s v="WP_012194064.1"/>
    <s v="WP_012194064.1"/>
    <m/>
    <s v="NusA-like transcription termination signal-binding factor"/>
    <m/>
    <n v="5737332"/>
    <s v="MMARC6_RS06685"/>
    <n v="522"/>
    <n v="173"/>
    <m/>
  </r>
  <r>
    <x v="0"/>
    <s v="protein_coding"/>
    <s v="GCF_000018485.1"/>
    <s v="Primary Assembly"/>
    <x v="0"/>
    <m/>
    <s v="NC_009975.1"/>
    <n v="1214893"/>
    <n v="1215213"/>
    <x v="1"/>
    <m/>
    <m/>
    <m/>
    <m/>
    <m/>
    <n v="5737754"/>
    <s v="MMARC6_RS06690"/>
    <n v="321"/>
    <m/>
    <s v="old_locus_tag=MmarC6_1308"/>
  </r>
  <r>
    <x v="2"/>
    <s v="with_protein"/>
    <s v="GCF_000018485.1"/>
    <s v="Primary Assembly"/>
    <x v="0"/>
    <m/>
    <s v="NC_009975.1"/>
    <n v="1214893"/>
    <n v="1215213"/>
    <x v="1"/>
    <s v="WP_012194065.1"/>
    <s v="WP_012194065.1"/>
    <m/>
    <s v="50S ribosomal protein L30e"/>
    <m/>
    <n v="5737754"/>
    <s v="MMARC6_RS06690"/>
    <n v="321"/>
    <n v="106"/>
    <m/>
  </r>
  <r>
    <x v="0"/>
    <s v="protein_coding"/>
    <s v="GCF_000018485.1"/>
    <s v="Primary Assembly"/>
    <x v="0"/>
    <m/>
    <s v="NC_009975.1"/>
    <n v="1215416"/>
    <n v="1216576"/>
    <x v="1"/>
    <m/>
    <m/>
    <m/>
    <m/>
    <m/>
    <n v="5737570"/>
    <s v="MMARC6_RS06695"/>
    <n v="1161"/>
    <m/>
    <s v="old_locus_tag=MmarC6_1309"/>
  </r>
  <r>
    <x v="2"/>
    <s v="with_protein"/>
    <s v="GCF_000018485.1"/>
    <s v="Primary Assembly"/>
    <x v="0"/>
    <m/>
    <s v="NC_009975.1"/>
    <n v="1215416"/>
    <n v="1216576"/>
    <x v="1"/>
    <s v="WP_012194066.1"/>
    <s v="WP_012194066.1"/>
    <m/>
    <s v="DNA-directed RNA polymerase subunit A''"/>
    <m/>
    <n v="5737570"/>
    <s v="MMARC6_RS06695"/>
    <n v="1161"/>
    <n v="386"/>
    <m/>
  </r>
  <r>
    <x v="0"/>
    <s v="protein_coding"/>
    <s v="GCF_000018485.1"/>
    <s v="Primary Assembly"/>
    <x v="0"/>
    <m/>
    <s v="NC_009975.1"/>
    <n v="1216621"/>
    <n v="1219290"/>
    <x v="1"/>
    <m/>
    <m/>
    <m/>
    <m/>
    <m/>
    <n v="5737565"/>
    <s v="MMARC6_RS06700"/>
    <n v="2670"/>
    <m/>
    <s v="old_locus_tag=MmarC6_1310"/>
  </r>
  <r>
    <x v="2"/>
    <s v="with_protein"/>
    <s v="GCF_000018485.1"/>
    <s v="Primary Assembly"/>
    <x v="0"/>
    <m/>
    <s v="NC_009975.1"/>
    <n v="1216621"/>
    <n v="1219290"/>
    <x v="1"/>
    <s v="WP_012194067.1"/>
    <s v="WP_012194067.1"/>
    <m/>
    <s v="DNA-directed RNA polymerase subunit A'"/>
    <m/>
    <n v="5737565"/>
    <s v="MMARC6_RS06700"/>
    <n v="2670"/>
    <n v="889"/>
    <m/>
  </r>
  <r>
    <x v="0"/>
    <s v="protein_coding"/>
    <s v="GCF_000018485.1"/>
    <s v="Primary Assembly"/>
    <x v="0"/>
    <m/>
    <s v="NC_009975.1"/>
    <n v="1219340"/>
    <n v="1221175"/>
    <x v="1"/>
    <m/>
    <m/>
    <m/>
    <m/>
    <m/>
    <n v="5737482"/>
    <s v="MMARC6_RS06705"/>
    <n v="1836"/>
    <m/>
    <s v="old_locus_tag=MmarC6_1311"/>
  </r>
  <r>
    <x v="2"/>
    <s v="with_protein"/>
    <s v="GCF_000018485.1"/>
    <s v="Primary Assembly"/>
    <x v="0"/>
    <m/>
    <s v="NC_009975.1"/>
    <n v="1219340"/>
    <n v="1221175"/>
    <x v="1"/>
    <s v="WP_012194068.1"/>
    <s v="WP_012194068.1"/>
    <m/>
    <s v="DNA-directed RNA polymerase subunit B"/>
    <m/>
    <n v="5737482"/>
    <s v="MMARC6_RS06705"/>
    <n v="1836"/>
    <n v="611"/>
    <m/>
  </r>
  <r>
    <x v="0"/>
    <s v="protein_coding"/>
    <s v="GCF_000018485.1"/>
    <s v="Primary Assembly"/>
    <x v="0"/>
    <m/>
    <s v="NC_009975.1"/>
    <n v="1221219"/>
    <n v="1222718"/>
    <x v="1"/>
    <m/>
    <m/>
    <m/>
    <m/>
    <m/>
    <n v="5737285"/>
    <s v="MMARC6_RS06710"/>
    <n v="1500"/>
    <m/>
    <s v="old_locus_tag=MmarC6_1312"/>
  </r>
  <r>
    <x v="2"/>
    <s v="with_protein"/>
    <s v="GCF_000018485.1"/>
    <s v="Primary Assembly"/>
    <x v="0"/>
    <m/>
    <s v="NC_009975.1"/>
    <n v="1221219"/>
    <n v="1222718"/>
    <x v="1"/>
    <s v="WP_012194069.1"/>
    <s v="WP_012194069.1"/>
    <m/>
    <s v="DNA-directed RNA polymerase subunit B''"/>
    <m/>
    <n v="5737285"/>
    <s v="MMARC6_RS06710"/>
    <n v="1500"/>
    <n v="499"/>
    <m/>
  </r>
  <r>
    <x v="0"/>
    <s v="protein_coding"/>
    <s v="GCF_000018485.1"/>
    <s v="Primary Assembly"/>
    <x v="0"/>
    <m/>
    <s v="NC_009975.1"/>
    <n v="1222801"/>
    <n v="1223037"/>
    <x v="1"/>
    <m/>
    <m/>
    <m/>
    <m/>
    <s v="rpoH"/>
    <n v="5738161"/>
    <s v="MMARC6_RS06715"/>
    <n v="237"/>
    <m/>
    <s v="old_locus_tag=MmarC6_1313"/>
  </r>
  <r>
    <x v="2"/>
    <s v="with_protein"/>
    <s v="GCF_000018485.1"/>
    <s v="Primary Assembly"/>
    <x v="0"/>
    <m/>
    <s v="NC_009975.1"/>
    <n v="1222801"/>
    <n v="1223037"/>
    <x v="1"/>
    <s v="WP_012194070.1"/>
    <s v="WP_012194070.1"/>
    <m/>
    <s v="DNA-directed RNA polymerase subunit H"/>
    <s v="rpoH"/>
    <n v="5738161"/>
    <s v="MMARC6_RS06715"/>
    <n v="237"/>
    <n v="78"/>
    <m/>
  </r>
  <r>
    <x v="0"/>
    <s v="protein_coding"/>
    <s v="GCF_000018485.1"/>
    <s v="Primary Assembly"/>
    <x v="0"/>
    <m/>
    <s v="NC_009975.1"/>
    <n v="1223292"/>
    <n v="1224833"/>
    <x v="0"/>
    <m/>
    <m/>
    <m/>
    <m/>
    <m/>
    <n v="5737455"/>
    <s v="MMARC6_RS06720"/>
    <n v="1542"/>
    <m/>
    <s v="old_locus_tag=MmarC6_1314"/>
  </r>
  <r>
    <x v="2"/>
    <s v="with_protein"/>
    <s v="GCF_000018485.1"/>
    <s v="Primary Assembly"/>
    <x v="0"/>
    <m/>
    <s v="NC_009975.1"/>
    <n v="1223292"/>
    <n v="1224833"/>
    <x v="0"/>
    <s v="WP_012194071.1"/>
    <s v="WP_012194071.1"/>
    <m/>
    <s v="CBS domain-containing protein"/>
    <m/>
    <n v="5737455"/>
    <s v="MMARC6_RS06720"/>
    <n v="1542"/>
    <n v="513"/>
    <m/>
  </r>
  <r>
    <x v="0"/>
    <s v="protein_coding"/>
    <s v="GCF_000018485.1"/>
    <s v="Primary Assembly"/>
    <x v="0"/>
    <m/>
    <s v="NC_009975.1"/>
    <n v="1224847"/>
    <n v="1225245"/>
    <x v="0"/>
    <m/>
    <m/>
    <m/>
    <m/>
    <m/>
    <n v="5737724"/>
    <s v="MMARC6_RS06725"/>
    <n v="399"/>
    <m/>
    <s v="old_locus_tag=MmarC6_1315"/>
  </r>
  <r>
    <x v="2"/>
    <s v="with_protein"/>
    <s v="GCF_000018485.1"/>
    <s v="Primary Assembly"/>
    <x v="0"/>
    <m/>
    <s v="NC_009975.1"/>
    <n v="1224847"/>
    <n v="1225245"/>
    <x v="0"/>
    <s v="WP_012194072.1"/>
    <s v="WP_012194072.1"/>
    <m/>
    <s v="4Fe-4S dicluster domain-containing protein"/>
    <m/>
    <n v="5737724"/>
    <s v="MMARC6_RS06725"/>
    <n v="399"/>
    <n v="132"/>
    <m/>
  </r>
  <r>
    <x v="0"/>
    <s v="protein_coding"/>
    <s v="GCF_000018485.1"/>
    <s v="Primary Assembly"/>
    <x v="0"/>
    <m/>
    <s v="NC_009975.1"/>
    <n v="1225292"/>
    <n v="1225546"/>
    <x v="0"/>
    <m/>
    <m/>
    <m/>
    <m/>
    <m/>
    <n v="5737723"/>
    <s v="MMARC6_RS06730"/>
    <n v="255"/>
    <m/>
    <s v="old_locus_tag=MmarC6_1316"/>
  </r>
  <r>
    <x v="2"/>
    <s v="with_protein"/>
    <s v="GCF_000018485.1"/>
    <s v="Primary Assembly"/>
    <x v="0"/>
    <m/>
    <s v="NC_009975.1"/>
    <n v="1225292"/>
    <n v="1225546"/>
    <x v="0"/>
    <s v="WP_012194073.1"/>
    <s v="WP_012194073.1"/>
    <m/>
    <s v="hypothetical protein"/>
    <m/>
    <n v="5737723"/>
    <s v="MMARC6_RS06730"/>
    <n v="255"/>
    <n v="84"/>
    <m/>
  </r>
  <r>
    <x v="0"/>
    <s v="protein_coding"/>
    <s v="GCF_000018485.1"/>
    <s v="Primary Assembly"/>
    <x v="0"/>
    <m/>
    <s v="NC_009975.1"/>
    <n v="1225562"/>
    <n v="1226497"/>
    <x v="0"/>
    <m/>
    <m/>
    <m/>
    <m/>
    <m/>
    <n v="5737614"/>
    <s v="MMARC6_RS06735"/>
    <n v="936"/>
    <m/>
    <s v="old_locus_tag=MmarC6_1317"/>
  </r>
  <r>
    <x v="2"/>
    <s v="with_protein"/>
    <s v="GCF_000018485.1"/>
    <s v="Primary Assembly"/>
    <x v="0"/>
    <m/>
    <s v="NC_009975.1"/>
    <n v="1225562"/>
    <n v="1226497"/>
    <x v="0"/>
    <s v="WP_012194074.1"/>
    <s v="WP_012194074.1"/>
    <m/>
    <s v="TIGR00269 family protein"/>
    <m/>
    <n v="5737614"/>
    <s v="MMARC6_RS06735"/>
    <n v="936"/>
    <n v="311"/>
    <m/>
  </r>
  <r>
    <x v="0"/>
    <s v="protein_coding"/>
    <s v="GCF_000018485.1"/>
    <s v="Primary Assembly"/>
    <x v="0"/>
    <m/>
    <s v="NC_009975.1"/>
    <n v="1226516"/>
    <n v="1227196"/>
    <x v="1"/>
    <m/>
    <m/>
    <m/>
    <m/>
    <m/>
    <n v="5739153"/>
    <s v="MMARC6_RS06740"/>
    <n v="681"/>
    <m/>
    <s v="old_locus_tag=MmarC6_1318"/>
  </r>
  <r>
    <x v="2"/>
    <s v="with_protein"/>
    <s v="GCF_000018485.1"/>
    <s v="Primary Assembly"/>
    <x v="0"/>
    <m/>
    <s v="NC_009975.1"/>
    <n v="1226516"/>
    <n v="1227196"/>
    <x v="1"/>
    <s v="WP_012194075.1"/>
    <s v="WP_012194075.1"/>
    <m/>
    <s v="antibiotic acetyltransferase"/>
    <m/>
    <n v="5739153"/>
    <s v="MMARC6_RS06740"/>
    <n v="681"/>
    <n v="226"/>
    <m/>
  </r>
  <r>
    <x v="0"/>
    <s v="protein_coding"/>
    <s v="GCF_000018485.1"/>
    <s v="Primary Assembly"/>
    <x v="0"/>
    <m/>
    <s v="NC_009975.1"/>
    <n v="1227211"/>
    <n v="1228362"/>
    <x v="1"/>
    <m/>
    <m/>
    <m/>
    <m/>
    <m/>
    <n v="5737661"/>
    <s v="MMARC6_RS06745"/>
    <n v="1152"/>
    <m/>
    <s v="old_locus_tag=MmarC6_1319"/>
  </r>
  <r>
    <x v="2"/>
    <s v="with_protein"/>
    <s v="GCF_000018485.1"/>
    <s v="Primary Assembly"/>
    <x v="0"/>
    <m/>
    <s v="NC_009975.1"/>
    <n v="1227211"/>
    <n v="1228362"/>
    <x v="1"/>
    <s v="WP_012194076.1"/>
    <s v="WP_012194076.1"/>
    <m/>
    <s v="tRNA 4-thiouridine(8) synthase ThiI"/>
    <m/>
    <n v="5737661"/>
    <s v="MMARC6_RS06745"/>
    <n v="1152"/>
    <n v="383"/>
    <m/>
  </r>
  <r>
    <x v="0"/>
    <s v="protein_coding"/>
    <s v="GCF_000018485.1"/>
    <s v="Primary Assembly"/>
    <x v="0"/>
    <m/>
    <s v="NC_009975.1"/>
    <n v="1228507"/>
    <n v="1229481"/>
    <x v="0"/>
    <m/>
    <m/>
    <m/>
    <m/>
    <m/>
    <n v="5737328"/>
    <s v="MMARC6_RS06750"/>
    <n v="975"/>
    <m/>
    <s v="old_locus_tag=MmarC6_1320"/>
  </r>
  <r>
    <x v="2"/>
    <s v="with_protein"/>
    <s v="GCF_000018485.1"/>
    <s v="Primary Assembly"/>
    <x v="0"/>
    <m/>
    <s v="NC_009975.1"/>
    <n v="1228507"/>
    <n v="1229481"/>
    <x v="0"/>
    <s v="WP_012194077.1"/>
    <s v="WP_012194077.1"/>
    <m/>
    <s v="tRNA 2-thiocytidine biosynthesis protein TtcA"/>
    <m/>
    <n v="5737328"/>
    <s v="MMARC6_RS06750"/>
    <n v="975"/>
    <n v="324"/>
    <m/>
  </r>
  <r>
    <x v="0"/>
    <s v="protein_coding"/>
    <s v="GCF_000018485.1"/>
    <s v="Primary Assembly"/>
    <x v="0"/>
    <m/>
    <s v="NC_009975.1"/>
    <n v="1229569"/>
    <n v="1230354"/>
    <x v="0"/>
    <m/>
    <m/>
    <m/>
    <m/>
    <m/>
    <n v="5737733"/>
    <s v="MMARC6_RS06755"/>
    <n v="786"/>
    <m/>
    <s v="old_locus_tag=MmarC6_1321"/>
  </r>
  <r>
    <x v="2"/>
    <s v="with_protein"/>
    <s v="GCF_000018485.1"/>
    <s v="Primary Assembly"/>
    <x v="0"/>
    <m/>
    <s v="NC_009975.1"/>
    <n v="1229569"/>
    <n v="1230354"/>
    <x v="0"/>
    <s v="WP_012194078.1"/>
    <s v="WP_012194078.1"/>
    <m/>
    <s v="ribose 1,5-bisphosphate isomerase"/>
    <m/>
    <n v="5737733"/>
    <s v="MMARC6_RS06755"/>
    <n v="786"/>
    <n v="261"/>
    <m/>
  </r>
  <r>
    <x v="0"/>
    <s v="protein_coding"/>
    <s v="GCF_000018485.1"/>
    <s v="Primary Assembly"/>
    <x v="0"/>
    <m/>
    <s v="NC_009975.1"/>
    <n v="1230486"/>
    <n v="1230971"/>
    <x v="0"/>
    <m/>
    <m/>
    <m/>
    <m/>
    <m/>
    <n v="5737549"/>
    <s v="MMARC6_RS06760"/>
    <n v="486"/>
    <m/>
    <s v="old_locus_tag=MmarC6_1322"/>
  </r>
  <r>
    <x v="2"/>
    <s v="with_protein"/>
    <s v="GCF_000018485.1"/>
    <s v="Primary Assembly"/>
    <x v="0"/>
    <m/>
    <s v="NC_009975.1"/>
    <n v="1230486"/>
    <n v="1230971"/>
    <x v="0"/>
    <s v="WP_012194079.1"/>
    <s v="WP_012194079.1"/>
    <m/>
    <s v="ribosomal-protein-alanine N-acetyltransferase"/>
    <m/>
    <n v="5737549"/>
    <s v="MMARC6_RS06760"/>
    <n v="486"/>
    <n v="161"/>
    <m/>
  </r>
  <r>
    <x v="0"/>
    <s v="protein_coding"/>
    <s v="GCF_000018485.1"/>
    <s v="Primary Assembly"/>
    <x v="0"/>
    <m/>
    <s v="NC_009975.1"/>
    <n v="1230977"/>
    <n v="1232290"/>
    <x v="0"/>
    <m/>
    <m/>
    <m/>
    <m/>
    <m/>
    <n v="5737695"/>
    <s v="MMARC6_RS06765"/>
    <n v="1314"/>
    <m/>
    <s v="old_locus_tag=MmarC6_1323"/>
  </r>
  <r>
    <x v="2"/>
    <s v="with_protein"/>
    <s v="GCF_000018485.1"/>
    <s v="Primary Assembly"/>
    <x v="0"/>
    <m/>
    <s v="NC_009975.1"/>
    <n v="1230977"/>
    <n v="1232290"/>
    <x v="0"/>
    <s v="WP_048059326.1"/>
    <s v="WP_048059326.1"/>
    <m/>
    <s v="TIGR04014 family B12-binding domain/radical SAM domain-containing protein"/>
    <m/>
    <n v="5737695"/>
    <s v="MMARC6_RS06765"/>
    <n v="1314"/>
    <n v="437"/>
    <m/>
  </r>
  <r>
    <x v="0"/>
    <s v="protein_coding"/>
    <s v="GCF_000018485.1"/>
    <s v="Primary Assembly"/>
    <x v="0"/>
    <m/>
    <s v="NC_009975.1"/>
    <n v="1232306"/>
    <n v="1233082"/>
    <x v="0"/>
    <m/>
    <m/>
    <m/>
    <m/>
    <m/>
    <n v="5737317"/>
    <s v="MMARC6_RS06770"/>
    <n v="777"/>
    <m/>
    <s v="old_locus_tag=MmarC6_1324"/>
  </r>
  <r>
    <x v="2"/>
    <s v="with_protein"/>
    <s v="GCF_000018485.1"/>
    <s v="Primary Assembly"/>
    <x v="0"/>
    <m/>
    <s v="NC_009975.1"/>
    <n v="1232306"/>
    <n v="1233082"/>
    <x v="0"/>
    <s v="WP_012194081.1"/>
    <s v="WP_012194081.1"/>
    <m/>
    <s v="NAD+ synthase"/>
    <m/>
    <n v="5737317"/>
    <s v="MMARC6_RS06770"/>
    <n v="777"/>
    <n v="258"/>
    <m/>
  </r>
  <r>
    <x v="0"/>
    <s v="protein_coding"/>
    <s v="GCF_000018485.1"/>
    <s v="Primary Assembly"/>
    <x v="0"/>
    <m/>
    <s v="NC_009975.1"/>
    <n v="1233109"/>
    <n v="1234191"/>
    <x v="0"/>
    <m/>
    <m/>
    <m/>
    <m/>
    <m/>
    <n v="31759141"/>
    <s v="MMARC6_RS09470"/>
    <n v="1083"/>
    <m/>
    <s v="old_locus_tag=MmarC6_1325"/>
  </r>
  <r>
    <x v="2"/>
    <s v="with_protein"/>
    <s v="GCF_000018485.1"/>
    <s v="Primary Assembly"/>
    <x v="0"/>
    <m/>
    <s v="NC_009975.1"/>
    <n v="1233109"/>
    <n v="1234191"/>
    <x v="0"/>
    <s v="WP_012194082.1"/>
    <s v="WP_012194082.1"/>
    <m/>
    <s v="2,5-diamino-6-(ribosylamino)-4(3H)-pyrimidinone 5'-phosphate reductase"/>
    <m/>
    <n v="31759141"/>
    <s v="MMARC6_RS09470"/>
    <n v="1083"/>
    <n v="360"/>
    <m/>
  </r>
  <r>
    <x v="0"/>
    <s v="protein_coding"/>
    <s v="GCF_000018485.1"/>
    <s v="Primary Assembly"/>
    <x v="0"/>
    <m/>
    <s v="NC_009975.1"/>
    <n v="1234380"/>
    <n v="1234580"/>
    <x v="0"/>
    <m/>
    <m/>
    <m/>
    <m/>
    <m/>
    <n v="5737393"/>
    <s v="MMARC6_RS06780"/>
    <n v="201"/>
    <m/>
    <s v="old_locus_tag=MmarC6_1326"/>
  </r>
  <r>
    <x v="2"/>
    <s v="with_protein"/>
    <s v="GCF_000018485.1"/>
    <s v="Primary Assembly"/>
    <x v="0"/>
    <m/>
    <s v="NC_009975.1"/>
    <n v="1234380"/>
    <n v="1234580"/>
    <x v="0"/>
    <s v="WP_011976989.1"/>
    <s v="WP_011976989.1"/>
    <m/>
    <s v="histone"/>
    <m/>
    <n v="5737393"/>
    <s v="MMARC6_RS06780"/>
    <n v="201"/>
    <n v="66"/>
    <m/>
  </r>
  <r>
    <x v="0"/>
    <s v="protein_coding"/>
    <s v="GCF_000018485.1"/>
    <s v="Primary Assembly"/>
    <x v="0"/>
    <m/>
    <s v="NC_009975.1"/>
    <n v="1234708"/>
    <n v="1235442"/>
    <x v="0"/>
    <m/>
    <m/>
    <m/>
    <m/>
    <m/>
    <n v="5737344"/>
    <s v="MMARC6_RS06785"/>
    <n v="735"/>
    <m/>
    <s v="old_locus_tag=MmarC6_1327"/>
  </r>
  <r>
    <x v="2"/>
    <s v="with_protein"/>
    <s v="GCF_000018485.1"/>
    <s v="Primary Assembly"/>
    <x v="0"/>
    <m/>
    <s v="NC_009975.1"/>
    <n v="1234708"/>
    <n v="1235442"/>
    <x v="0"/>
    <s v="WP_012194083.1"/>
    <s v="WP_012194083.1"/>
    <m/>
    <s v="methyltransferase"/>
    <m/>
    <n v="5737344"/>
    <s v="MMARC6_RS06785"/>
    <n v="735"/>
    <n v="244"/>
    <m/>
  </r>
  <r>
    <x v="0"/>
    <s v="protein_coding"/>
    <s v="GCF_000018485.1"/>
    <s v="Primary Assembly"/>
    <x v="0"/>
    <m/>
    <s v="NC_009975.1"/>
    <n v="1235459"/>
    <n v="1236253"/>
    <x v="0"/>
    <m/>
    <m/>
    <m/>
    <m/>
    <m/>
    <n v="5737286"/>
    <s v="MMARC6_RS06790"/>
    <n v="795"/>
    <m/>
    <s v="old_locus_tag=MmarC6_1328"/>
  </r>
  <r>
    <x v="2"/>
    <s v="with_protein"/>
    <s v="GCF_000018485.1"/>
    <s v="Primary Assembly"/>
    <x v="0"/>
    <m/>
    <s v="NC_009975.1"/>
    <n v="1235459"/>
    <n v="1236253"/>
    <x v="0"/>
    <s v="WP_012194084.1"/>
    <s v="WP_012194084.1"/>
    <m/>
    <s v="di-trans,poly-cis-decaprenylcistransferase"/>
    <m/>
    <n v="5737286"/>
    <s v="MMARC6_RS06790"/>
    <n v="795"/>
    <n v="264"/>
    <m/>
  </r>
  <r>
    <x v="0"/>
    <s v="protein_coding"/>
    <s v="GCF_000018485.1"/>
    <s v="Primary Assembly"/>
    <x v="0"/>
    <m/>
    <s v="NC_009975.1"/>
    <n v="1236243"/>
    <n v="1236725"/>
    <x v="0"/>
    <m/>
    <m/>
    <m/>
    <m/>
    <m/>
    <n v="5737598"/>
    <s v="MMARC6_RS06795"/>
    <n v="483"/>
    <m/>
    <s v="old_locus_tag=MmarC6_1329"/>
  </r>
  <r>
    <x v="2"/>
    <s v="with_protein"/>
    <s v="GCF_000018485.1"/>
    <s v="Primary Assembly"/>
    <x v="0"/>
    <m/>
    <s v="NC_009975.1"/>
    <n v="1236243"/>
    <n v="1236725"/>
    <x v="0"/>
    <s v="WP_012194085.1"/>
    <s v="WP_012194085.1"/>
    <m/>
    <s v="hypothetical protein"/>
    <m/>
    <n v="5737598"/>
    <s v="MMARC6_RS06795"/>
    <n v="483"/>
    <n v="160"/>
    <m/>
  </r>
  <r>
    <x v="0"/>
    <s v="protein_coding"/>
    <s v="GCF_000018485.1"/>
    <s v="Primary Assembly"/>
    <x v="0"/>
    <m/>
    <s v="NC_009975.1"/>
    <n v="1236735"/>
    <n v="1237535"/>
    <x v="0"/>
    <m/>
    <m/>
    <m/>
    <m/>
    <m/>
    <n v="5737445"/>
    <s v="MMARC6_RS06800"/>
    <n v="801"/>
    <m/>
    <s v="old_locus_tag=MmarC6_1330"/>
  </r>
  <r>
    <x v="2"/>
    <s v="with_protein"/>
    <s v="GCF_000018485.1"/>
    <s v="Primary Assembly"/>
    <x v="0"/>
    <m/>
    <s v="NC_009975.1"/>
    <n v="1236735"/>
    <n v="1237535"/>
    <x v="0"/>
    <s v="WP_012194086.1"/>
    <s v="WP_012194086.1"/>
    <m/>
    <s v="MBL fold metallo-hydrolase"/>
    <m/>
    <n v="5737445"/>
    <s v="MMARC6_RS06800"/>
    <n v="801"/>
    <n v="266"/>
    <m/>
  </r>
  <r>
    <x v="0"/>
    <s v="protein_coding"/>
    <s v="GCF_000018485.1"/>
    <s v="Primary Assembly"/>
    <x v="0"/>
    <m/>
    <s v="NC_009975.1"/>
    <n v="1237551"/>
    <n v="1237946"/>
    <x v="1"/>
    <m/>
    <m/>
    <m/>
    <m/>
    <m/>
    <n v="5737517"/>
    <s v="MMARC6_RS06805"/>
    <n v="396"/>
    <m/>
    <s v="old_locus_tag=MmarC6_1331"/>
  </r>
  <r>
    <x v="2"/>
    <s v="with_protein"/>
    <s v="GCF_000018485.1"/>
    <s v="Primary Assembly"/>
    <x v="0"/>
    <m/>
    <s v="NC_009975.1"/>
    <n v="1237551"/>
    <n v="1237946"/>
    <x v="1"/>
    <s v="WP_012194087.1"/>
    <s v="WP_012194087.1"/>
    <m/>
    <s v="ribonuclease VapC4"/>
    <m/>
    <n v="5737517"/>
    <s v="MMARC6_RS06805"/>
    <n v="396"/>
    <n v="131"/>
    <m/>
  </r>
  <r>
    <x v="0"/>
    <s v="protein_coding"/>
    <s v="GCF_000018485.1"/>
    <s v="Primary Assembly"/>
    <x v="0"/>
    <m/>
    <s v="NC_009975.1"/>
    <n v="1237955"/>
    <n v="1240936"/>
    <x v="1"/>
    <m/>
    <m/>
    <m/>
    <m/>
    <m/>
    <n v="5737738"/>
    <s v="MMARC6_RS06810"/>
    <n v="2982"/>
    <m/>
    <s v="old_locus_tag=MmarC6_1332"/>
  </r>
  <r>
    <x v="2"/>
    <s v="with_protein"/>
    <s v="GCF_000018485.1"/>
    <s v="Primary Assembly"/>
    <x v="0"/>
    <m/>
    <s v="NC_009975.1"/>
    <n v="1237955"/>
    <n v="1240936"/>
    <x v="1"/>
    <s v="WP_012194088.1"/>
    <s v="WP_012194088.1"/>
    <m/>
    <s v="double-stranded DNA repair protein Rad50"/>
    <m/>
    <n v="5737738"/>
    <s v="MMARC6_RS06810"/>
    <n v="2982"/>
    <n v="993"/>
    <m/>
  </r>
  <r>
    <x v="0"/>
    <s v="protein_coding"/>
    <s v="GCF_000018485.1"/>
    <s v="Primary Assembly"/>
    <x v="0"/>
    <m/>
    <s v="NC_009975.1"/>
    <n v="1240950"/>
    <n v="1242068"/>
    <x v="1"/>
    <m/>
    <m/>
    <m/>
    <m/>
    <m/>
    <n v="5737396"/>
    <s v="MMARC6_RS06815"/>
    <n v="1119"/>
    <m/>
    <s v="old_locus_tag=MmarC6_1333"/>
  </r>
  <r>
    <x v="2"/>
    <s v="with_protein"/>
    <s v="GCF_000018485.1"/>
    <s v="Primary Assembly"/>
    <x v="0"/>
    <m/>
    <s v="NC_009975.1"/>
    <n v="1240950"/>
    <n v="1242068"/>
    <x v="1"/>
    <s v="WP_012194089.1"/>
    <s v="WP_012194089.1"/>
    <m/>
    <s v="DNA repair exonuclease"/>
    <m/>
    <n v="5737396"/>
    <s v="MMARC6_RS06815"/>
    <n v="1119"/>
    <n v="372"/>
    <m/>
  </r>
  <r>
    <x v="0"/>
    <s v="pseudogene"/>
    <s v="GCF_000018485.1"/>
    <s v="Primary Assembly"/>
    <x v="0"/>
    <m/>
    <s v="NC_009975.1"/>
    <n v="1242170"/>
    <n v="1242958"/>
    <x v="0"/>
    <m/>
    <m/>
    <m/>
    <m/>
    <m/>
    <n v="5738184"/>
    <s v="MMARC6_RS06820"/>
    <n v="789"/>
    <m/>
    <s v="partial;pseudo;old_locus_tag=MmarC6_1334"/>
  </r>
  <r>
    <x v="2"/>
    <s v="without_protein"/>
    <s v="GCF_000018485.1"/>
    <s v="Primary Assembly"/>
    <x v="0"/>
    <m/>
    <s v="NC_009975.1"/>
    <n v="1242170"/>
    <n v="1242958"/>
    <x v="0"/>
    <m/>
    <m/>
    <m/>
    <s v="methyltransferase"/>
    <m/>
    <n v="5738184"/>
    <s v="MMARC6_RS06820"/>
    <n v="789"/>
    <m/>
    <s v="partial;pseudo"/>
  </r>
  <r>
    <x v="0"/>
    <s v="protein_coding"/>
    <s v="GCF_000018485.1"/>
    <s v="Primary Assembly"/>
    <x v="0"/>
    <m/>
    <s v="NC_009975.1"/>
    <n v="1242990"/>
    <n v="1243184"/>
    <x v="1"/>
    <m/>
    <m/>
    <m/>
    <m/>
    <m/>
    <n v="5738158"/>
    <s v="MMARC6_RS06825"/>
    <n v="195"/>
    <m/>
    <s v="old_locus_tag=MmarC6_1335"/>
  </r>
  <r>
    <x v="2"/>
    <s v="with_protein"/>
    <s v="GCF_000018485.1"/>
    <s v="Primary Assembly"/>
    <x v="0"/>
    <m/>
    <s v="NC_009975.1"/>
    <n v="1242990"/>
    <n v="1243184"/>
    <x v="1"/>
    <s v="WP_012194091.1"/>
    <s v="WP_012194091.1"/>
    <m/>
    <s v="hypothetical protein"/>
    <m/>
    <n v="5738158"/>
    <s v="MMARC6_RS06825"/>
    <n v="195"/>
    <n v="64"/>
    <m/>
  </r>
  <r>
    <x v="0"/>
    <s v="protein_coding"/>
    <s v="GCF_000018485.1"/>
    <s v="Primary Assembly"/>
    <x v="0"/>
    <m/>
    <s v="NC_009975.1"/>
    <n v="1243308"/>
    <n v="1243790"/>
    <x v="1"/>
    <m/>
    <m/>
    <m/>
    <m/>
    <m/>
    <n v="5737622"/>
    <s v="MMARC6_RS06830"/>
    <n v="483"/>
    <m/>
    <s v="old_locus_tag=MmarC6_1336"/>
  </r>
  <r>
    <x v="2"/>
    <s v="with_protein"/>
    <s v="GCF_000018485.1"/>
    <s v="Primary Assembly"/>
    <x v="0"/>
    <m/>
    <s v="NC_009975.1"/>
    <n v="1243308"/>
    <n v="1243790"/>
    <x v="1"/>
    <s v="WP_012194092.1"/>
    <s v="WP_012194092.1"/>
    <m/>
    <s v="coenzyme F420-reducing hydrogenase, FrhD protein"/>
    <m/>
    <n v="5737622"/>
    <s v="MMARC6_RS06830"/>
    <n v="483"/>
    <n v="160"/>
    <m/>
  </r>
  <r>
    <x v="0"/>
    <s v="protein_coding"/>
    <s v="GCF_000018485.1"/>
    <s v="Primary Assembly"/>
    <x v="0"/>
    <m/>
    <s v="NC_009975.1"/>
    <n v="1243896"/>
    <n v="1245302"/>
    <x v="0"/>
    <m/>
    <m/>
    <m/>
    <m/>
    <m/>
    <n v="5737380"/>
    <s v="MMARC6_RS06835"/>
    <n v="1407"/>
    <m/>
    <s v="old_locus_tag=MmarC6_1337"/>
  </r>
  <r>
    <x v="2"/>
    <s v="with_protein"/>
    <s v="GCF_000018485.1"/>
    <s v="Primary Assembly"/>
    <x v="0"/>
    <m/>
    <s v="NC_009975.1"/>
    <n v="1243896"/>
    <n v="1245302"/>
    <x v="0"/>
    <s v="WP_012194093.1"/>
    <s v="WP_012194093.1"/>
    <m/>
    <s v="selenocysteine-specific translation elongation factor"/>
    <m/>
    <n v="5737380"/>
    <s v="MMARC6_RS06835"/>
    <n v="1407"/>
    <n v="468"/>
    <m/>
  </r>
  <r>
    <x v="0"/>
    <s v="protein_coding"/>
    <s v="GCF_000018485.1"/>
    <s v="Primary Assembly"/>
    <x v="0"/>
    <m/>
    <s v="NC_009975.1"/>
    <n v="1245313"/>
    <n v="1246266"/>
    <x v="0"/>
    <m/>
    <m/>
    <m/>
    <m/>
    <m/>
    <n v="5737659"/>
    <s v="MMARC6_RS06840"/>
    <n v="954"/>
    <m/>
    <s v="old_locus_tag=MmarC6_1338"/>
  </r>
  <r>
    <x v="2"/>
    <s v="with_protein"/>
    <s v="GCF_000018485.1"/>
    <s v="Primary Assembly"/>
    <x v="0"/>
    <m/>
    <s v="NC_009975.1"/>
    <n v="1245313"/>
    <n v="1246266"/>
    <x v="0"/>
    <s v="WP_012194094.1"/>
    <s v="WP_012194094.1"/>
    <m/>
    <s v="mevalonate kinase"/>
    <m/>
    <n v="5737659"/>
    <s v="MMARC6_RS06840"/>
    <n v="954"/>
    <n v="317"/>
    <m/>
  </r>
  <r>
    <x v="0"/>
    <s v="protein_coding"/>
    <s v="GCF_000018485.1"/>
    <s v="Primary Assembly"/>
    <x v="0"/>
    <m/>
    <s v="NC_009975.1"/>
    <n v="1246283"/>
    <n v="1247407"/>
    <x v="1"/>
    <m/>
    <m/>
    <m/>
    <m/>
    <m/>
    <n v="5737703"/>
    <s v="MMARC6_RS06845"/>
    <n v="1125"/>
    <m/>
    <s v="old_locus_tag=MmarC6_1339"/>
  </r>
  <r>
    <x v="2"/>
    <s v="with_protein"/>
    <s v="GCF_000018485.1"/>
    <s v="Primary Assembly"/>
    <x v="0"/>
    <m/>
    <s v="NC_009975.1"/>
    <n v="1246283"/>
    <n v="1247407"/>
    <x v="1"/>
    <s v="WP_012194095.1"/>
    <s v="WP_012194095.1"/>
    <m/>
    <s v="GTPase RsgA"/>
    <m/>
    <n v="5737703"/>
    <s v="MMARC6_RS06845"/>
    <n v="1125"/>
    <n v="374"/>
    <m/>
  </r>
  <r>
    <x v="0"/>
    <s v="protein_coding"/>
    <s v="GCF_000018485.1"/>
    <s v="Primary Assembly"/>
    <x v="0"/>
    <m/>
    <s v="NC_009975.1"/>
    <n v="1247806"/>
    <n v="1248927"/>
    <x v="1"/>
    <m/>
    <m/>
    <m/>
    <m/>
    <m/>
    <n v="5737491"/>
    <s v="MMARC6_RS06850"/>
    <n v="1122"/>
    <m/>
    <s v="old_locus_tag=MmarC6_1340"/>
  </r>
  <r>
    <x v="2"/>
    <s v="with_protein"/>
    <s v="GCF_000018485.1"/>
    <s v="Primary Assembly"/>
    <x v="0"/>
    <m/>
    <s v="NC_009975.1"/>
    <n v="1247806"/>
    <n v="1248927"/>
    <x v="1"/>
    <s v="WP_048059328.1"/>
    <s v="WP_048059328.1"/>
    <m/>
    <s v="chorismate synthase"/>
    <m/>
    <n v="5737491"/>
    <s v="MMARC6_RS06850"/>
    <n v="1122"/>
    <n v="373"/>
    <m/>
  </r>
  <r>
    <x v="0"/>
    <s v="protein_coding"/>
    <s v="GCF_000018485.1"/>
    <s v="Primary Assembly"/>
    <x v="0"/>
    <m/>
    <s v="NC_009975.1"/>
    <n v="1249011"/>
    <n v="1250165"/>
    <x v="0"/>
    <m/>
    <m/>
    <m/>
    <m/>
    <m/>
    <n v="5737699"/>
    <s v="MMARC6_RS06855"/>
    <n v="1155"/>
    <m/>
    <s v="old_locus_tag=MmarC6_1341"/>
  </r>
  <r>
    <x v="2"/>
    <s v="with_protein"/>
    <s v="GCF_000018485.1"/>
    <s v="Primary Assembly"/>
    <x v="0"/>
    <m/>
    <s v="NC_009975.1"/>
    <n v="1249011"/>
    <n v="1250165"/>
    <x v="0"/>
    <s v="WP_012194097.1"/>
    <s v="WP_012194097.1"/>
    <m/>
    <s v="NAD(P)/FAD-dependent oxidoreductase"/>
    <m/>
    <n v="5737699"/>
    <s v="MMARC6_RS06855"/>
    <n v="1155"/>
    <n v="384"/>
    <m/>
  </r>
  <r>
    <x v="0"/>
    <s v="protein_coding"/>
    <s v="GCF_000018485.1"/>
    <s v="Primary Assembly"/>
    <x v="0"/>
    <m/>
    <s v="NC_009975.1"/>
    <n v="1250204"/>
    <n v="1250677"/>
    <x v="0"/>
    <m/>
    <m/>
    <m/>
    <m/>
    <m/>
    <n v="5737391"/>
    <s v="MMARC6_RS06860"/>
    <n v="474"/>
    <m/>
    <s v="old_locus_tag=MmarC6_1342"/>
  </r>
  <r>
    <x v="2"/>
    <s v="with_protein"/>
    <s v="GCF_000018485.1"/>
    <s v="Primary Assembly"/>
    <x v="0"/>
    <m/>
    <s v="NC_009975.1"/>
    <n v="1250204"/>
    <n v="1250677"/>
    <x v="0"/>
    <s v="WP_012194098.1"/>
    <s v="WP_012194098.1"/>
    <m/>
    <s v="DedA family protein"/>
    <m/>
    <n v="5737391"/>
    <s v="MMARC6_RS06860"/>
    <n v="474"/>
    <n v="157"/>
    <m/>
  </r>
  <r>
    <x v="0"/>
    <s v="protein_coding"/>
    <s v="GCF_000018485.1"/>
    <s v="Primary Assembly"/>
    <x v="0"/>
    <m/>
    <s v="NC_009975.1"/>
    <n v="1250774"/>
    <n v="1251040"/>
    <x v="0"/>
    <m/>
    <m/>
    <m/>
    <m/>
    <m/>
    <n v="5737316"/>
    <s v="MMARC6_RS06865"/>
    <n v="267"/>
    <m/>
    <s v="old_locus_tag=MmarC6_1343"/>
  </r>
  <r>
    <x v="2"/>
    <s v="with_protein"/>
    <s v="GCF_000018485.1"/>
    <s v="Primary Assembly"/>
    <x v="0"/>
    <m/>
    <s v="NC_009975.1"/>
    <n v="1250774"/>
    <n v="1251040"/>
    <x v="0"/>
    <s v="WP_011171274.1"/>
    <s v="WP_011171274.1"/>
    <m/>
    <s v="HypC/HybG/HupF family hydrogenase formation chaperone"/>
    <m/>
    <n v="5737316"/>
    <s v="MMARC6_RS06865"/>
    <n v="267"/>
    <n v="88"/>
    <m/>
  </r>
  <r>
    <x v="0"/>
    <s v="protein_coding"/>
    <s v="GCF_000018485.1"/>
    <s v="Primary Assembly"/>
    <x v="0"/>
    <m/>
    <s v="NC_009975.1"/>
    <n v="1251063"/>
    <n v="1251251"/>
    <x v="1"/>
    <m/>
    <m/>
    <m/>
    <m/>
    <m/>
    <n v="5737629"/>
    <s v="MMARC6_RS06870"/>
    <n v="189"/>
    <m/>
    <s v="old_locus_tag=MmarC6_1344"/>
  </r>
  <r>
    <x v="2"/>
    <s v="with_protein"/>
    <s v="GCF_000018485.1"/>
    <s v="Primary Assembly"/>
    <x v="0"/>
    <m/>
    <s v="NC_009975.1"/>
    <n v="1251063"/>
    <n v="1251251"/>
    <x v="1"/>
    <s v="WP_011868036.1"/>
    <s v="WP_011868036.1"/>
    <m/>
    <s v="4Fe-4S dicluster domain-containing protein"/>
    <m/>
    <n v="5737629"/>
    <s v="MMARC6_RS06870"/>
    <n v="189"/>
    <n v="62"/>
    <m/>
  </r>
  <r>
    <x v="0"/>
    <s v="protein_coding"/>
    <s v="GCF_000018485.1"/>
    <s v="Primary Assembly"/>
    <x v="0"/>
    <m/>
    <s v="NC_009975.1"/>
    <n v="1251299"/>
    <n v="1252234"/>
    <x v="1"/>
    <m/>
    <m/>
    <m/>
    <m/>
    <m/>
    <n v="5737551"/>
    <s v="MMARC6_RS06875"/>
    <n v="936"/>
    <m/>
    <s v="old_locus_tag=MmarC6_1345"/>
  </r>
  <r>
    <x v="2"/>
    <s v="with_protein"/>
    <s v="GCF_000018485.1"/>
    <s v="Primary Assembly"/>
    <x v="0"/>
    <m/>
    <s v="NC_009975.1"/>
    <n v="1251299"/>
    <n v="1252234"/>
    <x v="1"/>
    <s v="WP_012194099.1"/>
    <s v="WP_012194099.1"/>
    <m/>
    <s v="hypothetical protein"/>
    <m/>
    <n v="5737551"/>
    <s v="MMARC6_RS06875"/>
    <n v="936"/>
    <n v="311"/>
    <m/>
  </r>
  <r>
    <x v="0"/>
    <s v="protein_coding"/>
    <s v="GCF_000018485.1"/>
    <s v="Primary Assembly"/>
    <x v="0"/>
    <m/>
    <s v="NC_009975.1"/>
    <n v="1252262"/>
    <n v="1252441"/>
    <x v="1"/>
    <m/>
    <m/>
    <m/>
    <m/>
    <m/>
    <n v="5737640"/>
    <s v="MMARC6_RS06880"/>
    <n v="180"/>
    <m/>
    <s v="old_locus_tag=MmarC6_1346"/>
  </r>
  <r>
    <x v="2"/>
    <s v="with_protein"/>
    <s v="GCF_000018485.1"/>
    <s v="Primary Assembly"/>
    <x v="0"/>
    <m/>
    <s v="NC_009975.1"/>
    <n v="1252262"/>
    <n v="1252441"/>
    <x v="1"/>
    <s v="WP_012194100.1"/>
    <s v="WP_012194100.1"/>
    <m/>
    <s v="DNA-directed RNA polymerase subunit K"/>
    <m/>
    <n v="5737640"/>
    <s v="MMARC6_RS06880"/>
    <n v="180"/>
    <n v="59"/>
    <m/>
  </r>
  <r>
    <x v="0"/>
    <s v="tRNA"/>
    <s v="GCF_000018485.1"/>
    <s v="Primary Assembly"/>
    <x v="0"/>
    <m/>
    <s v="NC_009975.1"/>
    <n v="1252479"/>
    <n v="1252552"/>
    <x v="1"/>
    <m/>
    <m/>
    <m/>
    <m/>
    <m/>
    <n v="5737291"/>
    <s v="MMARC6_RS06885"/>
    <n v="74"/>
    <m/>
    <s v="old_locus_tag=MmarC6_R0043"/>
  </r>
  <r>
    <x v="1"/>
    <m/>
    <s v="GCF_000018485.1"/>
    <s v="Primary Assembly"/>
    <x v="0"/>
    <m/>
    <s v="NC_009975.1"/>
    <n v="1252479"/>
    <n v="1252552"/>
    <x v="1"/>
    <m/>
    <m/>
    <m/>
    <s v="tRNA-Pro"/>
    <m/>
    <n v="5737291"/>
    <s v="MMARC6_RS06885"/>
    <n v="74"/>
    <m/>
    <s v="anticodon=GGG"/>
  </r>
  <r>
    <x v="0"/>
    <s v="protein_coding"/>
    <s v="GCF_000018485.1"/>
    <s v="Primary Assembly"/>
    <x v="0"/>
    <m/>
    <s v="NC_009975.1"/>
    <n v="1252589"/>
    <n v="1252795"/>
    <x v="1"/>
    <m/>
    <m/>
    <m/>
    <m/>
    <m/>
    <n v="5737757"/>
    <s v="MMARC6_RS06890"/>
    <n v="207"/>
    <m/>
    <s v="old_locus_tag=MmarC6_1347"/>
  </r>
  <r>
    <x v="2"/>
    <s v="with_protein"/>
    <s v="GCF_000018485.1"/>
    <s v="Primary Assembly"/>
    <x v="0"/>
    <m/>
    <s v="NC_009975.1"/>
    <n v="1252589"/>
    <n v="1252795"/>
    <x v="1"/>
    <s v="WP_012194101.1"/>
    <s v="WP_012194101.1"/>
    <m/>
    <s v="DNA-directed RNA polymerase subunit N"/>
    <m/>
    <n v="5737757"/>
    <s v="MMARC6_RS06890"/>
    <n v="207"/>
    <n v="68"/>
    <m/>
  </r>
  <r>
    <x v="0"/>
    <s v="protein_coding"/>
    <s v="GCF_000018485.1"/>
    <s v="Primary Assembly"/>
    <x v="0"/>
    <m/>
    <s v="NC_009975.1"/>
    <n v="1252834"/>
    <n v="1253238"/>
    <x v="1"/>
    <m/>
    <m/>
    <m/>
    <m/>
    <m/>
    <n v="5737377"/>
    <s v="MMARC6_RS06895"/>
    <n v="405"/>
    <m/>
    <s v="old_locus_tag=MmarC6_1348"/>
  </r>
  <r>
    <x v="2"/>
    <s v="with_protein"/>
    <s v="GCF_000018485.1"/>
    <s v="Primary Assembly"/>
    <x v="0"/>
    <m/>
    <s v="NC_009975.1"/>
    <n v="1252834"/>
    <n v="1253238"/>
    <x v="1"/>
    <s v="WP_011976967.1"/>
    <s v="WP_011976967.1"/>
    <m/>
    <s v="30S ribosomal protein S9"/>
    <m/>
    <n v="5737377"/>
    <s v="MMARC6_RS06895"/>
    <n v="405"/>
    <n v="134"/>
    <m/>
  </r>
  <r>
    <x v="0"/>
    <s v="protein_coding"/>
    <s v="GCF_000018485.1"/>
    <s v="Primary Assembly"/>
    <x v="0"/>
    <m/>
    <s v="NC_009975.1"/>
    <n v="1253252"/>
    <n v="1253665"/>
    <x v="1"/>
    <m/>
    <m/>
    <m/>
    <m/>
    <m/>
    <n v="5737448"/>
    <s v="MMARC6_RS06900"/>
    <n v="414"/>
    <m/>
    <s v="old_locus_tag=MmarC6_1349"/>
  </r>
  <r>
    <x v="2"/>
    <s v="with_protein"/>
    <s v="GCF_000018485.1"/>
    <s v="Primary Assembly"/>
    <x v="0"/>
    <m/>
    <s v="NC_009975.1"/>
    <n v="1253252"/>
    <n v="1253665"/>
    <x v="1"/>
    <s v="WP_012194102.1"/>
    <s v="WP_012194102.1"/>
    <m/>
    <s v="50S ribosomal protein L13"/>
    <m/>
    <n v="5737448"/>
    <s v="MMARC6_RS06900"/>
    <n v="414"/>
    <n v="137"/>
    <m/>
  </r>
  <r>
    <x v="0"/>
    <s v="protein_coding"/>
    <s v="GCF_000018485.1"/>
    <s v="Primary Assembly"/>
    <x v="0"/>
    <m/>
    <s v="NC_009975.1"/>
    <n v="1253686"/>
    <n v="1254048"/>
    <x v="1"/>
    <m/>
    <m/>
    <m/>
    <m/>
    <m/>
    <n v="5737490"/>
    <s v="MMARC6_RS06905"/>
    <n v="363"/>
    <m/>
    <s v="old_locus_tag=MmarC6_1350"/>
  </r>
  <r>
    <x v="2"/>
    <s v="with_protein"/>
    <s v="GCF_000018485.1"/>
    <s v="Primary Assembly"/>
    <x v="0"/>
    <m/>
    <s v="NC_009975.1"/>
    <n v="1253686"/>
    <n v="1254048"/>
    <x v="1"/>
    <s v="WP_011868042.1"/>
    <s v="WP_011868042.1"/>
    <m/>
    <s v="50S ribosomal protein L18e"/>
    <m/>
    <n v="5737490"/>
    <s v="MMARC6_RS06905"/>
    <n v="363"/>
    <n v="120"/>
    <m/>
  </r>
  <r>
    <x v="0"/>
    <s v="protein_coding"/>
    <s v="GCF_000018485.1"/>
    <s v="Primary Assembly"/>
    <x v="0"/>
    <m/>
    <s v="NC_009975.1"/>
    <n v="1254110"/>
    <n v="1254697"/>
    <x v="1"/>
    <m/>
    <m/>
    <m/>
    <m/>
    <m/>
    <n v="5737769"/>
    <s v="MMARC6_RS06910"/>
    <n v="588"/>
    <m/>
    <s v="old_locus_tag=MmarC6_1351"/>
  </r>
  <r>
    <x v="2"/>
    <s v="with_protein"/>
    <s v="GCF_000018485.1"/>
    <s v="Primary Assembly"/>
    <x v="0"/>
    <m/>
    <s v="NC_009975.1"/>
    <n v="1254110"/>
    <n v="1254697"/>
    <x v="1"/>
    <s v="WP_081431008.1"/>
    <s v="WP_081431008.1"/>
    <m/>
    <s v="DNA-directed RNA polymerase subunit D"/>
    <m/>
    <n v="5737769"/>
    <s v="MMARC6_RS06910"/>
    <n v="588"/>
    <n v="195"/>
    <m/>
  </r>
  <r>
    <x v="0"/>
    <s v="protein_coding"/>
    <s v="GCF_000018485.1"/>
    <s v="Primary Assembly"/>
    <x v="0"/>
    <m/>
    <s v="NC_009975.1"/>
    <n v="1254710"/>
    <n v="1255084"/>
    <x v="1"/>
    <m/>
    <m/>
    <m/>
    <m/>
    <m/>
    <n v="5737590"/>
    <s v="MMARC6_RS06915"/>
    <n v="375"/>
    <m/>
    <s v="old_locus_tag=MmarC6_1352"/>
  </r>
  <r>
    <x v="2"/>
    <s v="with_protein"/>
    <s v="GCF_000018485.1"/>
    <s v="Primary Assembly"/>
    <x v="0"/>
    <m/>
    <s v="NC_009975.1"/>
    <n v="1254710"/>
    <n v="1255084"/>
    <x v="1"/>
    <s v="WP_011171265.1"/>
    <s v="WP_011171265.1"/>
    <m/>
    <s v="30S ribosomal protein S11"/>
    <m/>
    <n v="5737590"/>
    <s v="MMARC6_RS06915"/>
    <n v="375"/>
    <n v="124"/>
    <m/>
  </r>
  <r>
    <x v="0"/>
    <s v="protein_coding"/>
    <s v="GCF_000018485.1"/>
    <s v="Primary Assembly"/>
    <x v="0"/>
    <m/>
    <s v="NC_009975.1"/>
    <n v="1255094"/>
    <n v="1255630"/>
    <x v="1"/>
    <m/>
    <m/>
    <m/>
    <m/>
    <m/>
    <n v="5737653"/>
    <s v="MMARC6_RS06920"/>
    <n v="537"/>
    <m/>
    <s v="old_locus_tag=MmarC6_1353"/>
  </r>
  <r>
    <x v="2"/>
    <s v="with_protein"/>
    <s v="GCF_000018485.1"/>
    <s v="Primary Assembly"/>
    <x v="0"/>
    <m/>
    <s v="NC_009975.1"/>
    <n v="1255094"/>
    <n v="1255630"/>
    <x v="1"/>
    <s v="WP_012194104.1"/>
    <s v="WP_012194104.1"/>
    <m/>
    <s v="30S ribosomal protein S4"/>
    <m/>
    <n v="5737653"/>
    <s v="MMARC6_RS06920"/>
    <n v="537"/>
    <n v="178"/>
    <m/>
  </r>
  <r>
    <x v="0"/>
    <s v="protein_coding"/>
    <s v="GCF_000018485.1"/>
    <s v="Primary Assembly"/>
    <x v="0"/>
    <m/>
    <s v="NC_009975.1"/>
    <n v="1255651"/>
    <n v="1256100"/>
    <x v="1"/>
    <m/>
    <m/>
    <m/>
    <m/>
    <m/>
    <n v="5738079"/>
    <s v="MMARC6_RS06925"/>
    <n v="450"/>
    <m/>
    <s v="old_locus_tag=MmarC6_1354"/>
  </r>
  <r>
    <x v="2"/>
    <s v="with_protein"/>
    <s v="GCF_000018485.1"/>
    <s v="Primary Assembly"/>
    <x v="0"/>
    <m/>
    <s v="NC_009975.1"/>
    <n v="1255651"/>
    <n v="1256100"/>
    <x v="1"/>
    <s v="WP_011976963.1"/>
    <s v="WP_011976963.1"/>
    <m/>
    <s v="30S ribosomal protein S13"/>
    <m/>
    <n v="5738079"/>
    <s v="MMARC6_RS06925"/>
    <n v="450"/>
    <n v="149"/>
    <m/>
  </r>
  <r>
    <x v="0"/>
    <s v="tRNA"/>
    <s v="GCF_000018485.1"/>
    <s v="Primary Assembly"/>
    <x v="0"/>
    <m/>
    <s v="NC_009975.1"/>
    <n v="1256160"/>
    <n v="1256247"/>
    <x v="1"/>
    <m/>
    <m/>
    <m/>
    <m/>
    <m/>
    <n v="5737272"/>
    <s v="MMARC6_RS06930"/>
    <n v="88"/>
    <m/>
    <s v="old_locus_tag=MmarC6_R0044"/>
  </r>
  <r>
    <x v="1"/>
    <m/>
    <s v="GCF_000018485.1"/>
    <s v="Primary Assembly"/>
    <x v="0"/>
    <m/>
    <s v="NC_009975.1"/>
    <n v="1256160"/>
    <n v="1256247"/>
    <x v="1"/>
    <m/>
    <m/>
    <m/>
    <s v="tRNA-Ser"/>
    <m/>
    <n v="5737272"/>
    <s v="MMARC6_RS06930"/>
    <n v="88"/>
    <m/>
    <s v="anticodon=GGA"/>
  </r>
  <r>
    <x v="0"/>
    <s v="tRNA"/>
    <s v="GCF_000018485.1"/>
    <s v="Primary Assembly"/>
    <x v="0"/>
    <m/>
    <s v="NC_009975.1"/>
    <n v="1256617"/>
    <n v="1256690"/>
    <x v="0"/>
    <m/>
    <m/>
    <m/>
    <m/>
    <m/>
    <n v="5737318"/>
    <s v="MMARC6_RS06935"/>
    <n v="74"/>
    <m/>
    <s v="old_locus_tag=MmarC6_R0045"/>
  </r>
  <r>
    <x v="1"/>
    <m/>
    <s v="GCF_000018485.1"/>
    <s v="Primary Assembly"/>
    <x v="0"/>
    <m/>
    <s v="NC_009975.1"/>
    <n v="1256617"/>
    <n v="1256690"/>
    <x v="0"/>
    <m/>
    <m/>
    <m/>
    <s v="tRNA-Cys"/>
    <m/>
    <n v="5737318"/>
    <s v="MMARC6_RS06935"/>
    <n v="74"/>
    <m/>
    <s v="anticodon=GCA"/>
  </r>
  <r>
    <x v="0"/>
    <s v="protein_coding"/>
    <s v="GCF_000018485.1"/>
    <s v="Primary Assembly"/>
    <x v="0"/>
    <m/>
    <s v="NC_009975.1"/>
    <n v="1256872"/>
    <n v="1258473"/>
    <x v="0"/>
    <m/>
    <m/>
    <m/>
    <m/>
    <m/>
    <n v="5738169"/>
    <s v="MMARC6_RS06940"/>
    <n v="1602"/>
    <m/>
    <s v="old_locus_tag=MmarC6_1355"/>
  </r>
  <r>
    <x v="2"/>
    <s v="with_protein"/>
    <s v="GCF_000018485.1"/>
    <s v="Primary Assembly"/>
    <x v="0"/>
    <m/>
    <s v="NC_009975.1"/>
    <n v="1256872"/>
    <n v="1258473"/>
    <x v="0"/>
    <s v="WP_012194105.1"/>
    <s v="WP_012194105.1"/>
    <m/>
    <s v="lysine--tRNA ligase"/>
    <m/>
    <n v="5738169"/>
    <s v="MMARC6_RS06940"/>
    <n v="1602"/>
    <n v="533"/>
    <m/>
  </r>
  <r>
    <x v="0"/>
    <s v="protein_coding"/>
    <s v="GCF_000018485.1"/>
    <s v="Primary Assembly"/>
    <x v="0"/>
    <m/>
    <s v="NC_009975.1"/>
    <n v="1258622"/>
    <n v="1259398"/>
    <x v="0"/>
    <m/>
    <m/>
    <m/>
    <m/>
    <m/>
    <n v="5737350"/>
    <s v="MMARC6_RS06945"/>
    <n v="777"/>
    <m/>
    <s v="old_locus_tag=MmarC6_1356"/>
  </r>
  <r>
    <x v="2"/>
    <s v="with_protein"/>
    <s v="GCF_000018485.1"/>
    <s v="Primary Assembly"/>
    <x v="0"/>
    <m/>
    <s v="NC_009975.1"/>
    <n v="1258622"/>
    <n v="1259398"/>
    <x v="0"/>
    <s v="WP_012194106.1"/>
    <s v="WP_012194106.1"/>
    <m/>
    <s v="hypothetical protein"/>
    <m/>
    <n v="5737350"/>
    <s v="MMARC6_RS06945"/>
    <n v="777"/>
    <n v="258"/>
    <m/>
  </r>
  <r>
    <x v="0"/>
    <s v="protein_coding"/>
    <s v="GCF_000018485.1"/>
    <s v="Primary Assembly"/>
    <x v="0"/>
    <m/>
    <s v="NC_009975.1"/>
    <n v="1259497"/>
    <n v="1260294"/>
    <x v="0"/>
    <m/>
    <m/>
    <m/>
    <m/>
    <m/>
    <n v="5737755"/>
    <s v="MMARC6_RS06950"/>
    <n v="798"/>
    <m/>
    <s v="old_locus_tag=MmarC6_1357"/>
  </r>
  <r>
    <x v="2"/>
    <s v="with_protein"/>
    <s v="GCF_000018485.1"/>
    <s v="Primary Assembly"/>
    <x v="0"/>
    <m/>
    <s v="NC_009975.1"/>
    <n v="1259497"/>
    <n v="1260294"/>
    <x v="0"/>
    <s v="WP_012194107.1"/>
    <s v="WP_012194107.1"/>
    <m/>
    <s v="2-oxoglutarate synthase"/>
    <m/>
    <n v="5737755"/>
    <s v="MMARC6_RS06950"/>
    <n v="798"/>
    <n v="265"/>
    <m/>
  </r>
  <r>
    <x v="0"/>
    <s v="protein_coding"/>
    <s v="GCF_000018485.1"/>
    <s v="Primary Assembly"/>
    <x v="0"/>
    <m/>
    <s v="NC_009975.1"/>
    <n v="1260304"/>
    <n v="1260837"/>
    <x v="0"/>
    <m/>
    <m/>
    <m/>
    <m/>
    <m/>
    <n v="5737729"/>
    <s v="MMARC6_RS06955"/>
    <n v="534"/>
    <m/>
    <s v="old_locus_tag=MmarC6_1358"/>
  </r>
  <r>
    <x v="2"/>
    <s v="with_protein"/>
    <s v="GCF_000018485.1"/>
    <s v="Primary Assembly"/>
    <x v="0"/>
    <m/>
    <s v="NC_009975.1"/>
    <n v="1260304"/>
    <n v="1260837"/>
    <x v="0"/>
    <s v="WP_012194108.1"/>
    <s v="WP_012194108.1"/>
    <m/>
    <s v="2-oxoglutarate ferredoxin oxidoreductase subunit gamma"/>
    <m/>
    <n v="5737729"/>
    <s v="MMARC6_RS06955"/>
    <n v="534"/>
    <n v="177"/>
    <m/>
  </r>
  <r>
    <x v="0"/>
    <s v="protein_coding"/>
    <s v="GCF_000018485.1"/>
    <s v="Primary Assembly"/>
    <x v="0"/>
    <m/>
    <s v="NC_009975.1"/>
    <n v="1261164"/>
    <n v="1263449"/>
    <x v="0"/>
    <m/>
    <m/>
    <m/>
    <m/>
    <m/>
    <n v="5737765"/>
    <s v="MMARC6_RS06960"/>
    <n v="2286"/>
    <m/>
    <s v="old_locus_tag=MmarC6_1359"/>
  </r>
  <r>
    <x v="2"/>
    <s v="with_protein"/>
    <s v="GCF_000018485.1"/>
    <s v="Primary Assembly"/>
    <x v="0"/>
    <m/>
    <s v="NC_009975.1"/>
    <n v="1261164"/>
    <n v="1263449"/>
    <x v="0"/>
    <s v="WP_012194109.1"/>
    <s v="WP_012194109.1"/>
    <m/>
    <s v="hypothetical protein"/>
    <m/>
    <n v="5737765"/>
    <s v="MMARC6_RS06960"/>
    <n v="2286"/>
    <n v="761"/>
    <m/>
  </r>
  <r>
    <x v="0"/>
    <s v="protein_coding"/>
    <s v="GCF_000018485.1"/>
    <s v="Primary Assembly"/>
    <x v="0"/>
    <m/>
    <s v="NC_009975.1"/>
    <n v="1263488"/>
    <n v="1264462"/>
    <x v="0"/>
    <m/>
    <m/>
    <m/>
    <m/>
    <m/>
    <n v="5738171"/>
    <s v="MMARC6_RS06965"/>
    <n v="975"/>
    <m/>
    <s v="old_locus_tag=MmarC6_1360"/>
  </r>
  <r>
    <x v="2"/>
    <s v="with_protein"/>
    <s v="GCF_000018485.1"/>
    <s v="Primary Assembly"/>
    <x v="0"/>
    <m/>
    <s v="NC_009975.1"/>
    <n v="1263488"/>
    <n v="1264462"/>
    <x v="0"/>
    <s v="WP_012194110.1"/>
    <s v="WP_012194110.1"/>
    <m/>
    <s v="flap endonuclease-1"/>
    <m/>
    <n v="5738171"/>
    <s v="MMARC6_RS06965"/>
    <n v="975"/>
    <n v="324"/>
    <m/>
  </r>
  <r>
    <x v="0"/>
    <s v="protein_coding"/>
    <s v="GCF_000018485.1"/>
    <s v="Primary Assembly"/>
    <x v="0"/>
    <m/>
    <s v="NC_009975.1"/>
    <n v="1264471"/>
    <n v="1265097"/>
    <x v="0"/>
    <m/>
    <m/>
    <m/>
    <m/>
    <m/>
    <n v="5737655"/>
    <s v="MMARC6_RS06970"/>
    <n v="627"/>
    <m/>
    <s v="old_locus_tag=MmarC6_1361"/>
  </r>
  <r>
    <x v="2"/>
    <s v="with_protein"/>
    <s v="GCF_000018485.1"/>
    <s v="Primary Assembly"/>
    <x v="0"/>
    <m/>
    <s v="NC_009975.1"/>
    <n v="1264471"/>
    <n v="1265097"/>
    <x v="0"/>
    <s v="WP_012194111.1"/>
    <s v="WP_012194111.1"/>
    <m/>
    <s v="hypothetical protein"/>
    <m/>
    <n v="5737655"/>
    <s v="MMARC6_RS06970"/>
    <n v="627"/>
    <n v="208"/>
    <m/>
  </r>
  <r>
    <x v="0"/>
    <s v="protein_coding"/>
    <s v="GCF_000018485.1"/>
    <s v="Primary Assembly"/>
    <x v="0"/>
    <m/>
    <s v="NC_009975.1"/>
    <n v="1265116"/>
    <n v="1265274"/>
    <x v="0"/>
    <m/>
    <m/>
    <m/>
    <m/>
    <m/>
    <n v="5737652"/>
    <s v="MMARC6_RS06975"/>
    <n v="159"/>
    <m/>
    <s v="old_locus_tag=MmarC6_1362"/>
  </r>
  <r>
    <x v="2"/>
    <s v="with_protein"/>
    <s v="GCF_000018485.1"/>
    <s v="Primary Assembly"/>
    <x v="0"/>
    <m/>
    <s v="NC_009975.1"/>
    <n v="1265116"/>
    <n v="1265274"/>
    <x v="0"/>
    <s v="WP_012194112.1"/>
    <s v="WP_012194112.1"/>
    <m/>
    <s v="4Fe-4S dicluster domain-containing protein"/>
    <m/>
    <n v="5737652"/>
    <s v="MMARC6_RS06975"/>
    <n v="159"/>
    <n v="52"/>
    <m/>
  </r>
  <r>
    <x v="0"/>
    <s v="protein_coding"/>
    <s v="GCF_000018485.1"/>
    <s v="Primary Assembly"/>
    <x v="0"/>
    <m/>
    <s v="NC_009975.1"/>
    <n v="1265300"/>
    <n v="1265905"/>
    <x v="0"/>
    <m/>
    <m/>
    <m/>
    <m/>
    <m/>
    <n v="5737469"/>
    <s v="MMARC6_RS06980"/>
    <n v="606"/>
    <m/>
    <s v="old_locus_tag=MmarC6_1363"/>
  </r>
  <r>
    <x v="2"/>
    <s v="with_protein"/>
    <s v="GCF_000018485.1"/>
    <s v="Primary Assembly"/>
    <x v="0"/>
    <m/>
    <s v="NC_009975.1"/>
    <n v="1265300"/>
    <n v="1265905"/>
    <x v="0"/>
    <s v="WP_012194113.1"/>
    <s v="WP_012194113.1"/>
    <m/>
    <s v="IMP cyclohydrolase"/>
    <m/>
    <n v="5737469"/>
    <s v="MMARC6_RS06980"/>
    <n v="606"/>
    <n v="201"/>
    <m/>
  </r>
  <r>
    <x v="0"/>
    <s v="protein_coding"/>
    <s v="GCF_000018485.1"/>
    <s v="Primary Assembly"/>
    <x v="0"/>
    <m/>
    <s v="NC_009975.1"/>
    <n v="1265939"/>
    <n v="1266550"/>
    <x v="0"/>
    <m/>
    <m/>
    <m/>
    <m/>
    <m/>
    <n v="5737407"/>
    <s v="MMARC6_RS06985"/>
    <n v="612"/>
    <m/>
    <s v="old_locus_tag=MmarC6_1364"/>
  </r>
  <r>
    <x v="2"/>
    <s v="with_protein"/>
    <s v="GCF_000018485.1"/>
    <s v="Primary Assembly"/>
    <x v="0"/>
    <m/>
    <s v="NC_009975.1"/>
    <n v="1265939"/>
    <n v="1266550"/>
    <x v="0"/>
    <s v="WP_012194114.1"/>
    <s v="WP_012194114.1"/>
    <m/>
    <s v="DUF2119 domain-containing protein"/>
    <m/>
    <n v="5737407"/>
    <s v="MMARC6_RS06985"/>
    <n v="612"/>
    <n v="203"/>
    <m/>
  </r>
  <r>
    <x v="0"/>
    <s v="protein_coding"/>
    <s v="GCF_000018485.1"/>
    <s v="Primary Assembly"/>
    <x v="0"/>
    <m/>
    <s v="NC_009975.1"/>
    <n v="1266545"/>
    <n v="1266991"/>
    <x v="1"/>
    <m/>
    <m/>
    <m/>
    <m/>
    <m/>
    <n v="5737585"/>
    <s v="MMARC6_RS06990"/>
    <n v="447"/>
    <m/>
    <s v="old_locus_tag=MmarC6_1365"/>
  </r>
  <r>
    <x v="2"/>
    <s v="with_protein"/>
    <s v="GCF_000018485.1"/>
    <s v="Primary Assembly"/>
    <x v="0"/>
    <m/>
    <s v="NC_009975.1"/>
    <n v="1266545"/>
    <n v="1266991"/>
    <x v="1"/>
    <s v="WP_012194115.1"/>
    <s v="WP_012194115.1"/>
    <m/>
    <s v="hypothetical protein"/>
    <m/>
    <n v="5737585"/>
    <s v="MMARC6_RS06990"/>
    <n v="447"/>
    <n v="148"/>
    <m/>
  </r>
  <r>
    <x v="0"/>
    <s v="protein_coding"/>
    <s v="GCF_000018485.1"/>
    <s v="Primary Assembly"/>
    <x v="0"/>
    <m/>
    <s v="NC_009975.1"/>
    <n v="1267092"/>
    <n v="1267739"/>
    <x v="0"/>
    <m/>
    <m/>
    <m/>
    <m/>
    <m/>
    <n v="5738008"/>
    <s v="MMARC6_RS06995"/>
    <n v="648"/>
    <m/>
    <s v="old_locus_tag=MmarC6_1366"/>
  </r>
  <r>
    <x v="2"/>
    <s v="with_protein"/>
    <s v="GCF_000018485.1"/>
    <s v="Primary Assembly"/>
    <x v="0"/>
    <m/>
    <s v="NC_009975.1"/>
    <n v="1267092"/>
    <n v="1267739"/>
    <x v="0"/>
    <s v="WP_012194116.1"/>
    <s v="WP_012194116.1"/>
    <m/>
    <s v="fructose-6-phosphate aldolase"/>
    <m/>
    <n v="5738008"/>
    <s v="MMARC6_RS06995"/>
    <n v="648"/>
    <n v="215"/>
    <m/>
  </r>
  <r>
    <x v="0"/>
    <s v="protein_coding"/>
    <s v="GCF_000018485.1"/>
    <s v="Primary Assembly"/>
    <x v="0"/>
    <m/>
    <s v="NC_009975.1"/>
    <n v="1267789"/>
    <n v="1268931"/>
    <x v="0"/>
    <m/>
    <m/>
    <m/>
    <m/>
    <m/>
    <n v="5737702"/>
    <s v="MMARC6_RS07000"/>
    <n v="1143"/>
    <m/>
    <s v="old_locus_tag=MmarC6_1367"/>
  </r>
  <r>
    <x v="2"/>
    <s v="with_protein"/>
    <s v="GCF_000018485.1"/>
    <s v="Primary Assembly"/>
    <x v="0"/>
    <m/>
    <s v="NC_009975.1"/>
    <n v="1267789"/>
    <n v="1268931"/>
    <x v="0"/>
    <s v="WP_012194117.1"/>
    <s v="WP_012194117.1"/>
    <m/>
    <s v="class I SAM-dependent rRNA methyltransferase"/>
    <m/>
    <n v="5737702"/>
    <s v="MMARC6_RS07000"/>
    <n v="1143"/>
    <n v="380"/>
    <m/>
  </r>
  <r>
    <x v="0"/>
    <s v="protein_coding"/>
    <s v="GCF_000018485.1"/>
    <s v="Primary Assembly"/>
    <x v="0"/>
    <m/>
    <s v="NC_009975.1"/>
    <n v="1268994"/>
    <n v="1269755"/>
    <x v="0"/>
    <m/>
    <m/>
    <m/>
    <m/>
    <m/>
    <n v="5737546"/>
    <s v="MMARC6_RS07005"/>
    <n v="762"/>
    <m/>
    <s v="old_locus_tag=MmarC6_1368"/>
  </r>
  <r>
    <x v="2"/>
    <s v="with_protein"/>
    <s v="GCF_000018485.1"/>
    <s v="Primary Assembly"/>
    <x v="0"/>
    <m/>
    <s v="NC_009975.1"/>
    <n v="1268994"/>
    <n v="1269755"/>
    <x v="0"/>
    <s v="WP_012194118.1"/>
    <s v="WP_012194118.1"/>
    <m/>
    <s v="phosphopantothenate/pantothenate synthetase"/>
    <m/>
    <n v="5737546"/>
    <s v="MMARC6_RS07005"/>
    <n v="762"/>
    <n v="253"/>
    <m/>
  </r>
  <r>
    <x v="0"/>
    <s v="protein_coding"/>
    <s v="GCF_000018485.1"/>
    <s v="Primary Assembly"/>
    <x v="0"/>
    <m/>
    <s v="NC_009975.1"/>
    <n v="1269776"/>
    <n v="1271182"/>
    <x v="1"/>
    <m/>
    <m/>
    <m/>
    <m/>
    <m/>
    <n v="5737405"/>
    <s v="MMARC6_RS07010"/>
    <n v="1407"/>
    <m/>
    <s v="old_locus_tag=MmarC6_1369"/>
  </r>
  <r>
    <x v="2"/>
    <s v="with_protein"/>
    <s v="GCF_000018485.1"/>
    <s v="Primary Assembly"/>
    <x v="0"/>
    <m/>
    <s v="NC_009975.1"/>
    <n v="1269776"/>
    <n v="1271182"/>
    <x v="1"/>
    <s v="WP_012194119.1"/>
    <s v="WP_012194119.1"/>
    <m/>
    <s v="hypothetical protein"/>
    <m/>
    <n v="5737405"/>
    <s v="MMARC6_RS07010"/>
    <n v="1407"/>
    <n v="468"/>
    <m/>
  </r>
  <r>
    <x v="0"/>
    <s v="protein_coding"/>
    <s v="GCF_000018485.1"/>
    <s v="Primary Assembly"/>
    <x v="0"/>
    <m/>
    <s v="NC_009975.1"/>
    <n v="1271406"/>
    <n v="1271765"/>
    <x v="0"/>
    <m/>
    <m/>
    <m/>
    <m/>
    <m/>
    <n v="5737509"/>
    <s v="MMARC6_RS07015"/>
    <n v="360"/>
    <m/>
    <s v="old_locus_tag=MmarC6_1370"/>
  </r>
  <r>
    <x v="2"/>
    <s v="with_protein"/>
    <s v="GCF_000018485.1"/>
    <s v="Primary Assembly"/>
    <x v="0"/>
    <m/>
    <s v="NC_009975.1"/>
    <n v="1271406"/>
    <n v="1271765"/>
    <x v="0"/>
    <s v="WP_012194120.1"/>
    <s v="WP_012194120.1"/>
    <m/>
    <s v="DNA-binding response regulator"/>
    <m/>
    <n v="5737509"/>
    <s v="MMARC6_RS07015"/>
    <n v="360"/>
    <n v="119"/>
    <m/>
  </r>
  <r>
    <x v="0"/>
    <s v="protein_coding"/>
    <s v="GCF_000018485.1"/>
    <s v="Primary Assembly"/>
    <x v="0"/>
    <m/>
    <s v="NC_009975.1"/>
    <n v="1271791"/>
    <n v="1273710"/>
    <x v="0"/>
    <m/>
    <m/>
    <m/>
    <m/>
    <m/>
    <n v="5737337"/>
    <s v="MMARC6_RS07020"/>
    <n v="1920"/>
    <m/>
    <s v="old_locus_tag=MmarC6_1371"/>
  </r>
  <r>
    <x v="2"/>
    <s v="with_protein"/>
    <s v="GCF_000018485.1"/>
    <s v="Primary Assembly"/>
    <x v="0"/>
    <m/>
    <s v="NC_009975.1"/>
    <n v="1271791"/>
    <n v="1273710"/>
    <x v="0"/>
    <s v="WP_012194121.1"/>
    <s v="WP_012194121.1"/>
    <m/>
    <s v="sensor histidine kinase"/>
    <m/>
    <n v="5737337"/>
    <s v="MMARC6_RS07020"/>
    <n v="1920"/>
    <n v="639"/>
    <m/>
  </r>
  <r>
    <x v="0"/>
    <s v="protein_coding"/>
    <s v="GCF_000018485.1"/>
    <s v="Primary Assembly"/>
    <x v="0"/>
    <m/>
    <s v="NC_009975.1"/>
    <n v="1273926"/>
    <n v="1274171"/>
    <x v="0"/>
    <m/>
    <m/>
    <m/>
    <m/>
    <m/>
    <n v="5737676"/>
    <s v="MMARC6_RS07025"/>
    <n v="246"/>
    <m/>
    <s v="old_locus_tag=MmarC6_1372"/>
  </r>
  <r>
    <x v="2"/>
    <s v="with_protein"/>
    <s v="GCF_000018485.1"/>
    <s v="Primary Assembly"/>
    <x v="0"/>
    <m/>
    <s v="NC_009975.1"/>
    <n v="1273926"/>
    <n v="1274171"/>
    <x v="0"/>
    <s v="WP_012194122.1"/>
    <s v="WP_012194122.1"/>
    <m/>
    <s v="selenium-binding protein"/>
    <m/>
    <n v="5737676"/>
    <s v="MMARC6_RS07025"/>
    <n v="246"/>
    <n v="81"/>
    <m/>
  </r>
  <r>
    <x v="0"/>
    <s v="protein_coding"/>
    <s v="GCF_000018485.1"/>
    <s v="Primary Assembly"/>
    <x v="0"/>
    <m/>
    <s v="NC_009975.1"/>
    <n v="1274413"/>
    <n v="1275237"/>
    <x v="0"/>
    <m/>
    <m/>
    <m/>
    <m/>
    <m/>
    <n v="5739028"/>
    <s v="MMARC6_RS07030"/>
    <n v="825"/>
    <m/>
    <s v="old_locus_tag=MmarC6_1373"/>
  </r>
  <r>
    <x v="2"/>
    <s v="with_protein"/>
    <s v="GCF_000018485.1"/>
    <s v="Primary Assembly"/>
    <x v="0"/>
    <m/>
    <s v="NC_009975.1"/>
    <n v="1274413"/>
    <n v="1275237"/>
    <x v="0"/>
    <s v="WP_012194123.1"/>
    <s v="WP_012194123.1"/>
    <m/>
    <s v="formate/nitrite transporter family protein"/>
    <m/>
    <n v="5739028"/>
    <s v="MMARC6_RS07030"/>
    <n v="825"/>
    <n v="274"/>
    <m/>
  </r>
  <r>
    <x v="0"/>
    <s v="protein_coding"/>
    <s v="GCF_000018485.1"/>
    <s v="Primary Assembly"/>
    <x v="0"/>
    <m/>
    <s v="NC_009975.1"/>
    <n v="1275275"/>
    <n v="1275811"/>
    <x v="0"/>
    <m/>
    <m/>
    <m/>
    <m/>
    <m/>
    <n v="5737647"/>
    <s v="MMARC6_RS07035"/>
    <n v="537"/>
    <m/>
    <s v="old_locus_tag=MmarC6_1374"/>
  </r>
  <r>
    <x v="2"/>
    <s v="with_protein"/>
    <s v="GCF_000018485.1"/>
    <s v="Primary Assembly"/>
    <x v="0"/>
    <m/>
    <s v="NC_009975.1"/>
    <n v="1275275"/>
    <n v="1275811"/>
    <x v="0"/>
    <s v="WP_012194124.1"/>
    <s v="WP_012194124.1"/>
    <m/>
    <s v="hypothetical protein"/>
    <m/>
    <n v="5737647"/>
    <s v="MMARC6_RS07035"/>
    <n v="537"/>
    <n v="178"/>
    <m/>
  </r>
  <r>
    <x v="0"/>
    <s v="protein_coding"/>
    <s v="GCF_000018485.1"/>
    <s v="Primary Assembly"/>
    <x v="0"/>
    <m/>
    <s v="NC_009975.1"/>
    <n v="1275829"/>
    <n v="1276281"/>
    <x v="0"/>
    <m/>
    <m/>
    <m/>
    <m/>
    <m/>
    <n v="5737322"/>
    <s v="MMARC6_RS07040"/>
    <n v="453"/>
    <m/>
    <s v="old_locus_tag=MmarC6_1375"/>
  </r>
  <r>
    <x v="2"/>
    <s v="with_protein"/>
    <s v="GCF_000018485.1"/>
    <s v="Primary Assembly"/>
    <x v="0"/>
    <m/>
    <s v="NC_009975.1"/>
    <n v="1275829"/>
    <n v="1276281"/>
    <x v="0"/>
    <s v="WP_048059329.1"/>
    <s v="WP_048059329.1"/>
    <m/>
    <s v="carbonic anhydrase"/>
    <m/>
    <n v="5737322"/>
    <s v="MMARC6_RS07040"/>
    <n v="453"/>
    <n v="150"/>
    <m/>
  </r>
  <r>
    <x v="0"/>
    <s v="protein_coding"/>
    <s v="GCF_000018485.1"/>
    <s v="Primary Assembly"/>
    <x v="0"/>
    <m/>
    <s v="NC_009975.1"/>
    <n v="1276586"/>
    <n v="1278610"/>
    <x v="0"/>
    <m/>
    <m/>
    <m/>
    <m/>
    <m/>
    <n v="5737720"/>
    <s v="MMARC6_RS07050"/>
    <n v="2025"/>
    <m/>
    <s v="old_locus_tag=MmarC6_1376"/>
  </r>
  <r>
    <x v="2"/>
    <s v="with_protein"/>
    <s v="GCF_000018485.1"/>
    <s v="Primary Assembly"/>
    <x v="0"/>
    <m/>
    <s v="NC_009975.1"/>
    <n v="1276586"/>
    <n v="1278610"/>
    <x v="0"/>
    <s v="WP_012194126.1"/>
    <s v="WP_012194126.1"/>
    <m/>
    <s v="formate dehydrogenase H subunit alpha, selenocysteine-containing"/>
    <m/>
    <n v="5737720"/>
    <s v="MMARC6_RS07050"/>
    <n v="2025"/>
    <n v="674"/>
    <m/>
  </r>
  <r>
    <x v="0"/>
    <s v="protein_coding"/>
    <s v="GCF_000018485.1"/>
    <s v="Primary Assembly"/>
    <x v="0"/>
    <m/>
    <s v="NC_009975.1"/>
    <n v="1278644"/>
    <n v="1279807"/>
    <x v="0"/>
    <m/>
    <m/>
    <m/>
    <m/>
    <m/>
    <n v="5738004"/>
    <s v="MMARC6_RS07055"/>
    <n v="1164"/>
    <m/>
    <s v="old_locus_tag=MmarC6_1377"/>
  </r>
  <r>
    <x v="2"/>
    <s v="with_protein"/>
    <s v="GCF_000018485.1"/>
    <s v="Primary Assembly"/>
    <x v="0"/>
    <m/>
    <s v="NC_009975.1"/>
    <n v="1278644"/>
    <n v="1279807"/>
    <x v="0"/>
    <s v="WP_012194127.1"/>
    <s v="WP_012194127.1"/>
    <m/>
    <s v="formate dehydrogenase subunit beta"/>
    <m/>
    <n v="5738004"/>
    <s v="MMARC6_RS07055"/>
    <n v="1164"/>
    <n v="387"/>
    <m/>
  </r>
  <r>
    <x v="0"/>
    <s v="protein_coding"/>
    <s v="GCF_000018485.1"/>
    <s v="Primary Assembly"/>
    <x v="0"/>
    <m/>
    <s v="NC_009975.1"/>
    <n v="1279813"/>
    <n v="1281201"/>
    <x v="1"/>
    <m/>
    <m/>
    <m/>
    <m/>
    <m/>
    <n v="5737432"/>
    <s v="MMARC6_RS07060"/>
    <n v="1389"/>
    <m/>
    <s v="old_locus_tag=MmarC6_1378"/>
  </r>
  <r>
    <x v="2"/>
    <s v="with_protein"/>
    <s v="GCF_000018485.1"/>
    <s v="Primary Assembly"/>
    <x v="0"/>
    <m/>
    <s v="NC_009975.1"/>
    <n v="1279813"/>
    <n v="1281201"/>
    <x v="1"/>
    <s v="WP_012194128.1"/>
    <s v="WP_012194128.1"/>
    <m/>
    <s v="ADP-specific phosphofructokinase"/>
    <m/>
    <n v="5737432"/>
    <s v="MMARC6_RS07060"/>
    <n v="1389"/>
    <n v="462"/>
    <m/>
  </r>
  <r>
    <x v="0"/>
    <s v="protein_coding"/>
    <s v="GCF_000018485.1"/>
    <s v="Primary Assembly"/>
    <x v="0"/>
    <m/>
    <s v="NC_009975.1"/>
    <n v="1281222"/>
    <n v="1282535"/>
    <x v="1"/>
    <m/>
    <m/>
    <m/>
    <m/>
    <m/>
    <n v="5737747"/>
    <s v="MMARC6_RS07065"/>
    <n v="1314"/>
    <m/>
    <s v="old_locus_tag=MmarC6_1379"/>
  </r>
  <r>
    <x v="2"/>
    <s v="with_protein"/>
    <s v="GCF_000018485.1"/>
    <s v="Primary Assembly"/>
    <x v="0"/>
    <m/>
    <s v="NC_009975.1"/>
    <n v="1281222"/>
    <n v="1282535"/>
    <x v="1"/>
    <s v="WP_012194129.1"/>
    <s v="WP_012194129.1"/>
    <m/>
    <s v="glucose-6-phosphate isomerase"/>
    <m/>
    <n v="5737747"/>
    <s v="MMARC6_RS07065"/>
    <n v="1314"/>
    <n v="437"/>
    <m/>
  </r>
  <r>
    <x v="0"/>
    <s v="protein_coding"/>
    <s v="GCF_000018485.1"/>
    <s v="Primary Assembly"/>
    <x v="0"/>
    <m/>
    <s v="NC_009975.1"/>
    <n v="1282563"/>
    <n v="1284134"/>
    <x v="1"/>
    <m/>
    <m/>
    <m/>
    <m/>
    <m/>
    <n v="5737697"/>
    <s v="MMARC6_RS07070"/>
    <n v="1572"/>
    <m/>
    <s v="old_locus_tag=MmarC6_1380"/>
  </r>
  <r>
    <x v="2"/>
    <s v="with_protein"/>
    <s v="GCF_000018485.1"/>
    <s v="Primary Assembly"/>
    <x v="0"/>
    <m/>
    <s v="NC_009975.1"/>
    <n v="1282563"/>
    <n v="1284134"/>
    <x v="1"/>
    <s v="WP_012194130.1"/>
    <s v="WP_012194130.1"/>
    <m/>
    <s v="glycogen synthase"/>
    <m/>
    <n v="5737697"/>
    <s v="MMARC6_RS07070"/>
    <n v="1572"/>
    <n v="523"/>
    <m/>
  </r>
  <r>
    <x v="0"/>
    <s v="protein_coding"/>
    <s v="GCF_000018485.1"/>
    <s v="Primary Assembly"/>
    <x v="0"/>
    <m/>
    <s v="NC_009975.1"/>
    <n v="1284242"/>
    <n v="1285417"/>
    <x v="0"/>
    <m/>
    <m/>
    <m/>
    <m/>
    <m/>
    <n v="5737371"/>
    <s v="MMARC6_RS07075"/>
    <n v="1176"/>
    <m/>
    <s v="old_locus_tag=MmarC6_1381"/>
  </r>
  <r>
    <x v="2"/>
    <s v="with_protein"/>
    <s v="GCF_000018485.1"/>
    <s v="Primary Assembly"/>
    <x v="0"/>
    <m/>
    <s v="NC_009975.1"/>
    <n v="1284242"/>
    <n v="1285417"/>
    <x v="0"/>
    <s v="WP_012194131.1"/>
    <s v="WP_012194131.1"/>
    <m/>
    <s v="glycosyltransferase family 1 protein"/>
    <m/>
    <n v="5737371"/>
    <s v="MMARC6_RS07075"/>
    <n v="1176"/>
    <n v="391"/>
    <m/>
  </r>
  <r>
    <x v="0"/>
    <s v="protein_coding"/>
    <s v="GCF_000018485.1"/>
    <s v="Primary Assembly"/>
    <x v="0"/>
    <m/>
    <s v="NC_009975.1"/>
    <n v="1285513"/>
    <n v="1287378"/>
    <x v="0"/>
    <m/>
    <m/>
    <m/>
    <m/>
    <m/>
    <n v="5737311"/>
    <s v="MMARC6_RS07080"/>
    <n v="1866"/>
    <m/>
    <s v="old_locus_tag=MmarC6_1382"/>
  </r>
  <r>
    <x v="2"/>
    <s v="with_protein"/>
    <s v="GCF_000018485.1"/>
    <s v="Primary Assembly"/>
    <x v="0"/>
    <m/>
    <s v="NC_009975.1"/>
    <n v="1285513"/>
    <n v="1287378"/>
    <x v="0"/>
    <s v="WP_012194132.1"/>
    <s v="WP_012194132.1"/>
    <m/>
    <s v="glycosyl hydrolase"/>
    <m/>
    <n v="5737311"/>
    <s v="MMARC6_RS07080"/>
    <n v="1866"/>
    <n v="621"/>
    <m/>
  </r>
  <r>
    <x v="0"/>
    <s v="protein_coding"/>
    <s v="GCF_000018485.1"/>
    <s v="Primary Assembly"/>
    <x v="0"/>
    <m/>
    <s v="NC_009975.1"/>
    <n v="1287445"/>
    <n v="1288668"/>
    <x v="0"/>
    <m/>
    <m/>
    <m/>
    <m/>
    <m/>
    <n v="5737606"/>
    <s v="MMARC6_RS07085"/>
    <n v="1224"/>
    <m/>
    <s v="old_locus_tag=MmarC6_1383"/>
  </r>
  <r>
    <x v="2"/>
    <s v="with_protein"/>
    <s v="GCF_000018485.1"/>
    <s v="Primary Assembly"/>
    <x v="0"/>
    <m/>
    <s v="NC_009975.1"/>
    <n v="1287445"/>
    <n v="1288668"/>
    <x v="0"/>
    <s v="WP_012194133.1"/>
    <s v="WP_012194133.1"/>
    <m/>
    <s v="alpha-amylase"/>
    <m/>
    <n v="5737606"/>
    <s v="MMARC6_RS07085"/>
    <n v="1224"/>
    <n v="407"/>
    <m/>
  </r>
  <r>
    <x v="0"/>
    <s v="protein_coding"/>
    <s v="GCF_000018485.1"/>
    <s v="Primary Assembly"/>
    <x v="0"/>
    <m/>
    <s v="NC_009975.1"/>
    <n v="1288681"/>
    <n v="1289364"/>
    <x v="0"/>
    <m/>
    <m/>
    <m/>
    <m/>
    <m/>
    <n v="5737593"/>
    <s v="MMARC6_RS07090"/>
    <n v="684"/>
    <m/>
    <s v="old_locus_tag=MmarC6_1384"/>
  </r>
  <r>
    <x v="2"/>
    <s v="with_protein"/>
    <s v="GCF_000018485.1"/>
    <s v="Primary Assembly"/>
    <x v="0"/>
    <m/>
    <s v="NC_009975.1"/>
    <n v="1288681"/>
    <n v="1289364"/>
    <x v="0"/>
    <s v="WP_012194134.1"/>
    <s v="WP_012194134.1"/>
    <m/>
    <s v="GTP-binding protein"/>
    <m/>
    <n v="5737593"/>
    <s v="MMARC6_RS07090"/>
    <n v="684"/>
    <n v="227"/>
    <m/>
  </r>
  <r>
    <x v="0"/>
    <s v="protein_coding"/>
    <s v="GCF_000018485.1"/>
    <s v="Primary Assembly"/>
    <x v="0"/>
    <m/>
    <s v="NC_009975.1"/>
    <n v="1289491"/>
    <n v="1290012"/>
    <x v="0"/>
    <m/>
    <m/>
    <m/>
    <m/>
    <m/>
    <n v="5737439"/>
    <s v="MMARC6_RS07095"/>
    <n v="522"/>
    <m/>
    <s v="old_locus_tag=MmarC6_1385"/>
  </r>
  <r>
    <x v="2"/>
    <s v="with_protein"/>
    <s v="GCF_000018485.1"/>
    <s v="Primary Assembly"/>
    <x v="0"/>
    <m/>
    <s v="NC_009975.1"/>
    <n v="1289491"/>
    <n v="1290012"/>
    <x v="0"/>
    <s v="WP_011976933.1"/>
    <s v="WP_011976933.1"/>
    <m/>
    <s v="50S ribosomal protein L16"/>
    <m/>
    <n v="5737439"/>
    <s v="MMARC6_RS07095"/>
    <n v="522"/>
    <n v="173"/>
    <m/>
  </r>
  <r>
    <x v="0"/>
    <s v="protein_coding"/>
    <s v="GCF_000018485.1"/>
    <s v="Primary Assembly"/>
    <x v="0"/>
    <m/>
    <s v="NC_009975.1"/>
    <n v="1290078"/>
    <n v="1291355"/>
    <x v="1"/>
    <m/>
    <m/>
    <m/>
    <m/>
    <m/>
    <n v="5737726"/>
    <s v="MMARC6_RS07100"/>
    <n v="1278"/>
    <m/>
    <s v="old_locus_tag=MmarC6_1386"/>
  </r>
  <r>
    <x v="2"/>
    <s v="with_protein"/>
    <s v="GCF_000018485.1"/>
    <s v="Primary Assembly"/>
    <x v="0"/>
    <m/>
    <s v="NC_009975.1"/>
    <n v="1290078"/>
    <n v="1291355"/>
    <x v="1"/>
    <s v="WP_012194135.1"/>
    <s v="WP_012194135.1"/>
    <m/>
    <s v="UbiD family decarboxylase"/>
    <m/>
    <n v="5737726"/>
    <s v="MMARC6_RS07100"/>
    <n v="1278"/>
    <n v="425"/>
    <m/>
  </r>
  <r>
    <x v="0"/>
    <s v="protein_coding"/>
    <s v="GCF_000018485.1"/>
    <s v="Primary Assembly"/>
    <x v="0"/>
    <m/>
    <s v="NC_009975.1"/>
    <n v="1291395"/>
    <n v="1291688"/>
    <x v="1"/>
    <m/>
    <m/>
    <m/>
    <m/>
    <m/>
    <n v="5737307"/>
    <s v="MMARC6_RS07105"/>
    <n v="294"/>
    <m/>
    <s v="old_locus_tag=MmarC6_1387"/>
  </r>
  <r>
    <x v="2"/>
    <s v="with_protein"/>
    <s v="GCF_000018485.1"/>
    <s v="Primary Assembly"/>
    <x v="0"/>
    <m/>
    <s v="NC_009975.1"/>
    <n v="1291395"/>
    <n v="1291688"/>
    <x v="1"/>
    <s v="WP_012194136.1"/>
    <s v="WP_012194136.1"/>
    <m/>
    <s v="hypothetical protein"/>
    <m/>
    <n v="5737307"/>
    <s v="MMARC6_RS07105"/>
    <n v="294"/>
    <n v="97"/>
    <m/>
  </r>
  <r>
    <x v="0"/>
    <s v="protein_coding"/>
    <s v="GCF_000018485.1"/>
    <s v="Primary Assembly"/>
    <x v="0"/>
    <m/>
    <s v="NC_009975.1"/>
    <n v="1291722"/>
    <n v="1293038"/>
    <x v="1"/>
    <m/>
    <m/>
    <m/>
    <m/>
    <m/>
    <n v="5737470"/>
    <s v="MMARC6_RS07110"/>
    <n v="1317"/>
    <m/>
    <s v="old_locus_tag=MmarC6_1388"/>
  </r>
  <r>
    <x v="2"/>
    <s v="with_protein"/>
    <s v="GCF_000018485.1"/>
    <s v="Primary Assembly"/>
    <x v="0"/>
    <m/>
    <s v="NC_009975.1"/>
    <n v="1291722"/>
    <n v="1293038"/>
    <x v="1"/>
    <s v="WP_012194137.1"/>
    <s v="WP_012194137.1"/>
    <m/>
    <s v="DNA primase"/>
    <m/>
    <n v="5737470"/>
    <s v="MMARC6_RS07110"/>
    <n v="1317"/>
    <n v="438"/>
    <m/>
  </r>
  <r>
    <x v="0"/>
    <s v="tRNA"/>
    <s v="GCF_000018485.1"/>
    <s v="Primary Assembly"/>
    <x v="0"/>
    <m/>
    <s v="NC_009975.1"/>
    <n v="1293272"/>
    <n v="1293344"/>
    <x v="0"/>
    <m/>
    <m/>
    <m/>
    <m/>
    <m/>
    <n v="5737560"/>
    <s v="MMARC6_RS07115"/>
    <n v="73"/>
    <m/>
    <s v="old_locus_tag=MmarC6_R0046"/>
  </r>
  <r>
    <x v="1"/>
    <m/>
    <s v="GCF_000018485.1"/>
    <s v="Primary Assembly"/>
    <x v="0"/>
    <m/>
    <s v="NC_009975.1"/>
    <n v="1293272"/>
    <n v="1293344"/>
    <x v="0"/>
    <m/>
    <m/>
    <m/>
    <s v="tRNA-Gly"/>
    <m/>
    <n v="5737560"/>
    <s v="MMARC6_RS07115"/>
    <n v="73"/>
    <m/>
    <s v="anticodon=GCC"/>
  </r>
  <r>
    <x v="0"/>
    <s v="tRNA"/>
    <s v="GCF_000018485.1"/>
    <s v="Primary Assembly"/>
    <x v="0"/>
    <m/>
    <s v="NC_009975.1"/>
    <n v="1293363"/>
    <n v="1293435"/>
    <x v="0"/>
    <m/>
    <m/>
    <m/>
    <m/>
    <m/>
    <n v="5737513"/>
    <s v="MMARC6_RS07120"/>
    <n v="73"/>
    <m/>
    <s v="old_locus_tag=MmarC6_R0047"/>
  </r>
  <r>
    <x v="1"/>
    <m/>
    <s v="GCF_000018485.1"/>
    <s v="Primary Assembly"/>
    <x v="0"/>
    <m/>
    <s v="NC_009975.1"/>
    <n v="1293363"/>
    <n v="1293435"/>
    <x v="0"/>
    <m/>
    <m/>
    <m/>
    <s v="tRNA-Gly"/>
    <m/>
    <n v="5737513"/>
    <s v="MMARC6_RS07120"/>
    <n v="73"/>
    <m/>
    <s v="anticodon=TCC"/>
  </r>
  <r>
    <x v="0"/>
    <s v="protein_coding"/>
    <s v="GCF_000018485.1"/>
    <s v="Primary Assembly"/>
    <x v="0"/>
    <m/>
    <s v="NC_009975.1"/>
    <n v="1293556"/>
    <n v="1294356"/>
    <x v="0"/>
    <m/>
    <m/>
    <m/>
    <m/>
    <m/>
    <n v="5737514"/>
    <s v="MMARC6_RS07125"/>
    <n v="801"/>
    <m/>
    <s v="old_locus_tag=MmarC6_1389"/>
  </r>
  <r>
    <x v="2"/>
    <s v="with_protein"/>
    <s v="GCF_000018485.1"/>
    <s v="Primary Assembly"/>
    <x v="0"/>
    <m/>
    <s v="NC_009975.1"/>
    <n v="1293556"/>
    <n v="1294356"/>
    <x v="0"/>
    <s v="WP_012194012.1"/>
    <s v="WP_012194012.1"/>
    <m/>
    <s v="DUF2334 domain-containing protein"/>
    <m/>
    <n v="5737514"/>
    <s v="MMARC6_RS07125"/>
    <n v="801"/>
    <n v="266"/>
    <m/>
  </r>
  <r>
    <x v="0"/>
    <s v="protein_coding"/>
    <s v="GCF_000018485.1"/>
    <s v="Primary Assembly"/>
    <x v="0"/>
    <m/>
    <s v="NC_009975.1"/>
    <n v="1294353"/>
    <n v="1296788"/>
    <x v="1"/>
    <m/>
    <m/>
    <m/>
    <m/>
    <m/>
    <n v="5737330"/>
    <s v="MMARC6_RS07130"/>
    <n v="2436"/>
    <m/>
    <s v="old_locus_tag=MmarC6_1390"/>
  </r>
  <r>
    <x v="2"/>
    <s v="with_protein"/>
    <s v="GCF_000018485.1"/>
    <s v="Primary Assembly"/>
    <x v="0"/>
    <m/>
    <s v="NC_009975.1"/>
    <n v="1294353"/>
    <n v="1296788"/>
    <x v="1"/>
    <s v="WP_012194013.1"/>
    <s v="WP_012194013.1"/>
    <m/>
    <s v="ATP-dependent helicase"/>
    <m/>
    <n v="5737330"/>
    <s v="MMARC6_RS07130"/>
    <n v="2436"/>
    <n v="811"/>
    <m/>
  </r>
  <r>
    <x v="0"/>
    <s v="protein_coding"/>
    <s v="GCF_000018485.1"/>
    <s v="Primary Assembly"/>
    <x v="0"/>
    <m/>
    <s v="NC_009975.1"/>
    <n v="1296900"/>
    <n v="1297103"/>
    <x v="0"/>
    <m/>
    <m/>
    <m/>
    <m/>
    <m/>
    <n v="5737331"/>
    <s v="MMARC6_RS07135"/>
    <n v="204"/>
    <m/>
    <s v="old_locus_tag=MmarC6_1391"/>
  </r>
  <r>
    <x v="2"/>
    <s v="with_protein"/>
    <s v="GCF_000018485.1"/>
    <s v="Primary Assembly"/>
    <x v="0"/>
    <m/>
    <s v="NC_009975.1"/>
    <n v="1296900"/>
    <n v="1297103"/>
    <x v="0"/>
    <s v="WP_012194014.1"/>
    <s v="WP_012194014.1"/>
    <m/>
    <s v="class III signal peptide-containing protein"/>
    <m/>
    <n v="5737331"/>
    <s v="MMARC6_RS07135"/>
    <n v="204"/>
    <n v="67"/>
    <m/>
  </r>
  <r>
    <x v="0"/>
    <s v="protein_coding"/>
    <s v="GCF_000018485.1"/>
    <s v="Primary Assembly"/>
    <x v="0"/>
    <m/>
    <s v="NC_009975.1"/>
    <n v="1297140"/>
    <n v="1297691"/>
    <x v="0"/>
    <m/>
    <m/>
    <m/>
    <m/>
    <m/>
    <n v="5737394"/>
    <s v="MMARC6_RS07140"/>
    <n v="552"/>
    <m/>
    <s v="old_locus_tag=MmarC6_1392"/>
  </r>
  <r>
    <x v="2"/>
    <s v="with_protein"/>
    <s v="GCF_000018485.1"/>
    <s v="Primary Assembly"/>
    <x v="0"/>
    <m/>
    <s v="NC_009975.1"/>
    <n v="1297140"/>
    <n v="1297691"/>
    <x v="0"/>
    <s v="WP_012194015.1"/>
    <s v="WP_012194015.1"/>
    <m/>
    <s v="hypothetical protein"/>
    <m/>
    <n v="5737394"/>
    <s v="MMARC6_RS07140"/>
    <n v="552"/>
    <n v="183"/>
    <m/>
  </r>
  <r>
    <x v="0"/>
    <s v="protein_coding"/>
    <s v="GCF_000018485.1"/>
    <s v="Primary Assembly"/>
    <x v="0"/>
    <m/>
    <s v="NC_009975.1"/>
    <n v="1297740"/>
    <n v="1298246"/>
    <x v="1"/>
    <m/>
    <m/>
    <m/>
    <m/>
    <m/>
    <n v="5737395"/>
    <s v="MMARC6_RS07145"/>
    <n v="507"/>
    <m/>
    <s v="old_locus_tag=MmarC6_1393"/>
  </r>
  <r>
    <x v="2"/>
    <s v="with_protein"/>
    <s v="GCF_000018485.1"/>
    <s v="Primary Assembly"/>
    <x v="0"/>
    <m/>
    <s v="NC_009975.1"/>
    <n v="1297740"/>
    <n v="1298246"/>
    <x v="1"/>
    <s v="WP_012194016.1"/>
    <s v="WP_012194016.1"/>
    <m/>
    <s v="N-acetyltransferase"/>
    <m/>
    <n v="5737395"/>
    <s v="MMARC6_RS07145"/>
    <n v="507"/>
    <n v="168"/>
    <m/>
  </r>
  <r>
    <x v="0"/>
    <s v="protein_coding"/>
    <s v="GCF_000018485.1"/>
    <s v="Primary Assembly"/>
    <x v="0"/>
    <m/>
    <s v="NC_009975.1"/>
    <n v="1298318"/>
    <n v="1298656"/>
    <x v="0"/>
    <m/>
    <m/>
    <m/>
    <m/>
    <m/>
    <n v="5737580"/>
    <s v="MMARC6_RS07150"/>
    <n v="339"/>
    <m/>
    <s v="old_locus_tag=MmarC6_1394"/>
  </r>
  <r>
    <x v="2"/>
    <s v="with_protein"/>
    <s v="GCF_000018485.1"/>
    <s v="Primary Assembly"/>
    <x v="0"/>
    <m/>
    <s v="NC_009975.1"/>
    <n v="1298318"/>
    <n v="1298656"/>
    <x v="0"/>
    <s v="WP_012194017.1"/>
    <s v="WP_012194017.1"/>
    <m/>
    <s v="hypothetical protein"/>
    <m/>
    <n v="5737580"/>
    <s v="MMARC6_RS07150"/>
    <n v="339"/>
    <n v="112"/>
    <m/>
  </r>
  <r>
    <x v="0"/>
    <s v="tRNA"/>
    <s v="GCF_000018485.1"/>
    <s v="Primary Assembly"/>
    <x v="0"/>
    <m/>
    <s v="NC_009975.1"/>
    <n v="1298741"/>
    <n v="1298815"/>
    <x v="1"/>
    <m/>
    <m/>
    <m/>
    <m/>
    <m/>
    <n v="5737581"/>
    <s v="MMARC6_RS07155"/>
    <n v="75"/>
    <m/>
    <s v="old_locus_tag=MmarC6_R0048"/>
  </r>
  <r>
    <x v="1"/>
    <m/>
    <s v="GCF_000018485.1"/>
    <s v="Primary Assembly"/>
    <x v="0"/>
    <m/>
    <s v="NC_009975.1"/>
    <n v="1298741"/>
    <n v="1298815"/>
    <x v="1"/>
    <m/>
    <m/>
    <m/>
    <s v="tRNA-Arg"/>
    <m/>
    <n v="5737581"/>
    <s v="MMARC6_RS07155"/>
    <n v="75"/>
    <m/>
    <s v="anticodon=TCG"/>
  </r>
  <r>
    <x v="0"/>
    <s v="protein_coding"/>
    <s v="GCF_000018485.1"/>
    <s v="Primary Assembly"/>
    <x v="0"/>
    <m/>
    <s v="NC_009975.1"/>
    <n v="1298920"/>
    <n v="1299288"/>
    <x v="0"/>
    <m/>
    <m/>
    <m/>
    <m/>
    <m/>
    <n v="5738002"/>
    <s v="MMARC6_RS07160"/>
    <n v="369"/>
    <m/>
    <s v="old_locus_tag=MmarC6_1395"/>
  </r>
  <r>
    <x v="2"/>
    <s v="with_protein"/>
    <s v="GCF_000018485.1"/>
    <s v="Primary Assembly"/>
    <x v="0"/>
    <m/>
    <s v="NC_009975.1"/>
    <n v="1298920"/>
    <n v="1299288"/>
    <x v="0"/>
    <s v="WP_012194018.1"/>
    <s v="WP_012194018.1"/>
    <m/>
    <s v="fluoride efflux transporter CrcB"/>
    <m/>
    <n v="5738002"/>
    <s v="MMARC6_RS07160"/>
    <n v="369"/>
    <n v="122"/>
    <m/>
  </r>
  <r>
    <x v="0"/>
    <s v="protein_coding"/>
    <s v="GCF_000018485.1"/>
    <s v="Primary Assembly"/>
    <x v="0"/>
    <m/>
    <s v="NC_009975.1"/>
    <n v="1299293"/>
    <n v="1299622"/>
    <x v="0"/>
    <m/>
    <m/>
    <m/>
    <m/>
    <m/>
    <n v="5737287"/>
    <s v="MMARC6_RS07165"/>
    <n v="330"/>
    <m/>
    <s v="old_locus_tag=MmarC6_1396"/>
  </r>
  <r>
    <x v="2"/>
    <s v="with_protein"/>
    <s v="GCF_000018485.1"/>
    <s v="Primary Assembly"/>
    <x v="0"/>
    <m/>
    <s v="NC_009975.1"/>
    <n v="1299293"/>
    <n v="1299622"/>
    <x v="0"/>
    <s v="WP_012194019.1"/>
    <s v="WP_012194019.1"/>
    <m/>
    <s v="hypothetical protein"/>
    <m/>
    <n v="5737287"/>
    <s v="MMARC6_RS07165"/>
    <n v="330"/>
    <n v="109"/>
    <m/>
  </r>
  <r>
    <x v="0"/>
    <s v="protein_coding"/>
    <s v="GCF_000018485.1"/>
    <s v="Primary Assembly"/>
    <x v="0"/>
    <m/>
    <s v="NC_009975.1"/>
    <n v="1299644"/>
    <n v="1301263"/>
    <x v="0"/>
    <m/>
    <m/>
    <m/>
    <m/>
    <m/>
    <n v="5737687"/>
    <s v="MMARC6_RS07170"/>
    <n v="1620"/>
    <m/>
    <s v="old_locus_tag=MmarC6_1397"/>
  </r>
  <r>
    <x v="2"/>
    <s v="with_protein"/>
    <s v="GCF_000018485.1"/>
    <s v="Primary Assembly"/>
    <x v="0"/>
    <m/>
    <s v="NC_009975.1"/>
    <n v="1299644"/>
    <n v="1301263"/>
    <x v="0"/>
    <s v="WP_012194020.1"/>
    <s v="WP_012194020.1"/>
    <m/>
    <s v="fumarate reductase subunit A"/>
    <m/>
    <n v="5737687"/>
    <s v="MMARC6_RS07170"/>
    <n v="1620"/>
    <n v="539"/>
    <m/>
  </r>
  <r>
    <x v="0"/>
    <s v="protein_coding"/>
    <s v="GCF_000018485.1"/>
    <s v="Primary Assembly"/>
    <x v="0"/>
    <m/>
    <s v="NC_009975.1"/>
    <n v="1301505"/>
    <n v="1302059"/>
    <x v="0"/>
    <m/>
    <m/>
    <m/>
    <m/>
    <m/>
    <n v="5737402"/>
    <s v="MMARC6_RS07175"/>
    <n v="555"/>
    <m/>
    <s v="old_locus_tag=MmarC6_1398"/>
  </r>
  <r>
    <x v="2"/>
    <s v="with_protein"/>
    <s v="GCF_000018485.1"/>
    <s v="Primary Assembly"/>
    <x v="0"/>
    <m/>
    <s v="NC_009975.1"/>
    <n v="1301505"/>
    <n v="1302059"/>
    <x v="0"/>
    <s v="WP_012194021.1"/>
    <s v="WP_012194021.1"/>
    <m/>
    <s v="cupin domain-containing protein"/>
    <m/>
    <n v="5737402"/>
    <s v="MMARC6_RS07175"/>
    <n v="555"/>
    <n v="184"/>
    <m/>
  </r>
  <r>
    <x v="0"/>
    <s v="protein_coding"/>
    <s v="GCF_000018485.1"/>
    <s v="Primary Assembly"/>
    <x v="0"/>
    <m/>
    <s v="NC_009975.1"/>
    <n v="1302098"/>
    <n v="1303777"/>
    <x v="0"/>
    <m/>
    <m/>
    <m/>
    <m/>
    <m/>
    <n v="5737542"/>
    <s v="MMARC6_RS07180"/>
    <n v="1680"/>
    <m/>
    <s v="old_locus_tag=MmarC6_1399"/>
  </r>
  <r>
    <x v="2"/>
    <s v="with_protein"/>
    <s v="GCF_000018485.1"/>
    <s v="Primary Assembly"/>
    <x v="0"/>
    <m/>
    <s v="NC_009975.1"/>
    <n v="1302098"/>
    <n v="1303777"/>
    <x v="0"/>
    <s v="WP_012194022.1"/>
    <s v="WP_012194022.1"/>
    <m/>
    <s v="acetyl-CoA synthetase"/>
    <m/>
    <n v="5737542"/>
    <s v="MMARC6_RS07180"/>
    <n v="1680"/>
    <n v="559"/>
    <m/>
  </r>
  <r>
    <x v="0"/>
    <s v="protein_coding"/>
    <s v="GCF_000018485.1"/>
    <s v="Primary Assembly"/>
    <x v="0"/>
    <m/>
    <s v="NC_009975.1"/>
    <n v="1303858"/>
    <n v="1304097"/>
    <x v="0"/>
    <m/>
    <m/>
    <m/>
    <m/>
    <m/>
    <n v="5737752"/>
    <s v="MMARC6_RS07185"/>
    <n v="240"/>
    <m/>
    <s v="old_locus_tag=MmarC6_1400"/>
  </r>
  <r>
    <x v="2"/>
    <s v="with_protein"/>
    <s v="GCF_000018485.1"/>
    <s v="Primary Assembly"/>
    <x v="0"/>
    <m/>
    <s v="NC_009975.1"/>
    <n v="1303858"/>
    <n v="1304097"/>
    <x v="0"/>
    <s v="WP_048059332.1"/>
    <s v="WP_048059332.1"/>
    <m/>
    <s v="ferredoxin family protein"/>
    <m/>
    <n v="5737752"/>
    <s v="MMARC6_RS07185"/>
    <n v="240"/>
    <n v="79"/>
    <m/>
  </r>
  <r>
    <x v="0"/>
    <s v="protein_coding"/>
    <s v="GCF_000018485.1"/>
    <s v="Primary Assembly"/>
    <x v="0"/>
    <m/>
    <s v="NC_009975.1"/>
    <n v="1304108"/>
    <n v="1305163"/>
    <x v="0"/>
    <m/>
    <m/>
    <m/>
    <m/>
    <m/>
    <n v="5737296"/>
    <s v="MMARC6_RS07190"/>
    <n v="1056"/>
    <m/>
    <s v="old_locus_tag=MmarC6_1401"/>
  </r>
  <r>
    <x v="2"/>
    <s v="with_protein"/>
    <s v="GCF_000018485.1"/>
    <s v="Primary Assembly"/>
    <x v="0"/>
    <m/>
    <s v="NC_009975.1"/>
    <n v="1304108"/>
    <n v="1305163"/>
    <x v="0"/>
    <s v="WP_012194024.1"/>
    <s v="WP_012194024.1"/>
    <m/>
    <s v="3-methyl-2-oxobutanoate dehydrogenase subunit VorB"/>
    <m/>
    <n v="5737296"/>
    <s v="MMARC6_RS07190"/>
    <n v="1056"/>
    <n v="351"/>
    <m/>
  </r>
  <r>
    <x v="0"/>
    <s v="protein_coding"/>
    <s v="GCF_000018485.1"/>
    <s v="Primary Assembly"/>
    <x v="0"/>
    <m/>
    <s v="NC_009975.1"/>
    <n v="1305165"/>
    <n v="1306604"/>
    <x v="0"/>
    <m/>
    <m/>
    <m/>
    <m/>
    <m/>
    <n v="5737679"/>
    <s v="MMARC6_RS07195"/>
    <n v="1440"/>
    <m/>
    <s v="old_locus_tag=MmarC6_1402"/>
  </r>
  <r>
    <x v="2"/>
    <s v="with_protein"/>
    <s v="GCF_000018485.1"/>
    <s v="Primary Assembly"/>
    <x v="0"/>
    <m/>
    <s v="NC_009975.1"/>
    <n v="1305165"/>
    <n v="1306604"/>
    <x v="0"/>
    <s v="WP_012194025.1"/>
    <s v="WP_012194025.1"/>
    <m/>
    <s v="ketoisovalerate oxidoreductase subunit vorA"/>
    <m/>
    <n v="5737679"/>
    <s v="MMARC6_RS07195"/>
    <n v="1440"/>
    <n v="479"/>
    <m/>
  </r>
  <r>
    <x v="0"/>
    <s v="protein_coding"/>
    <s v="GCF_000018485.1"/>
    <s v="Primary Assembly"/>
    <x v="0"/>
    <m/>
    <s v="NC_009975.1"/>
    <n v="1306689"/>
    <n v="1308005"/>
    <x v="0"/>
    <m/>
    <m/>
    <m/>
    <m/>
    <m/>
    <n v="5737525"/>
    <s v="MMARC6_RS07200"/>
    <n v="1317"/>
    <m/>
    <s v="old_locus_tag=MmarC6_1403"/>
  </r>
  <r>
    <x v="2"/>
    <s v="with_protein"/>
    <s v="GCF_000018485.1"/>
    <s v="Primary Assembly"/>
    <x v="0"/>
    <m/>
    <s v="NC_009975.1"/>
    <n v="1306689"/>
    <n v="1308005"/>
    <x v="0"/>
    <s v="WP_012194026.1"/>
    <s v="WP_012194026.1"/>
    <m/>
    <s v="(Fe-S)-cluster assembly protein"/>
    <m/>
    <n v="5737525"/>
    <s v="MMARC6_RS07200"/>
    <n v="1317"/>
    <n v="438"/>
    <m/>
  </r>
  <r>
    <x v="0"/>
    <s v="protein_coding"/>
    <s v="GCF_000018485.1"/>
    <s v="Primary Assembly"/>
    <x v="0"/>
    <m/>
    <s v="NC_009975.1"/>
    <n v="1308028"/>
    <n v="1309044"/>
    <x v="1"/>
    <m/>
    <m/>
    <m/>
    <m/>
    <m/>
    <n v="5737663"/>
    <s v="MMARC6_RS07205"/>
    <n v="1017"/>
    <m/>
    <s v="old_locus_tag=MmarC6_1404"/>
  </r>
  <r>
    <x v="2"/>
    <s v="with_protein"/>
    <s v="GCF_000018485.1"/>
    <s v="Primary Assembly"/>
    <x v="0"/>
    <m/>
    <s v="NC_009975.1"/>
    <n v="1308028"/>
    <n v="1309044"/>
    <x v="1"/>
    <s v="WP_048059333.1"/>
    <s v="WP_048059333.1"/>
    <m/>
    <s v="hypothetical protein"/>
    <m/>
    <n v="5737663"/>
    <s v="MMARC6_RS07205"/>
    <n v="1017"/>
    <n v="338"/>
    <m/>
  </r>
  <r>
    <x v="0"/>
    <s v="protein_coding"/>
    <s v="GCF_000018485.1"/>
    <s v="Primary Assembly"/>
    <x v="0"/>
    <m/>
    <s v="NC_009975.1"/>
    <n v="1309183"/>
    <n v="1309896"/>
    <x v="0"/>
    <m/>
    <m/>
    <m/>
    <m/>
    <m/>
    <n v="5737288"/>
    <s v="MMARC6_RS07210"/>
    <n v="714"/>
    <m/>
    <s v="old_locus_tag=MmarC6_1405"/>
  </r>
  <r>
    <x v="2"/>
    <s v="with_protein"/>
    <s v="GCF_000018485.1"/>
    <s v="Primary Assembly"/>
    <x v="0"/>
    <m/>
    <s v="NC_009975.1"/>
    <n v="1309183"/>
    <n v="1309896"/>
    <x v="0"/>
    <s v="WP_012194138.1"/>
    <s v="WP_012194138.1"/>
    <m/>
    <s v="hypothetical protein"/>
    <m/>
    <n v="5737288"/>
    <s v="MMARC6_RS07210"/>
    <n v="714"/>
    <n v="237"/>
    <m/>
  </r>
  <r>
    <x v="0"/>
    <s v="protein_coding"/>
    <s v="GCF_000018485.1"/>
    <s v="Primary Assembly"/>
    <x v="0"/>
    <m/>
    <s v="NC_009975.1"/>
    <n v="1309993"/>
    <n v="1311249"/>
    <x v="0"/>
    <m/>
    <m/>
    <m/>
    <m/>
    <m/>
    <n v="5737422"/>
    <s v="MMARC6_RS07215"/>
    <n v="1257"/>
    <m/>
    <s v="old_locus_tag=MmarC6_1406"/>
  </r>
  <r>
    <x v="2"/>
    <s v="with_protein"/>
    <s v="GCF_000018485.1"/>
    <s v="Primary Assembly"/>
    <x v="0"/>
    <m/>
    <s v="NC_009975.1"/>
    <n v="1309993"/>
    <n v="1311249"/>
    <x v="0"/>
    <s v="WP_012194139.1"/>
    <s v="WP_012194139.1"/>
    <m/>
    <s v="Glu-tRNA(Gln) amidotransferase GatDE subunit D"/>
    <m/>
    <n v="5737422"/>
    <s v="MMARC6_RS07215"/>
    <n v="1257"/>
    <n v="418"/>
    <m/>
  </r>
  <r>
    <x v="0"/>
    <s v="protein_coding"/>
    <s v="GCF_000018485.1"/>
    <s v="Primary Assembly"/>
    <x v="0"/>
    <m/>
    <s v="NC_009975.1"/>
    <n v="1311298"/>
    <n v="1313193"/>
    <x v="0"/>
    <m/>
    <m/>
    <m/>
    <m/>
    <m/>
    <n v="5737534"/>
    <s v="MMARC6_RS07220"/>
    <n v="1896"/>
    <m/>
    <s v="old_locus_tag=MmarC6_1407"/>
  </r>
  <r>
    <x v="2"/>
    <s v="with_protein"/>
    <s v="GCF_000018485.1"/>
    <s v="Primary Assembly"/>
    <x v="0"/>
    <m/>
    <s v="NC_009975.1"/>
    <n v="1311298"/>
    <n v="1313193"/>
    <x v="0"/>
    <s v="WP_012194140.1"/>
    <s v="WP_012194140.1"/>
    <m/>
    <s v="Glu-tRNA(Gln) amidotransferase GatDE subunit E"/>
    <m/>
    <n v="5737534"/>
    <s v="MMARC6_RS07220"/>
    <n v="1896"/>
    <n v="631"/>
    <m/>
  </r>
  <r>
    <x v="0"/>
    <s v="protein_coding"/>
    <s v="GCF_000018485.1"/>
    <s v="Primary Assembly"/>
    <x v="0"/>
    <m/>
    <s v="NC_009975.1"/>
    <n v="1313269"/>
    <n v="1314762"/>
    <x v="0"/>
    <m/>
    <m/>
    <m/>
    <m/>
    <m/>
    <n v="5737418"/>
    <s v="MMARC6_RS07225"/>
    <n v="1494"/>
    <m/>
    <s v="old_locus_tag=MmarC6_1408"/>
  </r>
  <r>
    <x v="2"/>
    <s v="with_protein"/>
    <s v="GCF_000018485.1"/>
    <s v="Primary Assembly"/>
    <x v="0"/>
    <m/>
    <s v="NC_009975.1"/>
    <n v="1313269"/>
    <n v="1314762"/>
    <x v="0"/>
    <s v="WP_012194141.1"/>
    <s v="WP_012194141.1"/>
    <m/>
    <s v="DUF853 domain-containing protein"/>
    <m/>
    <n v="5737418"/>
    <s v="MMARC6_RS07225"/>
    <n v="1494"/>
    <n v="497"/>
    <m/>
  </r>
  <r>
    <x v="0"/>
    <s v="protein_coding"/>
    <s v="GCF_000018485.1"/>
    <s v="Primary Assembly"/>
    <x v="0"/>
    <m/>
    <s v="NC_009975.1"/>
    <n v="1314780"/>
    <n v="1315589"/>
    <x v="0"/>
    <m/>
    <m/>
    <m/>
    <m/>
    <m/>
    <n v="5737363"/>
    <s v="MMARC6_RS07230"/>
    <n v="810"/>
    <m/>
    <s v="old_locus_tag=MmarC6_1409"/>
  </r>
  <r>
    <x v="2"/>
    <s v="with_protein"/>
    <s v="GCF_000018485.1"/>
    <s v="Primary Assembly"/>
    <x v="0"/>
    <m/>
    <s v="NC_009975.1"/>
    <n v="1314780"/>
    <n v="1315589"/>
    <x v="0"/>
    <s v="WP_012194142.1"/>
    <s v="WP_012194142.1"/>
    <m/>
    <s v="YkgJ family cysteine cluster protein"/>
    <m/>
    <n v="5737363"/>
    <s v="MMARC6_RS07230"/>
    <n v="810"/>
    <n v="269"/>
    <m/>
  </r>
  <r>
    <x v="0"/>
    <s v="protein_coding"/>
    <s v="GCF_000018485.1"/>
    <s v="Primary Assembly"/>
    <x v="0"/>
    <m/>
    <s v="NC_009975.1"/>
    <n v="1315607"/>
    <n v="1316131"/>
    <x v="0"/>
    <m/>
    <m/>
    <m/>
    <m/>
    <m/>
    <n v="5737571"/>
    <s v="MMARC6_RS07235"/>
    <n v="525"/>
    <m/>
    <s v="old_locus_tag=MmarC6_1410"/>
  </r>
  <r>
    <x v="2"/>
    <s v="with_protein"/>
    <s v="GCF_000018485.1"/>
    <s v="Primary Assembly"/>
    <x v="0"/>
    <m/>
    <s v="NC_009975.1"/>
    <n v="1315607"/>
    <n v="1316131"/>
    <x v="0"/>
    <s v="WP_012194143.1"/>
    <s v="WP_012194143.1"/>
    <m/>
    <s v="hypothetical protein"/>
    <m/>
    <n v="5737571"/>
    <s v="MMARC6_RS07235"/>
    <n v="525"/>
    <n v="174"/>
    <m/>
  </r>
  <r>
    <x v="0"/>
    <s v="protein_coding"/>
    <s v="GCF_000018485.1"/>
    <s v="Primary Assembly"/>
    <x v="0"/>
    <m/>
    <s v="NC_009975.1"/>
    <n v="1316109"/>
    <n v="1316681"/>
    <x v="0"/>
    <m/>
    <m/>
    <m/>
    <m/>
    <m/>
    <n v="5739149"/>
    <s v="MMARC6_RS07240"/>
    <n v="573"/>
    <m/>
    <s v="old_locus_tag=MmarC6_1411"/>
  </r>
  <r>
    <x v="2"/>
    <s v="with_protein"/>
    <s v="GCF_000018485.1"/>
    <s v="Primary Assembly"/>
    <x v="0"/>
    <m/>
    <s v="NC_009975.1"/>
    <n v="1316109"/>
    <n v="1316681"/>
    <x v="0"/>
    <s v="WP_012194144.1"/>
    <s v="WP_012194144.1"/>
    <m/>
    <s v="zinc ribbon domain-containing protein"/>
    <m/>
    <n v="5739149"/>
    <s v="MMARC6_RS07240"/>
    <n v="573"/>
    <n v="190"/>
    <m/>
  </r>
  <r>
    <x v="0"/>
    <s v="protein_coding"/>
    <s v="GCF_000018485.1"/>
    <s v="Primary Assembly"/>
    <x v="0"/>
    <m/>
    <s v="NC_009975.1"/>
    <n v="1316782"/>
    <n v="1317927"/>
    <x v="0"/>
    <m/>
    <m/>
    <m/>
    <m/>
    <m/>
    <n v="5739150"/>
    <s v="MMARC6_RS07245"/>
    <n v="1146"/>
    <m/>
    <s v="old_locus_tag=MmarC6_1412"/>
  </r>
  <r>
    <x v="2"/>
    <s v="with_protein"/>
    <s v="GCF_000018485.1"/>
    <s v="Primary Assembly"/>
    <x v="0"/>
    <m/>
    <s v="NC_009975.1"/>
    <n v="1316782"/>
    <n v="1317927"/>
    <x v="0"/>
    <s v="WP_012194145.1"/>
    <s v="WP_012194145.1"/>
    <m/>
    <s v="nitrate ABC transporter substrate-binding protein"/>
    <m/>
    <n v="5739150"/>
    <s v="MMARC6_RS07245"/>
    <n v="1146"/>
    <n v="381"/>
    <m/>
  </r>
  <r>
    <x v="0"/>
    <s v="protein_coding"/>
    <s v="GCF_000018485.1"/>
    <s v="Primary Assembly"/>
    <x v="0"/>
    <m/>
    <s v="NC_009975.1"/>
    <n v="1318151"/>
    <n v="1318927"/>
    <x v="0"/>
    <m/>
    <m/>
    <m/>
    <m/>
    <m/>
    <n v="5739152"/>
    <s v="MMARC6_RS07250"/>
    <n v="777"/>
    <m/>
    <s v="old_locus_tag=MmarC6_1413"/>
  </r>
  <r>
    <x v="2"/>
    <s v="with_protein"/>
    <s v="GCF_000018485.1"/>
    <s v="Primary Assembly"/>
    <x v="0"/>
    <m/>
    <s v="NC_009975.1"/>
    <n v="1318151"/>
    <n v="1318927"/>
    <x v="0"/>
    <s v="WP_012194146.1"/>
    <s v="WP_012194146.1"/>
    <m/>
    <s v="nitrogenase reductase"/>
    <m/>
    <n v="5739152"/>
    <s v="MMARC6_RS07250"/>
    <n v="777"/>
    <n v="258"/>
    <m/>
  </r>
  <r>
    <x v="0"/>
    <s v="protein_coding"/>
    <s v="GCF_000018485.1"/>
    <s v="Primary Assembly"/>
    <x v="0"/>
    <m/>
    <s v="NC_009975.1"/>
    <n v="1319207"/>
    <n v="1320535"/>
    <x v="0"/>
    <m/>
    <m/>
    <m/>
    <m/>
    <m/>
    <n v="5739136"/>
    <s v="MMARC6_RS07255"/>
    <n v="1329"/>
    <m/>
    <s v="old_locus_tag=MmarC6_1414"/>
  </r>
  <r>
    <x v="2"/>
    <s v="with_protein"/>
    <s v="GCF_000018485.1"/>
    <s v="Primary Assembly"/>
    <x v="0"/>
    <m/>
    <s v="NC_009975.1"/>
    <n v="1319207"/>
    <n v="1320535"/>
    <x v="0"/>
    <s v="WP_012194147.1"/>
    <s v="WP_012194147.1"/>
    <m/>
    <s v="pyridine nucleotide-disulfide oxidoreductase"/>
    <m/>
    <n v="5739136"/>
    <s v="MMARC6_RS07255"/>
    <n v="1329"/>
    <n v="442"/>
    <m/>
  </r>
  <r>
    <x v="0"/>
    <s v="protein_coding"/>
    <s v="GCF_000018485.1"/>
    <s v="Primary Assembly"/>
    <x v="0"/>
    <m/>
    <s v="NC_009975.1"/>
    <n v="1320678"/>
    <n v="1321646"/>
    <x v="0"/>
    <m/>
    <m/>
    <m/>
    <m/>
    <m/>
    <n v="5739137"/>
    <s v="MMARC6_RS07260"/>
    <n v="969"/>
    <m/>
    <s v="old_locus_tag=MmarC6_1415"/>
  </r>
  <r>
    <x v="2"/>
    <s v="with_protein"/>
    <s v="GCF_000018485.1"/>
    <s v="Primary Assembly"/>
    <x v="0"/>
    <m/>
    <s v="NC_009975.1"/>
    <n v="1320678"/>
    <n v="1321646"/>
    <x v="0"/>
    <s v="WP_012194148.1"/>
    <s v="WP_012194148.1"/>
    <m/>
    <s v="porphobilinogen synthase"/>
    <m/>
    <n v="5739137"/>
    <s v="MMARC6_RS07260"/>
    <n v="969"/>
    <n v="322"/>
    <m/>
  </r>
  <r>
    <x v="0"/>
    <s v="protein_coding"/>
    <s v="GCF_000018485.1"/>
    <s v="Primary Assembly"/>
    <x v="0"/>
    <m/>
    <s v="NC_009975.1"/>
    <n v="1321676"/>
    <n v="1322353"/>
    <x v="0"/>
    <m/>
    <m/>
    <m/>
    <m/>
    <m/>
    <n v="5739138"/>
    <s v="MMARC6_RS07265"/>
    <n v="678"/>
    <m/>
    <s v="old_locus_tag=MmarC6_1416"/>
  </r>
  <r>
    <x v="2"/>
    <s v="with_protein"/>
    <s v="GCF_000018485.1"/>
    <s v="Primary Assembly"/>
    <x v="0"/>
    <m/>
    <s v="NC_009975.1"/>
    <n v="1321676"/>
    <n v="1322353"/>
    <x v="0"/>
    <s v="WP_012194149.1"/>
    <s v="WP_012194149.1"/>
    <m/>
    <s v="NERD domain-containing protein"/>
    <m/>
    <n v="5739138"/>
    <s v="MMARC6_RS07265"/>
    <n v="678"/>
    <n v="225"/>
    <m/>
  </r>
  <r>
    <x v="0"/>
    <s v="protein_coding"/>
    <s v="GCF_000018485.1"/>
    <s v="Primary Assembly"/>
    <x v="0"/>
    <m/>
    <s v="NC_009975.1"/>
    <n v="1322354"/>
    <n v="1322851"/>
    <x v="1"/>
    <m/>
    <m/>
    <m/>
    <m/>
    <m/>
    <n v="5739139"/>
    <s v="MMARC6_RS07270"/>
    <n v="498"/>
    <m/>
    <s v="old_locus_tag=MmarC6_1417"/>
  </r>
  <r>
    <x v="2"/>
    <s v="with_protein"/>
    <s v="GCF_000018485.1"/>
    <s v="Primary Assembly"/>
    <x v="0"/>
    <m/>
    <s v="NC_009975.1"/>
    <n v="1322354"/>
    <n v="1322851"/>
    <x v="1"/>
    <s v="WP_012194150.1"/>
    <s v="WP_012194150.1"/>
    <m/>
    <s v="hypothetical protein"/>
    <m/>
    <n v="5739139"/>
    <s v="MMARC6_RS07270"/>
    <n v="498"/>
    <n v="165"/>
    <m/>
  </r>
  <r>
    <x v="0"/>
    <s v="protein_coding"/>
    <s v="GCF_000018485.1"/>
    <s v="Primary Assembly"/>
    <x v="0"/>
    <m/>
    <s v="NC_009975.1"/>
    <n v="1322911"/>
    <n v="1324575"/>
    <x v="1"/>
    <m/>
    <m/>
    <m/>
    <m/>
    <m/>
    <n v="5739142"/>
    <s v="MMARC6_RS07275"/>
    <n v="1665"/>
    <m/>
    <s v="old_locus_tag=MmarC6_1418"/>
  </r>
  <r>
    <x v="2"/>
    <s v="with_protein"/>
    <s v="GCF_000018485.1"/>
    <s v="Primary Assembly"/>
    <x v="0"/>
    <m/>
    <s v="NC_009975.1"/>
    <n v="1322911"/>
    <n v="1324575"/>
    <x v="1"/>
    <s v="WP_012194151.1"/>
    <s v="WP_012194151.1"/>
    <m/>
    <s v="phenylalanine--tRNA ligase subunit beta"/>
    <m/>
    <n v="5739142"/>
    <s v="MMARC6_RS07275"/>
    <n v="1665"/>
    <n v="554"/>
    <m/>
  </r>
  <r>
    <x v="0"/>
    <s v="protein_coding"/>
    <s v="GCF_000018485.1"/>
    <s v="Primary Assembly"/>
    <x v="0"/>
    <m/>
    <s v="NC_009975.1"/>
    <n v="1324615"/>
    <n v="1325664"/>
    <x v="1"/>
    <m/>
    <m/>
    <m/>
    <m/>
    <m/>
    <n v="5739143"/>
    <s v="MMARC6_RS07280"/>
    <n v="1050"/>
    <m/>
    <s v="old_locus_tag=MmarC6_1419"/>
  </r>
  <r>
    <x v="2"/>
    <s v="with_protein"/>
    <s v="GCF_000018485.1"/>
    <s v="Primary Assembly"/>
    <x v="0"/>
    <m/>
    <s v="NC_009975.1"/>
    <n v="1324615"/>
    <n v="1325664"/>
    <x v="1"/>
    <s v="WP_012194152.1"/>
    <s v="WP_012194152.1"/>
    <m/>
    <s v="phosphoribosylaminoimidazole synthetase"/>
    <m/>
    <n v="5739143"/>
    <s v="MMARC6_RS07280"/>
    <n v="1050"/>
    <n v="349"/>
    <m/>
  </r>
  <r>
    <x v="0"/>
    <s v="protein_coding"/>
    <s v="GCF_000018485.1"/>
    <s v="Primary Assembly"/>
    <x v="0"/>
    <m/>
    <s v="NC_009975.1"/>
    <n v="1325726"/>
    <n v="1326622"/>
    <x v="1"/>
    <m/>
    <m/>
    <m/>
    <m/>
    <m/>
    <n v="5739144"/>
    <s v="MMARC6_RS07285"/>
    <n v="897"/>
    <m/>
    <s v="old_locus_tag=MmarC6_1420"/>
  </r>
  <r>
    <x v="2"/>
    <s v="with_protein"/>
    <s v="GCF_000018485.1"/>
    <s v="Primary Assembly"/>
    <x v="0"/>
    <m/>
    <s v="NC_009975.1"/>
    <n v="1325726"/>
    <n v="1326622"/>
    <x v="1"/>
    <s v="WP_012194153.1"/>
    <s v="WP_012194153.1"/>
    <m/>
    <s v="DUF89 domain-containing protein"/>
    <m/>
    <n v="5739144"/>
    <s v="MMARC6_RS07285"/>
    <n v="897"/>
    <n v="298"/>
    <m/>
  </r>
  <r>
    <x v="0"/>
    <s v="protein_coding"/>
    <s v="GCF_000018485.1"/>
    <s v="Primary Assembly"/>
    <x v="0"/>
    <m/>
    <s v="NC_009975.1"/>
    <n v="1326731"/>
    <n v="1327570"/>
    <x v="1"/>
    <m/>
    <m/>
    <m/>
    <m/>
    <m/>
    <n v="5739145"/>
    <s v="MMARC6_RS07290"/>
    <n v="840"/>
    <m/>
    <s v="old_locus_tag=MmarC6_1421"/>
  </r>
  <r>
    <x v="2"/>
    <s v="with_protein"/>
    <s v="GCF_000018485.1"/>
    <s v="Primary Assembly"/>
    <x v="0"/>
    <m/>
    <s v="NC_009975.1"/>
    <n v="1326731"/>
    <n v="1327570"/>
    <x v="1"/>
    <s v="WP_012194154.1"/>
    <s v="WP_012194154.1"/>
    <m/>
    <s v="CBS domain-containing protein"/>
    <m/>
    <n v="5739145"/>
    <s v="MMARC6_RS07290"/>
    <n v="840"/>
    <n v="279"/>
    <m/>
  </r>
  <r>
    <x v="0"/>
    <s v="protein_coding"/>
    <s v="GCF_000018485.1"/>
    <s v="Primary Assembly"/>
    <x v="0"/>
    <m/>
    <s v="NC_009975.1"/>
    <n v="1327593"/>
    <n v="1328153"/>
    <x v="1"/>
    <m/>
    <m/>
    <m/>
    <m/>
    <m/>
    <n v="5737400"/>
    <s v="MMARC6_RS07295"/>
    <n v="561"/>
    <m/>
    <s v="old_locus_tag=MmarC6_1422"/>
  </r>
  <r>
    <x v="2"/>
    <s v="with_protein"/>
    <s v="GCF_000018485.1"/>
    <s v="Primary Assembly"/>
    <x v="0"/>
    <m/>
    <s v="NC_009975.1"/>
    <n v="1327593"/>
    <n v="1328153"/>
    <x v="1"/>
    <s v="WP_012194155.1"/>
    <s v="WP_012194155.1"/>
    <m/>
    <s v="CBS domain-containing protein"/>
    <m/>
    <n v="5737400"/>
    <s v="MMARC6_RS07295"/>
    <n v="561"/>
    <n v="186"/>
    <m/>
  </r>
  <r>
    <x v="0"/>
    <s v="protein_coding"/>
    <s v="GCF_000018485.1"/>
    <s v="Primary Assembly"/>
    <x v="0"/>
    <m/>
    <s v="NC_009975.1"/>
    <n v="1328244"/>
    <n v="1328747"/>
    <x v="1"/>
    <m/>
    <m/>
    <m/>
    <m/>
    <m/>
    <n v="5738000"/>
    <s v="MMARC6_RS07300"/>
    <n v="504"/>
    <m/>
    <s v="old_locus_tag=MmarC6_1423"/>
  </r>
  <r>
    <x v="2"/>
    <s v="with_protein"/>
    <s v="GCF_000018485.1"/>
    <s v="Primary Assembly"/>
    <x v="0"/>
    <m/>
    <s v="NC_009975.1"/>
    <n v="1328244"/>
    <n v="1328747"/>
    <x v="1"/>
    <s v="WP_012194156.1"/>
    <s v="WP_012194156.1"/>
    <m/>
    <s v="6-carboxytetrahydropterin synthase QueD"/>
    <m/>
    <n v="5738000"/>
    <s v="MMARC6_RS07300"/>
    <n v="504"/>
    <n v="167"/>
    <m/>
  </r>
  <r>
    <x v="0"/>
    <s v="protein_coding"/>
    <s v="GCF_000018485.1"/>
    <s v="Primary Assembly"/>
    <x v="0"/>
    <m/>
    <s v="NC_009975.1"/>
    <n v="1328839"/>
    <n v="1329657"/>
    <x v="1"/>
    <m/>
    <m/>
    <m/>
    <m/>
    <m/>
    <n v="5738163"/>
    <s v="MMARC6_RS07305"/>
    <n v="819"/>
    <m/>
    <s v="old_locus_tag=MmarC6_1424"/>
  </r>
  <r>
    <x v="2"/>
    <s v="with_protein"/>
    <s v="GCF_000018485.1"/>
    <s v="Primary Assembly"/>
    <x v="0"/>
    <m/>
    <s v="NC_009975.1"/>
    <n v="1328839"/>
    <n v="1329657"/>
    <x v="1"/>
    <s v="WP_012194157.1"/>
    <s v="WP_012194157.1"/>
    <m/>
    <s v="formylmethanofuran dehydrogenase subunit C"/>
    <m/>
    <n v="5738163"/>
    <s v="MMARC6_RS07305"/>
    <n v="819"/>
    <n v="272"/>
    <m/>
  </r>
  <r>
    <x v="0"/>
    <s v="protein_coding"/>
    <s v="GCF_000018485.1"/>
    <s v="Primary Assembly"/>
    <x v="0"/>
    <m/>
    <s v="NC_009975.1"/>
    <n v="1329691"/>
    <n v="1331394"/>
    <x v="1"/>
    <m/>
    <m/>
    <m/>
    <m/>
    <m/>
    <n v="5737401"/>
    <s v="MMARC6_RS07310"/>
    <n v="1704"/>
    <m/>
    <s v="old_locus_tag=MmarC6_1425"/>
  </r>
  <r>
    <x v="2"/>
    <s v="with_protein"/>
    <s v="GCF_000018485.1"/>
    <s v="Primary Assembly"/>
    <x v="0"/>
    <m/>
    <s v="NC_009975.1"/>
    <n v="1329691"/>
    <n v="1331394"/>
    <x v="1"/>
    <s v="WP_012194158.1"/>
    <s v="WP_012194158.1"/>
    <m/>
    <s v="formylmethanofuran dehydrogenase subunit A"/>
    <m/>
    <n v="5737401"/>
    <s v="MMARC6_RS07310"/>
    <n v="1704"/>
    <n v="567"/>
    <m/>
  </r>
  <r>
    <x v="0"/>
    <s v="protein_coding"/>
    <s v="GCF_000018485.1"/>
    <s v="Primary Assembly"/>
    <x v="0"/>
    <m/>
    <s v="NC_009975.1"/>
    <n v="1331415"/>
    <n v="1331801"/>
    <x v="1"/>
    <m/>
    <m/>
    <m/>
    <m/>
    <m/>
    <n v="5737654"/>
    <s v="MMARC6_RS07315"/>
    <n v="387"/>
    <m/>
    <s v="old_locus_tag=MmarC6_1426"/>
  </r>
  <r>
    <x v="2"/>
    <s v="with_protein"/>
    <s v="GCF_000018485.1"/>
    <s v="Primary Assembly"/>
    <x v="0"/>
    <m/>
    <s v="NC_009975.1"/>
    <n v="1331415"/>
    <n v="1331801"/>
    <x v="1"/>
    <s v="WP_012194159.1"/>
    <s v="WP_012194159.1"/>
    <m/>
    <s v="protein fwdD"/>
    <m/>
    <n v="5737654"/>
    <s v="MMARC6_RS07315"/>
    <n v="387"/>
    <n v="128"/>
    <m/>
  </r>
  <r>
    <x v="0"/>
    <s v="protein_coding"/>
    <s v="GCF_000018485.1"/>
    <s v="Primary Assembly"/>
    <x v="0"/>
    <m/>
    <s v="NC_009975.1"/>
    <n v="1331843"/>
    <n v="1332085"/>
    <x v="1"/>
    <m/>
    <m/>
    <m/>
    <m/>
    <m/>
    <n v="5738005"/>
    <s v="MMARC6_RS07320"/>
    <n v="243"/>
    <m/>
    <s v="old_locus_tag=MmarC6_1427"/>
  </r>
  <r>
    <x v="2"/>
    <s v="with_protein"/>
    <s v="GCF_000018485.1"/>
    <s v="Primary Assembly"/>
    <x v="0"/>
    <m/>
    <s v="NC_009975.1"/>
    <n v="1331843"/>
    <n v="1332085"/>
    <x v="1"/>
    <s v="WP_012194160.1"/>
    <s v="WP_012194160.1"/>
    <m/>
    <s v="4Fe-4S dicluster domain-containing protein"/>
    <m/>
    <n v="5738005"/>
    <s v="MMARC6_RS07320"/>
    <n v="243"/>
    <n v="80"/>
    <m/>
  </r>
  <r>
    <x v="0"/>
    <s v="protein_coding"/>
    <s v="GCF_000018485.1"/>
    <s v="Primary Assembly"/>
    <x v="0"/>
    <m/>
    <s v="NC_009975.1"/>
    <n v="1332108"/>
    <n v="1333166"/>
    <x v="1"/>
    <m/>
    <m/>
    <m/>
    <m/>
    <m/>
    <n v="5737499"/>
    <s v="MMARC6_RS07325"/>
    <n v="1059"/>
    <m/>
    <s v="old_locus_tag=MmarC6_1428"/>
  </r>
  <r>
    <x v="2"/>
    <s v="with_protein"/>
    <s v="GCF_000018485.1"/>
    <s v="Primary Assembly"/>
    <x v="0"/>
    <m/>
    <s v="NC_009975.1"/>
    <n v="1332108"/>
    <n v="1333166"/>
    <x v="1"/>
    <s v="WP_012194161.1"/>
    <s v="WP_012194161.1"/>
    <m/>
    <s v="4Fe-4S dicluster domain-containing protein"/>
    <m/>
    <n v="5737499"/>
    <s v="MMARC6_RS07325"/>
    <n v="1059"/>
    <n v="352"/>
    <m/>
  </r>
  <r>
    <x v="0"/>
    <s v="protein_coding"/>
    <s v="GCF_000018485.1"/>
    <s v="Primary Assembly"/>
    <x v="0"/>
    <m/>
    <s v="NC_009975.1"/>
    <n v="1333189"/>
    <n v="1333635"/>
    <x v="1"/>
    <m/>
    <m/>
    <m/>
    <m/>
    <m/>
    <n v="5737483"/>
    <s v="MMARC6_RS07330"/>
    <n v="447"/>
    <m/>
    <s v="old_locus_tag=MmarC6_1429"/>
  </r>
  <r>
    <x v="2"/>
    <s v="with_protein"/>
    <s v="GCF_000018485.1"/>
    <s v="Primary Assembly"/>
    <x v="0"/>
    <m/>
    <s v="NC_009975.1"/>
    <n v="1333189"/>
    <n v="1333635"/>
    <x v="1"/>
    <s v="WP_012194162.1"/>
    <s v="WP_012194162.1"/>
    <m/>
    <s v="(4Fe-4S)-binding protein"/>
    <m/>
    <n v="5737483"/>
    <s v="MMARC6_RS07330"/>
    <n v="447"/>
    <n v="148"/>
    <m/>
  </r>
  <r>
    <x v="0"/>
    <s v="protein_coding"/>
    <s v="GCF_000018485.1"/>
    <s v="Primary Assembly"/>
    <x v="0"/>
    <m/>
    <s v="NC_009975.1"/>
    <n v="1333839"/>
    <n v="1334456"/>
    <x v="0"/>
    <m/>
    <m/>
    <m/>
    <m/>
    <m/>
    <n v="5737280"/>
    <s v="MMARC6_RS07335"/>
    <n v="618"/>
    <m/>
    <s v="old_locus_tag=MmarC6_1430"/>
  </r>
  <r>
    <x v="2"/>
    <s v="with_protein"/>
    <s v="GCF_000018485.1"/>
    <s v="Primary Assembly"/>
    <x v="0"/>
    <m/>
    <s v="NC_009975.1"/>
    <n v="1333839"/>
    <n v="1334456"/>
    <x v="0"/>
    <s v="WP_012194163.1"/>
    <s v="WP_012194163.1"/>
    <m/>
    <s v="hypothetical protein"/>
    <m/>
    <n v="5737280"/>
    <s v="MMARC6_RS07335"/>
    <n v="618"/>
    <n v="205"/>
    <m/>
  </r>
  <r>
    <x v="0"/>
    <s v="protein_coding"/>
    <s v="GCF_000018485.1"/>
    <s v="Primary Assembly"/>
    <x v="0"/>
    <m/>
    <s v="NC_009975.1"/>
    <n v="1334523"/>
    <n v="1335440"/>
    <x v="0"/>
    <m/>
    <m/>
    <m/>
    <m/>
    <m/>
    <n v="5738091"/>
    <s v="MMARC6_RS07340"/>
    <n v="918"/>
    <m/>
    <s v="old_locus_tag=MmarC6_1431"/>
  </r>
  <r>
    <x v="2"/>
    <s v="with_protein"/>
    <s v="GCF_000018485.1"/>
    <s v="Primary Assembly"/>
    <x v="0"/>
    <m/>
    <s v="NC_009975.1"/>
    <n v="1334523"/>
    <n v="1335440"/>
    <x v="0"/>
    <s v="WP_012194164.1"/>
    <s v="WP_012194164.1"/>
    <m/>
    <s v="quinolinate synthase NadA"/>
    <m/>
    <n v="5738091"/>
    <s v="MMARC6_RS07340"/>
    <n v="918"/>
    <n v="305"/>
    <m/>
  </r>
  <r>
    <x v="0"/>
    <s v="protein_coding"/>
    <s v="GCF_000018485.1"/>
    <s v="Primary Assembly"/>
    <x v="0"/>
    <m/>
    <s v="NC_009975.1"/>
    <n v="1335450"/>
    <n v="1335809"/>
    <x v="1"/>
    <m/>
    <m/>
    <m/>
    <m/>
    <m/>
    <n v="5737667"/>
    <s v="MMARC6_RS07345"/>
    <n v="360"/>
    <m/>
    <s v="old_locus_tag=MmarC6_1432"/>
  </r>
  <r>
    <x v="2"/>
    <s v="with_protein"/>
    <s v="GCF_000018485.1"/>
    <s v="Primary Assembly"/>
    <x v="0"/>
    <m/>
    <s v="NC_009975.1"/>
    <n v="1335450"/>
    <n v="1335809"/>
    <x v="1"/>
    <s v="WP_012194165.1"/>
    <s v="WP_012194165.1"/>
    <m/>
    <s v="hypothetical protein"/>
    <m/>
    <n v="5737667"/>
    <s v="MMARC6_RS07345"/>
    <n v="360"/>
    <n v="119"/>
    <m/>
  </r>
  <r>
    <x v="0"/>
    <s v="protein_coding"/>
    <s v="GCF_000018485.1"/>
    <s v="Primary Assembly"/>
    <x v="0"/>
    <m/>
    <s v="NC_009975.1"/>
    <n v="1335814"/>
    <n v="1336956"/>
    <x v="1"/>
    <m/>
    <m/>
    <m/>
    <m/>
    <m/>
    <n v="5737651"/>
    <s v="MMARC6_RS07350"/>
    <n v="1143"/>
    <m/>
    <s v="old_locus_tag=MmarC6_1433"/>
  </r>
  <r>
    <x v="2"/>
    <s v="with_protein"/>
    <s v="GCF_000018485.1"/>
    <s v="Primary Assembly"/>
    <x v="0"/>
    <m/>
    <s v="NC_009975.1"/>
    <n v="1335814"/>
    <n v="1336956"/>
    <x v="1"/>
    <s v="WP_012194166.1"/>
    <s v="WP_012194166.1"/>
    <m/>
    <s v="O-phospho-L-seryl-tRNA:Cys-tRNA synthase"/>
    <m/>
    <n v="5737651"/>
    <s v="MMARC6_RS07350"/>
    <n v="1143"/>
    <n v="380"/>
    <m/>
  </r>
  <r>
    <x v="0"/>
    <s v="protein_coding"/>
    <s v="GCF_000018485.1"/>
    <s v="Primary Assembly"/>
    <x v="0"/>
    <m/>
    <s v="NC_009975.1"/>
    <n v="1336984"/>
    <n v="1337760"/>
    <x v="1"/>
    <m/>
    <m/>
    <m/>
    <m/>
    <m/>
    <n v="5737730"/>
    <s v="MMARC6_RS07355"/>
    <n v="777"/>
    <m/>
    <s v="old_locus_tag=MmarC6_1434"/>
  </r>
  <r>
    <x v="2"/>
    <s v="with_protein"/>
    <s v="GCF_000018485.1"/>
    <s v="Primary Assembly"/>
    <x v="0"/>
    <m/>
    <s v="NC_009975.1"/>
    <n v="1336984"/>
    <n v="1337760"/>
    <x v="1"/>
    <s v="WP_012194167.1"/>
    <s v="WP_012194167.1"/>
    <m/>
    <s v="TIGR00268 family protein"/>
    <m/>
    <n v="5737730"/>
    <s v="MMARC6_RS07355"/>
    <n v="777"/>
    <n v="258"/>
    <m/>
  </r>
  <r>
    <x v="0"/>
    <s v="protein_coding"/>
    <s v="GCF_000018485.1"/>
    <s v="Primary Assembly"/>
    <x v="0"/>
    <m/>
    <s v="NC_009975.1"/>
    <n v="1337757"/>
    <n v="1338740"/>
    <x v="1"/>
    <m/>
    <m/>
    <m/>
    <m/>
    <m/>
    <n v="5737476"/>
    <s v="MMARC6_RS07360"/>
    <n v="984"/>
    <m/>
    <s v="old_locus_tag=MmarC6_1435"/>
  </r>
  <r>
    <x v="2"/>
    <s v="with_protein"/>
    <s v="GCF_000018485.1"/>
    <s v="Primary Assembly"/>
    <x v="0"/>
    <m/>
    <s v="NC_009975.1"/>
    <n v="1337757"/>
    <n v="1338740"/>
    <x v="1"/>
    <s v="WP_012194168.1"/>
    <s v="WP_012194168.1"/>
    <m/>
    <s v="biotin synthase BioB"/>
    <m/>
    <n v="5737476"/>
    <s v="MMARC6_RS07360"/>
    <n v="984"/>
    <n v="327"/>
    <m/>
  </r>
  <r>
    <x v="0"/>
    <s v="protein_coding"/>
    <s v="GCF_000018485.1"/>
    <s v="Primary Assembly"/>
    <x v="0"/>
    <m/>
    <s v="NC_009975.1"/>
    <n v="1338818"/>
    <n v="1339018"/>
    <x v="1"/>
    <m/>
    <m/>
    <m/>
    <m/>
    <m/>
    <n v="5737321"/>
    <s v="MMARC6_RS07365"/>
    <n v="201"/>
    <m/>
    <s v="old_locus_tag=MmarC6_1436"/>
  </r>
  <r>
    <x v="2"/>
    <s v="with_protein"/>
    <s v="GCF_000018485.1"/>
    <s v="Primary Assembly"/>
    <x v="0"/>
    <m/>
    <s v="NC_009975.1"/>
    <n v="1338818"/>
    <n v="1339018"/>
    <x v="1"/>
    <s v="WP_012194169.1"/>
    <s v="WP_012194169.1"/>
    <m/>
    <s v="hypothetical protein"/>
    <m/>
    <n v="5737321"/>
    <s v="MMARC6_RS07365"/>
    <n v="201"/>
    <n v="66"/>
    <m/>
  </r>
  <r>
    <x v="0"/>
    <s v="protein_coding"/>
    <s v="GCF_000018485.1"/>
    <s v="Primary Assembly"/>
    <x v="0"/>
    <m/>
    <s v="NC_009975.1"/>
    <n v="1339047"/>
    <n v="1339790"/>
    <x v="1"/>
    <m/>
    <m/>
    <m/>
    <m/>
    <m/>
    <n v="5739147"/>
    <s v="MMARC6_RS07370"/>
    <n v="744"/>
    <m/>
    <s v="old_locus_tag=MmarC6_1437"/>
  </r>
  <r>
    <x v="2"/>
    <s v="with_protein"/>
    <s v="GCF_000018485.1"/>
    <s v="Primary Assembly"/>
    <x v="0"/>
    <m/>
    <s v="NC_009975.1"/>
    <n v="1339047"/>
    <n v="1339790"/>
    <x v="1"/>
    <s v="WP_012194170.1"/>
    <s v="WP_012194170.1"/>
    <m/>
    <s v="UPF0280 family protein"/>
    <m/>
    <n v="5739147"/>
    <s v="MMARC6_RS07370"/>
    <n v="744"/>
    <n v="247"/>
    <m/>
  </r>
  <r>
    <x v="0"/>
    <s v="protein_coding"/>
    <s v="GCF_000018485.1"/>
    <s v="Primary Assembly"/>
    <x v="0"/>
    <m/>
    <s v="NC_009975.1"/>
    <n v="1339820"/>
    <n v="1340245"/>
    <x v="1"/>
    <m/>
    <m/>
    <m/>
    <m/>
    <m/>
    <n v="5739148"/>
    <s v="MMARC6_RS07375"/>
    <n v="426"/>
    <m/>
    <s v="old_locus_tag=MmarC6_1438"/>
  </r>
  <r>
    <x v="2"/>
    <s v="with_protein"/>
    <s v="GCF_000018485.1"/>
    <s v="Primary Assembly"/>
    <x v="0"/>
    <m/>
    <s v="NC_009975.1"/>
    <n v="1339820"/>
    <n v="1340245"/>
    <x v="1"/>
    <s v="WP_012194171.1"/>
    <s v="WP_012194171.1"/>
    <m/>
    <s v="molybdenum cofactor biosynthesis protein MoaE"/>
    <m/>
    <n v="5739148"/>
    <s v="MMARC6_RS07375"/>
    <n v="426"/>
    <n v="141"/>
    <m/>
  </r>
  <r>
    <x v="0"/>
    <s v="protein_coding"/>
    <s v="GCF_000018485.1"/>
    <s v="Primary Assembly"/>
    <x v="0"/>
    <m/>
    <s v="NC_009975.1"/>
    <n v="1340238"/>
    <n v="1340957"/>
    <x v="1"/>
    <m/>
    <m/>
    <m/>
    <m/>
    <m/>
    <n v="5737790"/>
    <s v="MMARC6_RS07380"/>
    <n v="720"/>
    <m/>
    <s v="old_locus_tag=MmarC6_1439"/>
  </r>
  <r>
    <x v="2"/>
    <s v="with_protein"/>
    <s v="GCF_000018485.1"/>
    <s v="Primary Assembly"/>
    <x v="0"/>
    <m/>
    <s v="NC_009975.1"/>
    <n v="1340238"/>
    <n v="1340957"/>
    <x v="1"/>
    <s v="WP_012194172.1"/>
    <s v="WP_012194172.1"/>
    <m/>
    <s v="HesA/MoeB/ThiF family protein"/>
    <m/>
    <n v="5737790"/>
    <s v="MMARC6_RS07380"/>
    <n v="720"/>
    <n v="239"/>
    <m/>
  </r>
  <r>
    <x v="0"/>
    <s v="protein_coding"/>
    <s v="GCF_000018485.1"/>
    <s v="Primary Assembly"/>
    <x v="0"/>
    <m/>
    <s v="NC_009975.1"/>
    <n v="1341034"/>
    <n v="1341735"/>
    <x v="0"/>
    <m/>
    <m/>
    <m/>
    <m/>
    <m/>
    <n v="5737532"/>
    <s v="MMARC6_RS07385"/>
    <n v="702"/>
    <m/>
    <s v="old_locus_tag=MmarC6_1440"/>
  </r>
  <r>
    <x v="2"/>
    <s v="with_protein"/>
    <s v="GCF_000018485.1"/>
    <s v="Primary Assembly"/>
    <x v="0"/>
    <m/>
    <s v="NC_009975.1"/>
    <n v="1341034"/>
    <n v="1341735"/>
    <x v="0"/>
    <s v="WP_012194173.1"/>
    <s v="WP_012194173.1"/>
    <m/>
    <s v="sulfurtransferase FdhD"/>
    <m/>
    <n v="5737532"/>
    <s v="MMARC6_RS07385"/>
    <n v="702"/>
    <n v="233"/>
    <m/>
  </r>
  <r>
    <x v="0"/>
    <s v="protein_coding"/>
    <s v="GCF_000018485.1"/>
    <s v="Primary Assembly"/>
    <x v="0"/>
    <m/>
    <s v="NC_009975.1"/>
    <n v="1341788"/>
    <n v="1342678"/>
    <x v="0"/>
    <m/>
    <m/>
    <m/>
    <m/>
    <m/>
    <n v="5737431"/>
    <s v="MMARC6_RS07390"/>
    <n v="891"/>
    <m/>
    <s v="old_locus_tag=MmarC6_1441"/>
  </r>
  <r>
    <x v="2"/>
    <s v="with_protein"/>
    <s v="GCF_000018485.1"/>
    <s v="Primary Assembly"/>
    <x v="0"/>
    <m/>
    <s v="NC_009975.1"/>
    <n v="1341788"/>
    <n v="1342678"/>
    <x v="0"/>
    <s v="WP_012194174.1"/>
    <s v="WP_012194174.1"/>
    <m/>
    <s v="hypothetical protein"/>
    <m/>
    <n v="5737431"/>
    <s v="MMARC6_RS07390"/>
    <n v="891"/>
    <n v="296"/>
    <m/>
  </r>
  <r>
    <x v="0"/>
    <s v="protein_coding"/>
    <s v="GCF_000018485.1"/>
    <s v="Primary Assembly"/>
    <x v="0"/>
    <m/>
    <s v="NC_009975.1"/>
    <n v="1342704"/>
    <n v="1343150"/>
    <x v="1"/>
    <m/>
    <m/>
    <m/>
    <m/>
    <m/>
    <n v="5737735"/>
    <s v="MMARC6_RS07395"/>
    <n v="447"/>
    <m/>
    <s v="old_locus_tag=MmarC6_1442"/>
  </r>
  <r>
    <x v="2"/>
    <s v="with_protein"/>
    <s v="GCF_000018485.1"/>
    <s v="Primary Assembly"/>
    <x v="0"/>
    <m/>
    <s v="NC_009975.1"/>
    <n v="1342704"/>
    <n v="1343150"/>
    <x v="1"/>
    <s v="WP_048059334.1"/>
    <s v="WP_048059334.1"/>
    <m/>
    <s v="HAD family hydrolase"/>
    <m/>
    <n v="5737735"/>
    <s v="MMARC6_RS07395"/>
    <n v="447"/>
    <n v="148"/>
    <m/>
  </r>
  <r>
    <x v="0"/>
    <s v="protein_coding"/>
    <s v="GCF_000018485.1"/>
    <s v="Primary Assembly"/>
    <x v="0"/>
    <m/>
    <s v="NC_009975.1"/>
    <n v="1343182"/>
    <n v="1344237"/>
    <x v="1"/>
    <m/>
    <m/>
    <m/>
    <m/>
    <m/>
    <n v="5737734"/>
    <s v="MMARC6_RS07400"/>
    <n v="1056"/>
    <m/>
    <s v="old_locus_tag=MmarC6_1443"/>
  </r>
  <r>
    <x v="2"/>
    <s v="with_protein"/>
    <s v="GCF_000018485.1"/>
    <s v="Primary Assembly"/>
    <x v="0"/>
    <m/>
    <s v="NC_009975.1"/>
    <n v="1343182"/>
    <n v="1344237"/>
    <x v="1"/>
    <s v="WP_012194176.1"/>
    <s v="WP_012194176.1"/>
    <m/>
    <s v="hypothetical protein"/>
    <m/>
    <n v="5737734"/>
    <s v="MMARC6_RS07400"/>
    <n v="1056"/>
    <n v="351"/>
    <m/>
  </r>
  <r>
    <x v="0"/>
    <s v="protein_coding"/>
    <s v="GCF_000018485.1"/>
    <s v="Primary Assembly"/>
    <x v="0"/>
    <m/>
    <s v="NC_009975.1"/>
    <n v="1344295"/>
    <n v="1344597"/>
    <x v="1"/>
    <m/>
    <m/>
    <m/>
    <m/>
    <m/>
    <n v="5737997"/>
    <s v="MMARC6_RS07405"/>
    <n v="303"/>
    <m/>
    <s v="old_locus_tag=MmarC6_1444"/>
  </r>
  <r>
    <x v="2"/>
    <s v="with_protein"/>
    <s v="GCF_000018485.1"/>
    <s v="Primary Assembly"/>
    <x v="0"/>
    <m/>
    <s v="NC_009975.1"/>
    <n v="1344295"/>
    <n v="1344597"/>
    <x v="1"/>
    <s v="WP_012194177.1"/>
    <s v="WP_012194177.1"/>
    <m/>
    <s v="hypothetical protein"/>
    <m/>
    <n v="5737997"/>
    <s v="MMARC6_RS07405"/>
    <n v="303"/>
    <n v="100"/>
    <m/>
  </r>
  <r>
    <x v="0"/>
    <s v="protein_coding"/>
    <s v="GCF_000018485.1"/>
    <s v="Primary Assembly"/>
    <x v="0"/>
    <m/>
    <s v="NC_009975.1"/>
    <n v="1344696"/>
    <n v="1345328"/>
    <x v="1"/>
    <m/>
    <m/>
    <m/>
    <m/>
    <m/>
    <n v="5737609"/>
    <s v="MMARC6_RS07410"/>
    <n v="633"/>
    <m/>
    <s v="old_locus_tag=MmarC6_1445"/>
  </r>
  <r>
    <x v="2"/>
    <s v="with_protein"/>
    <s v="GCF_000018485.1"/>
    <s v="Primary Assembly"/>
    <x v="0"/>
    <m/>
    <s v="NC_009975.1"/>
    <n v="1344696"/>
    <n v="1345328"/>
    <x v="1"/>
    <s v="WP_012194178.1"/>
    <s v="WP_012194178.1"/>
    <m/>
    <s v="hypothetical protein"/>
    <m/>
    <n v="5737609"/>
    <s v="MMARC6_RS07410"/>
    <n v="633"/>
    <n v="210"/>
    <m/>
  </r>
  <r>
    <x v="0"/>
    <s v="protein_coding"/>
    <s v="GCF_000018485.1"/>
    <s v="Primary Assembly"/>
    <x v="0"/>
    <m/>
    <s v="NC_009975.1"/>
    <n v="1345342"/>
    <n v="1346013"/>
    <x v="1"/>
    <m/>
    <m/>
    <m/>
    <m/>
    <m/>
    <n v="5737579"/>
    <s v="MMARC6_RS07415"/>
    <n v="672"/>
    <m/>
    <s v="old_locus_tag=MmarC6_1446"/>
  </r>
  <r>
    <x v="2"/>
    <s v="with_protein"/>
    <s v="GCF_000018485.1"/>
    <s v="Primary Assembly"/>
    <x v="0"/>
    <m/>
    <s v="NC_009975.1"/>
    <n v="1345342"/>
    <n v="1346013"/>
    <x v="1"/>
    <s v="WP_081431009.1"/>
    <s v="WP_081431009.1"/>
    <m/>
    <s v="precorrin-6y C5,15-methyltransferase (decarboxylating) subunit CbiE"/>
    <m/>
    <n v="5737579"/>
    <s v="MMARC6_RS07415"/>
    <n v="672"/>
    <n v="223"/>
    <m/>
  </r>
  <r>
    <x v="0"/>
    <s v="protein_coding"/>
    <s v="GCF_000018485.1"/>
    <s v="Primary Assembly"/>
    <x v="0"/>
    <m/>
    <s v="NC_009975.1"/>
    <n v="1346081"/>
    <n v="1347259"/>
    <x v="0"/>
    <m/>
    <m/>
    <m/>
    <m/>
    <m/>
    <n v="5737420"/>
    <s v="MMARC6_RS07420"/>
    <n v="1179"/>
    <m/>
    <s v="old_locus_tag=MmarC6_1447"/>
  </r>
  <r>
    <x v="2"/>
    <s v="with_protein"/>
    <s v="GCF_000018485.1"/>
    <s v="Primary Assembly"/>
    <x v="0"/>
    <m/>
    <s v="NC_009975.1"/>
    <n v="1346081"/>
    <n v="1347259"/>
    <x v="0"/>
    <s v="WP_012194180.1"/>
    <s v="WP_012194180.1"/>
    <m/>
    <s v="hypothetical protein"/>
    <m/>
    <n v="5737420"/>
    <s v="MMARC6_RS07420"/>
    <n v="1179"/>
    <n v="392"/>
    <m/>
  </r>
  <r>
    <x v="0"/>
    <s v="protein_coding"/>
    <s v="GCF_000018485.1"/>
    <s v="Primary Assembly"/>
    <x v="0"/>
    <m/>
    <s v="NC_009975.1"/>
    <n v="1347271"/>
    <n v="1348035"/>
    <x v="1"/>
    <m/>
    <m/>
    <m/>
    <m/>
    <m/>
    <n v="5737617"/>
    <s v="MMARC6_RS07425"/>
    <n v="765"/>
    <m/>
    <s v="old_locus_tag=MmarC6_1448"/>
  </r>
  <r>
    <x v="2"/>
    <s v="with_protein"/>
    <s v="GCF_000018485.1"/>
    <s v="Primary Assembly"/>
    <x v="0"/>
    <m/>
    <s v="NC_009975.1"/>
    <n v="1347271"/>
    <n v="1348035"/>
    <x v="1"/>
    <s v="WP_012194181.1"/>
    <s v="WP_012194181.1"/>
    <m/>
    <s v="amino acid ABC transporter substrate-binding protein"/>
    <m/>
    <n v="5737617"/>
    <s v="MMARC6_RS07425"/>
    <n v="765"/>
    <n v="254"/>
    <m/>
  </r>
  <r>
    <x v="0"/>
    <s v="protein_coding"/>
    <s v="GCF_000018485.1"/>
    <s v="Primary Assembly"/>
    <x v="0"/>
    <m/>
    <s v="NC_009975.1"/>
    <n v="1348325"/>
    <n v="1349803"/>
    <x v="0"/>
    <m/>
    <m/>
    <m/>
    <m/>
    <m/>
    <n v="5737481"/>
    <s v="MMARC6_RS07430"/>
    <n v="1479"/>
    <m/>
    <s v="old_locus_tag=MmarC6_1449"/>
  </r>
  <r>
    <x v="2"/>
    <s v="with_protein"/>
    <s v="GCF_000018485.1"/>
    <s v="Primary Assembly"/>
    <x v="0"/>
    <m/>
    <s v="NC_009975.1"/>
    <n v="1348325"/>
    <n v="1349803"/>
    <x v="0"/>
    <s v="WP_012194182.1"/>
    <s v="WP_012194182.1"/>
    <m/>
    <s v="methanogenesis marker 14 protein"/>
    <m/>
    <n v="5737481"/>
    <s v="MMARC6_RS07430"/>
    <n v="1479"/>
    <n v="492"/>
    <m/>
  </r>
  <r>
    <x v="0"/>
    <s v="protein_coding"/>
    <s v="GCF_000018485.1"/>
    <s v="Primary Assembly"/>
    <x v="0"/>
    <m/>
    <s v="NC_009975.1"/>
    <n v="1349881"/>
    <n v="1350849"/>
    <x v="1"/>
    <m/>
    <m/>
    <m/>
    <m/>
    <m/>
    <n v="5737526"/>
    <s v="MMARC6_RS07435"/>
    <n v="969"/>
    <m/>
    <s v="old_locus_tag=MmarC6_1450"/>
  </r>
  <r>
    <x v="2"/>
    <s v="with_protein"/>
    <s v="GCF_000018485.1"/>
    <s v="Primary Assembly"/>
    <x v="0"/>
    <m/>
    <s v="NC_009975.1"/>
    <n v="1349881"/>
    <n v="1350849"/>
    <x v="1"/>
    <s v="WP_012194183.1"/>
    <s v="WP_012194183.1"/>
    <m/>
    <s v="DNA repair and recombination protein RadA"/>
    <m/>
    <n v="5737526"/>
    <s v="MMARC6_RS07435"/>
    <n v="969"/>
    <n v="322"/>
    <m/>
  </r>
  <r>
    <x v="0"/>
    <s v="protein_coding"/>
    <s v="GCF_000018485.1"/>
    <s v="Primary Assembly"/>
    <x v="0"/>
    <m/>
    <s v="NC_009975.1"/>
    <n v="1350998"/>
    <n v="1351543"/>
    <x v="0"/>
    <m/>
    <m/>
    <m/>
    <m/>
    <m/>
    <n v="5737457"/>
    <s v="MMARC6_RS07440"/>
    <n v="546"/>
    <m/>
    <s v="old_locus_tag=MmarC6_1451"/>
  </r>
  <r>
    <x v="2"/>
    <s v="with_protein"/>
    <s v="GCF_000018485.1"/>
    <s v="Primary Assembly"/>
    <x v="0"/>
    <m/>
    <s v="NC_009975.1"/>
    <n v="1350998"/>
    <n v="1351543"/>
    <x v="0"/>
    <s v="WP_012194184.1"/>
    <s v="WP_012194184.1"/>
    <m/>
    <s v="SAM-dependent methyltransferase"/>
    <m/>
    <n v="5737457"/>
    <s v="MMARC6_RS07440"/>
    <n v="546"/>
    <n v="181"/>
    <m/>
  </r>
  <r>
    <x v="0"/>
    <s v="protein_coding"/>
    <s v="GCF_000018485.1"/>
    <s v="Primary Assembly"/>
    <x v="0"/>
    <m/>
    <s v="NC_009975.1"/>
    <n v="1351640"/>
    <n v="1353202"/>
    <x v="0"/>
    <m/>
    <m/>
    <m/>
    <m/>
    <m/>
    <n v="5737751"/>
    <s v="MMARC6_RS07445"/>
    <n v="1563"/>
    <m/>
    <s v="old_locus_tag=MmarC6_1452"/>
  </r>
  <r>
    <x v="2"/>
    <s v="with_protein"/>
    <s v="GCF_000018485.1"/>
    <s v="Primary Assembly"/>
    <x v="0"/>
    <m/>
    <s v="NC_009975.1"/>
    <n v="1351640"/>
    <n v="1353202"/>
    <x v="0"/>
    <s v="WP_012194185.1"/>
    <s v="WP_012194185.1"/>
    <m/>
    <s v="alpha-glucan family phosphorylase"/>
    <m/>
    <n v="5737751"/>
    <s v="MMARC6_RS07445"/>
    <n v="1563"/>
    <n v="520"/>
    <m/>
  </r>
  <r>
    <x v="0"/>
    <s v="protein_coding"/>
    <s v="GCF_000018485.1"/>
    <s v="Primary Assembly"/>
    <x v="0"/>
    <m/>
    <s v="NC_009975.1"/>
    <n v="1353329"/>
    <n v="1355338"/>
    <x v="0"/>
    <m/>
    <m/>
    <m/>
    <m/>
    <m/>
    <n v="5737552"/>
    <s v="MMARC6_RS07450"/>
    <n v="2010"/>
    <m/>
    <s v="old_locus_tag=MmarC6_1453"/>
  </r>
  <r>
    <x v="2"/>
    <s v="with_protein"/>
    <s v="GCF_000018485.1"/>
    <s v="Primary Assembly"/>
    <x v="0"/>
    <m/>
    <s v="NC_009975.1"/>
    <n v="1353329"/>
    <n v="1355338"/>
    <x v="0"/>
    <s v="WP_012194186.1"/>
    <s v="WP_012194186.1"/>
    <m/>
    <s v="ATP-dependent DNA helicase"/>
    <m/>
    <n v="5737552"/>
    <s v="MMARC6_RS07450"/>
    <n v="2010"/>
    <n v="669"/>
    <m/>
  </r>
  <r>
    <x v="0"/>
    <s v="protein_coding"/>
    <s v="GCF_000018485.1"/>
    <s v="Primary Assembly"/>
    <x v="0"/>
    <m/>
    <s v="NC_009975.1"/>
    <n v="1355427"/>
    <n v="1356674"/>
    <x v="0"/>
    <m/>
    <m/>
    <m/>
    <m/>
    <m/>
    <n v="5739140"/>
    <s v="MMARC6_RS07455"/>
    <n v="1248"/>
    <m/>
    <s v="old_locus_tag=MmarC6_1454"/>
  </r>
  <r>
    <x v="2"/>
    <s v="with_protein"/>
    <s v="GCF_000018485.1"/>
    <s v="Primary Assembly"/>
    <x v="0"/>
    <m/>
    <s v="NC_009975.1"/>
    <n v="1355427"/>
    <n v="1356674"/>
    <x v="0"/>
    <s v="WP_012194187.1"/>
    <s v="WP_012194187.1"/>
    <m/>
    <s v="TIGR00300 family protein"/>
    <m/>
    <n v="5739140"/>
    <s v="MMARC6_RS07455"/>
    <n v="1248"/>
    <n v="415"/>
    <m/>
  </r>
  <r>
    <x v="0"/>
    <s v="protein_coding"/>
    <s v="GCF_000018485.1"/>
    <s v="Primary Assembly"/>
    <x v="0"/>
    <m/>
    <s v="NC_009975.1"/>
    <n v="1356692"/>
    <n v="1357351"/>
    <x v="0"/>
    <m/>
    <m/>
    <m/>
    <m/>
    <m/>
    <n v="5739141"/>
    <s v="MMARC6_RS07460"/>
    <n v="660"/>
    <m/>
    <s v="old_locus_tag=MmarC6_1455"/>
  </r>
  <r>
    <x v="2"/>
    <s v="with_protein"/>
    <s v="GCF_000018485.1"/>
    <s v="Primary Assembly"/>
    <x v="0"/>
    <m/>
    <s v="NC_009975.1"/>
    <n v="1356692"/>
    <n v="1357351"/>
    <x v="0"/>
    <s v="WP_012194188.1"/>
    <s v="WP_012194188.1"/>
    <m/>
    <s v="DUF2100 domain-containing protein"/>
    <m/>
    <n v="5739141"/>
    <s v="MMARC6_RS07460"/>
    <n v="660"/>
    <n v="219"/>
    <m/>
  </r>
  <r>
    <x v="0"/>
    <s v="protein_coding"/>
    <s v="GCF_000018485.1"/>
    <s v="Primary Assembly"/>
    <x v="0"/>
    <m/>
    <s v="NC_009975.1"/>
    <n v="1357385"/>
    <n v="1358500"/>
    <x v="0"/>
    <m/>
    <m/>
    <m/>
    <m/>
    <m/>
    <n v="5737578"/>
    <s v="MMARC6_RS07465"/>
    <n v="1116"/>
    <m/>
    <s v="old_locus_tag=MmarC6_1456"/>
  </r>
  <r>
    <x v="2"/>
    <s v="with_protein"/>
    <s v="GCF_000018485.1"/>
    <s v="Primary Assembly"/>
    <x v="0"/>
    <m/>
    <s v="NC_009975.1"/>
    <n v="1357385"/>
    <n v="1358500"/>
    <x v="0"/>
    <s v="WP_012194189.1"/>
    <s v="WP_012194189.1"/>
    <m/>
    <s v="histidinol-phosphate aminotransferase"/>
    <m/>
    <n v="5737578"/>
    <s v="MMARC6_RS07465"/>
    <n v="1116"/>
    <n v="371"/>
    <m/>
  </r>
  <r>
    <x v="0"/>
    <s v="protein_coding"/>
    <s v="GCF_000018485.1"/>
    <s v="Primary Assembly"/>
    <x v="0"/>
    <m/>
    <s v="NC_009975.1"/>
    <n v="1358648"/>
    <n v="1360126"/>
    <x v="0"/>
    <m/>
    <m/>
    <m/>
    <m/>
    <m/>
    <n v="5737602"/>
    <s v="MMARC6_RS07470"/>
    <n v="1479"/>
    <m/>
    <s v="old_locus_tag=MmarC6_1457"/>
  </r>
  <r>
    <x v="2"/>
    <s v="with_protein"/>
    <s v="GCF_000018485.1"/>
    <s v="Primary Assembly"/>
    <x v="0"/>
    <m/>
    <s v="NC_009975.1"/>
    <n v="1358648"/>
    <n v="1360126"/>
    <x v="0"/>
    <s v="WP_012194190.1"/>
    <s v="WP_012194190.1"/>
    <m/>
    <s v="cobyric acid synthase CobQ"/>
    <m/>
    <n v="5737602"/>
    <s v="MMARC6_RS07470"/>
    <n v="1479"/>
    <n v="492"/>
    <m/>
  </r>
  <r>
    <x v="0"/>
    <s v="protein_coding"/>
    <s v="GCF_000018485.1"/>
    <s v="Primary Assembly"/>
    <x v="0"/>
    <m/>
    <s v="NC_009975.1"/>
    <n v="1360228"/>
    <n v="1360905"/>
    <x v="0"/>
    <m/>
    <m/>
    <m/>
    <m/>
    <m/>
    <n v="5737553"/>
    <s v="MMARC6_RS07475"/>
    <n v="678"/>
    <m/>
    <s v="old_locus_tag=MmarC6_1458"/>
  </r>
  <r>
    <x v="2"/>
    <s v="with_protein"/>
    <s v="GCF_000018485.1"/>
    <s v="Primary Assembly"/>
    <x v="0"/>
    <m/>
    <s v="NC_009975.1"/>
    <n v="1360228"/>
    <n v="1360905"/>
    <x v="0"/>
    <s v="WP_012194191.1"/>
    <s v="WP_012194191.1"/>
    <m/>
    <s v="hypothetical protein"/>
    <m/>
    <n v="5737553"/>
    <s v="MMARC6_RS07475"/>
    <n v="678"/>
    <n v="225"/>
    <m/>
  </r>
  <r>
    <x v="0"/>
    <s v="protein_coding"/>
    <s v="GCF_000018485.1"/>
    <s v="Primary Assembly"/>
    <x v="0"/>
    <m/>
    <s v="NC_009975.1"/>
    <n v="1360920"/>
    <n v="1361312"/>
    <x v="1"/>
    <m/>
    <m/>
    <m/>
    <m/>
    <m/>
    <n v="5737397"/>
    <s v="MMARC6_RS07480"/>
    <n v="393"/>
    <m/>
    <s v="old_locus_tag=MmarC6_1459"/>
  </r>
  <r>
    <x v="2"/>
    <s v="with_protein"/>
    <s v="GCF_000018485.1"/>
    <s v="Primary Assembly"/>
    <x v="0"/>
    <m/>
    <s v="NC_009975.1"/>
    <n v="1360920"/>
    <n v="1361312"/>
    <x v="1"/>
    <s v="WP_012194192.1"/>
    <s v="WP_012194192.1"/>
    <m/>
    <s v="transcriptional regulator"/>
    <m/>
    <n v="5737397"/>
    <s v="MMARC6_RS07480"/>
    <n v="393"/>
    <n v="130"/>
    <m/>
  </r>
  <r>
    <x v="0"/>
    <s v="protein_coding"/>
    <s v="GCF_000018485.1"/>
    <s v="Primary Assembly"/>
    <x v="0"/>
    <m/>
    <s v="NC_009975.1"/>
    <n v="1361350"/>
    <n v="1362528"/>
    <x v="1"/>
    <m/>
    <m/>
    <m/>
    <m/>
    <m/>
    <n v="5737677"/>
    <s v="MMARC6_RS07485"/>
    <n v="1179"/>
    <m/>
    <s v="old_locus_tag=MmarC6_1460"/>
  </r>
  <r>
    <x v="2"/>
    <s v="with_protein"/>
    <s v="GCF_000018485.1"/>
    <s v="Primary Assembly"/>
    <x v="0"/>
    <m/>
    <s v="NC_009975.1"/>
    <n v="1361350"/>
    <n v="1362528"/>
    <x v="1"/>
    <s v="WP_012194193.1"/>
    <s v="WP_012194193.1"/>
    <m/>
    <s v="acetyl-CoA acetyltransferase"/>
    <m/>
    <n v="5737677"/>
    <s v="MMARC6_RS07485"/>
    <n v="1179"/>
    <n v="392"/>
    <m/>
  </r>
  <r>
    <x v="0"/>
    <s v="protein_coding"/>
    <s v="GCF_000018485.1"/>
    <s v="Primary Assembly"/>
    <x v="0"/>
    <m/>
    <s v="NC_009975.1"/>
    <n v="1362547"/>
    <n v="1363596"/>
    <x v="1"/>
    <m/>
    <m/>
    <m/>
    <m/>
    <m/>
    <n v="5737603"/>
    <s v="MMARC6_RS07490"/>
    <n v="1050"/>
    <m/>
    <s v="old_locus_tag=MmarC6_1461"/>
  </r>
  <r>
    <x v="2"/>
    <s v="with_protein"/>
    <s v="GCF_000018485.1"/>
    <s v="Primary Assembly"/>
    <x v="0"/>
    <m/>
    <s v="NC_009975.1"/>
    <n v="1362547"/>
    <n v="1363596"/>
    <x v="1"/>
    <s v="WP_012194194.1"/>
    <s v="WP_012194194.1"/>
    <m/>
    <s v="hydroxymethylglutaryl-CoA synthase"/>
    <m/>
    <n v="5737603"/>
    <s v="MMARC6_RS07490"/>
    <n v="1050"/>
    <n v="349"/>
    <m/>
  </r>
  <r>
    <x v="0"/>
    <s v="protein_coding"/>
    <s v="GCF_000018485.1"/>
    <s v="Primary Assembly"/>
    <x v="0"/>
    <m/>
    <s v="NC_009975.1"/>
    <n v="1363658"/>
    <n v="1364347"/>
    <x v="1"/>
    <m/>
    <m/>
    <m/>
    <m/>
    <m/>
    <n v="5737351"/>
    <s v="MMARC6_RS07495"/>
    <n v="690"/>
    <m/>
    <s v="old_locus_tag=MmarC6_1462"/>
  </r>
  <r>
    <x v="2"/>
    <s v="with_protein"/>
    <s v="GCF_000018485.1"/>
    <s v="Primary Assembly"/>
    <x v="0"/>
    <m/>
    <s v="NC_009975.1"/>
    <n v="1363658"/>
    <n v="1364347"/>
    <x v="1"/>
    <s v="WP_012194195.1"/>
    <s v="WP_012194195.1"/>
    <m/>
    <s v="transcriptional regulator"/>
    <m/>
    <n v="5737351"/>
    <s v="MMARC6_RS07495"/>
    <n v="690"/>
    <n v="229"/>
    <m/>
  </r>
  <r>
    <x v="0"/>
    <s v="protein_coding"/>
    <s v="GCF_000018485.1"/>
    <s v="Primary Assembly"/>
    <x v="0"/>
    <m/>
    <s v="NC_009975.1"/>
    <n v="1364478"/>
    <n v="1365542"/>
    <x v="1"/>
    <m/>
    <m/>
    <m/>
    <m/>
    <m/>
    <n v="5738001"/>
    <s v="MMARC6_RS07500"/>
    <n v="1065"/>
    <m/>
    <s v="old_locus_tag=MmarC6_1463"/>
  </r>
  <r>
    <x v="2"/>
    <s v="with_protein"/>
    <s v="GCF_000018485.1"/>
    <s v="Primary Assembly"/>
    <x v="0"/>
    <m/>
    <s v="NC_009975.1"/>
    <n v="1364478"/>
    <n v="1365542"/>
    <x v="1"/>
    <s v="WP_012194196.1"/>
    <s v="WP_012194196.1"/>
    <m/>
    <s v="nuclease"/>
    <m/>
    <n v="5738001"/>
    <s v="MMARC6_RS07500"/>
    <n v="1065"/>
    <n v="354"/>
    <m/>
  </r>
  <r>
    <x v="0"/>
    <s v="protein_coding"/>
    <s v="GCF_000018485.1"/>
    <s v="Primary Assembly"/>
    <x v="0"/>
    <m/>
    <s v="NC_009975.1"/>
    <n v="1365579"/>
    <n v="1366811"/>
    <x v="1"/>
    <m/>
    <m/>
    <m/>
    <m/>
    <m/>
    <n v="5737478"/>
    <s v="MMARC6_RS07505"/>
    <n v="1233"/>
    <m/>
    <s v="old_locus_tag=MmarC6_1464"/>
  </r>
  <r>
    <x v="2"/>
    <s v="with_protein"/>
    <s v="GCF_000018485.1"/>
    <s v="Primary Assembly"/>
    <x v="0"/>
    <m/>
    <s v="NC_009975.1"/>
    <n v="1365579"/>
    <n v="1366811"/>
    <x v="1"/>
    <s v="WP_012194197.1"/>
    <s v="WP_012194197.1"/>
    <m/>
    <s v="translation initiation factor IF-2 subunit gamma"/>
    <m/>
    <n v="5737478"/>
    <s v="MMARC6_RS07505"/>
    <n v="1233"/>
    <n v="410"/>
    <m/>
  </r>
  <r>
    <x v="0"/>
    <s v="protein_coding"/>
    <s v="GCF_000018485.1"/>
    <s v="Primary Assembly"/>
    <x v="0"/>
    <m/>
    <s v="NC_009975.1"/>
    <n v="1366972"/>
    <n v="1367346"/>
    <x v="1"/>
    <m/>
    <m/>
    <m/>
    <m/>
    <m/>
    <n v="5737276"/>
    <s v="MMARC6_RS07510"/>
    <n v="375"/>
    <m/>
    <s v="old_locus_tag=MmarC6_1465"/>
  </r>
  <r>
    <x v="2"/>
    <s v="with_protein"/>
    <s v="GCF_000018485.1"/>
    <s v="Primary Assembly"/>
    <x v="0"/>
    <m/>
    <s v="NC_009975.1"/>
    <n v="1366972"/>
    <n v="1367346"/>
    <x v="1"/>
    <s v="WP_012194198.1"/>
    <s v="WP_012194198.1"/>
    <m/>
    <s v="30S ribosomal protein S6e"/>
    <m/>
    <n v="5737276"/>
    <s v="MMARC6_RS07510"/>
    <n v="375"/>
    <n v="124"/>
    <m/>
  </r>
  <r>
    <x v="0"/>
    <s v="protein_coding"/>
    <s v="GCF_000018485.1"/>
    <s v="Primary Assembly"/>
    <x v="0"/>
    <m/>
    <s v="NC_009975.1"/>
    <n v="1367557"/>
    <n v="1368897"/>
    <x v="1"/>
    <m/>
    <m/>
    <m/>
    <m/>
    <m/>
    <n v="5737413"/>
    <s v="MMARC6_RS07515"/>
    <n v="1341"/>
    <m/>
    <s v="old_locus_tag=MmarC6_1466"/>
  </r>
  <r>
    <x v="2"/>
    <s v="with_protein"/>
    <s v="GCF_000018485.1"/>
    <s v="Primary Assembly"/>
    <x v="0"/>
    <m/>
    <s v="NC_009975.1"/>
    <n v="1367557"/>
    <n v="1368897"/>
    <x v="1"/>
    <s v="WP_012194199.1"/>
    <s v="WP_012194199.1"/>
    <m/>
    <s v="type I glutamate--ammonia ligase"/>
    <m/>
    <n v="5737413"/>
    <s v="MMARC6_RS07515"/>
    <n v="1341"/>
    <n v="446"/>
    <m/>
  </r>
  <r>
    <x v="0"/>
    <s v="protein_coding"/>
    <s v="GCF_000018485.1"/>
    <s v="Primary Assembly"/>
    <x v="0"/>
    <m/>
    <s v="NC_009975.1"/>
    <n v="1369066"/>
    <n v="1370355"/>
    <x v="0"/>
    <m/>
    <m/>
    <m/>
    <m/>
    <m/>
    <n v="5737753"/>
    <s v="MMARC6_RS07520"/>
    <n v="1290"/>
    <m/>
    <s v="old_locus_tag=MmarC6_1467"/>
  </r>
  <r>
    <x v="2"/>
    <s v="with_protein"/>
    <s v="GCF_000018485.1"/>
    <s v="Primary Assembly"/>
    <x v="0"/>
    <m/>
    <s v="NC_009975.1"/>
    <n v="1369066"/>
    <n v="1370355"/>
    <x v="0"/>
    <s v="WP_012194200.1"/>
    <s v="WP_012194200.1"/>
    <m/>
    <s v="3-phosphoshikimate 1-carboxyvinyltransferase"/>
    <m/>
    <n v="5737753"/>
    <s v="MMARC6_RS07520"/>
    <n v="1290"/>
    <n v="429"/>
    <m/>
  </r>
  <r>
    <x v="0"/>
    <s v="protein_coding"/>
    <s v="GCF_000018485.1"/>
    <s v="Primary Assembly"/>
    <x v="0"/>
    <m/>
    <s v="NC_009975.1"/>
    <n v="1370421"/>
    <n v="1371440"/>
    <x v="0"/>
    <m/>
    <m/>
    <m/>
    <m/>
    <m/>
    <n v="5737533"/>
    <s v="MMARC6_RS07525"/>
    <n v="1020"/>
    <m/>
    <s v="old_locus_tag=MmarC6_1468"/>
  </r>
  <r>
    <x v="2"/>
    <s v="with_protein"/>
    <s v="GCF_000018485.1"/>
    <s v="Primary Assembly"/>
    <x v="0"/>
    <m/>
    <s v="NC_009975.1"/>
    <n v="1370421"/>
    <n v="1371440"/>
    <x v="0"/>
    <s v="WP_012194201.1"/>
    <s v="WP_012194201.1"/>
    <m/>
    <s v="peptidase"/>
    <m/>
    <n v="5737533"/>
    <s v="MMARC6_RS07525"/>
    <n v="1020"/>
    <n v="339"/>
    <m/>
  </r>
  <r>
    <x v="0"/>
    <s v="protein_coding"/>
    <s v="GCF_000018485.1"/>
    <s v="Primary Assembly"/>
    <x v="0"/>
    <m/>
    <s v="NC_009975.1"/>
    <n v="1371575"/>
    <n v="1372339"/>
    <x v="1"/>
    <m/>
    <m/>
    <m/>
    <m/>
    <m/>
    <n v="5737572"/>
    <s v="MMARC6_RS07530"/>
    <n v="765"/>
    <m/>
    <s v="old_locus_tag=MmarC6_1469"/>
  </r>
  <r>
    <x v="2"/>
    <s v="with_protein"/>
    <s v="GCF_000018485.1"/>
    <s v="Primary Assembly"/>
    <x v="0"/>
    <m/>
    <s v="NC_009975.1"/>
    <n v="1371575"/>
    <n v="1372339"/>
    <x v="1"/>
    <s v="WP_012194202.1"/>
    <s v="WP_012194202.1"/>
    <m/>
    <s v="hypothetical protein"/>
    <m/>
    <n v="5737572"/>
    <s v="MMARC6_RS07530"/>
    <n v="765"/>
    <n v="254"/>
    <m/>
  </r>
  <r>
    <x v="0"/>
    <s v="protein_coding"/>
    <s v="GCF_000018485.1"/>
    <s v="Primary Assembly"/>
    <x v="0"/>
    <m/>
    <s v="NC_009975.1"/>
    <n v="1372422"/>
    <n v="1373519"/>
    <x v="0"/>
    <m/>
    <m/>
    <m/>
    <m/>
    <m/>
    <n v="5737515"/>
    <s v="MMARC6_RS07535"/>
    <n v="1098"/>
    <m/>
    <s v="old_locus_tag=MmarC6_1470"/>
  </r>
  <r>
    <x v="2"/>
    <s v="with_protein"/>
    <s v="GCF_000018485.1"/>
    <s v="Primary Assembly"/>
    <x v="0"/>
    <m/>
    <s v="NC_009975.1"/>
    <n v="1372422"/>
    <n v="1373519"/>
    <x v="0"/>
    <s v="WP_012194203.1"/>
    <s v="WP_012194203.1"/>
    <m/>
    <s v="cobalt-precorrin-6A synthase"/>
    <m/>
    <n v="5737515"/>
    <s v="MMARC6_RS07535"/>
    <n v="1098"/>
    <n v="365"/>
    <m/>
  </r>
  <r>
    <x v="0"/>
    <s v="pseudogene"/>
    <s v="GCF_000018485.1"/>
    <s v="Primary Assembly"/>
    <x v="0"/>
    <m/>
    <s v="NC_009975.1"/>
    <n v="1373503"/>
    <n v="1373915"/>
    <x v="0"/>
    <m/>
    <m/>
    <m/>
    <m/>
    <m/>
    <n v="5738007"/>
    <s v="MMARC6_RS07540"/>
    <n v="413"/>
    <m/>
    <s v="pseudo;old_locus_tag=MmarC6_1471"/>
  </r>
  <r>
    <x v="2"/>
    <s v="without_protein"/>
    <s v="GCF_000018485.1"/>
    <s v="Primary Assembly"/>
    <x v="0"/>
    <m/>
    <s v="NC_009975.1"/>
    <n v="1373503"/>
    <n v="1373915"/>
    <x v="0"/>
    <m/>
    <m/>
    <m/>
    <s v="tRNA (N6-threonylcarbamoyladenosine(37)-N6)-methyltransferase TrmO"/>
    <m/>
    <n v="5738007"/>
    <s v="MMARC6_RS07540"/>
    <n v="413"/>
    <m/>
    <s v="pseudo"/>
  </r>
  <r>
    <x v="0"/>
    <s v="protein_coding"/>
    <s v="GCF_000018485.1"/>
    <s v="Primary Assembly"/>
    <x v="0"/>
    <m/>
    <s v="NC_009975.1"/>
    <n v="1373923"/>
    <n v="1374474"/>
    <x v="0"/>
    <m/>
    <m/>
    <m/>
    <m/>
    <m/>
    <n v="5737279"/>
    <s v="MMARC6_RS07545"/>
    <n v="552"/>
    <m/>
    <s v="old_locus_tag=MmarC6_1472"/>
  </r>
  <r>
    <x v="2"/>
    <s v="with_protein"/>
    <s v="GCF_000018485.1"/>
    <s v="Primary Assembly"/>
    <x v="0"/>
    <m/>
    <s v="NC_009975.1"/>
    <n v="1373923"/>
    <n v="1374474"/>
    <x v="0"/>
    <s v="WP_012194205.1"/>
    <s v="WP_012194205.1"/>
    <m/>
    <s v="hypothetical protein"/>
    <m/>
    <n v="5737279"/>
    <s v="MMARC6_RS07545"/>
    <n v="552"/>
    <n v="183"/>
    <m/>
  </r>
  <r>
    <x v="0"/>
    <s v="protein_coding"/>
    <s v="GCF_000018485.1"/>
    <s v="Primary Assembly"/>
    <x v="0"/>
    <m/>
    <s v="NC_009975.1"/>
    <n v="1374732"/>
    <n v="1376042"/>
    <x v="1"/>
    <m/>
    <m/>
    <m/>
    <m/>
    <m/>
    <n v="5737414"/>
    <s v="MMARC6_RS07550"/>
    <n v="1311"/>
    <m/>
    <s v="old_locus_tag=MmarC6_1473"/>
  </r>
  <r>
    <x v="2"/>
    <s v="with_protein"/>
    <s v="GCF_000018485.1"/>
    <s v="Primary Assembly"/>
    <x v="0"/>
    <m/>
    <s v="NC_009975.1"/>
    <n v="1374732"/>
    <n v="1376042"/>
    <x v="1"/>
    <s v="WP_012194206.1"/>
    <s v="WP_012194206.1"/>
    <m/>
    <s v="diaminopimelate decarboxylase"/>
    <m/>
    <n v="5737414"/>
    <s v="MMARC6_RS07550"/>
    <n v="1311"/>
    <n v="436"/>
    <m/>
  </r>
  <r>
    <x v="0"/>
    <s v="protein_coding"/>
    <s v="GCF_000018485.1"/>
    <s v="Primary Assembly"/>
    <x v="0"/>
    <m/>
    <s v="NC_009975.1"/>
    <n v="1376198"/>
    <n v="1377052"/>
    <x v="1"/>
    <m/>
    <m/>
    <m/>
    <m/>
    <m/>
    <n v="5737336"/>
    <s v="MMARC6_RS07555"/>
    <n v="855"/>
    <m/>
    <s v="old_locus_tag=MmarC6_1474"/>
  </r>
  <r>
    <x v="2"/>
    <s v="with_protein"/>
    <s v="GCF_000018485.1"/>
    <s v="Primary Assembly"/>
    <x v="0"/>
    <m/>
    <s v="NC_009975.1"/>
    <n v="1376198"/>
    <n v="1377052"/>
    <x v="1"/>
    <s v="WP_012194207.1"/>
    <s v="WP_012194207.1"/>
    <m/>
    <s v="hypothetical protein"/>
    <m/>
    <n v="5737336"/>
    <s v="MMARC6_RS07555"/>
    <n v="855"/>
    <n v="284"/>
    <m/>
  </r>
  <r>
    <x v="0"/>
    <s v="protein_coding"/>
    <s v="GCF_000018485.1"/>
    <s v="Primary Assembly"/>
    <x v="0"/>
    <m/>
    <s v="NC_009975.1"/>
    <n v="1377158"/>
    <n v="1377922"/>
    <x v="1"/>
    <m/>
    <m/>
    <m/>
    <m/>
    <m/>
    <n v="5737545"/>
    <s v="MMARC6_RS07560"/>
    <n v="765"/>
    <m/>
    <s v="old_locus_tag=MmarC6_1475"/>
  </r>
  <r>
    <x v="2"/>
    <s v="with_protein"/>
    <s v="GCF_000018485.1"/>
    <s v="Primary Assembly"/>
    <x v="0"/>
    <m/>
    <s v="NC_009975.1"/>
    <n v="1377158"/>
    <n v="1377922"/>
    <x v="1"/>
    <s v="WP_012194208.1"/>
    <s v="WP_012194208.1"/>
    <m/>
    <s v="ABC transporter ATP-binding protein"/>
    <m/>
    <n v="5737545"/>
    <s v="MMARC6_RS07560"/>
    <n v="765"/>
    <n v="254"/>
    <m/>
  </r>
  <r>
    <x v="0"/>
    <s v="protein_coding"/>
    <s v="GCF_000018485.1"/>
    <s v="Primary Assembly"/>
    <x v="0"/>
    <m/>
    <s v="NC_009975.1"/>
    <n v="1377957"/>
    <n v="1378718"/>
    <x v="1"/>
    <m/>
    <m/>
    <m/>
    <m/>
    <m/>
    <n v="5737419"/>
    <s v="MMARC6_RS07565"/>
    <n v="762"/>
    <m/>
    <s v="old_locus_tag=MmarC6_1476"/>
  </r>
  <r>
    <x v="2"/>
    <s v="with_protein"/>
    <s v="GCF_000018485.1"/>
    <s v="Primary Assembly"/>
    <x v="0"/>
    <m/>
    <s v="NC_009975.1"/>
    <n v="1377957"/>
    <n v="1378718"/>
    <x v="1"/>
    <s v="WP_012194209.1"/>
    <s v="WP_012194209.1"/>
    <m/>
    <s v="ABC transporter permease"/>
    <m/>
    <n v="5737419"/>
    <s v="MMARC6_RS07565"/>
    <n v="762"/>
    <n v="253"/>
    <m/>
  </r>
  <r>
    <x v="0"/>
    <s v="protein_coding"/>
    <s v="GCF_000018485.1"/>
    <s v="Primary Assembly"/>
    <x v="0"/>
    <m/>
    <s v="NC_009975.1"/>
    <n v="1378886"/>
    <n v="1379437"/>
    <x v="1"/>
    <m/>
    <m/>
    <m/>
    <m/>
    <m/>
    <n v="5737352"/>
    <s v="MMARC6_RS07570"/>
    <n v="552"/>
    <m/>
    <s v="old_locus_tag=MmarC6_1477"/>
  </r>
  <r>
    <x v="2"/>
    <s v="with_protein"/>
    <s v="GCF_000018485.1"/>
    <s v="Primary Assembly"/>
    <x v="0"/>
    <m/>
    <s v="NC_009975.1"/>
    <n v="1378886"/>
    <n v="1379437"/>
    <x v="1"/>
    <s v="WP_012194210.1"/>
    <s v="WP_012194210.1"/>
    <m/>
    <s v="hypothetical protein"/>
    <m/>
    <n v="5737352"/>
    <s v="MMARC6_RS07570"/>
    <n v="552"/>
    <n v="183"/>
    <m/>
  </r>
  <r>
    <x v="0"/>
    <s v="protein_coding"/>
    <s v="GCF_000018485.1"/>
    <s v="Primary Assembly"/>
    <x v="0"/>
    <m/>
    <s v="NC_009975.1"/>
    <n v="1379516"/>
    <n v="1379881"/>
    <x v="1"/>
    <m/>
    <m/>
    <m/>
    <m/>
    <m/>
    <n v="5737531"/>
    <s v="MMARC6_RS07575"/>
    <n v="366"/>
    <m/>
    <s v="old_locus_tag=MmarC6_1478"/>
  </r>
  <r>
    <x v="2"/>
    <s v="with_protein"/>
    <s v="GCF_000018485.1"/>
    <s v="Primary Assembly"/>
    <x v="0"/>
    <m/>
    <s v="NC_009975.1"/>
    <n v="1379516"/>
    <n v="1379881"/>
    <x v="1"/>
    <s v="WP_012194211.1"/>
    <s v="WP_012194211.1"/>
    <m/>
    <s v="DUF4186 domain-containing protein"/>
    <m/>
    <n v="5737531"/>
    <s v="MMARC6_RS07575"/>
    <n v="366"/>
    <n v="121"/>
    <m/>
  </r>
  <r>
    <x v="0"/>
    <s v="protein_coding"/>
    <s v="GCF_000018485.1"/>
    <s v="Primary Assembly"/>
    <x v="0"/>
    <m/>
    <s v="NC_009975.1"/>
    <n v="1379998"/>
    <n v="1382151"/>
    <x v="1"/>
    <m/>
    <m/>
    <m/>
    <m/>
    <m/>
    <n v="5737672"/>
    <s v="MMARC6_RS07580"/>
    <n v="2154"/>
    <m/>
    <s v="old_locus_tag=MmarC6_1479"/>
  </r>
  <r>
    <x v="2"/>
    <s v="with_protein"/>
    <s v="GCF_000018485.1"/>
    <s v="Primary Assembly"/>
    <x v="0"/>
    <m/>
    <s v="NC_009975.1"/>
    <n v="1379998"/>
    <n v="1382151"/>
    <x v="1"/>
    <s v="WP_012194212.1"/>
    <s v="WP_012194212.1"/>
    <m/>
    <s v="hypothetical protein"/>
    <m/>
    <n v="5737672"/>
    <s v="MMARC6_RS07580"/>
    <n v="2154"/>
    <n v="717"/>
    <m/>
  </r>
  <r>
    <x v="0"/>
    <s v="protein_coding"/>
    <s v="GCF_000018485.1"/>
    <s v="Primary Assembly"/>
    <x v="0"/>
    <m/>
    <s v="NC_009975.1"/>
    <n v="1382210"/>
    <n v="1386730"/>
    <x v="1"/>
    <m/>
    <m/>
    <m/>
    <m/>
    <m/>
    <n v="5737354"/>
    <s v="MMARC6_RS07585"/>
    <n v="4521"/>
    <m/>
    <s v="old_locus_tag=MmarC6_1480"/>
  </r>
  <r>
    <x v="2"/>
    <s v="with_protein"/>
    <s v="GCF_000018485.1"/>
    <s v="Primary Assembly"/>
    <x v="0"/>
    <m/>
    <s v="NC_009975.1"/>
    <n v="1382210"/>
    <n v="1386730"/>
    <x v="1"/>
    <s v="WP_012194213.1"/>
    <s v="WP_012194213.1"/>
    <m/>
    <s v="hypothetical protein"/>
    <m/>
    <n v="5737354"/>
    <s v="MMARC6_RS07585"/>
    <n v="4521"/>
    <n v="1506"/>
    <m/>
  </r>
  <r>
    <x v="0"/>
    <s v="protein_coding"/>
    <s v="GCF_000018485.1"/>
    <s v="Primary Assembly"/>
    <x v="0"/>
    <m/>
    <s v="NC_009975.1"/>
    <n v="1387365"/>
    <n v="1388480"/>
    <x v="1"/>
    <m/>
    <m/>
    <m/>
    <m/>
    <m/>
    <n v="5737744"/>
    <s v="MMARC6_RS07590"/>
    <n v="1116"/>
    <m/>
    <s v="old_locus_tag=MmarC6_1481"/>
  </r>
  <r>
    <x v="2"/>
    <s v="with_protein"/>
    <s v="GCF_000018485.1"/>
    <s v="Primary Assembly"/>
    <x v="0"/>
    <m/>
    <s v="NC_009975.1"/>
    <n v="1387365"/>
    <n v="1388480"/>
    <x v="1"/>
    <s v="WP_012194214.1"/>
    <s v="WP_012194214.1"/>
    <m/>
    <s v="radical SAM protein"/>
    <m/>
    <n v="5737744"/>
    <s v="MMARC6_RS07590"/>
    <n v="1116"/>
    <n v="371"/>
    <m/>
  </r>
  <r>
    <x v="0"/>
    <s v="protein_coding"/>
    <s v="GCF_000018485.1"/>
    <s v="Primary Assembly"/>
    <x v="0"/>
    <m/>
    <s v="NC_009975.1"/>
    <n v="1388581"/>
    <n v="1389552"/>
    <x v="1"/>
    <m/>
    <m/>
    <m/>
    <m/>
    <m/>
    <n v="5737466"/>
    <s v="MMARC6_RS07595"/>
    <n v="972"/>
    <m/>
    <s v="old_locus_tag=MmarC6_1482"/>
  </r>
  <r>
    <x v="2"/>
    <s v="with_protein"/>
    <s v="GCF_000018485.1"/>
    <s v="Primary Assembly"/>
    <x v="0"/>
    <m/>
    <s v="NC_009975.1"/>
    <n v="1388581"/>
    <n v="1389552"/>
    <x v="1"/>
    <s v="WP_012194215.1"/>
    <s v="WP_012194215.1"/>
    <m/>
    <s v="N(5),N(10)-methenyltetrahydromethanopterin cyclohydrolase"/>
    <m/>
    <n v="5737466"/>
    <s v="MMARC6_RS07595"/>
    <n v="972"/>
    <n v="323"/>
    <m/>
  </r>
  <r>
    <x v="0"/>
    <s v="protein_coding"/>
    <s v="GCF_000018485.1"/>
    <s v="Primary Assembly"/>
    <x v="0"/>
    <m/>
    <s v="NC_009975.1"/>
    <n v="1389743"/>
    <n v="1390195"/>
    <x v="0"/>
    <m/>
    <m/>
    <m/>
    <m/>
    <m/>
    <n v="5737737"/>
    <s v="MMARC6_RS07600"/>
    <n v="453"/>
    <m/>
    <s v="old_locus_tag=MmarC6_1483"/>
  </r>
  <r>
    <x v="2"/>
    <s v="with_protein"/>
    <s v="GCF_000018485.1"/>
    <s v="Primary Assembly"/>
    <x v="0"/>
    <m/>
    <s v="NC_009975.1"/>
    <n v="1389743"/>
    <n v="1390195"/>
    <x v="0"/>
    <s v="WP_012194216.1"/>
    <s v="WP_012194216.1"/>
    <m/>
    <s v="peptidylprolyl isomerase"/>
    <m/>
    <n v="5737737"/>
    <s v="MMARC6_RS07600"/>
    <n v="453"/>
    <n v="150"/>
    <m/>
  </r>
  <r>
    <x v="0"/>
    <s v="protein_coding"/>
    <s v="GCF_000018485.1"/>
    <s v="Primary Assembly"/>
    <x v="0"/>
    <m/>
    <s v="NC_009975.1"/>
    <n v="1390273"/>
    <n v="1390992"/>
    <x v="0"/>
    <m/>
    <m/>
    <m/>
    <m/>
    <m/>
    <n v="5737649"/>
    <s v="MMARC6_RS07605"/>
    <n v="720"/>
    <m/>
    <s v="old_locus_tag=MmarC6_1484"/>
  </r>
  <r>
    <x v="2"/>
    <s v="with_protein"/>
    <s v="GCF_000018485.1"/>
    <s v="Primary Assembly"/>
    <x v="0"/>
    <m/>
    <s v="NC_009975.1"/>
    <n v="1390273"/>
    <n v="1390992"/>
    <x v="0"/>
    <s v="WP_012194217.1"/>
    <s v="WP_012194217.1"/>
    <m/>
    <s v="ribose-5-phosphate isomerase"/>
    <m/>
    <n v="5737649"/>
    <s v="MMARC6_RS07605"/>
    <n v="720"/>
    <n v="239"/>
    <m/>
  </r>
  <r>
    <x v="0"/>
    <s v="protein_coding"/>
    <s v="GCF_000018485.1"/>
    <s v="Primary Assembly"/>
    <x v="0"/>
    <m/>
    <s v="NC_009975.1"/>
    <n v="1391138"/>
    <n v="1391413"/>
    <x v="0"/>
    <m/>
    <m/>
    <m/>
    <m/>
    <m/>
    <n v="5737270"/>
    <s v="MMARC6_RS07610"/>
    <n v="276"/>
    <m/>
    <s v="old_locus_tag=MmarC6_1485"/>
  </r>
  <r>
    <x v="2"/>
    <s v="with_protein"/>
    <s v="GCF_000018485.1"/>
    <s v="Primary Assembly"/>
    <x v="0"/>
    <m/>
    <s v="NC_009975.1"/>
    <n v="1391138"/>
    <n v="1391413"/>
    <x v="0"/>
    <s v="WP_012194218.1"/>
    <s v="WP_012194218.1"/>
    <m/>
    <s v="hypothetical protein"/>
    <m/>
    <n v="5737270"/>
    <s v="MMARC6_RS07610"/>
    <n v="276"/>
    <n v="91"/>
    <m/>
  </r>
  <r>
    <x v="0"/>
    <s v="protein_coding"/>
    <s v="GCF_000018485.1"/>
    <s v="Primary Assembly"/>
    <x v="0"/>
    <m/>
    <s v="NC_009975.1"/>
    <n v="1391445"/>
    <n v="1392017"/>
    <x v="1"/>
    <m/>
    <m/>
    <m/>
    <m/>
    <m/>
    <n v="5737745"/>
    <s v="MMARC6_RS07615"/>
    <n v="573"/>
    <m/>
    <s v="old_locus_tag=MmarC6_1486"/>
  </r>
  <r>
    <x v="2"/>
    <s v="with_protein"/>
    <s v="GCF_000018485.1"/>
    <s v="Primary Assembly"/>
    <x v="0"/>
    <m/>
    <s v="NC_009975.1"/>
    <n v="1391445"/>
    <n v="1392017"/>
    <x v="1"/>
    <s v="WP_012194219.1"/>
    <s v="WP_012194219.1"/>
    <m/>
    <s v="class II aldolase family protein"/>
    <m/>
    <n v="5737745"/>
    <s v="MMARC6_RS07615"/>
    <n v="573"/>
    <n v="190"/>
    <m/>
  </r>
  <r>
    <x v="0"/>
    <s v="protein_coding"/>
    <s v="GCF_000018485.1"/>
    <s v="Primary Assembly"/>
    <x v="0"/>
    <m/>
    <s v="NC_009975.1"/>
    <n v="1392058"/>
    <n v="1394139"/>
    <x v="1"/>
    <m/>
    <m/>
    <m/>
    <m/>
    <m/>
    <n v="5737295"/>
    <s v="MMARC6_RS07620"/>
    <n v="2082"/>
    <m/>
    <s v="old_locus_tag=MmarC6_1487"/>
  </r>
  <r>
    <x v="2"/>
    <s v="with_protein"/>
    <s v="GCF_000018485.1"/>
    <s v="Primary Assembly"/>
    <x v="0"/>
    <m/>
    <s v="NC_009975.1"/>
    <n v="1392058"/>
    <n v="1394139"/>
    <x v="1"/>
    <s v="WP_012194220.1"/>
    <s v="WP_012194220.1"/>
    <m/>
    <s v="ATP-dependent protease LonB"/>
    <m/>
    <n v="5737295"/>
    <s v="MMARC6_RS07620"/>
    <n v="2082"/>
    <n v="693"/>
    <m/>
  </r>
  <r>
    <x v="0"/>
    <s v="protein_coding"/>
    <s v="GCF_000018485.1"/>
    <s v="Primary Assembly"/>
    <x v="0"/>
    <m/>
    <s v="NC_009975.1"/>
    <n v="1394153"/>
    <n v="1394692"/>
    <x v="1"/>
    <m/>
    <m/>
    <m/>
    <m/>
    <m/>
    <n v="5737728"/>
    <s v="MMARC6_RS07625"/>
    <n v="540"/>
    <m/>
    <s v="old_locus_tag=MmarC6_1488"/>
  </r>
  <r>
    <x v="2"/>
    <s v="with_protein"/>
    <s v="GCF_000018485.1"/>
    <s v="Primary Assembly"/>
    <x v="0"/>
    <m/>
    <s v="NC_009975.1"/>
    <n v="1394153"/>
    <n v="1394692"/>
    <x v="1"/>
    <s v="WP_012194221.1"/>
    <s v="WP_012194221.1"/>
    <m/>
    <s v="hydrogenase maturation peptidase HycI"/>
    <m/>
    <n v="5737728"/>
    <s v="MMARC6_RS07625"/>
    <n v="540"/>
    <n v="179"/>
    <m/>
  </r>
  <r>
    <x v="0"/>
    <s v="protein_coding"/>
    <s v="GCF_000018485.1"/>
    <s v="Primary Assembly"/>
    <x v="0"/>
    <m/>
    <s v="NC_009975.1"/>
    <n v="1394809"/>
    <n v="1395336"/>
    <x v="0"/>
    <m/>
    <m/>
    <m/>
    <m/>
    <m/>
    <n v="5737756"/>
    <s v="MMARC6_RS07630"/>
    <n v="528"/>
    <m/>
    <s v="old_locus_tag=MmarC6_1489"/>
  </r>
  <r>
    <x v="2"/>
    <s v="with_protein"/>
    <s v="GCF_000018485.1"/>
    <s v="Primary Assembly"/>
    <x v="0"/>
    <m/>
    <s v="NC_009975.1"/>
    <n v="1394809"/>
    <n v="1395336"/>
    <x v="0"/>
    <s v="WP_012194222.1"/>
    <s v="WP_012194222.1"/>
    <m/>
    <s v="N-acetyltransferase"/>
    <m/>
    <n v="5737756"/>
    <s v="MMARC6_RS07630"/>
    <n v="528"/>
    <n v="175"/>
    <m/>
  </r>
  <r>
    <x v="0"/>
    <s v="protein_coding"/>
    <s v="GCF_000018485.1"/>
    <s v="Primary Assembly"/>
    <x v="0"/>
    <m/>
    <s v="NC_009975.1"/>
    <n v="1395337"/>
    <n v="1396098"/>
    <x v="1"/>
    <m/>
    <m/>
    <m/>
    <m/>
    <m/>
    <n v="5737507"/>
    <s v="MMARC6_RS07635"/>
    <n v="762"/>
    <m/>
    <s v="old_locus_tag=MmarC6_1490"/>
  </r>
  <r>
    <x v="2"/>
    <s v="with_protein"/>
    <s v="GCF_000018485.1"/>
    <s v="Primary Assembly"/>
    <x v="0"/>
    <m/>
    <s v="NC_009975.1"/>
    <n v="1395337"/>
    <n v="1396098"/>
    <x v="1"/>
    <s v="WP_012194223.1"/>
    <s v="WP_012194223.1"/>
    <m/>
    <s v="ABC transporter ATP-binding protein"/>
    <m/>
    <n v="5737507"/>
    <s v="MMARC6_RS07635"/>
    <n v="762"/>
    <n v="253"/>
    <m/>
  </r>
  <r>
    <x v="0"/>
    <s v="protein_coding"/>
    <s v="GCF_000018485.1"/>
    <s v="Primary Assembly"/>
    <x v="0"/>
    <m/>
    <s v="NC_009975.1"/>
    <n v="1396116"/>
    <n v="1397162"/>
    <x v="1"/>
    <m/>
    <m/>
    <m/>
    <m/>
    <m/>
    <n v="5737588"/>
    <s v="MMARC6_RS07640"/>
    <n v="1047"/>
    <m/>
    <s v="old_locus_tag=MmarC6_1491"/>
  </r>
  <r>
    <x v="2"/>
    <s v="with_protein"/>
    <s v="GCF_000018485.1"/>
    <s v="Primary Assembly"/>
    <x v="0"/>
    <m/>
    <s v="NC_009975.1"/>
    <n v="1396116"/>
    <n v="1397162"/>
    <x v="1"/>
    <s v="WP_012194224.1"/>
    <s v="WP_012194224.1"/>
    <m/>
    <s v="iron ABC transporter permease"/>
    <m/>
    <n v="5737588"/>
    <s v="MMARC6_RS07640"/>
    <n v="1047"/>
    <n v="348"/>
    <m/>
  </r>
  <r>
    <x v="0"/>
    <s v="protein_coding"/>
    <s v="GCF_000018485.1"/>
    <s v="Primary Assembly"/>
    <x v="0"/>
    <m/>
    <s v="NC_009975.1"/>
    <n v="1397266"/>
    <n v="1398393"/>
    <x v="1"/>
    <m/>
    <m/>
    <m/>
    <m/>
    <m/>
    <n v="5737338"/>
    <s v="MMARC6_RS07645"/>
    <n v="1128"/>
    <m/>
    <s v="old_locus_tag=MmarC6_1492"/>
  </r>
  <r>
    <x v="2"/>
    <s v="with_protein"/>
    <s v="GCF_000018485.1"/>
    <s v="Primary Assembly"/>
    <x v="0"/>
    <m/>
    <s v="NC_009975.1"/>
    <n v="1397266"/>
    <n v="1398393"/>
    <x v="1"/>
    <s v="WP_048059335.1"/>
    <s v="WP_048059335.1"/>
    <m/>
    <s v="iron ABC transporter substrate-binding protein"/>
    <m/>
    <n v="5737338"/>
    <s v="MMARC6_RS07645"/>
    <n v="1128"/>
    <n v="375"/>
    <m/>
  </r>
  <r>
    <x v="0"/>
    <s v="protein_coding"/>
    <s v="GCF_000018485.1"/>
    <s v="Primary Assembly"/>
    <x v="0"/>
    <m/>
    <s v="NC_009975.1"/>
    <n v="1398550"/>
    <n v="1399671"/>
    <x v="1"/>
    <m/>
    <m/>
    <m/>
    <m/>
    <m/>
    <n v="5737996"/>
    <s v="MMARC6_RS07650"/>
    <n v="1122"/>
    <m/>
    <s v="old_locus_tag=MmarC6_1493"/>
  </r>
  <r>
    <x v="2"/>
    <s v="with_protein"/>
    <s v="GCF_000018485.1"/>
    <s v="Primary Assembly"/>
    <x v="0"/>
    <m/>
    <s v="NC_009975.1"/>
    <n v="1398550"/>
    <n v="1399671"/>
    <x v="1"/>
    <s v="WP_048059336.1"/>
    <s v="WP_048059336.1"/>
    <m/>
    <s v="iron ABC transporter substrate-binding protein"/>
    <m/>
    <n v="5737996"/>
    <s v="MMARC6_RS07650"/>
    <n v="1122"/>
    <n v="373"/>
    <m/>
  </r>
  <r>
    <x v="0"/>
    <s v="protein_coding"/>
    <s v="GCF_000018485.1"/>
    <s v="Primary Assembly"/>
    <x v="0"/>
    <m/>
    <s v="NC_009975.1"/>
    <n v="1399789"/>
    <n v="1400913"/>
    <x v="1"/>
    <m/>
    <m/>
    <m/>
    <m/>
    <m/>
    <n v="5737775"/>
    <s v="MMARC6_RS07655"/>
    <n v="1125"/>
    <m/>
    <s v="old_locus_tag=MmarC6_1494"/>
  </r>
  <r>
    <x v="2"/>
    <s v="with_protein"/>
    <s v="GCF_000018485.1"/>
    <s v="Primary Assembly"/>
    <x v="0"/>
    <m/>
    <s v="NC_009975.1"/>
    <n v="1399789"/>
    <n v="1400913"/>
    <x v="1"/>
    <s v="WP_012194227.1"/>
    <s v="WP_012194227.1"/>
    <m/>
    <s v="iron ABC transporter substrate-binding protein"/>
    <m/>
    <n v="5737775"/>
    <s v="MMARC6_RS07655"/>
    <n v="1125"/>
    <n v="374"/>
    <m/>
  </r>
  <r>
    <x v="0"/>
    <s v="protein_coding"/>
    <s v="GCF_000018485.1"/>
    <s v="Primary Assembly"/>
    <x v="0"/>
    <m/>
    <s v="NC_009975.1"/>
    <n v="1401064"/>
    <n v="1402149"/>
    <x v="1"/>
    <m/>
    <m/>
    <m/>
    <m/>
    <m/>
    <n v="5737268"/>
    <s v="MMARC6_RS07660"/>
    <n v="1086"/>
    <m/>
    <s v="old_locus_tag=MmarC6_1495"/>
  </r>
  <r>
    <x v="2"/>
    <s v="with_protein"/>
    <s v="GCF_000018485.1"/>
    <s v="Primary Assembly"/>
    <x v="0"/>
    <m/>
    <s v="NC_009975.1"/>
    <n v="1401064"/>
    <n v="1402149"/>
    <x v="1"/>
    <s v="WP_048059337.1"/>
    <s v="WP_048059337.1"/>
    <m/>
    <s v="class I SAM-dependent methyltransferase"/>
    <m/>
    <n v="5737268"/>
    <s v="MMARC6_RS07660"/>
    <n v="1086"/>
    <n v="361"/>
    <m/>
  </r>
  <r>
    <x v="0"/>
    <s v="protein_coding"/>
    <s v="GCF_000018485.1"/>
    <s v="Primary Assembly"/>
    <x v="0"/>
    <m/>
    <s v="NC_009975.1"/>
    <n v="1402291"/>
    <n v="1402944"/>
    <x v="1"/>
    <m/>
    <m/>
    <m/>
    <m/>
    <m/>
    <n v="5739146"/>
    <s v="MMARC6_RS07665"/>
    <n v="654"/>
    <m/>
    <s v="old_locus_tag=MmarC6_1496"/>
  </r>
  <r>
    <x v="2"/>
    <s v="with_protein"/>
    <s v="GCF_000018485.1"/>
    <s v="Primary Assembly"/>
    <x v="0"/>
    <m/>
    <s v="NC_009975.1"/>
    <n v="1402291"/>
    <n v="1402944"/>
    <x v="1"/>
    <s v="WP_012194229.1"/>
    <s v="WP_012194229.1"/>
    <m/>
    <s v="peroxiredoxin"/>
    <m/>
    <n v="5739146"/>
    <s v="MMARC6_RS07665"/>
    <n v="654"/>
    <n v="217"/>
    <m/>
  </r>
  <r>
    <x v="0"/>
    <s v="protein_coding"/>
    <s v="GCF_000018485.1"/>
    <s v="Primary Assembly"/>
    <x v="0"/>
    <m/>
    <s v="NC_009975.1"/>
    <n v="1403169"/>
    <n v="1403978"/>
    <x v="0"/>
    <m/>
    <m/>
    <m/>
    <m/>
    <m/>
    <n v="5737762"/>
    <s v="MMARC6_RS07670"/>
    <n v="810"/>
    <m/>
    <s v="old_locus_tag=MmarC6_1497"/>
  </r>
  <r>
    <x v="2"/>
    <s v="with_protein"/>
    <s v="GCF_000018485.1"/>
    <s v="Primary Assembly"/>
    <x v="0"/>
    <m/>
    <s v="NC_009975.1"/>
    <n v="1403169"/>
    <n v="1403978"/>
    <x v="0"/>
    <s v="WP_012194230.1"/>
    <s v="WP_012194230.1"/>
    <m/>
    <s v="ZIP family metal transporter"/>
    <m/>
    <n v="5737762"/>
    <s v="MMARC6_RS07670"/>
    <n v="810"/>
    <n v="269"/>
    <m/>
  </r>
  <r>
    <x v="0"/>
    <s v="protein_coding"/>
    <s v="GCF_000018485.1"/>
    <s v="Primary Assembly"/>
    <x v="0"/>
    <m/>
    <s v="NC_009975.1"/>
    <n v="1404100"/>
    <n v="1404651"/>
    <x v="0"/>
    <m/>
    <m/>
    <m/>
    <m/>
    <m/>
    <n v="5737678"/>
    <s v="MMARC6_RS07675"/>
    <n v="552"/>
    <m/>
    <s v="old_locus_tag=MmarC6_1498"/>
  </r>
  <r>
    <x v="2"/>
    <s v="with_protein"/>
    <s v="GCF_000018485.1"/>
    <s v="Primary Assembly"/>
    <x v="0"/>
    <m/>
    <s v="NC_009975.1"/>
    <n v="1404100"/>
    <n v="1404651"/>
    <x v="0"/>
    <s v="WP_012194231.1"/>
    <s v="WP_012194231.1"/>
    <m/>
    <s v="DNA polymerase"/>
    <m/>
    <n v="5737678"/>
    <s v="MMARC6_RS07675"/>
    <n v="552"/>
    <n v="183"/>
    <m/>
  </r>
  <r>
    <x v="0"/>
    <s v="protein_coding"/>
    <s v="GCF_000018485.1"/>
    <s v="Primary Assembly"/>
    <x v="0"/>
    <m/>
    <s v="NC_009975.1"/>
    <n v="1404884"/>
    <n v="1405492"/>
    <x v="0"/>
    <m/>
    <m/>
    <m/>
    <m/>
    <m/>
    <n v="5737582"/>
    <s v="MMARC6_RS07680"/>
    <n v="609"/>
    <m/>
    <s v="old_locus_tag=MmarC6_1499"/>
  </r>
  <r>
    <x v="2"/>
    <s v="with_protein"/>
    <s v="GCF_000018485.1"/>
    <s v="Primary Assembly"/>
    <x v="0"/>
    <m/>
    <s v="NC_009975.1"/>
    <n v="1404884"/>
    <n v="1405492"/>
    <x v="0"/>
    <s v="WP_012194232.1"/>
    <s v="WP_012194232.1"/>
    <m/>
    <s v="flavin reductase family protein"/>
    <m/>
    <n v="5737582"/>
    <s v="MMARC6_RS07680"/>
    <n v="609"/>
    <n v="202"/>
    <m/>
  </r>
  <r>
    <x v="0"/>
    <s v="protein_coding"/>
    <s v="GCF_000018485.1"/>
    <s v="Primary Assembly"/>
    <x v="0"/>
    <m/>
    <s v="NC_009975.1"/>
    <n v="1405551"/>
    <n v="1406165"/>
    <x v="1"/>
    <m/>
    <m/>
    <m/>
    <m/>
    <m/>
    <n v="5737589"/>
    <s v="MMARC6_RS07685"/>
    <n v="615"/>
    <m/>
    <s v="old_locus_tag=MmarC6_1500"/>
  </r>
  <r>
    <x v="2"/>
    <s v="with_protein"/>
    <s v="GCF_000018485.1"/>
    <s v="Primary Assembly"/>
    <x v="0"/>
    <m/>
    <s v="NC_009975.1"/>
    <n v="1405551"/>
    <n v="1406165"/>
    <x v="1"/>
    <s v="WP_012194233.1"/>
    <s v="WP_012194233.1"/>
    <m/>
    <s v="CDP-diacylglycerol--serine O-phosphatidyltransferase"/>
    <m/>
    <n v="5737589"/>
    <s v="MMARC6_RS07685"/>
    <n v="615"/>
    <n v="204"/>
    <m/>
  </r>
  <r>
    <x v="0"/>
    <s v="protein_coding"/>
    <s v="GCF_000018485.1"/>
    <s v="Primary Assembly"/>
    <x v="0"/>
    <m/>
    <s v="NC_009975.1"/>
    <n v="1406177"/>
    <n v="1406869"/>
    <x v="1"/>
    <m/>
    <m/>
    <m/>
    <m/>
    <m/>
    <n v="5737398"/>
    <s v="MMARC6_RS07690"/>
    <n v="693"/>
    <m/>
    <s v="old_locus_tag=MmarC6_1501"/>
  </r>
  <r>
    <x v="2"/>
    <s v="with_protein"/>
    <s v="GCF_000018485.1"/>
    <s v="Primary Assembly"/>
    <x v="0"/>
    <m/>
    <s v="NC_009975.1"/>
    <n v="1406177"/>
    <n v="1406869"/>
    <x v="1"/>
    <s v="WP_012194234.1"/>
    <s v="WP_012194234.1"/>
    <m/>
    <s v="glycosyltransferase family 2 protein"/>
    <m/>
    <n v="5737398"/>
    <s v="MMARC6_RS07690"/>
    <n v="693"/>
    <n v="230"/>
    <m/>
  </r>
  <r>
    <x v="0"/>
    <s v="protein_coding"/>
    <s v="GCF_000018485.1"/>
    <s v="Primary Assembly"/>
    <x v="0"/>
    <m/>
    <s v="NC_009975.1"/>
    <n v="1407014"/>
    <n v="1408240"/>
    <x v="1"/>
    <m/>
    <m/>
    <m/>
    <m/>
    <m/>
    <n v="5737381"/>
    <s v="MMARC6_RS07695"/>
    <n v="1227"/>
    <m/>
    <s v="old_locus_tag=MmarC6_1502"/>
  </r>
  <r>
    <x v="2"/>
    <s v="with_protein"/>
    <s v="GCF_000018485.1"/>
    <s v="Primary Assembly"/>
    <x v="0"/>
    <m/>
    <s v="NC_009975.1"/>
    <n v="1407014"/>
    <n v="1408240"/>
    <x v="1"/>
    <s v="WP_012194235.1"/>
    <s v="WP_012194235.1"/>
    <m/>
    <s v="hypothetical protein"/>
    <m/>
    <n v="5737381"/>
    <s v="MMARC6_RS07695"/>
    <n v="1227"/>
    <n v="408"/>
    <m/>
  </r>
  <r>
    <x v="0"/>
    <s v="protein_coding"/>
    <s v="GCF_000018485.1"/>
    <s v="Primary Assembly"/>
    <x v="0"/>
    <m/>
    <s v="NC_009975.1"/>
    <n v="1408210"/>
    <n v="1408956"/>
    <x v="1"/>
    <m/>
    <m/>
    <m/>
    <m/>
    <m/>
    <n v="5737662"/>
    <s v="MMARC6_RS07700"/>
    <n v="747"/>
    <m/>
    <s v="old_locus_tag=MmarC6_1503"/>
  </r>
  <r>
    <x v="2"/>
    <s v="with_protein"/>
    <s v="GCF_000018485.1"/>
    <s v="Primary Assembly"/>
    <x v="0"/>
    <m/>
    <s v="NC_009975.1"/>
    <n v="1408210"/>
    <n v="1408956"/>
    <x v="1"/>
    <s v="WP_012194236.1"/>
    <s v="WP_012194236.1"/>
    <m/>
    <s v="ABC transporter ATP-binding protein"/>
    <m/>
    <n v="5737662"/>
    <s v="MMARC6_RS07700"/>
    <n v="747"/>
    <n v="248"/>
    <m/>
  </r>
  <r>
    <x v="0"/>
    <s v="protein_coding"/>
    <s v="GCF_000018485.1"/>
    <s v="Primary Assembly"/>
    <x v="0"/>
    <m/>
    <s v="NC_009975.1"/>
    <n v="1408957"/>
    <n v="1409511"/>
    <x v="1"/>
    <m/>
    <m/>
    <m/>
    <m/>
    <m/>
    <n v="5737353"/>
    <s v="MMARC6_RS07705"/>
    <n v="555"/>
    <m/>
    <s v="old_locus_tag=MmarC6_1504"/>
  </r>
  <r>
    <x v="2"/>
    <s v="with_protein"/>
    <s v="GCF_000018485.1"/>
    <s v="Primary Assembly"/>
    <x v="0"/>
    <m/>
    <s v="NC_009975.1"/>
    <n v="1408957"/>
    <n v="1409511"/>
    <x v="1"/>
    <s v="WP_012194237.1"/>
    <s v="WP_012194237.1"/>
    <m/>
    <s v="archaeoflavoprotein AfpA"/>
    <m/>
    <n v="5737353"/>
    <s v="MMARC6_RS07705"/>
    <n v="555"/>
    <n v="184"/>
    <m/>
  </r>
  <r>
    <x v="0"/>
    <s v="protein_coding"/>
    <s v="GCF_000018485.1"/>
    <s v="Primary Assembly"/>
    <x v="0"/>
    <m/>
    <s v="NC_009975.1"/>
    <n v="1409514"/>
    <n v="1410107"/>
    <x v="1"/>
    <m/>
    <m/>
    <m/>
    <m/>
    <m/>
    <n v="5737392"/>
    <s v="MMARC6_RS07710"/>
    <n v="594"/>
    <m/>
    <s v="old_locus_tag=MmarC6_1505"/>
  </r>
  <r>
    <x v="2"/>
    <s v="with_protein"/>
    <s v="GCF_000018485.1"/>
    <s v="Primary Assembly"/>
    <x v="0"/>
    <m/>
    <s v="NC_009975.1"/>
    <n v="1409514"/>
    <n v="1410107"/>
    <x v="1"/>
    <s v="WP_012194238.1"/>
    <s v="WP_012194238.1"/>
    <m/>
    <s v="flavodoxin family protein"/>
    <m/>
    <n v="5737392"/>
    <s v="MMARC6_RS07710"/>
    <n v="594"/>
    <n v="197"/>
    <m/>
  </r>
  <r>
    <x v="0"/>
    <s v="pseudogene"/>
    <s v="GCF_000018485.1"/>
    <s v="Primary Assembly"/>
    <x v="0"/>
    <m/>
    <s v="NC_009975.1"/>
    <n v="1410272"/>
    <n v="1412677"/>
    <x v="1"/>
    <m/>
    <m/>
    <m/>
    <m/>
    <m/>
    <n v="5737605"/>
    <s v="MMARC6_RS07715"/>
    <n v="2406"/>
    <m/>
    <s v="pseudo;old_locus_tag=MmarC6_1506"/>
  </r>
  <r>
    <x v="2"/>
    <s v="without_protein"/>
    <s v="GCF_000018485.1"/>
    <s v="Primary Assembly"/>
    <x v="0"/>
    <m/>
    <s v="NC_009975.1"/>
    <n v="1410272"/>
    <n v="1412677"/>
    <x v="1"/>
    <m/>
    <m/>
    <m/>
    <s v="copper-translocating P-type ATPase"/>
    <m/>
    <n v="5737605"/>
    <s v="MMARC6_RS07715"/>
    <n v="2406"/>
    <m/>
    <s v="pseudo"/>
  </r>
  <r>
    <x v="0"/>
    <s v="protein_coding"/>
    <s v="GCF_000018485.1"/>
    <s v="Primary Assembly"/>
    <x v="0"/>
    <m/>
    <s v="NC_009975.1"/>
    <n v="1412805"/>
    <n v="1413119"/>
    <x v="1"/>
    <m/>
    <m/>
    <m/>
    <m/>
    <m/>
    <n v="5738003"/>
    <s v="MMARC6_RS07725"/>
    <n v="315"/>
    <m/>
    <s v="old_locus_tag=MmarC6_1508"/>
  </r>
  <r>
    <x v="2"/>
    <s v="with_protein"/>
    <s v="GCF_000018485.1"/>
    <s v="Primary Assembly"/>
    <x v="0"/>
    <m/>
    <s v="NC_009975.1"/>
    <n v="1412805"/>
    <n v="1413119"/>
    <x v="1"/>
    <s v="WP_012194241.1"/>
    <s v="WP_012194241.1"/>
    <m/>
    <s v="divalent-cation tolerance protein CutA"/>
    <m/>
    <n v="5738003"/>
    <s v="MMARC6_RS07725"/>
    <n v="315"/>
    <n v="104"/>
    <m/>
  </r>
  <r>
    <x v="0"/>
    <s v="protein_coding"/>
    <s v="GCF_000018485.1"/>
    <s v="Primary Assembly"/>
    <x v="0"/>
    <m/>
    <s v="NC_009975.1"/>
    <n v="1413137"/>
    <n v="1414300"/>
    <x v="1"/>
    <m/>
    <m/>
    <m/>
    <m/>
    <m/>
    <n v="5737624"/>
    <s v="MMARC6_RS07730"/>
    <n v="1164"/>
    <m/>
    <s v="old_locus_tag=MmarC6_1509"/>
  </r>
  <r>
    <x v="2"/>
    <s v="with_protein"/>
    <s v="GCF_000018485.1"/>
    <s v="Primary Assembly"/>
    <x v="0"/>
    <m/>
    <s v="NC_009975.1"/>
    <n v="1413137"/>
    <n v="1414300"/>
    <x v="1"/>
    <s v="WP_012194242.1"/>
    <s v="WP_012194242.1"/>
    <m/>
    <s v="MBL fold metallo-hydrolase"/>
    <m/>
    <n v="5737624"/>
    <s v="MMARC6_RS07730"/>
    <n v="1164"/>
    <n v="387"/>
    <m/>
  </r>
  <r>
    <x v="0"/>
    <s v="protein_coding"/>
    <s v="GCF_000018485.1"/>
    <s v="Primary Assembly"/>
    <x v="0"/>
    <m/>
    <s v="NC_009975.1"/>
    <n v="1414329"/>
    <n v="1414679"/>
    <x v="1"/>
    <m/>
    <m/>
    <m/>
    <m/>
    <m/>
    <n v="5737567"/>
    <s v="MMARC6_RS07735"/>
    <n v="351"/>
    <m/>
    <s v="old_locus_tag=MmarC6_1510"/>
  </r>
  <r>
    <x v="2"/>
    <s v="with_protein"/>
    <s v="GCF_000018485.1"/>
    <s v="Primary Assembly"/>
    <x v="0"/>
    <m/>
    <s v="NC_009975.1"/>
    <n v="1414329"/>
    <n v="1414679"/>
    <x v="1"/>
    <s v="WP_012194243.1"/>
    <s v="WP_012194243.1"/>
    <m/>
    <s v="hypothetical protein"/>
    <m/>
    <n v="5737567"/>
    <s v="MMARC6_RS07735"/>
    <n v="351"/>
    <n v="116"/>
    <m/>
  </r>
  <r>
    <x v="0"/>
    <s v="protein_coding"/>
    <s v="GCF_000018485.1"/>
    <s v="Primary Assembly"/>
    <x v="0"/>
    <m/>
    <s v="NC_009975.1"/>
    <n v="1414713"/>
    <n v="1414901"/>
    <x v="1"/>
    <m/>
    <m/>
    <m/>
    <m/>
    <m/>
    <n v="5737269"/>
    <s v="MMARC6_RS07740"/>
    <n v="189"/>
    <m/>
    <s v="old_locus_tag=MmarC6_1511"/>
  </r>
  <r>
    <x v="2"/>
    <s v="with_protein"/>
    <s v="GCF_000018485.1"/>
    <s v="Primary Assembly"/>
    <x v="0"/>
    <m/>
    <s v="NC_009975.1"/>
    <n v="1414713"/>
    <n v="1414901"/>
    <x v="1"/>
    <s v="WP_012194244.1"/>
    <s v="WP_012194244.1"/>
    <m/>
    <s v="hypothetical protein"/>
    <m/>
    <n v="5737269"/>
    <s v="MMARC6_RS07740"/>
    <n v="189"/>
    <n v="62"/>
    <m/>
  </r>
  <r>
    <x v="0"/>
    <s v="protein_coding"/>
    <s v="GCF_000018485.1"/>
    <s v="Primary Assembly"/>
    <x v="0"/>
    <m/>
    <s v="NC_009975.1"/>
    <n v="1414912"/>
    <n v="1415439"/>
    <x v="1"/>
    <m/>
    <m/>
    <m/>
    <m/>
    <m/>
    <n v="5737746"/>
    <s v="MMARC6_RS07745"/>
    <n v="528"/>
    <m/>
    <s v="old_locus_tag=MmarC6_1512"/>
  </r>
  <r>
    <x v="2"/>
    <s v="with_protein"/>
    <s v="GCF_000018485.1"/>
    <s v="Primary Assembly"/>
    <x v="0"/>
    <m/>
    <s v="NC_009975.1"/>
    <n v="1414912"/>
    <n v="1415439"/>
    <x v="1"/>
    <s v="WP_012194245.1"/>
    <s v="WP_012194245.1"/>
    <m/>
    <s v="ferritin"/>
    <m/>
    <n v="5737746"/>
    <s v="MMARC6_RS07745"/>
    <n v="528"/>
    <n v="175"/>
    <m/>
  </r>
  <r>
    <x v="0"/>
    <s v="protein_coding"/>
    <s v="GCF_000018485.1"/>
    <s v="Primary Assembly"/>
    <x v="0"/>
    <m/>
    <s v="NC_009975.1"/>
    <n v="1415463"/>
    <n v="1415729"/>
    <x v="1"/>
    <m/>
    <m/>
    <m/>
    <m/>
    <m/>
    <n v="5739151"/>
    <s v="MMARC6_RS07750"/>
    <n v="267"/>
    <m/>
    <s v="old_locus_tag=MmarC6_1513"/>
  </r>
  <r>
    <x v="2"/>
    <s v="with_protein"/>
    <s v="GCF_000018485.1"/>
    <s v="Primary Assembly"/>
    <x v="0"/>
    <m/>
    <s v="NC_009975.1"/>
    <n v="1415463"/>
    <n v="1415729"/>
    <x v="1"/>
    <s v="WP_012194246.1"/>
    <s v="WP_012194246.1"/>
    <m/>
    <s v="hypothetical protein"/>
    <m/>
    <n v="5739151"/>
    <s v="MMARC6_RS07750"/>
    <n v="267"/>
    <n v="88"/>
    <m/>
  </r>
  <r>
    <x v="0"/>
    <s v="protein_coding"/>
    <s v="GCF_000018485.1"/>
    <s v="Primary Assembly"/>
    <x v="0"/>
    <m/>
    <s v="NC_009975.1"/>
    <n v="1415751"/>
    <n v="1416107"/>
    <x v="1"/>
    <m/>
    <m/>
    <m/>
    <m/>
    <m/>
    <n v="5737527"/>
    <s v="MMARC6_RS07755"/>
    <n v="357"/>
    <m/>
    <s v="old_locus_tag=MmarC6_1514"/>
  </r>
  <r>
    <x v="2"/>
    <s v="with_protein"/>
    <s v="GCF_000018485.1"/>
    <s v="Primary Assembly"/>
    <x v="0"/>
    <m/>
    <s v="NC_009975.1"/>
    <n v="1415751"/>
    <n v="1416107"/>
    <x v="1"/>
    <s v="WP_012194247.1"/>
    <s v="WP_012194247.1"/>
    <m/>
    <s v="superoxide reductase"/>
    <m/>
    <n v="5737527"/>
    <s v="MMARC6_RS07755"/>
    <n v="357"/>
    <n v="118"/>
    <m/>
  </r>
  <r>
    <x v="0"/>
    <s v="protein_coding"/>
    <s v="GCF_000018485.1"/>
    <s v="Primary Assembly"/>
    <x v="0"/>
    <m/>
    <s v="NC_009975.1"/>
    <n v="1416120"/>
    <n v="1416434"/>
    <x v="1"/>
    <m/>
    <m/>
    <m/>
    <m/>
    <m/>
    <n v="5737658"/>
    <s v="MMARC6_RS07760"/>
    <n v="315"/>
    <m/>
    <s v="old_locus_tag=MmarC6_1515"/>
  </r>
  <r>
    <x v="2"/>
    <s v="with_protein"/>
    <s v="GCF_000018485.1"/>
    <s v="Primary Assembly"/>
    <x v="0"/>
    <m/>
    <s v="NC_009975.1"/>
    <n v="1416120"/>
    <n v="1416434"/>
    <x v="1"/>
    <s v="WP_012194248.1"/>
    <s v="WP_012194248.1"/>
    <m/>
    <s v="carboxymuconolactone decarboxylase family protein"/>
    <m/>
    <n v="5737658"/>
    <s v="MMARC6_RS07760"/>
    <n v="315"/>
    <n v="104"/>
    <m/>
  </r>
  <r>
    <x v="0"/>
    <s v="protein_coding"/>
    <s v="GCF_000018485.1"/>
    <s v="Primary Assembly"/>
    <x v="0"/>
    <m/>
    <s v="NC_009975.1"/>
    <n v="1416475"/>
    <n v="1417377"/>
    <x v="1"/>
    <m/>
    <m/>
    <m/>
    <m/>
    <m/>
    <n v="5737566"/>
    <s v="MMARC6_RS07765"/>
    <n v="903"/>
    <m/>
    <s v="old_locus_tag=MmarC6_1516"/>
  </r>
  <r>
    <x v="2"/>
    <s v="with_protein"/>
    <s v="GCF_000018485.1"/>
    <s v="Primary Assembly"/>
    <x v="0"/>
    <m/>
    <s v="NC_009975.1"/>
    <n v="1416475"/>
    <n v="1417377"/>
    <x v="1"/>
    <s v="WP_012194249.1"/>
    <s v="WP_012194249.1"/>
    <m/>
    <s v="CoB--CoM heterodisulfide reductase subunit B"/>
    <m/>
    <n v="5737566"/>
    <s v="MMARC6_RS07765"/>
    <n v="903"/>
    <n v="300"/>
    <m/>
  </r>
  <r>
    <x v="0"/>
    <s v="protein_coding"/>
    <s v="GCF_000018485.1"/>
    <s v="Primary Assembly"/>
    <x v="0"/>
    <m/>
    <s v="NC_009975.1"/>
    <n v="1417390"/>
    <n v="1417968"/>
    <x v="1"/>
    <m/>
    <m/>
    <m/>
    <m/>
    <m/>
    <n v="5738175"/>
    <s v="MMARC6_RS07770"/>
    <n v="579"/>
    <m/>
    <s v="old_locus_tag=MmarC6_1517"/>
  </r>
  <r>
    <x v="2"/>
    <s v="with_protein"/>
    <s v="GCF_000018485.1"/>
    <s v="Primary Assembly"/>
    <x v="0"/>
    <m/>
    <s v="NC_009975.1"/>
    <n v="1417390"/>
    <n v="1417968"/>
    <x v="1"/>
    <s v="WP_012194250.1"/>
    <s v="WP_012194250.1"/>
    <m/>
    <s v="CoB--CoM heterodisulfide reductase subunit C"/>
    <m/>
    <n v="5738175"/>
    <s v="MMARC6_RS07770"/>
    <n v="579"/>
    <n v="192"/>
    <m/>
  </r>
  <r>
    <x v="0"/>
    <s v="protein_coding"/>
    <s v="GCF_000018485.1"/>
    <s v="Primary Assembly"/>
    <x v="0"/>
    <m/>
    <s v="NC_009975.1"/>
    <n v="1418203"/>
    <n v="1419330"/>
    <x v="0"/>
    <m/>
    <m/>
    <m/>
    <m/>
    <m/>
    <n v="5737555"/>
    <s v="MMARC6_RS07775"/>
    <n v="1128"/>
    <m/>
    <s v="old_locus_tag=MmarC6_1518"/>
  </r>
  <r>
    <x v="2"/>
    <s v="with_protein"/>
    <s v="GCF_000018485.1"/>
    <s v="Primary Assembly"/>
    <x v="0"/>
    <m/>
    <s v="NC_009975.1"/>
    <n v="1418203"/>
    <n v="1419330"/>
    <x v="0"/>
    <s v="WP_012194251.1"/>
    <s v="WP_012194251.1"/>
    <m/>
    <s v="hypothetical protein"/>
    <m/>
    <n v="5737555"/>
    <s v="MMARC6_RS07775"/>
    <n v="1128"/>
    <n v="375"/>
    <m/>
  </r>
  <r>
    <x v="0"/>
    <s v="protein_coding"/>
    <s v="GCF_000018485.1"/>
    <s v="Primary Assembly"/>
    <x v="0"/>
    <m/>
    <s v="NC_009975.1"/>
    <n v="1419373"/>
    <n v="1419735"/>
    <x v="0"/>
    <m/>
    <m/>
    <m/>
    <m/>
    <m/>
    <n v="5737383"/>
    <s v="MMARC6_RS07780"/>
    <n v="363"/>
    <m/>
    <s v="old_locus_tag=MmarC6_1519"/>
  </r>
  <r>
    <x v="2"/>
    <s v="with_protein"/>
    <s v="GCF_000018485.1"/>
    <s v="Primary Assembly"/>
    <x v="0"/>
    <m/>
    <s v="NC_009975.1"/>
    <n v="1419373"/>
    <n v="1419735"/>
    <x v="0"/>
    <s v="WP_012194252.1"/>
    <s v="WP_012194252.1"/>
    <m/>
    <s v="CBS domain-containing protein"/>
    <m/>
    <n v="5737383"/>
    <s v="MMARC6_RS07780"/>
    <n v="363"/>
    <n v="120"/>
    <m/>
  </r>
  <r>
    <x v="0"/>
    <s v="protein_coding"/>
    <s v="GCF_000018485.1"/>
    <s v="Primary Assembly"/>
    <x v="0"/>
    <m/>
    <s v="NC_009975.1"/>
    <n v="1419796"/>
    <n v="1421070"/>
    <x v="1"/>
    <m/>
    <m/>
    <m/>
    <m/>
    <m/>
    <n v="5737333"/>
    <s v="MMARC6_RS07785"/>
    <n v="1275"/>
    <m/>
    <s v="old_locus_tag=MmarC6_1520"/>
  </r>
  <r>
    <x v="2"/>
    <s v="with_protein"/>
    <s v="GCF_000018485.1"/>
    <s v="Primary Assembly"/>
    <x v="0"/>
    <m/>
    <s v="NC_009975.1"/>
    <n v="1419796"/>
    <n v="1421070"/>
    <x v="1"/>
    <s v="WP_012194253.1"/>
    <s v="WP_012194253.1"/>
    <m/>
    <s v="3-isopropylmalate dehydratase large subunit"/>
    <m/>
    <n v="5737333"/>
    <s v="MMARC6_RS07785"/>
    <n v="1275"/>
    <n v="424"/>
    <m/>
  </r>
  <r>
    <x v="0"/>
    <s v="protein_coding"/>
    <s v="GCF_000018485.1"/>
    <s v="Primary Assembly"/>
    <x v="0"/>
    <m/>
    <s v="NC_009975.1"/>
    <n v="1421202"/>
    <n v="1421420"/>
    <x v="0"/>
    <m/>
    <m/>
    <m/>
    <m/>
    <m/>
    <n v="5737599"/>
    <s v="MMARC6_RS07790"/>
    <n v="219"/>
    <m/>
    <s v="old_locus_tag=MmarC6_1521"/>
  </r>
  <r>
    <x v="2"/>
    <s v="with_protein"/>
    <s v="GCF_000018485.1"/>
    <s v="Primary Assembly"/>
    <x v="0"/>
    <m/>
    <s v="NC_009975.1"/>
    <n v="1421202"/>
    <n v="1421420"/>
    <x v="0"/>
    <s v="WP_011868207.1"/>
    <s v="WP_011868207.1"/>
    <m/>
    <s v="hypothetical protein"/>
    <m/>
    <n v="5737599"/>
    <s v="MMARC6_RS07790"/>
    <n v="219"/>
    <n v="72"/>
    <m/>
  </r>
  <r>
    <x v="0"/>
    <s v="protein_coding"/>
    <s v="GCF_000018485.1"/>
    <s v="Primary Assembly"/>
    <x v="0"/>
    <m/>
    <s v="NC_009975.1"/>
    <n v="1421498"/>
    <n v="1421692"/>
    <x v="0"/>
    <m/>
    <m/>
    <m/>
    <m/>
    <m/>
    <n v="5737789"/>
    <s v="MMARC6_RS07795"/>
    <n v="195"/>
    <m/>
    <s v="old_locus_tag=MmarC6_1522"/>
  </r>
  <r>
    <x v="2"/>
    <s v="with_protein"/>
    <s v="GCF_000018485.1"/>
    <s v="Primary Assembly"/>
    <x v="0"/>
    <m/>
    <s v="NC_009975.1"/>
    <n v="1421498"/>
    <n v="1421692"/>
    <x v="0"/>
    <s v="WP_012194254.1"/>
    <s v="WP_012194254.1"/>
    <m/>
    <s v="50S ribosomal protein L37e"/>
    <m/>
    <n v="5737789"/>
    <s v="MMARC6_RS07795"/>
    <n v="195"/>
    <n v="64"/>
    <m/>
  </r>
  <r>
    <x v="0"/>
    <s v="protein_coding"/>
    <s v="GCF_000018485.1"/>
    <s v="Primary Assembly"/>
    <x v="0"/>
    <m/>
    <s v="NC_009975.1"/>
    <n v="1421865"/>
    <n v="1423244"/>
    <x v="0"/>
    <m/>
    <m/>
    <m/>
    <m/>
    <m/>
    <n v="5737623"/>
    <s v="MMARC6_RS07800"/>
    <n v="1380"/>
    <m/>
    <s v="old_locus_tag=MmarC6_1523"/>
  </r>
  <r>
    <x v="2"/>
    <s v="with_protein"/>
    <s v="GCF_000018485.1"/>
    <s v="Primary Assembly"/>
    <x v="0"/>
    <m/>
    <s v="NC_009975.1"/>
    <n v="1421865"/>
    <n v="1423244"/>
    <x v="0"/>
    <s v="WP_012194255.1"/>
    <s v="WP_012194255.1"/>
    <m/>
    <s v="amidophosphoribosyltransferase"/>
    <m/>
    <n v="5737623"/>
    <s v="MMARC6_RS07800"/>
    <n v="1380"/>
    <n v="459"/>
    <m/>
  </r>
  <r>
    <x v="0"/>
    <s v="protein_coding"/>
    <s v="GCF_000018485.1"/>
    <s v="Primary Assembly"/>
    <x v="0"/>
    <m/>
    <s v="NC_009975.1"/>
    <n v="1423292"/>
    <n v="1424080"/>
    <x v="1"/>
    <m/>
    <m/>
    <m/>
    <m/>
    <m/>
    <n v="5737682"/>
    <s v="MMARC6_RS07805"/>
    <n v="789"/>
    <m/>
    <s v="old_locus_tag=MmarC6_1524"/>
  </r>
  <r>
    <x v="2"/>
    <s v="with_protein"/>
    <s v="GCF_000018485.1"/>
    <s v="Primary Assembly"/>
    <x v="0"/>
    <m/>
    <s v="NC_009975.1"/>
    <n v="1423292"/>
    <n v="1424080"/>
    <x v="1"/>
    <s v="WP_012194256.1"/>
    <s v="WP_012194256.1"/>
    <m/>
    <s v="septum site-determining protein MinD"/>
    <m/>
    <n v="5737682"/>
    <s v="MMARC6_RS07805"/>
    <n v="789"/>
    <n v="262"/>
    <m/>
  </r>
  <r>
    <x v="0"/>
    <s v="protein_coding"/>
    <s v="GCF_000018485.1"/>
    <s v="Primary Assembly"/>
    <x v="0"/>
    <m/>
    <s v="NC_009975.1"/>
    <n v="1424232"/>
    <n v="1424981"/>
    <x v="0"/>
    <m/>
    <m/>
    <m/>
    <m/>
    <m/>
    <n v="5738235"/>
    <s v="MMARC6_RS07810"/>
    <n v="750"/>
    <m/>
    <s v="old_locus_tag=MmarC6_1525"/>
  </r>
  <r>
    <x v="2"/>
    <s v="with_protein"/>
    <s v="GCF_000018485.1"/>
    <s v="Primary Assembly"/>
    <x v="0"/>
    <m/>
    <s v="NC_009975.1"/>
    <n v="1424232"/>
    <n v="1424981"/>
    <x v="0"/>
    <s v="WP_012194257.1"/>
    <s v="WP_012194257.1"/>
    <m/>
    <s v="UDP-diphosphatase"/>
    <m/>
    <n v="5738235"/>
    <s v="MMARC6_RS07810"/>
    <n v="750"/>
    <n v="249"/>
    <m/>
  </r>
  <r>
    <x v="0"/>
    <s v="protein_coding"/>
    <s v="GCF_000018485.1"/>
    <s v="Primary Assembly"/>
    <x v="0"/>
    <m/>
    <s v="NC_009975.1"/>
    <n v="1425044"/>
    <n v="1425754"/>
    <x v="1"/>
    <m/>
    <m/>
    <m/>
    <m/>
    <m/>
    <n v="5737660"/>
    <s v="MMARC6_RS07815"/>
    <n v="711"/>
    <m/>
    <s v="old_locus_tag=MmarC6_1526"/>
  </r>
  <r>
    <x v="2"/>
    <s v="with_protein"/>
    <s v="GCF_000018485.1"/>
    <s v="Primary Assembly"/>
    <x v="0"/>
    <m/>
    <s v="NC_009975.1"/>
    <n v="1425044"/>
    <n v="1425754"/>
    <x v="1"/>
    <s v="WP_012194258.1"/>
    <s v="WP_012194258.1"/>
    <m/>
    <s v="metallophosphoesterase"/>
    <m/>
    <n v="5737660"/>
    <s v="MMARC6_RS07815"/>
    <n v="711"/>
    <n v="236"/>
    <m/>
  </r>
  <r>
    <x v="0"/>
    <s v="protein_coding"/>
    <s v="GCF_000018485.1"/>
    <s v="Primary Assembly"/>
    <x v="0"/>
    <m/>
    <s v="NC_009975.1"/>
    <n v="1425757"/>
    <n v="1428381"/>
    <x v="1"/>
    <m/>
    <m/>
    <m/>
    <m/>
    <m/>
    <n v="5738170"/>
    <s v="MMARC6_RS07820"/>
    <n v="2625"/>
    <m/>
    <s v="old_locus_tag=MmarC6_1527"/>
  </r>
  <r>
    <x v="2"/>
    <s v="with_protein"/>
    <s v="GCF_000018485.1"/>
    <s v="Primary Assembly"/>
    <x v="0"/>
    <m/>
    <s v="NC_009975.1"/>
    <n v="1425757"/>
    <n v="1428381"/>
    <x v="1"/>
    <s v="WP_012194259.1"/>
    <s v="WP_012194259.1"/>
    <m/>
    <s v="helicase"/>
    <m/>
    <n v="5738170"/>
    <s v="MMARC6_RS07820"/>
    <n v="2625"/>
    <n v="874"/>
    <m/>
  </r>
  <r>
    <x v="0"/>
    <s v="protein_coding"/>
    <s v="GCF_000018485.1"/>
    <s v="Primary Assembly"/>
    <x v="0"/>
    <m/>
    <s v="NC_009975.1"/>
    <n v="1428563"/>
    <n v="1428829"/>
    <x v="1"/>
    <m/>
    <m/>
    <m/>
    <m/>
    <m/>
    <n v="5737528"/>
    <s v="MMARC6_RS07825"/>
    <n v="267"/>
    <m/>
    <s v="old_locus_tag=MmarC6_1528"/>
  </r>
  <r>
    <x v="2"/>
    <s v="with_protein"/>
    <s v="GCF_000018485.1"/>
    <s v="Primary Assembly"/>
    <x v="0"/>
    <m/>
    <s v="NC_009975.1"/>
    <n v="1428563"/>
    <n v="1428829"/>
    <x v="1"/>
    <s v="WP_012194260.1"/>
    <s v="WP_012194260.1"/>
    <m/>
    <s v="ferredoxin"/>
    <m/>
    <n v="5737528"/>
    <s v="MMARC6_RS07825"/>
    <n v="267"/>
    <n v="88"/>
    <m/>
  </r>
  <r>
    <x v="0"/>
    <s v="protein_coding"/>
    <s v="GCF_000018485.1"/>
    <s v="Primary Assembly"/>
    <x v="0"/>
    <m/>
    <s v="NC_009975.1"/>
    <n v="1429004"/>
    <n v="1429627"/>
    <x v="1"/>
    <m/>
    <m/>
    <m/>
    <m/>
    <m/>
    <n v="5737382"/>
    <s v="MMARC6_RS07830"/>
    <n v="624"/>
    <m/>
    <s v="old_locus_tag=MmarC6_1529"/>
  </r>
  <r>
    <x v="2"/>
    <s v="with_protein"/>
    <s v="GCF_000018485.1"/>
    <s v="Primary Assembly"/>
    <x v="0"/>
    <m/>
    <s v="NC_009975.1"/>
    <n v="1429004"/>
    <n v="1429627"/>
    <x v="1"/>
    <s v="WP_012194261.1"/>
    <s v="WP_012194261.1"/>
    <m/>
    <s v="thiamine phosphate synthase"/>
    <m/>
    <n v="5737382"/>
    <s v="MMARC6_RS07830"/>
    <n v="624"/>
    <n v="207"/>
    <m/>
  </r>
  <r>
    <x v="0"/>
    <s v="protein_coding"/>
    <s v="GCF_000018485.1"/>
    <s v="Primary Assembly"/>
    <x v="0"/>
    <m/>
    <s v="NC_009975.1"/>
    <n v="1429617"/>
    <n v="1430417"/>
    <x v="1"/>
    <m/>
    <m/>
    <m/>
    <m/>
    <m/>
    <n v="5737788"/>
    <s v="MMARC6_RS07835"/>
    <n v="801"/>
    <m/>
    <s v="old_locus_tag=MmarC6_1530"/>
  </r>
  <r>
    <x v="2"/>
    <s v="with_protein"/>
    <s v="GCF_000018485.1"/>
    <s v="Primary Assembly"/>
    <x v="0"/>
    <m/>
    <s v="NC_009975.1"/>
    <n v="1429617"/>
    <n v="1430417"/>
    <x v="1"/>
    <s v="WP_012194262.1"/>
    <s v="WP_012194262.1"/>
    <m/>
    <s v="hydroxyethylthiazole kinase"/>
    <m/>
    <n v="5737788"/>
    <s v="MMARC6_RS07835"/>
    <n v="801"/>
    <n v="266"/>
    <m/>
  </r>
  <r>
    <x v="0"/>
    <s v="protein_coding"/>
    <s v="GCF_000018485.1"/>
    <s v="Primary Assembly"/>
    <x v="0"/>
    <m/>
    <s v="NC_009975.1"/>
    <n v="1430627"/>
    <n v="1431049"/>
    <x v="0"/>
    <m/>
    <m/>
    <m/>
    <m/>
    <m/>
    <n v="5738180"/>
    <s v="MMARC6_RS07840"/>
    <n v="423"/>
    <m/>
    <s v="old_locus_tag=MmarC6_1531"/>
  </r>
  <r>
    <x v="2"/>
    <s v="with_protein"/>
    <s v="GCF_000018485.1"/>
    <s v="Primary Assembly"/>
    <x v="0"/>
    <m/>
    <s v="NC_009975.1"/>
    <n v="1430627"/>
    <n v="1431049"/>
    <x v="0"/>
    <s v="WP_012194263.1"/>
    <s v="WP_012194263.1"/>
    <m/>
    <s v="Lrp/AsnC family transcriptional regulator"/>
    <m/>
    <n v="5738180"/>
    <s v="MMARC6_RS07840"/>
    <n v="423"/>
    <n v="140"/>
    <m/>
  </r>
  <r>
    <x v="0"/>
    <s v="protein_coding"/>
    <s v="GCF_000018485.1"/>
    <s v="Primary Assembly"/>
    <x v="0"/>
    <m/>
    <s v="NC_009975.1"/>
    <n v="1431100"/>
    <n v="1431519"/>
    <x v="1"/>
    <m/>
    <m/>
    <m/>
    <m/>
    <m/>
    <n v="5737497"/>
    <s v="MMARC6_RS07845"/>
    <n v="420"/>
    <m/>
    <s v="old_locus_tag=MmarC6_1532"/>
  </r>
  <r>
    <x v="2"/>
    <s v="with_protein"/>
    <s v="GCF_000018485.1"/>
    <s v="Primary Assembly"/>
    <x v="0"/>
    <m/>
    <s v="NC_009975.1"/>
    <n v="1431100"/>
    <n v="1431519"/>
    <x v="1"/>
    <s v="WP_012194264.1"/>
    <s v="WP_012194264.1"/>
    <m/>
    <s v="hypothetical protein"/>
    <m/>
    <n v="5737497"/>
    <s v="MMARC6_RS07845"/>
    <n v="420"/>
    <n v="139"/>
    <m/>
  </r>
  <r>
    <x v="0"/>
    <s v="pseudogene"/>
    <s v="GCF_000018485.1"/>
    <s v="Primary Assembly"/>
    <x v="0"/>
    <m/>
    <s v="NC_009975.1"/>
    <n v="1432254"/>
    <n v="1433476"/>
    <x v="1"/>
    <m/>
    <m/>
    <m/>
    <m/>
    <m/>
    <n v="5737642"/>
    <s v="MMARC6_RS07850"/>
    <n v="1223"/>
    <m/>
    <s v="partial;pseudo;old_locus_tag=MmarC6_1533"/>
  </r>
  <r>
    <x v="2"/>
    <s v="without_protein"/>
    <s v="GCF_000018485.1"/>
    <s v="Primary Assembly"/>
    <x v="0"/>
    <m/>
    <s v="NC_009975.1"/>
    <n v="1432254"/>
    <n v="1433476"/>
    <x v="1"/>
    <m/>
    <m/>
    <m/>
    <s v="MBL fold metallo-hydrolase"/>
    <m/>
    <n v="5737642"/>
    <s v="MMARC6_RS07850"/>
    <n v="1223"/>
    <m/>
    <s v="partial;pseudo"/>
  </r>
  <r>
    <x v="0"/>
    <s v="protein_coding"/>
    <s v="GCF_000018485.1"/>
    <s v="Primary Assembly"/>
    <x v="0"/>
    <m/>
    <s v="NC_009975.1"/>
    <n v="1433599"/>
    <n v="1434642"/>
    <x v="1"/>
    <m/>
    <m/>
    <m/>
    <m/>
    <m/>
    <n v="5737334"/>
    <s v="MMARC6_RS07855"/>
    <n v="1044"/>
    <m/>
    <s v="old_locus_tag=MmarC6_1534"/>
  </r>
  <r>
    <x v="2"/>
    <s v="with_protein"/>
    <s v="GCF_000018485.1"/>
    <s v="Primary Assembly"/>
    <x v="0"/>
    <m/>
    <s v="NC_009975.1"/>
    <n v="1433599"/>
    <n v="1434642"/>
    <x v="1"/>
    <s v="WP_012194265.1"/>
    <s v="WP_012194265.1"/>
    <m/>
    <s v="sulfolactate dehydrogenase"/>
    <m/>
    <n v="5737334"/>
    <s v="MMARC6_RS07855"/>
    <n v="1044"/>
    <n v="347"/>
    <m/>
  </r>
  <r>
    <x v="0"/>
    <s v="protein_coding"/>
    <s v="GCF_000018485.1"/>
    <s v="Primary Assembly"/>
    <x v="0"/>
    <m/>
    <s v="NC_009975.1"/>
    <n v="1434661"/>
    <n v="1435191"/>
    <x v="1"/>
    <m/>
    <m/>
    <m/>
    <m/>
    <m/>
    <n v="5737301"/>
    <s v="MMARC6_RS07860"/>
    <n v="531"/>
    <m/>
    <s v="old_locus_tag=MmarC6_1535"/>
  </r>
  <r>
    <x v="2"/>
    <s v="with_protein"/>
    <s v="GCF_000018485.1"/>
    <s v="Primary Assembly"/>
    <x v="0"/>
    <m/>
    <s v="NC_009975.1"/>
    <n v="1434661"/>
    <n v="1435191"/>
    <x v="1"/>
    <s v="WP_012194266.1"/>
    <s v="WP_012194266.1"/>
    <m/>
    <s v="tRNA-intron lyase"/>
    <m/>
    <n v="5737301"/>
    <s v="MMARC6_RS07860"/>
    <n v="531"/>
    <n v="176"/>
    <m/>
  </r>
  <r>
    <x v="0"/>
    <s v="protein_coding"/>
    <s v="GCF_000018485.1"/>
    <s v="Primary Assembly"/>
    <x v="0"/>
    <m/>
    <s v="NC_009975.1"/>
    <n v="1435381"/>
    <n v="1436640"/>
    <x v="0"/>
    <m/>
    <m/>
    <m/>
    <m/>
    <m/>
    <n v="5739031"/>
    <s v="MMARC6_RS07865"/>
    <n v="1260"/>
    <m/>
    <s v="old_locus_tag=MmarC6_1536"/>
  </r>
  <r>
    <x v="2"/>
    <s v="with_protein"/>
    <s v="GCF_000018485.1"/>
    <s v="Primary Assembly"/>
    <x v="0"/>
    <m/>
    <s v="NC_009975.1"/>
    <n v="1435381"/>
    <n v="1436640"/>
    <x v="0"/>
    <s v="WP_012194267.1"/>
    <s v="WP_012194267.1"/>
    <m/>
    <s v="peptide chain release factor 1"/>
    <m/>
    <n v="5739031"/>
    <s v="MMARC6_RS07865"/>
    <n v="1260"/>
    <n v="419"/>
    <m/>
  </r>
  <r>
    <x v="0"/>
    <s v="protein_coding"/>
    <s v="GCF_000018485.1"/>
    <s v="Primary Assembly"/>
    <x v="0"/>
    <m/>
    <s v="NC_009975.1"/>
    <n v="1436703"/>
    <n v="1437101"/>
    <x v="0"/>
    <m/>
    <m/>
    <m/>
    <m/>
    <m/>
    <n v="5737559"/>
    <s v="MMARC6_RS07870"/>
    <n v="399"/>
    <m/>
    <s v="old_locus_tag=MmarC6_1537"/>
  </r>
  <r>
    <x v="2"/>
    <s v="with_protein"/>
    <s v="GCF_000018485.1"/>
    <s v="Primary Assembly"/>
    <x v="0"/>
    <m/>
    <s v="NC_009975.1"/>
    <n v="1436703"/>
    <n v="1437101"/>
    <x v="0"/>
    <s v="WP_012194268.1"/>
    <s v="WP_012194268.1"/>
    <m/>
    <s v="hypothetical protein"/>
    <m/>
    <n v="5737559"/>
    <s v="MMARC6_RS07870"/>
    <n v="399"/>
    <n v="132"/>
    <m/>
  </r>
  <r>
    <x v="0"/>
    <s v="protein_coding"/>
    <s v="GCF_000018485.1"/>
    <s v="Primary Assembly"/>
    <x v="0"/>
    <m/>
    <s v="NC_009975.1"/>
    <n v="1437211"/>
    <n v="1437702"/>
    <x v="0"/>
    <m/>
    <m/>
    <m/>
    <m/>
    <m/>
    <n v="5737327"/>
    <s v="MMARC6_RS07875"/>
    <n v="492"/>
    <m/>
    <s v="old_locus_tag=MmarC6_1538"/>
  </r>
  <r>
    <x v="2"/>
    <s v="with_protein"/>
    <s v="GCF_000018485.1"/>
    <s v="Primary Assembly"/>
    <x v="0"/>
    <m/>
    <s v="NC_009975.1"/>
    <n v="1437211"/>
    <n v="1437702"/>
    <x v="0"/>
    <s v="WP_012194269.1"/>
    <s v="WP_012194269.1"/>
    <m/>
    <s v="cyclophilin"/>
    <m/>
    <n v="5737327"/>
    <s v="MMARC6_RS07875"/>
    <n v="492"/>
    <n v="163"/>
    <m/>
  </r>
  <r>
    <x v="0"/>
    <s v="protein_coding"/>
    <s v="GCF_000018485.1"/>
    <s v="Primary Assembly"/>
    <x v="0"/>
    <m/>
    <s v="NC_009975.1"/>
    <n v="1437739"/>
    <n v="1438341"/>
    <x v="0"/>
    <m/>
    <m/>
    <m/>
    <m/>
    <m/>
    <n v="5737739"/>
    <s v="MMARC6_RS07880"/>
    <n v="603"/>
    <m/>
    <s v="old_locus_tag=MmarC6_1539"/>
  </r>
  <r>
    <x v="2"/>
    <s v="with_protein"/>
    <s v="GCF_000018485.1"/>
    <s v="Primary Assembly"/>
    <x v="0"/>
    <m/>
    <s v="NC_009975.1"/>
    <n v="1437739"/>
    <n v="1438341"/>
    <x v="0"/>
    <s v="WP_012194270.1"/>
    <s v="WP_012194270.1"/>
    <m/>
    <s v="cyclophilin"/>
    <m/>
    <n v="5737739"/>
    <s v="MMARC6_RS07880"/>
    <n v="603"/>
    <n v="200"/>
    <m/>
  </r>
  <r>
    <x v="0"/>
    <s v="protein_coding"/>
    <s v="GCF_000018485.1"/>
    <s v="Primary Assembly"/>
    <x v="0"/>
    <m/>
    <s v="NC_009975.1"/>
    <n v="1438383"/>
    <n v="1440524"/>
    <x v="1"/>
    <m/>
    <m/>
    <m/>
    <m/>
    <m/>
    <n v="5738157"/>
    <s v="MMARC6_RS07885"/>
    <n v="2142"/>
    <m/>
    <s v="old_locus_tag=MmarC6_1540"/>
  </r>
  <r>
    <x v="2"/>
    <s v="with_protein"/>
    <s v="GCF_000018485.1"/>
    <s v="Primary Assembly"/>
    <x v="0"/>
    <m/>
    <s v="NC_009975.1"/>
    <n v="1438383"/>
    <n v="1440524"/>
    <x v="1"/>
    <s v="WP_012194271.1"/>
    <s v="WP_012194271.1"/>
    <m/>
    <s v="RNA-binding transcriptional accessory protein"/>
    <m/>
    <n v="5738157"/>
    <s v="MMARC6_RS07885"/>
    <n v="2142"/>
    <n v="713"/>
    <m/>
  </r>
  <r>
    <x v="0"/>
    <s v="protein_coding"/>
    <s v="GCF_000018485.1"/>
    <s v="Primary Assembly"/>
    <x v="0"/>
    <m/>
    <s v="NC_009975.1"/>
    <n v="1440575"/>
    <n v="1441402"/>
    <x v="1"/>
    <m/>
    <m/>
    <m/>
    <m/>
    <m/>
    <n v="5739154"/>
    <s v="MMARC6_RS07890"/>
    <n v="828"/>
    <m/>
    <s v="old_locus_tag=MmarC6_1541"/>
  </r>
  <r>
    <x v="2"/>
    <s v="with_protein"/>
    <s v="GCF_000018485.1"/>
    <s v="Primary Assembly"/>
    <x v="0"/>
    <m/>
    <s v="NC_009975.1"/>
    <n v="1440575"/>
    <n v="1441402"/>
    <x v="1"/>
    <s v="WP_012194272.1"/>
    <s v="WP_012194272.1"/>
    <m/>
    <s v="methyltransferase domain-containing protein"/>
    <m/>
    <n v="5739154"/>
    <s v="MMARC6_RS07890"/>
    <n v="828"/>
    <n v="275"/>
    <m/>
  </r>
  <r>
    <x v="0"/>
    <s v="protein_coding"/>
    <s v="GCF_000018485.1"/>
    <s v="Primary Assembly"/>
    <x v="0"/>
    <m/>
    <s v="NC_009975.1"/>
    <n v="1441422"/>
    <n v="1441892"/>
    <x v="1"/>
    <m/>
    <m/>
    <m/>
    <m/>
    <m/>
    <n v="5737721"/>
    <s v="MMARC6_RS07895"/>
    <n v="471"/>
    <m/>
    <s v="old_locus_tag=MmarC6_1542"/>
  </r>
  <r>
    <x v="2"/>
    <s v="with_protein"/>
    <s v="GCF_000018485.1"/>
    <s v="Primary Assembly"/>
    <x v="0"/>
    <m/>
    <s v="NC_009975.1"/>
    <n v="1441422"/>
    <n v="1441892"/>
    <x v="1"/>
    <s v="WP_048059385.1"/>
    <s v="WP_048059385.1"/>
    <m/>
    <s v="archaeosortase family protein ArtE"/>
    <m/>
    <n v="5737721"/>
    <s v="MMARC6_RS07895"/>
    <n v="471"/>
    <n v="156"/>
    <m/>
  </r>
  <r>
    <x v="0"/>
    <s v="protein_coding"/>
    <s v="GCF_000018485.1"/>
    <s v="Primary Assembly"/>
    <x v="0"/>
    <m/>
    <s v="NC_009975.1"/>
    <n v="1441904"/>
    <n v="1442848"/>
    <x v="1"/>
    <m/>
    <m/>
    <m/>
    <m/>
    <m/>
    <n v="5737356"/>
    <s v="MMARC6_RS07900"/>
    <n v="945"/>
    <m/>
    <s v="old_locus_tag=MmarC6_1543"/>
  </r>
  <r>
    <x v="2"/>
    <s v="with_protein"/>
    <s v="GCF_000018485.1"/>
    <s v="Primary Assembly"/>
    <x v="0"/>
    <m/>
    <s v="NC_009975.1"/>
    <n v="1441904"/>
    <n v="1442848"/>
    <x v="1"/>
    <s v="WP_012194274.1"/>
    <s v="WP_012194274.1"/>
    <m/>
    <s v="thiamine-phosphate kinase"/>
    <m/>
    <n v="5737356"/>
    <s v="MMARC6_RS07900"/>
    <n v="945"/>
    <n v="314"/>
    <m/>
  </r>
  <r>
    <x v="0"/>
    <s v="protein_coding"/>
    <s v="GCF_000018485.1"/>
    <s v="Primary Assembly"/>
    <x v="0"/>
    <m/>
    <s v="NC_009975.1"/>
    <n v="1443181"/>
    <n v="1444497"/>
    <x v="0"/>
    <m/>
    <m/>
    <m/>
    <m/>
    <m/>
    <n v="5737618"/>
    <s v="MMARC6_RS07905"/>
    <n v="1317"/>
    <m/>
    <s v="old_locus_tag=MmarC6_1544"/>
  </r>
  <r>
    <x v="2"/>
    <s v="with_protein"/>
    <s v="GCF_000018485.1"/>
    <s v="Primary Assembly"/>
    <x v="0"/>
    <m/>
    <s v="NC_009975.1"/>
    <n v="1443181"/>
    <n v="1444497"/>
    <x v="0"/>
    <s v="WP_012194275.1"/>
    <s v="WP_012194275.1"/>
    <m/>
    <s v="radical SAM protein"/>
    <m/>
    <n v="5737618"/>
    <s v="MMARC6_RS07905"/>
    <n v="1317"/>
    <n v="438"/>
    <m/>
  </r>
  <r>
    <x v="0"/>
    <s v="protein_coding"/>
    <s v="GCF_000018485.1"/>
    <s v="Primary Assembly"/>
    <x v="0"/>
    <m/>
    <s v="NC_009975.1"/>
    <n v="1444541"/>
    <n v="1445719"/>
    <x v="0"/>
    <m/>
    <m/>
    <m/>
    <m/>
    <s v="ychF"/>
    <n v="5739032"/>
    <s v="MMARC6_RS07910"/>
    <n v="1179"/>
    <m/>
    <s v="old_locus_tag=MmarC6_1545"/>
  </r>
  <r>
    <x v="2"/>
    <s v="with_protein"/>
    <s v="GCF_000018485.1"/>
    <s v="Primary Assembly"/>
    <x v="0"/>
    <m/>
    <s v="NC_009975.1"/>
    <n v="1444541"/>
    <n v="1445719"/>
    <x v="0"/>
    <s v="WP_012194276.1"/>
    <s v="WP_012194276.1"/>
    <m/>
    <s v="redox-regulated ATPase YchF"/>
    <s v="ychF"/>
    <n v="5739032"/>
    <s v="MMARC6_RS07910"/>
    <n v="1179"/>
    <n v="392"/>
    <m/>
  </r>
  <r>
    <x v="0"/>
    <s v="protein_coding"/>
    <s v="GCF_000018485.1"/>
    <s v="Primary Assembly"/>
    <x v="0"/>
    <m/>
    <s v="NC_009975.1"/>
    <n v="1445754"/>
    <n v="1446317"/>
    <x v="0"/>
    <m/>
    <m/>
    <m/>
    <m/>
    <m/>
    <n v="5737306"/>
    <s v="MMARC6_RS07915"/>
    <n v="564"/>
    <m/>
    <s v="old_locus_tag=MmarC6_1546"/>
  </r>
  <r>
    <x v="2"/>
    <s v="with_protein"/>
    <s v="GCF_000018485.1"/>
    <s v="Primary Assembly"/>
    <x v="0"/>
    <m/>
    <s v="NC_009975.1"/>
    <n v="1445754"/>
    <n v="1446317"/>
    <x v="0"/>
    <s v="WP_012194277.1"/>
    <s v="WP_012194277.1"/>
    <m/>
    <s v="HD domain-containing protein"/>
    <m/>
    <n v="5737306"/>
    <s v="MMARC6_RS07915"/>
    <n v="564"/>
    <n v="187"/>
    <m/>
  </r>
  <r>
    <x v="0"/>
    <s v="protein_coding"/>
    <s v="GCF_000018485.1"/>
    <s v="Primary Assembly"/>
    <x v="0"/>
    <m/>
    <s v="NC_009975.1"/>
    <n v="1446361"/>
    <n v="1448202"/>
    <x v="1"/>
    <m/>
    <m/>
    <m/>
    <m/>
    <m/>
    <n v="5737698"/>
    <s v="MMARC6_RS07920"/>
    <n v="1842"/>
    <m/>
    <s v="old_locus_tag=MmarC6_1547"/>
  </r>
  <r>
    <x v="2"/>
    <s v="with_protein"/>
    <s v="GCF_000018485.1"/>
    <s v="Primary Assembly"/>
    <x v="0"/>
    <m/>
    <s v="NC_009975.1"/>
    <n v="1446361"/>
    <n v="1448202"/>
    <x v="1"/>
    <s v="WP_012194278.1"/>
    <s v="WP_012194278.1"/>
    <m/>
    <s v="sensor histidine kinase"/>
    <m/>
    <n v="5737698"/>
    <s v="MMARC6_RS07920"/>
    <n v="1842"/>
    <n v="613"/>
    <m/>
  </r>
  <r>
    <x v="0"/>
    <s v="protein_coding"/>
    <s v="GCF_000018485.1"/>
    <s v="Primary Assembly"/>
    <x v="0"/>
    <m/>
    <s v="NC_009975.1"/>
    <n v="1448329"/>
    <n v="1449273"/>
    <x v="1"/>
    <m/>
    <m/>
    <m/>
    <m/>
    <m/>
    <n v="5739035"/>
    <s v="MMARC6_RS07925"/>
    <n v="945"/>
    <m/>
    <s v="old_locus_tag=MmarC6_1548"/>
  </r>
  <r>
    <x v="2"/>
    <s v="with_protein"/>
    <s v="GCF_000018485.1"/>
    <s v="Primary Assembly"/>
    <x v="0"/>
    <m/>
    <s v="NC_009975.1"/>
    <n v="1448329"/>
    <n v="1449273"/>
    <x v="1"/>
    <s v="WP_012194279.1"/>
    <s v="WP_012194279.1"/>
    <m/>
    <s v="multidrug resistance efflux transporter family protein"/>
    <m/>
    <n v="5739035"/>
    <s v="MMARC6_RS07925"/>
    <n v="945"/>
    <n v="314"/>
    <m/>
  </r>
  <r>
    <x v="0"/>
    <s v="protein_coding"/>
    <s v="GCF_000018485.1"/>
    <s v="Primary Assembly"/>
    <x v="0"/>
    <m/>
    <s v="NC_009975.1"/>
    <n v="1449415"/>
    <n v="1449711"/>
    <x v="0"/>
    <m/>
    <m/>
    <m/>
    <m/>
    <m/>
    <n v="5737427"/>
    <s v="MMARC6_RS07930"/>
    <n v="297"/>
    <m/>
    <s v="old_locus_tag=MmarC6_1549"/>
  </r>
  <r>
    <x v="2"/>
    <s v="with_protein"/>
    <s v="GCF_000018485.1"/>
    <s v="Primary Assembly"/>
    <x v="0"/>
    <m/>
    <s v="NC_009975.1"/>
    <n v="1449415"/>
    <n v="1449711"/>
    <x v="0"/>
    <s v="WP_012194280.1"/>
    <s v="WP_012194280.1"/>
    <m/>
    <s v="hypothetical protein"/>
    <m/>
    <n v="5737427"/>
    <s v="MMARC6_RS07930"/>
    <n v="297"/>
    <n v="98"/>
    <m/>
  </r>
  <r>
    <x v="0"/>
    <s v="protein_coding"/>
    <s v="GCF_000018485.1"/>
    <s v="Primary Assembly"/>
    <x v="0"/>
    <m/>
    <s v="NC_009975.1"/>
    <n v="1449713"/>
    <n v="1450204"/>
    <x v="1"/>
    <m/>
    <m/>
    <m/>
    <m/>
    <m/>
    <n v="5737271"/>
    <s v="MMARC6_RS07935"/>
    <n v="492"/>
    <m/>
    <s v="old_locus_tag=MmarC6_1550"/>
  </r>
  <r>
    <x v="2"/>
    <s v="with_protein"/>
    <s v="GCF_000018485.1"/>
    <s v="Primary Assembly"/>
    <x v="0"/>
    <m/>
    <s v="NC_009975.1"/>
    <n v="1449713"/>
    <n v="1450204"/>
    <x v="1"/>
    <s v="WP_011868236.1"/>
    <s v="WP_011868236.1"/>
    <m/>
    <s v="YkgJ family cysteine cluster protein"/>
    <m/>
    <n v="5737271"/>
    <s v="MMARC6_RS07935"/>
    <n v="492"/>
    <n v="163"/>
    <m/>
  </r>
  <r>
    <x v="0"/>
    <s v="protein_coding"/>
    <s v="GCF_000018485.1"/>
    <s v="Primary Assembly"/>
    <x v="0"/>
    <m/>
    <s v="NC_009975.1"/>
    <n v="1450286"/>
    <n v="1451338"/>
    <x v="1"/>
    <m/>
    <m/>
    <m/>
    <m/>
    <m/>
    <n v="5737596"/>
    <s v="MMARC6_RS07940"/>
    <n v="1053"/>
    <m/>
    <s v="old_locus_tag=MmarC6_1551"/>
  </r>
  <r>
    <x v="2"/>
    <s v="with_protein"/>
    <s v="GCF_000018485.1"/>
    <s v="Primary Assembly"/>
    <x v="0"/>
    <m/>
    <s v="NC_009975.1"/>
    <n v="1450286"/>
    <n v="1451338"/>
    <x v="1"/>
    <s v="WP_012194281.1"/>
    <s v="WP_012194281.1"/>
    <m/>
    <s v="M42 family peptidase"/>
    <m/>
    <n v="5737596"/>
    <s v="MMARC6_RS07940"/>
    <n v="1053"/>
    <n v="350"/>
    <m/>
  </r>
  <r>
    <x v="0"/>
    <s v="protein_coding"/>
    <s v="GCF_000018485.1"/>
    <s v="Primary Assembly"/>
    <x v="0"/>
    <m/>
    <s v="NC_009975.1"/>
    <n v="1451646"/>
    <n v="1452497"/>
    <x v="0"/>
    <m/>
    <m/>
    <m/>
    <m/>
    <m/>
    <n v="5737274"/>
    <s v="MMARC6_RS07945"/>
    <n v="852"/>
    <m/>
    <s v="old_locus_tag=MmarC6_1552"/>
  </r>
  <r>
    <x v="2"/>
    <s v="with_protein"/>
    <s v="GCF_000018485.1"/>
    <s v="Primary Assembly"/>
    <x v="0"/>
    <m/>
    <s v="NC_009975.1"/>
    <n v="1451646"/>
    <n v="1452497"/>
    <x v="0"/>
    <s v="WP_081431010.1"/>
    <s v="WP_081431010.1"/>
    <m/>
    <s v="transketolase"/>
    <m/>
    <n v="5737274"/>
    <s v="MMARC6_RS07945"/>
    <n v="852"/>
    <n v="283"/>
    <m/>
  </r>
  <r>
    <x v="0"/>
    <s v="protein_coding"/>
    <s v="GCF_000018485.1"/>
    <s v="Primary Assembly"/>
    <x v="0"/>
    <m/>
    <s v="NC_009975.1"/>
    <n v="1452511"/>
    <n v="1453170"/>
    <x v="0"/>
    <m/>
    <m/>
    <m/>
    <m/>
    <m/>
    <n v="5738182"/>
    <s v="MMARC6_RS07950"/>
    <n v="660"/>
    <m/>
    <s v="old_locus_tag=MmarC6_1553"/>
  </r>
  <r>
    <x v="2"/>
    <s v="with_protein"/>
    <s v="GCF_000018485.1"/>
    <s v="Primary Assembly"/>
    <x v="0"/>
    <m/>
    <s v="NC_009975.1"/>
    <n v="1452511"/>
    <n v="1453170"/>
    <x v="0"/>
    <s v="WP_012194283.1"/>
    <s v="WP_012194283.1"/>
    <m/>
    <s v="ribulose-phosphate 3-epimerase"/>
    <m/>
    <n v="5738182"/>
    <s v="MMARC6_RS07950"/>
    <n v="660"/>
    <n v="219"/>
    <m/>
  </r>
  <r>
    <x v="0"/>
    <s v="protein_coding"/>
    <s v="GCF_000018485.1"/>
    <s v="Primary Assembly"/>
    <x v="0"/>
    <m/>
    <s v="NC_009975.1"/>
    <n v="1453230"/>
    <n v="1454168"/>
    <x v="0"/>
    <m/>
    <m/>
    <m/>
    <m/>
    <m/>
    <n v="5738167"/>
    <s v="MMARC6_RS07955"/>
    <n v="939"/>
    <m/>
    <s v="old_locus_tag=MmarC6_1554"/>
  </r>
  <r>
    <x v="2"/>
    <s v="with_protein"/>
    <s v="GCF_000018485.1"/>
    <s v="Primary Assembly"/>
    <x v="0"/>
    <m/>
    <s v="NC_009975.1"/>
    <n v="1453230"/>
    <n v="1454168"/>
    <x v="0"/>
    <s v="WP_012194284.1"/>
    <s v="WP_012194284.1"/>
    <m/>
    <s v="transketolase"/>
    <m/>
    <n v="5738167"/>
    <s v="MMARC6_RS07955"/>
    <n v="939"/>
    <n v="312"/>
    <m/>
  </r>
  <r>
    <x v="0"/>
    <s v="protein_coding"/>
    <s v="GCF_000018485.1"/>
    <s v="Primary Assembly"/>
    <x v="0"/>
    <m/>
    <s v="NC_009975.1"/>
    <n v="1454230"/>
    <n v="1454985"/>
    <x v="0"/>
    <m/>
    <m/>
    <m/>
    <m/>
    <m/>
    <n v="5738168"/>
    <s v="MMARC6_RS07960"/>
    <n v="756"/>
    <m/>
    <s v="old_locus_tag=MmarC6_1555"/>
  </r>
  <r>
    <x v="2"/>
    <s v="with_protein"/>
    <s v="GCF_000018485.1"/>
    <s v="Primary Assembly"/>
    <x v="0"/>
    <m/>
    <s v="NC_009975.1"/>
    <n v="1454230"/>
    <n v="1454985"/>
    <x v="0"/>
    <s v="WP_012194285.1"/>
    <s v="WP_012194285.1"/>
    <m/>
    <s v="hypothetical protein"/>
    <m/>
    <n v="5738168"/>
    <s v="MMARC6_RS07960"/>
    <n v="756"/>
    <n v="251"/>
    <m/>
  </r>
  <r>
    <x v="0"/>
    <s v="protein_coding"/>
    <s v="GCF_000018485.1"/>
    <s v="Primary Assembly"/>
    <x v="0"/>
    <m/>
    <s v="NC_009975.1"/>
    <n v="1454990"/>
    <n v="1456063"/>
    <x v="0"/>
    <m/>
    <m/>
    <m/>
    <m/>
    <m/>
    <n v="5738177"/>
    <s v="MMARC6_RS07965"/>
    <n v="1074"/>
    <m/>
    <s v="old_locus_tag=MmarC6_1556"/>
  </r>
  <r>
    <x v="2"/>
    <s v="with_protein"/>
    <s v="GCF_000018485.1"/>
    <s v="Primary Assembly"/>
    <x v="0"/>
    <m/>
    <s v="NC_009975.1"/>
    <n v="1454990"/>
    <n v="1456063"/>
    <x v="0"/>
    <s v="WP_012194286.1"/>
    <s v="WP_012194286.1"/>
    <m/>
    <s v="oligosaccharide repeat unit polymerase"/>
    <m/>
    <n v="5738177"/>
    <s v="MMARC6_RS07965"/>
    <n v="1074"/>
    <n v="357"/>
    <m/>
  </r>
  <r>
    <x v="0"/>
    <s v="protein_coding"/>
    <s v="GCF_000018485.1"/>
    <s v="Primary Assembly"/>
    <x v="0"/>
    <m/>
    <s v="NC_009975.1"/>
    <n v="1456050"/>
    <n v="1457204"/>
    <x v="0"/>
    <m/>
    <m/>
    <m/>
    <m/>
    <m/>
    <n v="5737312"/>
    <s v="MMARC6_RS07970"/>
    <n v="1155"/>
    <m/>
    <s v="old_locus_tag=MmarC6_1557"/>
  </r>
  <r>
    <x v="2"/>
    <s v="with_protein"/>
    <s v="GCF_000018485.1"/>
    <s v="Primary Assembly"/>
    <x v="0"/>
    <m/>
    <s v="NC_009975.1"/>
    <n v="1456050"/>
    <n v="1457204"/>
    <x v="0"/>
    <s v="WP_012194287.1"/>
    <s v="WP_012194287.1"/>
    <m/>
    <s v="hypothetical protein"/>
    <m/>
    <n v="5737312"/>
    <s v="MMARC6_RS07970"/>
    <n v="1155"/>
    <n v="384"/>
    <m/>
  </r>
  <r>
    <x v="0"/>
    <s v="protein_coding"/>
    <s v="GCF_000018485.1"/>
    <s v="Primary Assembly"/>
    <x v="0"/>
    <m/>
    <s v="NC_009975.1"/>
    <n v="1457254"/>
    <n v="1458363"/>
    <x v="0"/>
    <m/>
    <m/>
    <m/>
    <m/>
    <m/>
    <n v="5737313"/>
    <s v="MMARC6_RS07975"/>
    <n v="1110"/>
    <m/>
    <s v="old_locus_tag=MmarC6_1558"/>
  </r>
  <r>
    <x v="2"/>
    <s v="with_protein"/>
    <s v="GCF_000018485.1"/>
    <s v="Primary Assembly"/>
    <x v="0"/>
    <m/>
    <s v="NC_009975.1"/>
    <n v="1457254"/>
    <n v="1458363"/>
    <x v="0"/>
    <s v="WP_012194288.1"/>
    <s v="WP_012194288.1"/>
    <m/>
    <s v="DUF373 domain-containing protein"/>
    <m/>
    <n v="5737313"/>
    <s v="MMARC6_RS07975"/>
    <n v="1110"/>
    <n v="369"/>
    <m/>
  </r>
  <r>
    <x v="0"/>
    <s v="protein_coding"/>
    <s v="GCF_000018485.1"/>
    <s v="Primary Assembly"/>
    <x v="0"/>
    <m/>
    <s v="NC_009975.1"/>
    <n v="1458375"/>
    <n v="1459325"/>
    <x v="0"/>
    <m/>
    <m/>
    <m/>
    <m/>
    <m/>
    <n v="5737416"/>
    <s v="MMARC6_RS07980"/>
    <n v="951"/>
    <m/>
    <s v="old_locus_tag=MmarC6_1559"/>
  </r>
  <r>
    <x v="2"/>
    <s v="with_protein"/>
    <s v="GCF_000018485.1"/>
    <s v="Primary Assembly"/>
    <x v="0"/>
    <m/>
    <s v="NC_009975.1"/>
    <n v="1458375"/>
    <n v="1459325"/>
    <x v="0"/>
    <s v="WP_012194289.1"/>
    <s v="WP_012194289.1"/>
    <m/>
    <s v="magnesium and cobalt transport protein CorA"/>
    <m/>
    <n v="5737416"/>
    <s v="MMARC6_RS07980"/>
    <n v="951"/>
    <n v="316"/>
    <m/>
  </r>
  <r>
    <x v="0"/>
    <s v="protein_coding"/>
    <s v="GCF_000018485.1"/>
    <s v="Primary Assembly"/>
    <x v="0"/>
    <m/>
    <s v="NC_009975.1"/>
    <n v="1459340"/>
    <n v="1459609"/>
    <x v="0"/>
    <m/>
    <m/>
    <m/>
    <m/>
    <m/>
    <n v="5737417"/>
    <s v="MMARC6_RS07985"/>
    <n v="270"/>
    <m/>
    <s v="old_locus_tag=MmarC6_1560"/>
  </r>
  <r>
    <x v="2"/>
    <s v="with_protein"/>
    <s v="GCF_000018485.1"/>
    <s v="Primary Assembly"/>
    <x v="0"/>
    <m/>
    <s v="NC_009975.1"/>
    <n v="1459340"/>
    <n v="1459609"/>
    <x v="0"/>
    <s v="WP_012194290.1"/>
    <s v="WP_012194290.1"/>
    <m/>
    <s v="signal recognition particle"/>
    <m/>
    <n v="5737417"/>
    <s v="MMARC6_RS07985"/>
    <n v="270"/>
    <n v="89"/>
    <m/>
  </r>
  <r>
    <x v="0"/>
    <s v="protein_coding"/>
    <s v="GCF_000018485.1"/>
    <s v="Primary Assembly"/>
    <x v="0"/>
    <m/>
    <s v="NC_009975.1"/>
    <n v="1459610"/>
    <n v="1459924"/>
    <x v="1"/>
    <m/>
    <m/>
    <m/>
    <m/>
    <m/>
    <n v="5737386"/>
    <s v="MMARC6_RS07990"/>
    <n v="315"/>
    <m/>
    <s v="old_locus_tag=MmarC6_1561"/>
  </r>
  <r>
    <x v="2"/>
    <s v="with_protein"/>
    <s v="GCF_000018485.1"/>
    <s v="Primary Assembly"/>
    <x v="0"/>
    <m/>
    <s v="NC_009975.1"/>
    <n v="1459610"/>
    <n v="1459924"/>
    <x v="1"/>
    <s v="WP_012194291.1"/>
    <s v="WP_012194291.1"/>
    <m/>
    <s v="hypothetical protein"/>
    <m/>
    <n v="5737386"/>
    <s v="MMARC6_RS07990"/>
    <n v="315"/>
    <n v="104"/>
    <m/>
  </r>
  <r>
    <x v="0"/>
    <s v="protein_coding"/>
    <s v="GCF_000018485.1"/>
    <s v="Primary Assembly"/>
    <x v="0"/>
    <m/>
    <s v="NC_009975.1"/>
    <n v="1459937"/>
    <n v="1461025"/>
    <x v="1"/>
    <m/>
    <m/>
    <m/>
    <m/>
    <m/>
    <n v="5737366"/>
    <s v="MMARC6_RS07995"/>
    <n v="1089"/>
    <m/>
    <s v="old_locus_tag=MmarC6_1562"/>
  </r>
  <r>
    <x v="2"/>
    <s v="with_protein"/>
    <s v="GCF_000018485.1"/>
    <s v="Primary Assembly"/>
    <x v="0"/>
    <m/>
    <s v="NC_009975.1"/>
    <n v="1459937"/>
    <n v="1461025"/>
    <x v="1"/>
    <s v="WP_012194292.1"/>
    <s v="WP_012194292.1"/>
    <m/>
    <s v="ADP-forming succinate--CoA ligase subunit beta"/>
    <m/>
    <n v="5737366"/>
    <s v="MMARC6_RS07995"/>
    <n v="1089"/>
    <n v="362"/>
    <m/>
  </r>
  <r>
    <x v="0"/>
    <s v="protein_coding"/>
    <s v="GCF_000018485.1"/>
    <s v="Primary Assembly"/>
    <x v="0"/>
    <m/>
    <s v="NC_009975.1"/>
    <n v="1461078"/>
    <n v="1461524"/>
    <x v="1"/>
    <m/>
    <m/>
    <m/>
    <m/>
    <m/>
    <n v="5737367"/>
    <s v="MMARC6_RS08000"/>
    <n v="447"/>
    <m/>
    <s v="old_locus_tag=MmarC6_1563"/>
  </r>
  <r>
    <x v="2"/>
    <s v="with_protein"/>
    <s v="GCF_000018485.1"/>
    <s v="Primary Assembly"/>
    <x v="0"/>
    <m/>
    <s v="NC_009975.1"/>
    <n v="1461078"/>
    <n v="1461524"/>
    <x v="1"/>
    <s v="WP_012194293.1"/>
    <s v="WP_012194293.1"/>
    <m/>
    <s v="aspartate carbamoyltransferase regulatory subunit"/>
    <m/>
    <n v="5737367"/>
    <s v="MMARC6_RS08000"/>
    <n v="447"/>
    <n v="148"/>
    <m/>
  </r>
  <r>
    <x v="0"/>
    <s v="protein_coding"/>
    <s v="GCF_000018485.1"/>
    <s v="Primary Assembly"/>
    <x v="0"/>
    <m/>
    <s v="NC_009975.1"/>
    <n v="1461574"/>
    <n v="1462218"/>
    <x v="1"/>
    <m/>
    <m/>
    <m/>
    <m/>
    <m/>
    <n v="5737278"/>
    <s v="MMARC6_RS08005"/>
    <n v="645"/>
    <m/>
    <s v="old_locus_tag=MmarC6_1564"/>
  </r>
  <r>
    <x v="2"/>
    <s v="with_protein"/>
    <s v="GCF_000018485.1"/>
    <s v="Primary Assembly"/>
    <x v="0"/>
    <m/>
    <s v="NC_009975.1"/>
    <n v="1461574"/>
    <n v="1462218"/>
    <x v="1"/>
    <s v="WP_012194294.1"/>
    <s v="WP_012194294.1"/>
    <m/>
    <s v="TfuA domain-containing protein"/>
    <m/>
    <n v="5737278"/>
    <s v="MMARC6_RS08005"/>
    <n v="645"/>
    <n v="214"/>
    <m/>
  </r>
  <r>
    <x v="0"/>
    <s v="protein_coding"/>
    <s v="GCF_000018485.1"/>
    <s v="Primary Assembly"/>
    <x v="0"/>
    <m/>
    <s v="NC_009975.1"/>
    <n v="1462215"/>
    <n v="1462790"/>
    <x v="1"/>
    <m/>
    <m/>
    <m/>
    <m/>
    <m/>
    <n v="5737634"/>
    <s v="MMARC6_RS08010"/>
    <n v="576"/>
    <m/>
    <s v="old_locus_tag=MmarC6_1565"/>
  </r>
  <r>
    <x v="2"/>
    <s v="with_protein"/>
    <s v="GCF_000018485.1"/>
    <s v="Primary Assembly"/>
    <x v="0"/>
    <m/>
    <s v="NC_009975.1"/>
    <n v="1462215"/>
    <n v="1462790"/>
    <x v="1"/>
    <s v="WP_012194295.1"/>
    <s v="WP_012194295.1"/>
    <m/>
    <s v="phospholipase D"/>
    <m/>
    <n v="5737634"/>
    <s v="MMARC6_RS08010"/>
    <n v="576"/>
    <n v="191"/>
    <m/>
  </r>
  <r>
    <x v="0"/>
    <s v="protein_coding"/>
    <s v="GCF_000018485.1"/>
    <s v="Primary Assembly"/>
    <x v="0"/>
    <m/>
    <s v="NC_009975.1"/>
    <n v="1462943"/>
    <n v="1464130"/>
    <x v="0"/>
    <m/>
    <m/>
    <m/>
    <m/>
    <m/>
    <n v="5737635"/>
    <s v="MMARC6_RS08015"/>
    <n v="1188"/>
    <m/>
    <s v="old_locus_tag=MmarC6_1566"/>
  </r>
  <r>
    <x v="2"/>
    <s v="with_protein"/>
    <s v="GCF_000018485.1"/>
    <s v="Primary Assembly"/>
    <x v="0"/>
    <m/>
    <s v="NC_009975.1"/>
    <n v="1462943"/>
    <n v="1464130"/>
    <x v="0"/>
    <s v="WP_012194296.1"/>
    <s v="WP_012194296.1"/>
    <m/>
    <s v="acetylornithine transaminase"/>
    <m/>
    <n v="5737635"/>
    <s v="MMARC6_RS08015"/>
    <n v="1188"/>
    <n v="395"/>
    <m/>
  </r>
  <r>
    <x v="0"/>
    <s v="protein_coding"/>
    <s v="GCF_000018485.1"/>
    <s v="Primary Assembly"/>
    <x v="0"/>
    <m/>
    <s v="NC_009975.1"/>
    <n v="1464351"/>
    <n v="1464758"/>
    <x v="0"/>
    <m/>
    <m/>
    <m/>
    <m/>
    <m/>
    <n v="5737329"/>
    <s v="MMARC6_RS08020"/>
    <n v="408"/>
    <m/>
    <s v="old_locus_tag=MmarC6_1567"/>
  </r>
  <r>
    <x v="2"/>
    <s v="with_protein"/>
    <s v="GCF_000018485.1"/>
    <s v="Primary Assembly"/>
    <x v="0"/>
    <m/>
    <s v="NC_009975.1"/>
    <n v="1464351"/>
    <n v="1464758"/>
    <x v="0"/>
    <s v="WP_012194297.1"/>
    <s v="WP_012194297.1"/>
    <m/>
    <s v="ArsR family transcriptional regulator"/>
    <m/>
    <n v="5737329"/>
    <s v="MMARC6_RS08020"/>
    <n v="408"/>
    <n v="135"/>
    <m/>
  </r>
  <r>
    <x v="0"/>
    <s v="protein_coding"/>
    <s v="GCF_000018485.1"/>
    <s v="Primary Assembly"/>
    <x v="0"/>
    <m/>
    <s v="NC_009975.1"/>
    <n v="1464755"/>
    <n v="1465456"/>
    <x v="1"/>
    <m/>
    <m/>
    <m/>
    <m/>
    <m/>
    <n v="5737680"/>
    <s v="MMARC6_RS08025"/>
    <n v="702"/>
    <m/>
    <s v="old_locus_tag=MmarC6_1568"/>
  </r>
  <r>
    <x v="2"/>
    <s v="with_protein"/>
    <s v="GCF_000018485.1"/>
    <s v="Primary Assembly"/>
    <x v="0"/>
    <m/>
    <s v="NC_009975.1"/>
    <n v="1464755"/>
    <n v="1465456"/>
    <x v="1"/>
    <s v="WP_012194298.1"/>
    <s v="WP_012194298.1"/>
    <m/>
    <s v="phosphate transport system regulatory protein PhoU"/>
    <m/>
    <n v="5737680"/>
    <s v="MMARC6_RS08025"/>
    <n v="702"/>
    <n v="233"/>
    <m/>
  </r>
  <r>
    <x v="0"/>
    <s v="protein_coding"/>
    <s v="GCF_000018485.1"/>
    <s v="Primary Assembly"/>
    <x v="0"/>
    <m/>
    <s v="NC_009975.1"/>
    <n v="1465481"/>
    <n v="1466239"/>
    <x v="1"/>
    <m/>
    <m/>
    <m/>
    <m/>
    <m/>
    <n v="5737681"/>
    <s v="MMARC6_RS08030"/>
    <n v="759"/>
    <m/>
    <s v="old_locus_tag=MmarC6_1569"/>
  </r>
  <r>
    <x v="2"/>
    <s v="with_protein"/>
    <s v="GCF_000018485.1"/>
    <s v="Primary Assembly"/>
    <x v="0"/>
    <m/>
    <s v="NC_009975.1"/>
    <n v="1465481"/>
    <n v="1466239"/>
    <x v="1"/>
    <s v="WP_048059386.1"/>
    <s v="WP_048059386.1"/>
    <m/>
    <s v="phosphate ABC transporter ATP-binding protein"/>
    <m/>
    <n v="5737681"/>
    <s v="MMARC6_RS08030"/>
    <n v="759"/>
    <n v="252"/>
    <m/>
  </r>
  <r>
    <x v="0"/>
    <s v="protein_coding"/>
    <s v="GCF_000018485.1"/>
    <s v="Primary Assembly"/>
    <x v="0"/>
    <m/>
    <s v="NC_009975.1"/>
    <n v="1466255"/>
    <n v="1467121"/>
    <x v="1"/>
    <m/>
    <m/>
    <m/>
    <m/>
    <m/>
    <n v="5737387"/>
    <s v="MMARC6_RS08035"/>
    <n v="867"/>
    <m/>
    <s v="old_locus_tag=MmarC6_1570"/>
  </r>
  <r>
    <x v="2"/>
    <s v="with_protein"/>
    <s v="GCF_000018485.1"/>
    <s v="Primary Assembly"/>
    <x v="0"/>
    <m/>
    <s v="NC_009975.1"/>
    <n v="1466255"/>
    <n v="1467121"/>
    <x v="1"/>
    <s v="WP_012194300.1"/>
    <s v="WP_012194300.1"/>
    <m/>
    <s v="phosphate ABC transporter, permease protein PstA"/>
    <m/>
    <n v="5737387"/>
    <s v="MMARC6_RS08035"/>
    <n v="867"/>
    <n v="288"/>
    <m/>
  </r>
  <r>
    <x v="0"/>
    <s v="protein_coding"/>
    <s v="GCF_000018485.1"/>
    <s v="Primary Assembly"/>
    <x v="0"/>
    <m/>
    <s v="NC_009975.1"/>
    <n v="1467134"/>
    <n v="1468009"/>
    <x v="1"/>
    <m/>
    <m/>
    <m/>
    <m/>
    <m/>
    <n v="5737495"/>
    <s v="MMARC6_RS08040"/>
    <n v="876"/>
    <m/>
    <s v="old_locus_tag=MmarC6_1571"/>
  </r>
  <r>
    <x v="2"/>
    <s v="with_protein"/>
    <s v="GCF_000018485.1"/>
    <s v="Primary Assembly"/>
    <x v="0"/>
    <m/>
    <s v="NC_009975.1"/>
    <n v="1467134"/>
    <n v="1468009"/>
    <x v="1"/>
    <s v="WP_012194301.1"/>
    <s v="WP_012194301.1"/>
    <m/>
    <s v="phosphate ABC transporter permease subunit PstC"/>
    <m/>
    <n v="5737495"/>
    <s v="MMARC6_RS08040"/>
    <n v="876"/>
    <n v="291"/>
    <m/>
  </r>
  <r>
    <x v="0"/>
    <s v="protein_coding"/>
    <s v="GCF_000018485.1"/>
    <s v="Primary Assembly"/>
    <x v="0"/>
    <m/>
    <s v="NC_009975.1"/>
    <n v="1468079"/>
    <n v="1468924"/>
    <x v="1"/>
    <m/>
    <m/>
    <m/>
    <m/>
    <m/>
    <n v="5737496"/>
    <s v="MMARC6_RS08045"/>
    <n v="846"/>
    <m/>
    <s v="old_locus_tag=MmarC6_1572"/>
  </r>
  <r>
    <x v="2"/>
    <s v="with_protein"/>
    <s v="GCF_000018485.1"/>
    <s v="Primary Assembly"/>
    <x v="0"/>
    <m/>
    <s v="NC_009975.1"/>
    <n v="1468079"/>
    <n v="1468924"/>
    <x v="1"/>
    <s v="WP_012194302.1"/>
    <s v="WP_012194302.1"/>
    <m/>
    <s v="phosphate-binding protein"/>
    <m/>
    <n v="5737496"/>
    <s v="MMARC6_RS08045"/>
    <n v="846"/>
    <n v="281"/>
    <m/>
  </r>
  <r>
    <x v="0"/>
    <s v="protein_coding"/>
    <s v="GCF_000018485.1"/>
    <s v="Primary Assembly"/>
    <x v="0"/>
    <m/>
    <s v="NC_009975.1"/>
    <n v="1469170"/>
    <n v="1471446"/>
    <x v="0"/>
    <m/>
    <m/>
    <m/>
    <m/>
    <m/>
    <n v="5737421"/>
    <s v="MMARC6_RS08050"/>
    <n v="2277"/>
    <m/>
    <s v="old_locus_tag=MmarC6_1573"/>
  </r>
  <r>
    <x v="2"/>
    <s v="with_protein"/>
    <s v="GCF_000018485.1"/>
    <s v="Primary Assembly"/>
    <x v="0"/>
    <m/>
    <s v="NC_009975.1"/>
    <n v="1469170"/>
    <n v="1471446"/>
    <x v="0"/>
    <s v="WP_012194303.1"/>
    <s v="WP_012194303.1"/>
    <m/>
    <s v="phosphoenolpyruvate synthase"/>
    <m/>
    <n v="5737421"/>
    <s v="MMARC6_RS08050"/>
    <n v="2277"/>
    <n v="758"/>
    <m/>
  </r>
  <r>
    <x v="0"/>
    <s v="protein_coding"/>
    <s v="GCF_000018485.1"/>
    <s v="Primary Assembly"/>
    <x v="0"/>
    <m/>
    <s v="NC_009975.1"/>
    <n v="1471511"/>
    <n v="1471957"/>
    <x v="0"/>
    <m/>
    <m/>
    <m/>
    <m/>
    <m/>
    <n v="5737443"/>
    <s v="MMARC6_RS08055"/>
    <n v="447"/>
    <m/>
    <s v="old_locus_tag=MmarC6_1574"/>
  </r>
  <r>
    <x v="2"/>
    <s v="with_protein"/>
    <s v="GCF_000018485.1"/>
    <s v="Primary Assembly"/>
    <x v="0"/>
    <m/>
    <s v="NC_009975.1"/>
    <n v="1471511"/>
    <n v="1471957"/>
    <x v="0"/>
    <s v="WP_012194304.1"/>
    <s v="WP_012194304.1"/>
    <m/>
    <s v="phosphopantetheine adenylyltransferase"/>
    <m/>
    <n v="5737443"/>
    <s v="MMARC6_RS08055"/>
    <n v="447"/>
    <n v="148"/>
    <m/>
  </r>
  <r>
    <x v="0"/>
    <s v="protein_coding"/>
    <s v="GCF_000018485.1"/>
    <s v="Primary Assembly"/>
    <x v="0"/>
    <m/>
    <s v="NC_009975.1"/>
    <n v="1471954"/>
    <n v="1472868"/>
    <x v="0"/>
    <m/>
    <m/>
    <m/>
    <m/>
    <m/>
    <n v="5737444"/>
    <s v="MMARC6_RS08060"/>
    <n v="915"/>
    <m/>
    <s v="old_locus_tag=MmarC6_1575"/>
  </r>
  <r>
    <x v="2"/>
    <s v="with_protein"/>
    <s v="GCF_000018485.1"/>
    <s v="Primary Assembly"/>
    <x v="0"/>
    <m/>
    <s v="NC_009975.1"/>
    <n v="1471954"/>
    <n v="1472868"/>
    <x v="0"/>
    <s v="WP_012194305.1"/>
    <s v="WP_012194305.1"/>
    <m/>
    <s v="transporter"/>
    <m/>
    <n v="5737444"/>
    <s v="MMARC6_RS08060"/>
    <n v="915"/>
    <n v="304"/>
    <m/>
  </r>
  <r>
    <x v="0"/>
    <s v="protein_coding"/>
    <s v="GCF_000018485.1"/>
    <s v="Primary Assembly"/>
    <x v="0"/>
    <m/>
    <s v="NC_009975.1"/>
    <n v="1472951"/>
    <n v="1473799"/>
    <x v="0"/>
    <m/>
    <m/>
    <m/>
    <m/>
    <m/>
    <n v="5737736"/>
    <s v="MMARC6_RS08065"/>
    <n v="849"/>
    <m/>
    <s v="old_locus_tag=MmarC6_1576"/>
  </r>
  <r>
    <x v="2"/>
    <s v="with_protein"/>
    <s v="GCF_000018485.1"/>
    <s v="Primary Assembly"/>
    <x v="0"/>
    <m/>
    <s v="NC_009975.1"/>
    <n v="1472951"/>
    <n v="1473799"/>
    <x v="0"/>
    <s v="WP_012194306.1"/>
    <s v="WP_012194306.1"/>
    <m/>
    <s v="UTP--glucose-1-phosphate uridylyltransferase"/>
    <m/>
    <n v="5737736"/>
    <s v="MMARC6_RS08065"/>
    <n v="849"/>
    <n v="282"/>
    <m/>
  </r>
  <r>
    <x v="0"/>
    <s v="protein_coding"/>
    <s v="GCF_000018485.1"/>
    <s v="Primary Assembly"/>
    <x v="0"/>
    <m/>
    <s v="NC_009975.1"/>
    <n v="1473911"/>
    <n v="1474789"/>
    <x v="0"/>
    <m/>
    <m/>
    <m/>
    <m/>
    <m/>
    <n v="5739113"/>
    <s v="MMARC6_RS08070"/>
    <n v="879"/>
    <m/>
    <s v="old_locus_tag=MmarC6_1577"/>
  </r>
  <r>
    <x v="2"/>
    <s v="with_protein"/>
    <s v="GCF_000018485.1"/>
    <s v="Primary Assembly"/>
    <x v="0"/>
    <m/>
    <s v="NC_009975.1"/>
    <n v="1473911"/>
    <n v="1474789"/>
    <x v="0"/>
    <s v="WP_012194307.1"/>
    <s v="WP_012194307.1"/>
    <m/>
    <s v="UDP-glucose 4-epimerase"/>
    <m/>
    <n v="5739113"/>
    <s v="MMARC6_RS08070"/>
    <n v="879"/>
    <n v="292"/>
    <m/>
  </r>
  <r>
    <x v="0"/>
    <s v="protein_coding"/>
    <s v="GCF_000018485.1"/>
    <s v="Primary Assembly"/>
    <x v="0"/>
    <m/>
    <s v="NC_009975.1"/>
    <n v="1474800"/>
    <n v="1475837"/>
    <x v="0"/>
    <m/>
    <m/>
    <m/>
    <m/>
    <m/>
    <n v="5739114"/>
    <s v="MMARC6_RS08075"/>
    <n v="1038"/>
    <m/>
    <s v="old_locus_tag=MmarC6_1578"/>
  </r>
  <r>
    <x v="2"/>
    <s v="with_protein"/>
    <s v="GCF_000018485.1"/>
    <s v="Primary Assembly"/>
    <x v="0"/>
    <m/>
    <s v="NC_009975.1"/>
    <n v="1474800"/>
    <n v="1475837"/>
    <x v="0"/>
    <s v="WP_048059339.1"/>
    <s v="WP_048059339.1"/>
    <m/>
    <s v="glycosyltransferase family 1 protein"/>
    <m/>
    <n v="5739114"/>
    <s v="MMARC6_RS08075"/>
    <n v="1038"/>
    <n v="345"/>
    <m/>
  </r>
  <r>
    <x v="0"/>
    <s v="protein_coding"/>
    <s v="GCF_000018485.1"/>
    <s v="Primary Assembly"/>
    <x v="0"/>
    <m/>
    <s v="NC_009975.1"/>
    <n v="1475845"/>
    <n v="1476687"/>
    <x v="1"/>
    <m/>
    <m/>
    <m/>
    <m/>
    <m/>
    <n v="5737501"/>
    <s v="MMARC6_RS08080"/>
    <n v="843"/>
    <m/>
    <s v="old_locus_tag=MmarC6_1579"/>
  </r>
  <r>
    <x v="2"/>
    <s v="with_protein"/>
    <s v="GCF_000018485.1"/>
    <s v="Primary Assembly"/>
    <x v="0"/>
    <m/>
    <s v="NC_009975.1"/>
    <n v="1475845"/>
    <n v="1476687"/>
    <x v="1"/>
    <s v="WP_012194309.1"/>
    <s v="WP_012194309.1"/>
    <m/>
    <s v="glycosyl transferase"/>
    <m/>
    <n v="5737501"/>
    <s v="MMARC6_RS08080"/>
    <n v="843"/>
    <n v="280"/>
    <m/>
  </r>
  <r>
    <x v="0"/>
    <s v="protein_coding"/>
    <s v="GCF_000018485.1"/>
    <s v="Primary Assembly"/>
    <x v="0"/>
    <m/>
    <s v="NC_009975.1"/>
    <n v="1476668"/>
    <n v="1478044"/>
    <x v="1"/>
    <m/>
    <m/>
    <m/>
    <m/>
    <m/>
    <n v="5737429"/>
    <s v="MMARC6_RS08085"/>
    <n v="1377"/>
    <m/>
    <s v="old_locus_tag=MmarC6_1580"/>
  </r>
  <r>
    <x v="2"/>
    <s v="with_protein"/>
    <s v="GCF_000018485.1"/>
    <s v="Primary Assembly"/>
    <x v="0"/>
    <m/>
    <s v="NC_009975.1"/>
    <n v="1476668"/>
    <n v="1478044"/>
    <x v="1"/>
    <s v="WP_012194310.1"/>
    <s v="WP_012194310.1"/>
    <m/>
    <s v="mannose-1-phosphate guanylyltransferase/mannose-6-phosphate isomerase"/>
    <m/>
    <n v="5737429"/>
    <s v="MMARC6_RS08085"/>
    <n v="1377"/>
    <n v="458"/>
    <m/>
  </r>
  <r>
    <x v="0"/>
    <s v="protein_coding"/>
    <s v="GCF_000018485.1"/>
    <s v="Primary Assembly"/>
    <x v="0"/>
    <m/>
    <s v="NC_009975.1"/>
    <n v="1478047"/>
    <n v="1478994"/>
    <x v="1"/>
    <m/>
    <m/>
    <m/>
    <m/>
    <m/>
    <n v="5737430"/>
    <s v="MMARC6_RS08090"/>
    <n v="948"/>
    <m/>
    <s v="old_locus_tag=MmarC6_1581"/>
  </r>
  <r>
    <x v="2"/>
    <s v="with_protein"/>
    <s v="GCF_000018485.1"/>
    <s v="Primary Assembly"/>
    <x v="0"/>
    <m/>
    <s v="NC_009975.1"/>
    <n v="1478047"/>
    <n v="1478994"/>
    <x v="1"/>
    <s v="WP_012194311.1"/>
    <s v="WP_012194311.1"/>
    <m/>
    <s v="hypothetical protein"/>
    <m/>
    <n v="5737430"/>
    <s v="MMARC6_RS08090"/>
    <n v="948"/>
    <n v="315"/>
    <m/>
  </r>
  <r>
    <x v="0"/>
    <s v="protein_coding"/>
    <s v="GCF_000018485.1"/>
    <s v="Primary Assembly"/>
    <x v="0"/>
    <m/>
    <s v="NC_009975.1"/>
    <n v="1479089"/>
    <n v="1480432"/>
    <x v="0"/>
    <m/>
    <m/>
    <m/>
    <m/>
    <m/>
    <n v="5737410"/>
    <s v="MMARC6_RS08095"/>
    <n v="1344"/>
    <m/>
    <s v="old_locus_tag=MmarC6_1582"/>
  </r>
  <r>
    <x v="2"/>
    <s v="with_protein"/>
    <s v="GCF_000018485.1"/>
    <s v="Primary Assembly"/>
    <x v="0"/>
    <m/>
    <s v="NC_009975.1"/>
    <n v="1479089"/>
    <n v="1480432"/>
    <x v="0"/>
    <s v="WP_048059341.1"/>
    <s v="WP_048059341.1"/>
    <m/>
    <s v="phosphoglucosamine mutase"/>
    <m/>
    <n v="5737410"/>
    <s v="MMARC6_RS08095"/>
    <n v="1344"/>
    <n v="447"/>
    <m/>
  </r>
  <r>
    <x v="0"/>
    <s v="protein_coding"/>
    <s v="GCF_000018485.1"/>
    <s v="Primary Assembly"/>
    <x v="0"/>
    <m/>
    <s v="NC_009975.1"/>
    <n v="1480442"/>
    <n v="1481677"/>
    <x v="0"/>
    <m/>
    <m/>
    <m/>
    <m/>
    <m/>
    <n v="5737464"/>
    <s v="MMARC6_RS08100"/>
    <n v="1236"/>
    <m/>
    <s v="old_locus_tag=MmarC6_1583"/>
  </r>
  <r>
    <x v="2"/>
    <s v="with_protein"/>
    <s v="GCF_000018485.1"/>
    <s v="Primary Assembly"/>
    <x v="0"/>
    <m/>
    <s v="NC_009975.1"/>
    <n v="1480442"/>
    <n v="1481677"/>
    <x v="0"/>
    <s v="WP_012194313.1"/>
    <s v="WP_012194313.1"/>
    <m/>
    <s v="glucosamine-1-phosphate N-acetyltransferase"/>
    <m/>
    <n v="5737464"/>
    <s v="MMARC6_RS08100"/>
    <n v="1236"/>
    <n v="411"/>
    <m/>
  </r>
  <r>
    <x v="0"/>
    <s v="protein_coding"/>
    <s v="GCF_000018485.1"/>
    <s v="Primary Assembly"/>
    <x v="0"/>
    <m/>
    <s v="NC_009975.1"/>
    <n v="1481679"/>
    <n v="1482149"/>
    <x v="0"/>
    <m/>
    <m/>
    <m/>
    <m/>
    <m/>
    <n v="5737465"/>
    <s v="MMARC6_RS08105"/>
    <n v="471"/>
    <m/>
    <s v="old_locus_tag=MmarC6_1584"/>
  </r>
  <r>
    <x v="2"/>
    <s v="with_protein"/>
    <s v="GCF_000018485.1"/>
    <s v="Primary Assembly"/>
    <x v="0"/>
    <m/>
    <s v="NC_009975.1"/>
    <n v="1481679"/>
    <n v="1482149"/>
    <x v="0"/>
    <s v="WP_012194314.1"/>
    <s v="WP_012194314.1"/>
    <m/>
    <s v="deoxyuridine 5'-triphosphate nucleotidohydrolase"/>
    <m/>
    <n v="5737465"/>
    <s v="MMARC6_RS08105"/>
    <n v="471"/>
    <n v="156"/>
    <m/>
  </r>
  <r>
    <x v="0"/>
    <s v="protein_coding"/>
    <s v="GCF_000018485.1"/>
    <s v="Primary Assembly"/>
    <x v="0"/>
    <m/>
    <s v="NC_009975.1"/>
    <n v="1482219"/>
    <n v="1482461"/>
    <x v="1"/>
    <m/>
    <m/>
    <m/>
    <m/>
    <m/>
    <n v="5737475"/>
    <s v="MMARC6_RS08110"/>
    <n v="243"/>
    <m/>
    <s v="old_locus_tag=MmarC6_1585"/>
  </r>
  <r>
    <x v="2"/>
    <s v="with_protein"/>
    <s v="GCF_000018485.1"/>
    <s v="Primary Assembly"/>
    <x v="0"/>
    <m/>
    <s v="NC_009975.1"/>
    <n v="1482219"/>
    <n v="1482461"/>
    <x v="1"/>
    <s v="WP_012194315.1"/>
    <s v="WP_012194315.1"/>
    <m/>
    <s v="DUF4040 domain-containing protein"/>
    <m/>
    <n v="5737475"/>
    <s v="MMARC6_RS08110"/>
    <n v="243"/>
    <n v="80"/>
    <m/>
  </r>
  <r>
    <x v="0"/>
    <s v="protein_coding"/>
    <s v="GCF_000018485.1"/>
    <s v="Primary Assembly"/>
    <x v="0"/>
    <m/>
    <s v="NC_009975.1"/>
    <n v="1482471"/>
    <n v="1482725"/>
    <x v="1"/>
    <m/>
    <m/>
    <m/>
    <m/>
    <m/>
    <n v="5737690"/>
    <s v="MMARC6_RS08115"/>
    <n v="255"/>
    <m/>
    <s v="old_locus_tag=MmarC6_1586"/>
  </r>
  <r>
    <x v="2"/>
    <s v="with_protein"/>
    <s v="GCF_000018485.1"/>
    <s v="Primary Assembly"/>
    <x v="0"/>
    <m/>
    <s v="NC_009975.1"/>
    <n v="1482471"/>
    <n v="1482725"/>
    <x v="1"/>
    <s v="WP_011868285.1"/>
    <s v="WP_011868285.1"/>
    <m/>
    <s v="cation:proton antiporter"/>
    <m/>
    <n v="5737690"/>
    <s v="MMARC6_RS08115"/>
    <n v="255"/>
    <n v="84"/>
    <m/>
  </r>
  <r>
    <x v="0"/>
    <s v="protein_coding"/>
    <s v="GCF_000018485.1"/>
    <s v="Primary Assembly"/>
    <x v="0"/>
    <m/>
    <s v="NC_009975.1"/>
    <n v="1482925"/>
    <n v="1484052"/>
    <x v="0"/>
    <m/>
    <m/>
    <m/>
    <m/>
    <m/>
    <n v="5737691"/>
    <s v="MMARC6_RS08120"/>
    <n v="1128"/>
    <m/>
    <s v="old_locus_tag=MmarC6_1587"/>
  </r>
  <r>
    <x v="2"/>
    <s v="with_protein"/>
    <s v="GCF_000018485.1"/>
    <s v="Primary Assembly"/>
    <x v="0"/>
    <m/>
    <s v="NC_009975.1"/>
    <n v="1482925"/>
    <n v="1484052"/>
    <x v="0"/>
    <s v="WP_012194316.1"/>
    <s v="WP_012194316.1"/>
    <m/>
    <s v="pyridoxal phosphate-dependent aminotransferase"/>
    <m/>
    <n v="5737691"/>
    <s v="MMARC6_RS08120"/>
    <n v="1128"/>
    <n v="375"/>
    <m/>
  </r>
  <r>
    <x v="0"/>
    <s v="protein_coding"/>
    <s v="GCF_000018485.1"/>
    <s v="Primary Assembly"/>
    <x v="0"/>
    <m/>
    <s v="NC_009975.1"/>
    <n v="1484067"/>
    <n v="1484483"/>
    <x v="0"/>
    <m/>
    <m/>
    <m/>
    <m/>
    <m/>
    <n v="5737453"/>
    <s v="MMARC6_RS08125"/>
    <n v="417"/>
    <m/>
    <s v="old_locus_tag=MmarC6_1588"/>
  </r>
  <r>
    <x v="2"/>
    <s v="with_protein"/>
    <s v="GCF_000018485.1"/>
    <s v="Primary Assembly"/>
    <x v="0"/>
    <m/>
    <s v="NC_009975.1"/>
    <n v="1484067"/>
    <n v="1484483"/>
    <x v="0"/>
    <s v="WP_012194317.1"/>
    <s v="WP_012194317.1"/>
    <m/>
    <s v="hypothetical protein"/>
    <m/>
    <n v="5737453"/>
    <s v="MMARC6_RS08125"/>
    <n v="417"/>
    <n v="138"/>
    <m/>
  </r>
  <r>
    <x v="0"/>
    <s v="protein_coding"/>
    <s v="GCF_000018485.1"/>
    <s v="Primary Assembly"/>
    <x v="0"/>
    <m/>
    <s v="NC_009975.1"/>
    <n v="1484577"/>
    <n v="1485194"/>
    <x v="0"/>
    <m/>
    <m/>
    <m/>
    <m/>
    <m/>
    <n v="5737538"/>
    <s v="MMARC6_RS08130"/>
    <n v="618"/>
    <m/>
    <s v="old_locus_tag=MmarC6_1589"/>
  </r>
  <r>
    <x v="2"/>
    <s v="with_protein"/>
    <s v="GCF_000018485.1"/>
    <s v="Primary Assembly"/>
    <x v="0"/>
    <m/>
    <s v="NC_009975.1"/>
    <n v="1484577"/>
    <n v="1485194"/>
    <x v="0"/>
    <s v="WP_012194318.1"/>
    <s v="WP_012194318.1"/>
    <m/>
    <s v="hypothetical protein"/>
    <m/>
    <n v="5737538"/>
    <s v="MMARC6_RS08130"/>
    <n v="618"/>
    <n v="205"/>
    <m/>
  </r>
  <r>
    <x v="0"/>
    <s v="protein_coding"/>
    <s v="GCF_000018485.1"/>
    <s v="Primary Assembly"/>
    <x v="0"/>
    <m/>
    <s v="NC_009975.1"/>
    <n v="1485225"/>
    <n v="1486148"/>
    <x v="0"/>
    <m/>
    <m/>
    <m/>
    <m/>
    <m/>
    <n v="5737539"/>
    <s v="MMARC6_RS08135"/>
    <n v="924"/>
    <m/>
    <s v="old_locus_tag=MmarC6_1590"/>
  </r>
  <r>
    <x v="2"/>
    <s v="with_protein"/>
    <s v="GCF_000018485.1"/>
    <s v="Primary Assembly"/>
    <x v="0"/>
    <m/>
    <s v="NC_009975.1"/>
    <n v="1485225"/>
    <n v="1486148"/>
    <x v="0"/>
    <s v="WP_012194319.1"/>
    <s v="WP_012194319.1"/>
    <m/>
    <s v="signal peptide peptidase SppA"/>
    <m/>
    <n v="5737539"/>
    <s v="MMARC6_RS08135"/>
    <n v="924"/>
    <n v="307"/>
    <m/>
  </r>
  <r>
    <x v="0"/>
    <s v="protein_coding"/>
    <s v="GCF_000018485.1"/>
    <s v="Primary Assembly"/>
    <x v="0"/>
    <m/>
    <s v="NC_009975.1"/>
    <n v="1486192"/>
    <n v="1487148"/>
    <x v="0"/>
    <m/>
    <m/>
    <m/>
    <m/>
    <m/>
    <n v="5737485"/>
    <s v="MMARC6_RS08140"/>
    <n v="957"/>
    <m/>
    <s v="old_locus_tag=MmarC6_1591"/>
  </r>
  <r>
    <x v="2"/>
    <s v="with_protein"/>
    <s v="GCF_000018485.1"/>
    <s v="Primary Assembly"/>
    <x v="0"/>
    <m/>
    <s v="NC_009975.1"/>
    <n v="1486192"/>
    <n v="1487148"/>
    <x v="0"/>
    <s v="WP_012194320.1"/>
    <s v="WP_012194320.1"/>
    <m/>
    <s v="membrane protein"/>
    <m/>
    <n v="5737485"/>
    <s v="MMARC6_RS08140"/>
    <n v="957"/>
    <n v="318"/>
    <m/>
  </r>
  <r>
    <x v="0"/>
    <s v="protein_coding"/>
    <s v="GCF_000018485.1"/>
    <s v="Primary Assembly"/>
    <x v="0"/>
    <m/>
    <s v="NC_009975.1"/>
    <n v="1487287"/>
    <n v="1488771"/>
    <x v="0"/>
    <m/>
    <m/>
    <m/>
    <m/>
    <m/>
    <n v="5737408"/>
    <s v="MMARC6_RS08145"/>
    <n v="1485"/>
    <m/>
    <s v="old_locus_tag=MmarC6_1592"/>
  </r>
  <r>
    <x v="2"/>
    <s v="with_protein"/>
    <s v="GCF_000018485.1"/>
    <s v="Primary Assembly"/>
    <x v="0"/>
    <m/>
    <s v="NC_009975.1"/>
    <n v="1487287"/>
    <n v="1488771"/>
    <x v="0"/>
    <s v="WP_012194321.1"/>
    <s v="WP_012194321.1"/>
    <m/>
    <s v="4Fe-4S dicluster domain-containing protein"/>
    <m/>
    <n v="5737408"/>
    <s v="MMARC6_RS08145"/>
    <n v="1485"/>
    <n v="494"/>
    <m/>
  </r>
  <r>
    <x v="0"/>
    <s v="protein_coding"/>
    <s v="GCF_000018485.1"/>
    <s v="Primary Assembly"/>
    <x v="0"/>
    <m/>
    <s v="NC_009975.1"/>
    <n v="1488789"/>
    <n v="1489250"/>
    <x v="1"/>
    <m/>
    <m/>
    <m/>
    <m/>
    <m/>
    <n v="5737409"/>
    <s v="MMARC6_RS08150"/>
    <n v="462"/>
    <m/>
    <s v="old_locus_tag=MmarC6_1593"/>
  </r>
  <r>
    <x v="2"/>
    <s v="with_protein"/>
    <s v="GCF_000018485.1"/>
    <s v="Primary Assembly"/>
    <x v="0"/>
    <m/>
    <s v="NC_009975.1"/>
    <n v="1488789"/>
    <n v="1489250"/>
    <x v="1"/>
    <s v="WP_012194322.1"/>
    <s v="WP_012194322.1"/>
    <m/>
    <s v="cyclic pyranopterin monophosphate synthase MoaC"/>
    <m/>
    <n v="5737409"/>
    <s v="MMARC6_RS08150"/>
    <n v="462"/>
    <n v="153"/>
    <m/>
  </r>
  <r>
    <x v="0"/>
    <s v="protein_coding"/>
    <s v="GCF_000018485.1"/>
    <s v="Primary Assembly"/>
    <x v="0"/>
    <m/>
    <s v="NC_009975.1"/>
    <n v="1489349"/>
    <n v="1489783"/>
    <x v="0"/>
    <m/>
    <m/>
    <m/>
    <m/>
    <m/>
    <n v="5737275"/>
    <s v="MMARC6_RS08155"/>
    <n v="435"/>
    <m/>
    <s v="old_locus_tag=MmarC6_1594"/>
  </r>
  <r>
    <x v="2"/>
    <s v="with_protein"/>
    <s v="GCF_000018485.1"/>
    <s v="Primary Assembly"/>
    <x v="0"/>
    <m/>
    <s v="NC_009975.1"/>
    <n v="1489349"/>
    <n v="1489783"/>
    <x v="0"/>
    <s v="WP_012194323.1"/>
    <s v="WP_012194323.1"/>
    <m/>
    <s v="hypothetical protein"/>
    <m/>
    <n v="5737275"/>
    <s v="MMARC6_RS08155"/>
    <n v="435"/>
    <n v="144"/>
    <m/>
  </r>
  <r>
    <x v="0"/>
    <s v="protein_coding"/>
    <s v="GCF_000018485.1"/>
    <s v="Primary Assembly"/>
    <x v="0"/>
    <m/>
    <s v="NC_009975.1"/>
    <n v="1489780"/>
    <n v="1490343"/>
    <x v="0"/>
    <m/>
    <m/>
    <m/>
    <m/>
    <m/>
    <n v="5737594"/>
    <s v="MMARC6_RS08160"/>
    <n v="564"/>
    <m/>
    <s v="old_locus_tag=MmarC6_1595"/>
  </r>
  <r>
    <x v="2"/>
    <s v="with_protein"/>
    <s v="GCF_000018485.1"/>
    <s v="Primary Assembly"/>
    <x v="0"/>
    <m/>
    <s v="NC_009975.1"/>
    <n v="1489780"/>
    <n v="1490343"/>
    <x v="0"/>
    <s v="WP_012194324.1"/>
    <s v="WP_012194324.1"/>
    <m/>
    <s v="class IV adenylate cyclase"/>
    <m/>
    <n v="5737594"/>
    <s v="MMARC6_RS08160"/>
    <n v="564"/>
    <n v="187"/>
    <m/>
  </r>
  <r>
    <x v="0"/>
    <s v="protein_coding"/>
    <s v="GCF_000018485.1"/>
    <s v="Primary Assembly"/>
    <x v="0"/>
    <m/>
    <s v="NC_009975.1"/>
    <n v="1490448"/>
    <n v="1491992"/>
    <x v="1"/>
    <m/>
    <m/>
    <m/>
    <m/>
    <m/>
    <n v="5737595"/>
    <s v="MMARC6_RS08165"/>
    <n v="1545"/>
    <m/>
    <s v="old_locus_tag=MmarC6_1596"/>
  </r>
  <r>
    <x v="2"/>
    <s v="with_protein"/>
    <s v="GCF_000018485.1"/>
    <s v="Primary Assembly"/>
    <x v="0"/>
    <m/>
    <s v="NC_009975.1"/>
    <n v="1490448"/>
    <n v="1491992"/>
    <x v="1"/>
    <s v="WP_012194325.1"/>
    <s v="WP_012194325.1"/>
    <m/>
    <s v="2-isopropylmalate synthase"/>
    <m/>
    <n v="5737595"/>
    <s v="MMARC6_RS08165"/>
    <n v="1545"/>
    <n v="514"/>
    <m/>
  </r>
  <r>
    <x v="0"/>
    <s v="protein_coding"/>
    <s v="GCF_000018485.1"/>
    <s v="Primary Assembly"/>
    <x v="0"/>
    <m/>
    <s v="NC_009975.1"/>
    <n v="1492061"/>
    <n v="1493905"/>
    <x v="1"/>
    <m/>
    <m/>
    <m/>
    <m/>
    <m/>
    <n v="5737375"/>
    <s v="MMARC6_RS08170"/>
    <n v="1845"/>
    <m/>
    <s v="old_locus_tag=MmarC6_1597"/>
  </r>
  <r>
    <x v="2"/>
    <s v="with_protein"/>
    <s v="GCF_000018485.1"/>
    <s v="Primary Assembly"/>
    <x v="0"/>
    <m/>
    <s v="NC_009975.1"/>
    <n v="1492061"/>
    <n v="1493905"/>
    <x v="1"/>
    <s v="WP_012194326.1"/>
    <s v="WP_012194326.1"/>
    <m/>
    <s v="hypothetical protein"/>
    <m/>
    <n v="5737375"/>
    <s v="MMARC6_RS08170"/>
    <n v="1845"/>
    <n v="614"/>
    <m/>
  </r>
  <r>
    <x v="0"/>
    <s v="protein_coding"/>
    <s v="GCF_000018485.1"/>
    <s v="Primary Assembly"/>
    <x v="0"/>
    <m/>
    <s v="NC_009975.1"/>
    <n v="1493939"/>
    <n v="1494556"/>
    <x v="1"/>
    <m/>
    <m/>
    <m/>
    <m/>
    <m/>
    <n v="5737359"/>
    <s v="MMARC6_RS08175"/>
    <n v="618"/>
    <m/>
    <s v="old_locus_tag=MmarC6_1598"/>
  </r>
  <r>
    <x v="2"/>
    <s v="with_protein"/>
    <s v="GCF_000018485.1"/>
    <s v="Primary Assembly"/>
    <x v="0"/>
    <m/>
    <s v="NC_009975.1"/>
    <n v="1493939"/>
    <n v="1494556"/>
    <x v="1"/>
    <s v="WP_012194327.1"/>
    <s v="WP_012194327.1"/>
    <m/>
    <s v="DUF1949 domain-containing protein"/>
    <m/>
    <n v="5737359"/>
    <s v="MMARC6_RS08175"/>
    <n v="618"/>
    <n v="205"/>
    <m/>
  </r>
  <r>
    <x v="0"/>
    <s v="protein_coding"/>
    <s v="GCF_000018485.1"/>
    <s v="Primary Assembly"/>
    <x v="0"/>
    <m/>
    <s v="NC_009975.1"/>
    <n v="1494598"/>
    <n v="1496028"/>
    <x v="1"/>
    <m/>
    <m/>
    <m/>
    <m/>
    <m/>
    <n v="5737360"/>
    <s v="MMARC6_RS08180"/>
    <n v="1431"/>
    <m/>
    <s v="old_locus_tag=MmarC6_1599"/>
  </r>
  <r>
    <x v="2"/>
    <s v="with_protein"/>
    <s v="GCF_000018485.1"/>
    <s v="Primary Assembly"/>
    <x v="0"/>
    <m/>
    <s v="NC_009975.1"/>
    <n v="1494598"/>
    <n v="1496028"/>
    <x v="1"/>
    <s v="WP_012194328.1"/>
    <s v="WP_012194328.1"/>
    <m/>
    <s v="cysteine--tRNA ligase"/>
    <m/>
    <n v="5737360"/>
    <s v="MMARC6_RS08180"/>
    <n v="1431"/>
    <n v="476"/>
    <m/>
  </r>
  <r>
    <x v="0"/>
    <s v="protein_coding"/>
    <s v="GCF_000018485.1"/>
    <s v="Primary Assembly"/>
    <x v="0"/>
    <m/>
    <s v="NC_009975.1"/>
    <n v="1496039"/>
    <n v="1497490"/>
    <x v="1"/>
    <m/>
    <m/>
    <m/>
    <m/>
    <m/>
    <n v="5737477"/>
    <s v="MMARC6_RS08185"/>
    <n v="1452"/>
    <m/>
    <s v="old_locus_tag=MmarC6_1600"/>
  </r>
  <r>
    <x v="2"/>
    <s v="with_protein"/>
    <s v="GCF_000018485.1"/>
    <s v="Primary Assembly"/>
    <x v="0"/>
    <m/>
    <s v="NC_009975.1"/>
    <n v="1496039"/>
    <n v="1497490"/>
    <x v="1"/>
    <s v="WP_012194329.1"/>
    <s v="WP_012194329.1"/>
    <m/>
    <s v="NAD(P)/FAD-dependent oxidoreductase"/>
    <m/>
    <n v="5737477"/>
    <s v="MMARC6_RS08185"/>
    <n v="1452"/>
    <n v="483"/>
    <m/>
  </r>
  <r>
    <x v="0"/>
    <s v="tRNA"/>
    <s v="GCF_000018485.1"/>
    <s v="Primary Assembly"/>
    <x v="0"/>
    <m/>
    <s v="NC_009975.1"/>
    <n v="1497621"/>
    <n v="1497694"/>
    <x v="0"/>
    <m/>
    <m/>
    <m/>
    <m/>
    <m/>
    <n v="5737656"/>
    <s v="MMARC6_RS08190"/>
    <n v="74"/>
    <m/>
    <s v="old_locus_tag=MmarC6_R0049"/>
  </r>
  <r>
    <x v="1"/>
    <m/>
    <s v="GCF_000018485.1"/>
    <s v="Primary Assembly"/>
    <x v="0"/>
    <m/>
    <s v="NC_009975.1"/>
    <n v="1497621"/>
    <n v="1497694"/>
    <x v="0"/>
    <m/>
    <m/>
    <m/>
    <s v="tRNA-Ala"/>
    <m/>
    <n v="5737656"/>
    <s v="MMARC6_RS08190"/>
    <n v="74"/>
    <m/>
    <s v="anticodon=GGC"/>
  </r>
  <r>
    <x v="0"/>
    <s v="protein_coding"/>
    <s v="GCF_000018485.1"/>
    <s v="Primary Assembly"/>
    <x v="0"/>
    <m/>
    <s v="NC_009975.1"/>
    <n v="1497716"/>
    <n v="1498684"/>
    <x v="1"/>
    <m/>
    <m/>
    <m/>
    <m/>
    <m/>
    <n v="5737657"/>
    <s v="MMARC6_RS08195"/>
    <n v="969"/>
    <m/>
    <s v="old_locus_tag=MmarC6_1601"/>
  </r>
  <r>
    <x v="2"/>
    <s v="with_protein"/>
    <s v="GCF_000018485.1"/>
    <s v="Primary Assembly"/>
    <x v="0"/>
    <m/>
    <s v="NC_009975.1"/>
    <n v="1497716"/>
    <n v="1498684"/>
    <x v="1"/>
    <s v="WP_012194330.1"/>
    <s v="WP_012194330.1"/>
    <m/>
    <s v="DUF1722 domain-containing protein"/>
    <m/>
    <n v="5737657"/>
    <s v="MMARC6_RS08195"/>
    <n v="969"/>
    <n v="322"/>
    <m/>
  </r>
  <r>
    <x v="0"/>
    <s v="protein_coding"/>
    <s v="GCF_000018485.1"/>
    <s v="Primary Assembly"/>
    <x v="0"/>
    <m/>
    <s v="NC_009975.1"/>
    <n v="1498726"/>
    <n v="1499928"/>
    <x v="1"/>
    <m/>
    <m/>
    <m/>
    <m/>
    <m/>
    <n v="5737415"/>
    <s v="MMARC6_RS08200"/>
    <n v="1203"/>
    <m/>
    <s v="old_locus_tag=MmarC6_1602"/>
  </r>
  <r>
    <x v="2"/>
    <s v="with_protein"/>
    <s v="GCF_000018485.1"/>
    <s v="Primary Assembly"/>
    <x v="0"/>
    <m/>
    <s v="NC_009975.1"/>
    <n v="1498726"/>
    <n v="1499928"/>
    <x v="1"/>
    <s v="WP_012194331.1"/>
    <s v="WP_012194331.1"/>
    <m/>
    <s v="YcaO-related McrA-glycine thioamidation protein"/>
    <m/>
    <n v="5737415"/>
    <s v="MMARC6_RS08200"/>
    <n v="1203"/>
    <n v="400"/>
    <m/>
  </r>
  <r>
    <x v="0"/>
    <s v="protein_coding"/>
    <s v="GCF_000018485.1"/>
    <s v="Primary Assembly"/>
    <x v="0"/>
    <m/>
    <s v="NC_009975.1"/>
    <n v="1499952"/>
    <n v="1500257"/>
    <x v="1"/>
    <m/>
    <m/>
    <m/>
    <m/>
    <m/>
    <n v="5737586"/>
    <s v="MMARC6_RS08205"/>
    <n v="306"/>
    <m/>
    <s v="old_locus_tag=MmarC6_1603"/>
  </r>
  <r>
    <x v="2"/>
    <s v="with_protein"/>
    <s v="GCF_000018485.1"/>
    <s v="Primary Assembly"/>
    <x v="0"/>
    <m/>
    <s v="NC_009975.1"/>
    <n v="1499952"/>
    <n v="1500257"/>
    <x v="1"/>
    <s v="WP_012194332.1"/>
    <s v="WP_012194332.1"/>
    <m/>
    <s v="YggU family protein"/>
    <m/>
    <n v="5737586"/>
    <s v="MMARC6_RS08205"/>
    <n v="306"/>
    <n v="101"/>
    <m/>
  </r>
  <r>
    <x v="0"/>
    <s v="protein_coding"/>
    <s v="GCF_000018485.1"/>
    <s v="Primary Assembly"/>
    <x v="0"/>
    <m/>
    <s v="NC_009975.1"/>
    <n v="1500389"/>
    <n v="1500943"/>
    <x v="0"/>
    <m/>
    <m/>
    <m/>
    <m/>
    <m/>
    <n v="5737587"/>
    <s v="MMARC6_RS08210"/>
    <n v="555"/>
    <m/>
    <s v="old_locus_tag=MmarC6_1604"/>
  </r>
  <r>
    <x v="2"/>
    <s v="with_protein"/>
    <s v="GCF_000018485.1"/>
    <s v="Primary Assembly"/>
    <x v="0"/>
    <m/>
    <s v="NC_009975.1"/>
    <n v="1500389"/>
    <n v="1500943"/>
    <x v="0"/>
    <s v="WP_011868308.1"/>
    <s v="WP_011868308.1"/>
    <m/>
    <s v="CoB--CoM heterodisulfide reductase subunit C"/>
    <m/>
    <n v="5737587"/>
    <s v="MMARC6_RS08210"/>
    <n v="555"/>
    <n v="184"/>
    <m/>
  </r>
  <r>
    <x v="0"/>
    <s v="protein_coding"/>
    <s v="GCF_000018485.1"/>
    <s v="Primary Assembly"/>
    <x v="0"/>
    <m/>
    <s v="NC_009975.1"/>
    <n v="1500978"/>
    <n v="1501859"/>
    <x v="0"/>
    <m/>
    <m/>
    <m/>
    <m/>
    <m/>
    <n v="5737302"/>
    <s v="MMARC6_RS08215"/>
    <n v="882"/>
    <m/>
    <s v="old_locus_tag=MmarC6_1605"/>
  </r>
  <r>
    <x v="2"/>
    <s v="with_protein"/>
    <s v="GCF_000018485.1"/>
    <s v="Primary Assembly"/>
    <x v="0"/>
    <m/>
    <s v="NC_009975.1"/>
    <n v="1500978"/>
    <n v="1501859"/>
    <x v="0"/>
    <s v="WP_012194333.1"/>
    <s v="WP_012194333.1"/>
    <m/>
    <s v="CoB--CoM heterodisulfide reductase subunit B"/>
    <m/>
    <n v="5737302"/>
    <s v="MMARC6_RS08215"/>
    <n v="882"/>
    <n v="293"/>
    <m/>
  </r>
  <r>
    <x v="0"/>
    <s v="protein_coding"/>
    <s v="GCF_000018485.1"/>
    <s v="Primary Assembly"/>
    <x v="0"/>
    <m/>
    <s v="NC_009975.1"/>
    <n v="1501901"/>
    <n v="1502710"/>
    <x v="1"/>
    <m/>
    <m/>
    <m/>
    <m/>
    <m/>
    <n v="5737600"/>
    <s v="MMARC6_RS08220"/>
    <n v="810"/>
    <m/>
    <s v="old_locus_tag=MmarC6_1606"/>
  </r>
  <r>
    <x v="2"/>
    <s v="with_protein"/>
    <s v="GCF_000018485.1"/>
    <s v="Primary Assembly"/>
    <x v="0"/>
    <m/>
    <s v="NC_009975.1"/>
    <n v="1501901"/>
    <n v="1502710"/>
    <x v="1"/>
    <s v="WP_012194334.1"/>
    <s v="WP_012194334.1"/>
    <m/>
    <s v="replication/maintenance protein"/>
    <m/>
    <n v="5737600"/>
    <s v="MMARC6_RS08220"/>
    <n v="810"/>
    <n v="269"/>
    <m/>
  </r>
  <r>
    <x v="0"/>
    <s v="protein_coding"/>
    <s v="GCF_000018485.1"/>
    <s v="Primary Assembly"/>
    <x v="0"/>
    <m/>
    <s v="NC_009975.1"/>
    <n v="1503139"/>
    <n v="1503933"/>
    <x v="0"/>
    <m/>
    <m/>
    <m/>
    <m/>
    <m/>
    <n v="5737601"/>
    <s v="MMARC6_RS08225"/>
    <n v="795"/>
    <m/>
    <s v="old_locus_tag=MmarC6_1607"/>
  </r>
  <r>
    <x v="2"/>
    <s v="with_protein"/>
    <s v="GCF_000018485.1"/>
    <s v="Primary Assembly"/>
    <x v="0"/>
    <m/>
    <s v="NC_009975.1"/>
    <n v="1503139"/>
    <n v="1503933"/>
    <x v="0"/>
    <s v="WP_012194335.1"/>
    <s v="WP_012194335.1"/>
    <m/>
    <s v="stationary phase survival protein SurE"/>
    <m/>
    <n v="5737601"/>
    <s v="MMARC6_RS08225"/>
    <n v="795"/>
    <n v="264"/>
    <m/>
  </r>
  <r>
    <x v="0"/>
    <s v="protein_coding"/>
    <s v="GCF_000018485.1"/>
    <s v="Primary Assembly"/>
    <x v="0"/>
    <m/>
    <s v="NC_009975.1"/>
    <n v="1504009"/>
    <n v="1504656"/>
    <x v="0"/>
    <m/>
    <m/>
    <m/>
    <m/>
    <m/>
    <n v="5737727"/>
    <s v="MMARC6_RS08230"/>
    <n v="648"/>
    <m/>
    <s v="old_locus_tag=MmarC6_1608"/>
  </r>
  <r>
    <x v="2"/>
    <s v="with_protein"/>
    <s v="GCF_000018485.1"/>
    <s v="Primary Assembly"/>
    <x v="0"/>
    <m/>
    <s v="NC_009975.1"/>
    <n v="1504009"/>
    <n v="1504656"/>
    <x v="0"/>
    <s v="WP_012194336.1"/>
    <s v="WP_012194336.1"/>
    <m/>
    <s v="NYN domain-containing protein"/>
    <m/>
    <n v="5737727"/>
    <s v="MMARC6_RS08230"/>
    <n v="648"/>
    <n v="215"/>
    <m/>
  </r>
  <r>
    <x v="0"/>
    <s v="protein_coding"/>
    <s v="GCF_000018485.1"/>
    <s v="Primary Assembly"/>
    <x v="0"/>
    <m/>
    <s v="NC_009975.1"/>
    <n v="1504703"/>
    <n v="1504972"/>
    <x v="1"/>
    <m/>
    <m/>
    <m/>
    <m/>
    <m/>
    <n v="5737340"/>
    <s v="MMARC6_RS08235"/>
    <n v="270"/>
    <m/>
    <s v="old_locus_tag=MmarC6_1609"/>
  </r>
  <r>
    <x v="2"/>
    <s v="with_protein"/>
    <s v="GCF_000018485.1"/>
    <s v="Primary Assembly"/>
    <x v="0"/>
    <m/>
    <s v="NC_009975.1"/>
    <n v="1504703"/>
    <n v="1504972"/>
    <x v="1"/>
    <s v="WP_012194337.1"/>
    <s v="WP_012194337.1"/>
    <m/>
    <s v="hypothetical protein"/>
    <m/>
    <n v="5737340"/>
    <s v="MMARC6_RS08235"/>
    <n v="270"/>
    <n v="89"/>
    <m/>
  </r>
  <r>
    <x v="0"/>
    <s v="protein_coding"/>
    <s v="GCF_000018485.1"/>
    <s v="Primary Assembly"/>
    <x v="0"/>
    <m/>
    <s v="NC_009975.1"/>
    <n v="1505170"/>
    <n v="1505559"/>
    <x v="1"/>
    <m/>
    <m/>
    <m/>
    <m/>
    <m/>
    <n v="5737498"/>
    <s v="MMARC6_RS08240"/>
    <n v="390"/>
    <m/>
    <s v="old_locus_tag=MmarC6_1611"/>
  </r>
  <r>
    <x v="2"/>
    <s v="with_protein"/>
    <s v="GCF_000018485.1"/>
    <s v="Primary Assembly"/>
    <x v="0"/>
    <m/>
    <s v="NC_009975.1"/>
    <n v="1505170"/>
    <n v="1505559"/>
    <x v="1"/>
    <s v="WP_012194339.1"/>
    <s v="WP_012194339.1"/>
    <m/>
    <s v="hypothetical protein"/>
    <m/>
    <n v="5737498"/>
    <s v="MMARC6_RS08240"/>
    <n v="390"/>
    <n v="129"/>
    <m/>
  </r>
  <r>
    <x v="0"/>
    <s v="protein_coding"/>
    <s v="GCF_000018485.1"/>
    <s v="Primary Assembly"/>
    <x v="0"/>
    <m/>
    <s v="NC_009975.1"/>
    <n v="1505615"/>
    <n v="1505980"/>
    <x v="1"/>
    <m/>
    <m/>
    <m/>
    <m/>
    <m/>
    <n v="5737492"/>
    <s v="MMARC6_RS08245"/>
    <n v="366"/>
    <m/>
    <s v="old_locus_tag=MmarC6_1612"/>
  </r>
  <r>
    <x v="2"/>
    <s v="with_protein"/>
    <s v="GCF_000018485.1"/>
    <s v="Primary Assembly"/>
    <x v="0"/>
    <m/>
    <s v="NC_009975.1"/>
    <n v="1505615"/>
    <n v="1505980"/>
    <x v="1"/>
    <s v="WP_012194340.1"/>
    <s v="WP_012194340.1"/>
    <m/>
    <s v="DUF22 domain-containing protein"/>
    <m/>
    <n v="5737492"/>
    <s v="MMARC6_RS08245"/>
    <n v="366"/>
    <n v="121"/>
    <m/>
  </r>
  <r>
    <x v="0"/>
    <s v="protein_coding"/>
    <s v="GCF_000018485.1"/>
    <s v="Primary Assembly"/>
    <x v="0"/>
    <m/>
    <s v="NC_009975.1"/>
    <n v="1506002"/>
    <n v="1506646"/>
    <x v="1"/>
    <m/>
    <m/>
    <m/>
    <m/>
    <m/>
    <n v="5737493"/>
    <s v="MMARC6_RS08250"/>
    <n v="645"/>
    <m/>
    <s v="old_locus_tag=MmarC6_1613"/>
  </r>
  <r>
    <x v="2"/>
    <s v="with_protein"/>
    <s v="GCF_000018485.1"/>
    <s v="Primary Assembly"/>
    <x v="0"/>
    <m/>
    <s v="NC_009975.1"/>
    <n v="1506002"/>
    <n v="1506646"/>
    <x v="1"/>
    <s v="WP_012194341.1"/>
    <s v="WP_012194341.1"/>
    <m/>
    <s v="V-type ATP synthase subunit D"/>
    <m/>
    <n v="5737493"/>
    <s v="MMARC6_RS08250"/>
    <n v="645"/>
    <n v="214"/>
    <m/>
  </r>
  <r>
    <x v="0"/>
    <s v="protein_coding"/>
    <s v="GCF_000018485.1"/>
    <s v="Primary Assembly"/>
    <x v="0"/>
    <m/>
    <s v="NC_009975.1"/>
    <n v="1506693"/>
    <n v="1508081"/>
    <x v="1"/>
    <m/>
    <m/>
    <m/>
    <m/>
    <m/>
    <n v="5737440"/>
    <s v="MMARC6_RS08255"/>
    <n v="1389"/>
    <m/>
    <s v="old_locus_tag=MmarC6_1614"/>
  </r>
  <r>
    <x v="2"/>
    <s v="with_protein"/>
    <s v="GCF_000018485.1"/>
    <s v="Primary Assembly"/>
    <x v="0"/>
    <m/>
    <s v="NC_009975.1"/>
    <n v="1506693"/>
    <n v="1508081"/>
    <x v="1"/>
    <s v="WP_012194342.1"/>
    <s v="WP_012194342.1"/>
    <m/>
    <s v="V-type ATP synthase subunit B"/>
    <m/>
    <n v="5737440"/>
    <s v="MMARC6_RS08255"/>
    <n v="1389"/>
    <n v="462"/>
    <m/>
  </r>
  <r>
    <x v="0"/>
    <s v="protein_coding"/>
    <s v="GCF_000018485.1"/>
    <s v="Primary Assembly"/>
    <x v="0"/>
    <m/>
    <s v="NC_009975.1"/>
    <n v="1508116"/>
    <n v="1509876"/>
    <x v="1"/>
    <m/>
    <m/>
    <m/>
    <m/>
    <m/>
    <n v="5737711"/>
    <s v="MMARC6_RS08260"/>
    <n v="1761"/>
    <m/>
    <s v="old_locus_tag=MmarC6_1615"/>
  </r>
  <r>
    <x v="2"/>
    <s v="with_protein"/>
    <s v="GCF_000018485.1"/>
    <s v="Primary Assembly"/>
    <x v="0"/>
    <m/>
    <s v="NC_009975.1"/>
    <n v="1508116"/>
    <n v="1509876"/>
    <x v="1"/>
    <s v="WP_012194343.1"/>
    <s v="WP_012194343.1"/>
    <m/>
    <s v="ATP synthase subunit A"/>
    <m/>
    <n v="5737711"/>
    <s v="MMARC6_RS08260"/>
    <n v="1761"/>
    <n v="586"/>
    <m/>
  </r>
  <r>
    <x v="0"/>
    <s v="protein_coding"/>
    <s v="GCF_000018485.1"/>
    <s v="Primary Assembly"/>
    <x v="0"/>
    <m/>
    <s v="NC_009975.1"/>
    <n v="1509892"/>
    <n v="1510191"/>
    <x v="1"/>
    <m/>
    <m/>
    <m/>
    <m/>
    <m/>
    <n v="5737712"/>
    <s v="MMARC6_RS08265"/>
    <n v="300"/>
    <m/>
    <s v="old_locus_tag=MmarC6_1616"/>
  </r>
  <r>
    <x v="2"/>
    <s v="with_protein"/>
    <s v="GCF_000018485.1"/>
    <s v="Primary Assembly"/>
    <x v="0"/>
    <m/>
    <s v="NC_009975.1"/>
    <n v="1509892"/>
    <n v="1510191"/>
    <x v="1"/>
    <s v="WP_012194344.1"/>
    <s v="WP_012194344.1"/>
    <m/>
    <s v="ATP synthase subunit F"/>
    <m/>
    <n v="5737712"/>
    <s v="MMARC6_RS08265"/>
    <n v="300"/>
    <n v="99"/>
    <m/>
  </r>
  <r>
    <x v="0"/>
    <s v="protein_coding"/>
    <s v="GCF_000018485.1"/>
    <s v="Primary Assembly"/>
    <x v="0"/>
    <m/>
    <s v="NC_009975.1"/>
    <n v="1510213"/>
    <n v="1511388"/>
    <x v="1"/>
    <m/>
    <m/>
    <m/>
    <m/>
    <m/>
    <n v="5737556"/>
    <s v="MMARC6_RS08270"/>
    <n v="1176"/>
    <m/>
    <s v="old_locus_tag=MmarC6_1617"/>
  </r>
  <r>
    <x v="2"/>
    <s v="with_protein"/>
    <s v="GCF_000018485.1"/>
    <s v="Primary Assembly"/>
    <x v="0"/>
    <m/>
    <s v="NC_009975.1"/>
    <n v="1510213"/>
    <n v="1511388"/>
    <x v="1"/>
    <s v="WP_012194345.1"/>
    <s v="WP_012194345.1"/>
    <m/>
    <s v="V-type ATP synthase subunit C"/>
    <m/>
    <n v="5737556"/>
    <s v="MMARC6_RS08270"/>
    <n v="1176"/>
    <n v="391"/>
    <m/>
  </r>
  <r>
    <x v="0"/>
    <s v="protein_coding"/>
    <s v="GCF_000018485.1"/>
    <s v="Primary Assembly"/>
    <x v="0"/>
    <m/>
    <s v="NC_009975.1"/>
    <n v="1511399"/>
    <n v="1512010"/>
    <x v="1"/>
    <m/>
    <m/>
    <m/>
    <m/>
    <m/>
    <n v="5737462"/>
    <s v="MMARC6_RS08275"/>
    <n v="612"/>
    <m/>
    <s v="old_locus_tag=MmarC6_1618"/>
  </r>
  <r>
    <x v="2"/>
    <s v="with_protein"/>
    <s v="GCF_000018485.1"/>
    <s v="Primary Assembly"/>
    <x v="0"/>
    <m/>
    <s v="NC_009975.1"/>
    <n v="1511399"/>
    <n v="1512010"/>
    <x v="1"/>
    <s v="WP_012194346.1"/>
    <s v="WP_012194346.1"/>
    <m/>
    <s v="ATP synthase subunit E"/>
    <m/>
    <n v="5737462"/>
    <s v="MMARC6_RS08275"/>
    <n v="612"/>
    <n v="203"/>
    <m/>
  </r>
  <r>
    <x v="0"/>
    <s v="protein_coding"/>
    <s v="GCF_000018485.1"/>
    <s v="Primary Assembly"/>
    <x v="0"/>
    <m/>
    <s v="NC_009975.1"/>
    <n v="1512072"/>
    <n v="1512740"/>
    <x v="1"/>
    <m/>
    <m/>
    <m/>
    <m/>
    <m/>
    <n v="5737463"/>
    <s v="MMARC6_RS08280"/>
    <n v="669"/>
    <m/>
    <s v="old_locus_tag=MmarC6_1619"/>
  </r>
  <r>
    <x v="2"/>
    <s v="with_protein"/>
    <s v="GCF_000018485.1"/>
    <s v="Primary Assembly"/>
    <x v="0"/>
    <m/>
    <s v="NC_009975.1"/>
    <n v="1512072"/>
    <n v="1512740"/>
    <x v="1"/>
    <s v="WP_011170984.1"/>
    <s v="WP_011170984.1"/>
    <m/>
    <s v="ATP synthase subunit K"/>
    <m/>
    <n v="5737463"/>
    <s v="MMARC6_RS08280"/>
    <n v="669"/>
    <n v="222"/>
    <m/>
  </r>
  <r>
    <x v="0"/>
    <s v="protein_coding"/>
    <s v="GCF_000018485.1"/>
    <s v="Primary Assembly"/>
    <x v="0"/>
    <m/>
    <s v="NC_009975.1"/>
    <n v="1512794"/>
    <n v="1514863"/>
    <x v="1"/>
    <m/>
    <m/>
    <m/>
    <m/>
    <m/>
    <n v="5737368"/>
    <s v="MMARC6_RS08285"/>
    <n v="2070"/>
    <m/>
    <s v="old_locus_tag=MmarC6_1620"/>
  </r>
  <r>
    <x v="2"/>
    <s v="with_protein"/>
    <s v="GCF_000018485.1"/>
    <s v="Primary Assembly"/>
    <x v="0"/>
    <m/>
    <s v="NC_009975.1"/>
    <n v="1512794"/>
    <n v="1514863"/>
    <x v="1"/>
    <s v="WP_048059342.1"/>
    <s v="WP_048059342.1"/>
    <m/>
    <s v="V-type ATP synthase subunit I"/>
    <m/>
    <n v="5737368"/>
    <s v="MMARC6_RS08285"/>
    <n v="2070"/>
    <n v="689"/>
    <m/>
  </r>
  <r>
    <x v="0"/>
    <s v="protein_coding"/>
    <s v="GCF_000018485.1"/>
    <s v="Primary Assembly"/>
    <x v="0"/>
    <m/>
    <s v="NC_009975.1"/>
    <n v="1514888"/>
    <n v="1515196"/>
    <x v="1"/>
    <m/>
    <m/>
    <m/>
    <m/>
    <m/>
    <n v="5737749"/>
    <s v="MMARC6_RS08290"/>
    <n v="309"/>
    <m/>
    <s v="old_locus_tag=MmarC6_1621"/>
  </r>
  <r>
    <x v="2"/>
    <s v="with_protein"/>
    <s v="GCF_000018485.1"/>
    <s v="Primary Assembly"/>
    <x v="0"/>
    <m/>
    <s v="NC_009975.1"/>
    <n v="1514888"/>
    <n v="1515196"/>
    <x v="1"/>
    <s v="WP_012194348.1"/>
    <s v="WP_012194348.1"/>
    <m/>
    <s v="hypothetical protein"/>
    <m/>
    <n v="5737749"/>
    <s v="MMARC6_RS08290"/>
    <n v="309"/>
    <n v="102"/>
    <m/>
  </r>
  <r>
    <x v="0"/>
    <s v="protein_coding"/>
    <s v="GCF_000018485.1"/>
    <s v="Primary Assembly"/>
    <x v="0"/>
    <m/>
    <s v="NC_009975.1"/>
    <n v="1515451"/>
    <n v="1515930"/>
    <x v="1"/>
    <m/>
    <m/>
    <m/>
    <m/>
    <m/>
    <n v="5737750"/>
    <s v="MMARC6_RS08295"/>
    <n v="480"/>
    <m/>
    <s v="old_locus_tag=MmarC6_1622"/>
  </r>
  <r>
    <x v="2"/>
    <s v="with_protein"/>
    <s v="GCF_000018485.1"/>
    <s v="Primary Assembly"/>
    <x v="0"/>
    <m/>
    <s v="NC_009975.1"/>
    <n v="1515451"/>
    <n v="1515930"/>
    <x v="1"/>
    <s v="WP_012194349.1"/>
    <s v="WP_012194349.1"/>
    <m/>
    <s v="23S rRNA (pseudouridine(1915)-N(3))-methyltransferase RlmH"/>
    <m/>
    <n v="5737750"/>
    <s v="MMARC6_RS08295"/>
    <n v="480"/>
    <n v="159"/>
    <m/>
  </r>
  <r>
    <x v="0"/>
    <s v="protein_coding"/>
    <s v="GCF_000018485.1"/>
    <s v="Primary Assembly"/>
    <x v="0"/>
    <m/>
    <s v="NC_009975.1"/>
    <n v="1516011"/>
    <n v="1516817"/>
    <x v="1"/>
    <m/>
    <m/>
    <m/>
    <m/>
    <m/>
    <n v="5737484"/>
    <s v="MMARC6_RS08300"/>
    <n v="807"/>
    <m/>
    <s v="old_locus_tag=MmarC6_1623"/>
  </r>
  <r>
    <x v="2"/>
    <s v="with_protein"/>
    <s v="GCF_000018485.1"/>
    <s v="Primary Assembly"/>
    <x v="0"/>
    <m/>
    <s v="NC_009975.1"/>
    <n v="1516011"/>
    <n v="1516817"/>
    <x v="1"/>
    <s v="WP_012194350.1"/>
    <s v="WP_012194350.1"/>
    <m/>
    <s v="hypothetical protein"/>
    <m/>
    <n v="5737484"/>
    <s v="MMARC6_RS08300"/>
    <n v="807"/>
    <n v="268"/>
    <m/>
  </r>
  <r>
    <x v="0"/>
    <s v="protein_coding"/>
    <s v="GCF_000018485.1"/>
    <s v="Primary Assembly"/>
    <x v="0"/>
    <m/>
    <s v="NC_009975.1"/>
    <n v="1516870"/>
    <n v="1517283"/>
    <x v="1"/>
    <m/>
    <m/>
    <m/>
    <m/>
    <m/>
    <n v="5737611"/>
    <s v="MMARC6_RS08305"/>
    <n v="414"/>
    <m/>
    <s v="old_locus_tag=MmarC6_1624"/>
  </r>
  <r>
    <x v="2"/>
    <s v="with_protein"/>
    <s v="GCF_000018485.1"/>
    <s v="Primary Assembly"/>
    <x v="0"/>
    <m/>
    <s v="NC_009975.1"/>
    <n v="1516870"/>
    <n v="1517283"/>
    <x v="1"/>
    <s v="WP_012194351.1"/>
    <s v="WP_012194351.1"/>
    <m/>
    <s v="hypothetical protein"/>
    <m/>
    <n v="5737611"/>
    <s v="MMARC6_RS08305"/>
    <n v="414"/>
    <n v="137"/>
    <m/>
  </r>
  <r>
    <x v="0"/>
    <s v="protein_coding"/>
    <s v="GCF_000018485.1"/>
    <s v="Primary Assembly"/>
    <x v="0"/>
    <m/>
    <s v="NC_009975.1"/>
    <n v="1517357"/>
    <n v="1517956"/>
    <x v="1"/>
    <m/>
    <m/>
    <m/>
    <m/>
    <m/>
    <n v="5737612"/>
    <s v="MMARC6_RS08310"/>
    <n v="600"/>
    <m/>
    <s v="old_locus_tag=MmarC6_1625"/>
  </r>
  <r>
    <x v="2"/>
    <s v="with_protein"/>
    <s v="GCF_000018485.1"/>
    <s v="Primary Assembly"/>
    <x v="0"/>
    <m/>
    <s v="NC_009975.1"/>
    <n v="1517357"/>
    <n v="1517956"/>
    <x v="1"/>
    <s v="WP_012194352.1"/>
    <s v="WP_012194352.1"/>
    <m/>
    <s v="thymidylate kinase"/>
    <m/>
    <n v="5737612"/>
    <s v="MMARC6_RS08310"/>
    <n v="600"/>
    <n v="199"/>
    <m/>
  </r>
  <r>
    <x v="0"/>
    <s v="protein_coding"/>
    <s v="GCF_000018485.1"/>
    <s v="Primary Assembly"/>
    <x v="0"/>
    <m/>
    <s v="NC_009975.1"/>
    <n v="1517983"/>
    <n v="1520916"/>
    <x v="1"/>
    <m/>
    <m/>
    <m/>
    <m/>
    <m/>
    <n v="5737998"/>
    <s v="MMARC6_RS08315"/>
    <n v="2934"/>
    <m/>
    <s v="old_locus_tag=MmarC6_1626"/>
  </r>
  <r>
    <x v="2"/>
    <s v="with_protein"/>
    <s v="GCF_000018485.1"/>
    <s v="Primary Assembly"/>
    <x v="0"/>
    <m/>
    <s v="NC_009975.1"/>
    <n v="1517983"/>
    <n v="1520916"/>
    <x v="1"/>
    <s v="WP_012194353.1"/>
    <s v="WP_012194353.1"/>
    <m/>
    <s v="hypothetical protein"/>
    <m/>
    <n v="5737998"/>
    <s v="MMARC6_RS08315"/>
    <n v="2934"/>
    <n v="977"/>
    <m/>
  </r>
  <r>
    <x v="0"/>
    <s v="protein_coding"/>
    <s v="GCF_000018485.1"/>
    <s v="Primary Assembly"/>
    <x v="0"/>
    <m/>
    <s v="NC_009975.1"/>
    <n v="1521077"/>
    <n v="1523005"/>
    <x v="0"/>
    <m/>
    <m/>
    <m/>
    <m/>
    <m/>
    <n v="5737688"/>
    <s v="MMARC6_RS08320"/>
    <n v="1929"/>
    <m/>
    <s v="old_locus_tag=MmarC6_1627"/>
  </r>
  <r>
    <x v="2"/>
    <s v="with_protein"/>
    <s v="GCF_000018485.1"/>
    <s v="Primary Assembly"/>
    <x v="0"/>
    <m/>
    <s v="NC_009975.1"/>
    <n v="1521077"/>
    <n v="1523005"/>
    <x v="0"/>
    <s v="WP_012194354.1"/>
    <s v="WP_012194354.1"/>
    <m/>
    <s v="DUF3127 domain-containing protein"/>
    <m/>
    <n v="5737688"/>
    <s v="MMARC6_RS08320"/>
    <n v="1929"/>
    <n v="642"/>
    <m/>
  </r>
  <r>
    <x v="0"/>
    <s v="protein_coding"/>
    <s v="GCF_000018485.1"/>
    <s v="Primary Assembly"/>
    <x v="0"/>
    <m/>
    <s v="NC_009975.1"/>
    <n v="1523123"/>
    <n v="1523701"/>
    <x v="0"/>
    <m/>
    <m/>
    <m/>
    <m/>
    <m/>
    <n v="5737689"/>
    <s v="MMARC6_RS08325"/>
    <n v="579"/>
    <m/>
    <s v="old_locus_tag=MmarC6_1628"/>
  </r>
  <r>
    <x v="2"/>
    <s v="with_protein"/>
    <s v="GCF_000018485.1"/>
    <s v="Primary Assembly"/>
    <x v="0"/>
    <m/>
    <s v="NC_009975.1"/>
    <n v="1523123"/>
    <n v="1523701"/>
    <x v="0"/>
    <s v="WP_012194355.1"/>
    <s v="WP_012194355.1"/>
    <m/>
    <s v="adenylate kinase"/>
    <m/>
    <n v="5737689"/>
    <s v="MMARC6_RS08325"/>
    <n v="579"/>
    <n v="192"/>
    <m/>
  </r>
  <r>
    <x v="0"/>
    <s v="protein_coding"/>
    <s v="GCF_000018485.1"/>
    <s v="Primary Assembly"/>
    <x v="0"/>
    <m/>
    <s v="NC_009975.1"/>
    <n v="1523766"/>
    <n v="1524362"/>
    <x v="0"/>
    <m/>
    <m/>
    <m/>
    <m/>
    <m/>
    <n v="5737433"/>
    <s v="MMARC6_RS08330"/>
    <n v="597"/>
    <m/>
    <s v="old_locus_tag=MmarC6_1629"/>
  </r>
  <r>
    <x v="2"/>
    <s v="with_protein"/>
    <s v="GCF_000018485.1"/>
    <s v="Primary Assembly"/>
    <x v="0"/>
    <m/>
    <s v="NC_009975.1"/>
    <n v="1523766"/>
    <n v="1524362"/>
    <x v="0"/>
    <s v="WP_012194356.1"/>
    <s v="WP_012194356.1"/>
    <m/>
    <s v="DUF106 domain-containing protein"/>
    <m/>
    <n v="5737433"/>
    <s v="MMARC6_RS08330"/>
    <n v="597"/>
    <n v="198"/>
    <m/>
  </r>
  <r>
    <x v="0"/>
    <s v="protein_coding"/>
    <s v="GCF_000018485.1"/>
    <s v="Primary Assembly"/>
    <x v="0"/>
    <m/>
    <s v="NC_009975.1"/>
    <n v="1524528"/>
    <n v="1525271"/>
    <x v="0"/>
    <m/>
    <m/>
    <m/>
    <m/>
    <m/>
    <n v="5737543"/>
    <s v="MMARC6_RS08335"/>
    <n v="744"/>
    <m/>
    <s v="old_locus_tag=MmarC6_1630"/>
  </r>
  <r>
    <x v="2"/>
    <s v="with_protein"/>
    <s v="GCF_000018485.1"/>
    <s v="Primary Assembly"/>
    <x v="0"/>
    <m/>
    <s v="NC_009975.1"/>
    <n v="1524528"/>
    <n v="1525271"/>
    <x v="0"/>
    <s v="WP_012194357.1"/>
    <s v="WP_012194357.1"/>
    <m/>
    <s v="amino acid ABC transporter substrate-binding protein"/>
    <m/>
    <n v="5737543"/>
    <s v="MMARC6_RS08335"/>
    <n v="744"/>
    <n v="247"/>
    <m/>
  </r>
  <r>
    <x v="0"/>
    <s v="protein_coding"/>
    <s v="GCF_000018485.1"/>
    <s v="Primary Assembly"/>
    <x v="0"/>
    <m/>
    <s v="NC_009975.1"/>
    <n v="1525278"/>
    <n v="1525637"/>
    <x v="1"/>
    <m/>
    <m/>
    <m/>
    <m/>
    <m/>
    <n v="5737544"/>
    <s v="MMARC6_RS08340"/>
    <n v="360"/>
    <m/>
    <s v="old_locus_tag=MmarC6_1631"/>
  </r>
  <r>
    <x v="2"/>
    <s v="with_protein"/>
    <s v="GCF_000018485.1"/>
    <s v="Primary Assembly"/>
    <x v="0"/>
    <m/>
    <s v="NC_009975.1"/>
    <n v="1525278"/>
    <n v="1525637"/>
    <x v="1"/>
    <s v="WP_012194358.1"/>
    <s v="WP_012194358.1"/>
    <m/>
    <s v="hypothetical protein"/>
    <m/>
    <n v="5737544"/>
    <s v="MMARC6_RS08340"/>
    <n v="360"/>
    <n v="119"/>
    <m/>
  </r>
  <r>
    <x v="0"/>
    <s v="protein_coding"/>
    <s v="GCF_000018485.1"/>
    <s v="Primary Assembly"/>
    <x v="0"/>
    <m/>
    <s v="NC_009975.1"/>
    <n v="1525725"/>
    <n v="1527767"/>
    <x v="1"/>
    <m/>
    <m/>
    <m/>
    <m/>
    <m/>
    <n v="5737403"/>
    <s v="MMARC6_RS08345"/>
    <n v="2043"/>
    <m/>
    <s v="old_locus_tag=MmarC6_1632"/>
  </r>
  <r>
    <x v="2"/>
    <s v="with_protein"/>
    <s v="GCF_000018485.1"/>
    <s v="Primary Assembly"/>
    <x v="0"/>
    <m/>
    <s v="NC_009975.1"/>
    <n v="1525725"/>
    <n v="1527767"/>
    <x v="1"/>
    <s v="WP_012194359.1"/>
    <s v="WP_012194359.1"/>
    <m/>
    <s v="DUF814 domain-containing protein"/>
    <m/>
    <n v="5737403"/>
    <s v="MMARC6_RS08345"/>
    <n v="2043"/>
    <n v="680"/>
    <m/>
  </r>
  <r>
    <x v="0"/>
    <s v="protein_coding"/>
    <s v="GCF_000018485.1"/>
    <s v="Primary Assembly"/>
    <x v="0"/>
    <m/>
    <s v="NC_009975.1"/>
    <n v="1527945"/>
    <n v="1529645"/>
    <x v="0"/>
    <m/>
    <m/>
    <m/>
    <m/>
    <m/>
    <n v="5737591"/>
    <s v="MMARC6_RS08350"/>
    <n v="1701"/>
    <m/>
    <s v="old_locus_tag=MmarC6_1633"/>
  </r>
  <r>
    <x v="2"/>
    <s v="with_protein"/>
    <s v="GCF_000018485.1"/>
    <s v="Primary Assembly"/>
    <x v="0"/>
    <m/>
    <s v="NC_009975.1"/>
    <n v="1527945"/>
    <n v="1529645"/>
    <x v="0"/>
    <s v="WP_012194360.1"/>
    <s v="WP_012194360.1"/>
    <m/>
    <s v="arginine--tRNA ligase"/>
    <m/>
    <n v="5737591"/>
    <s v="MMARC6_RS08350"/>
    <n v="1701"/>
    <n v="566"/>
    <m/>
  </r>
  <r>
    <x v="0"/>
    <s v="protein_coding"/>
    <s v="GCF_000018485.1"/>
    <s v="Primary Assembly"/>
    <x v="0"/>
    <m/>
    <s v="NC_009975.1"/>
    <n v="1529772"/>
    <n v="1530275"/>
    <x v="0"/>
    <m/>
    <m/>
    <m/>
    <m/>
    <m/>
    <n v="5737592"/>
    <s v="MMARC6_RS08355"/>
    <n v="504"/>
    <m/>
    <s v="old_locus_tag=MmarC6_1634"/>
  </r>
  <r>
    <x v="2"/>
    <s v="with_protein"/>
    <s v="GCF_000018485.1"/>
    <s v="Primary Assembly"/>
    <x v="0"/>
    <m/>
    <s v="NC_009975.1"/>
    <n v="1529772"/>
    <n v="1530275"/>
    <x v="0"/>
    <s v="WP_012194361.1"/>
    <s v="WP_012194361.1"/>
    <m/>
    <s v="hypothetical protein"/>
    <m/>
    <n v="5737592"/>
    <s v="MMARC6_RS08355"/>
    <n v="504"/>
    <n v="167"/>
    <m/>
  </r>
  <r>
    <x v="0"/>
    <s v="protein_coding"/>
    <s v="GCF_000018485.1"/>
    <s v="Primary Assembly"/>
    <x v="0"/>
    <m/>
    <s v="NC_009975.1"/>
    <n v="1530288"/>
    <n v="1532420"/>
    <x v="0"/>
    <m/>
    <m/>
    <m/>
    <m/>
    <m/>
    <n v="5737529"/>
    <s v="MMARC6_RS08360"/>
    <n v="2133"/>
    <m/>
    <s v="old_locus_tag=MmarC6_1635"/>
  </r>
  <r>
    <x v="2"/>
    <s v="with_protein"/>
    <s v="GCF_000018485.1"/>
    <s v="Primary Assembly"/>
    <x v="0"/>
    <m/>
    <s v="NC_009975.1"/>
    <n v="1530288"/>
    <n v="1532420"/>
    <x v="0"/>
    <s v="WP_012194362.1"/>
    <s v="WP_012194362.1"/>
    <m/>
    <s v="hypothetical protein"/>
    <m/>
    <n v="5737529"/>
    <s v="MMARC6_RS08360"/>
    <n v="2133"/>
    <n v="710"/>
    <m/>
  </r>
  <r>
    <x v="0"/>
    <s v="protein_coding"/>
    <s v="GCF_000018485.1"/>
    <s v="Primary Assembly"/>
    <x v="0"/>
    <m/>
    <s v="NC_009975.1"/>
    <n v="1532532"/>
    <n v="1533134"/>
    <x v="0"/>
    <m/>
    <m/>
    <m/>
    <m/>
    <m/>
    <n v="5737521"/>
    <s v="MMARC6_RS08365"/>
    <n v="603"/>
    <m/>
    <s v="old_locus_tag=MmarC6_1636"/>
  </r>
  <r>
    <x v="2"/>
    <s v="with_protein"/>
    <s v="GCF_000018485.1"/>
    <s v="Primary Assembly"/>
    <x v="0"/>
    <m/>
    <s v="NC_009975.1"/>
    <n v="1532532"/>
    <n v="1533134"/>
    <x v="0"/>
    <s v="WP_012194363.1"/>
    <s v="WP_012194363.1"/>
    <m/>
    <s v="TetR/AcrR family transcriptional regulator"/>
    <m/>
    <n v="5737521"/>
    <s v="MMARC6_RS08365"/>
    <n v="603"/>
    <n v="200"/>
    <m/>
  </r>
  <r>
    <x v="0"/>
    <s v="protein_coding"/>
    <s v="GCF_000018485.1"/>
    <s v="Primary Assembly"/>
    <x v="0"/>
    <m/>
    <s v="NC_009975.1"/>
    <n v="1533217"/>
    <n v="1534374"/>
    <x v="0"/>
    <m/>
    <m/>
    <m/>
    <m/>
    <m/>
    <n v="5737522"/>
    <s v="MMARC6_RS08370"/>
    <n v="1158"/>
    <m/>
    <s v="old_locus_tag=MmarC6_1637"/>
  </r>
  <r>
    <x v="2"/>
    <s v="with_protein"/>
    <s v="GCF_000018485.1"/>
    <s v="Primary Assembly"/>
    <x v="0"/>
    <m/>
    <s v="NC_009975.1"/>
    <n v="1533217"/>
    <n v="1534374"/>
    <x v="0"/>
    <s v="WP_012194364.1"/>
    <s v="WP_012194364.1"/>
    <m/>
    <s v="membrane protein"/>
    <m/>
    <n v="5737522"/>
    <s v="MMARC6_RS08370"/>
    <n v="1158"/>
    <n v="385"/>
    <m/>
  </r>
  <r>
    <x v="0"/>
    <s v="protein_coding"/>
    <s v="GCF_000018485.1"/>
    <s v="Primary Assembly"/>
    <x v="0"/>
    <m/>
    <s v="NC_009975.1"/>
    <n v="1534376"/>
    <n v="1535941"/>
    <x v="0"/>
    <m/>
    <m/>
    <m/>
    <m/>
    <m/>
    <n v="5737715"/>
    <s v="MMARC6_RS08375"/>
    <n v="1566"/>
    <m/>
    <s v="old_locus_tag=MmarC6_1638"/>
  </r>
  <r>
    <x v="2"/>
    <s v="with_protein"/>
    <s v="GCF_000018485.1"/>
    <s v="Primary Assembly"/>
    <x v="0"/>
    <m/>
    <s v="NC_009975.1"/>
    <n v="1534376"/>
    <n v="1535941"/>
    <x v="0"/>
    <s v="WP_012194365.1"/>
    <s v="WP_012194365.1"/>
    <m/>
    <s v="hypothetical protein"/>
    <m/>
    <n v="5737715"/>
    <s v="MMARC6_RS08375"/>
    <n v="1566"/>
    <n v="521"/>
    <m/>
  </r>
  <r>
    <x v="0"/>
    <s v="protein_coding"/>
    <s v="GCF_000018485.1"/>
    <s v="Primary Assembly"/>
    <x v="0"/>
    <m/>
    <s v="NC_009975.1"/>
    <n v="1536068"/>
    <n v="1537072"/>
    <x v="0"/>
    <m/>
    <m/>
    <m/>
    <m/>
    <m/>
    <n v="5737742"/>
    <s v="MMARC6_RS08380"/>
    <n v="1005"/>
    <m/>
    <s v="old_locus_tag=MmarC6_1639"/>
  </r>
  <r>
    <x v="2"/>
    <s v="with_protein"/>
    <s v="GCF_000018485.1"/>
    <s v="Primary Assembly"/>
    <x v="0"/>
    <m/>
    <s v="NC_009975.1"/>
    <n v="1536068"/>
    <n v="1537072"/>
    <x v="0"/>
    <s v="WP_012194366.1"/>
    <s v="WP_012194366.1"/>
    <m/>
    <s v="AI-2E family transporter"/>
    <m/>
    <n v="5737742"/>
    <s v="MMARC6_RS08380"/>
    <n v="1005"/>
    <n v="334"/>
    <m/>
  </r>
  <r>
    <x v="0"/>
    <s v="protein_coding"/>
    <s v="GCF_000018485.1"/>
    <s v="Primary Assembly"/>
    <x v="0"/>
    <m/>
    <s v="NC_009975.1"/>
    <n v="1537078"/>
    <n v="1537875"/>
    <x v="1"/>
    <m/>
    <m/>
    <m/>
    <m/>
    <m/>
    <n v="5737743"/>
    <s v="MMARC6_RS08385"/>
    <n v="798"/>
    <m/>
    <s v="old_locus_tag=MmarC6_1640"/>
  </r>
  <r>
    <x v="2"/>
    <s v="with_protein"/>
    <s v="GCF_000018485.1"/>
    <s v="Primary Assembly"/>
    <x v="0"/>
    <m/>
    <s v="NC_009975.1"/>
    <n v="1537078"/>
    <n v="1537875"/>
    <x v="1"/>
    <s v="WP_012194367.1"/>
    <s v="WP_012194367.1"/>
    <m/>
    <s v="PEGA domain-containing protein"/>
    <m/>
    <n v="5737743"/>
    <s v="MMARC6_RS08385"/>
    <n v="798"/>
    <n v="265"/>
    <m/>
  </r>
  <r>
    <x v="0"/>
    <s v="protein_coding"/>
    <s v="GCF_000018485.1"/>
    <s v="Primary Assembly"/>
    <x v="0"/>
    <m/>
    <s v="NC_009975.1"/>
    <n v="1537931"/>
    <n v="1539409"/>
    <x v="1"/>
    <m/>
    <m/>
    <m/>
    <m/>
    <m/>
    <n v="5737385"/>
    <s v="MMARC6_RS08390"/>
    <n v="1479"/>
    <m/>
    <s v="old_locus_tag=MmarC6_1641"/>
  </r>
  <r>
    <x v="2"/>
    <s v="with_protein"/>
    <s v="GCF_000018485.1"/>
    <s v="Primary Assembly"/>
    <x v="0"/>
    <m/>
    <s v="NC_009975.1"/>
    <n v="1537931"/>
    <n v="1539409"/>
    <x v="1"/>
    <s v="WP_012194368.1"/>
    <s v="WP_012194368.1"/>
    <m/>
    <s v="2-isopropylmalate synthase"/>
    <m/>
    <n v="5737385"/>
    <s v="MMARC6_RS08390"/>
    <n v="1479"/>
    <n v="492"/>
    <m/>
  </r>
  <r>
    <x v="0"/>
    <s v="protein_coding"/>
    <s v="GCF_000018485.1"/>
    <s v="Primary Assembly"/>
    <x v="0"/>
    <m/>
    <s v="NC_009975.1"/>
    <n v="1539564"/>
    <n v="1540970"/>
    <x v="0"/>
    <m/>
    <m/>
    <m/>
    <m/>
    <m/>
    <n v="5737511"/>
    <s v="MMARC6_RS08395"/>
    <n v="1407"/>
    <m/>
    <s v="old_locus_tag=MmarC6_1642"/>
  </r>
  <r>
    <x v="2"/>
    <s v="with_protein"/>
    <s v="GCF_000018485.1"/>
    <s v="Primary Assembly"/>
    <x v="0"/>
    <m/>
    <s v="NC_009975.1"/>
    <n v="1539564"/>
    <n v="1540970"/>
    <x v="0"/>
    <s v="WP_012194369.1"/>
    <s v="WP_012194369.1"/>
    <m/>
    <s v="aspartate kinase, monofunctional class"/>
    <m/>
    <n v="5737511"/>
    <s v="MMARC6_RS08395"/>
    <n v="1407"/>
    <n v="468"/>
    <m/>
  </r>
  <r>
    <x v="0"/>
    <s v="protein_coding"/>
    <s v="GCF_000018485.1"/>
    <s v="Primary Assembly"/>
    <x v="0"/>
    <m/>
    <s v="NC_009975.1"/>
    <n v="1541017"/>
    <n v="1542258"/>
    <x v="1"/>
    <m/>
    <m/>
    <m/>
    <m/>
    <m/>
    <n v="5737512"/>
    <s v="MMARC6_RS08400"/>
    <n v="1242"/>
    <m/>
    <s v="old_locus_tag=MmarC6_1643"/>
  </r>
  <r>
    <x v="2"/>
    <s v="with_protein"/>
    <s v="GCF_000018485.1"/>
    <s v="Primary Assembly"/>
    <x v="0"/>
    <m/>
    <s v="NC_009975.1"/>
    <n v="1541017"/>
    <n v="1542258"/>
    <x v="1"/>
    <s v="WP_012194370.1"/>
    <s v="WP_012194370.1"/>
    <m/>
    <s v="CBS domain-containing protein"/>
    <m/>
    <n v="5737512"/>
    <s v="MMARC6_RS08400"/>
    <n v="1242"/>
    <n v="413"/>
    <m/>
  </r>
  <r>
    <x v="0"/>
    <s v="protein_coding"/>
    <s v="GCF_000018485.1"/>
    <s v="Primary Assembly"/>
    <x v="0"/>
    <m/>
    <s v="NC_009975.1"/>
    <n v="1542467"/>
    <n v="1542766"/>
    <x v="1"/>
    <m/>
    <m/>
    <m/>
    <m/>
    <m/>
    <n v="5737456"/>
    <s v="MMARC6_RS08405"/>
    <n v="300"/>
    <m/>
    <s v="old_locus_tag=MmarC6_1644"/>
  </r>
  <r>
    <x v="2"/>
    <s v="with_protein"/>
    <s v="GCF_000018485.1"/>
    <s v="Primary Assembly"/>
    <x v="0"/>
    <m/>
    <s v="NC_009975.1"/>
    <n v="1542467"/>
    <n v="1542766"/>
    <x v="1"/>
    <s v="WP_012194371.1"/>
    <s v="WP_012194371.1"/>
    <m/>
    <s v="DNA-binding protein"/>
    <m/>
    <n v="5737456"/>
    <s v="MMARC6_RS08405"/>
    <n v="300"/>
    <n v="99"/>
    <m/>
  </r>
  <r>
    <x v="0"/>
    <s v="protein_coding"/>
    <s v="GCF_000018485.1"/>
    <s v="Primary Assembly"/>
    <x v="0"/>
    <m/>
    <s v="NC_009975.1"/>
    <n v="1542885"/>
    <n v="1543952"/>
    <x v="1"/>
    <m/>
    <m/>
    <m/>
    <m/>
    <m/>
    <n v="5737709"/>
    <s v="MMARC6_RS08410"/>
    <n v="1068"/>
    <m/>
    <s v="old_locus_tag=MmarC6_1645"/>
  </r>
  <r>
    <x v="2"/>
    <s v="with_protein"/>
    <s v="GCF_000018485.1"/>
    <s v="Primary Assembly"/>
    <x v="0"/>
    <m/>
    <s v="NC_009975.1"/>
    <n v="1542885"/>
    <n v="1543952"/>
    <x v="1"/>
    <s v="WP_012194372.1"/>
    <s v="WP_012194372.1"/>
    <m/>
    <s v="TIGR01210 family radical SAM protein"/>
    <m/>
    <n v="5737709"/>
    <s v="MMARC6_RS08410"/>
    <n v="1068"/>
    <n v="355"/>
    <m/>
  </r>
  <r>
    <x v="0"/>
    <s v="protein_coding"/>
    <s v="GCF_000018485.1"/>
    <s v="Primary Assembly"/>
    <x v="0"/>
    <m/>
    <s v="NC_009975.1"/>
    <n v="1544018"/>
    <n v="1547263"/>
    <x v="1"/>
    <m/>
    <m/>
    <m/>
    <m/>
    <m/>
    <n v="5737710"/>
    <s v="MMARC6_RS08415"/>
    <n v="3246"/>
    <m/>
    <s v="old_locus_tag=MmarC6_1646"/>
  </r>
  <r>
    <x v="2"/>
    <s v="with_protein"/>
    <s v="GCF_000018485.1"/>
    <s v="Primary Assembly"/>
    <x v="0"/>
    <m/>
    <s v="NC_009975.1"/>
    <n v="1544018"/>
    <n v="1547263"/>
    <x v="1"/>
    <s v="WP_012194373.1"/>
    <s v="WP_012194373.1"/>
    <m/>
    <s v="carbamoyl-phosphate synthase large subunit"/>
    <m/>
    <n v="5737710"/>
    <s v="MMARC6_RS08415"/>
    <n v="3246"/>
    <n v="1081"/>
    <m/>
  </r>
  <r>
    <x v="0"/>
    <s v="protein_coding"/>
    <s v="GCF_000018485.1"/>
    <s v="Primary Assembly"/>
    <x v="0"/>
    <m/>
    <s v="NC_009975.1"/>
    <n v="1547554"/>
    <n v="1548303"/>
    <x v="0"/>
    <m/>
    <m/>
    <m/>
    <m/>
    <m/>
    <n v="5737510"/>
    <s v="MMARC6_RS08420"/>
    <n v="750"/>
    <m/>
    <s v="old_locus_tag=MmarC6_1647"/>
  </r>
  <r>
    <x v="2"/>
    <s v="with_protein"/>
    <s v="GCF_000018485.1"/>
    <s v="Primary Assembly"/>
    <x v="0"/>
    <m/>
    <s v="NC_009975.1"/>
    <n v="1547554"/>
    <n v="1548303"/>
    <x v="0"/>
    <s v="WP_012194374.1"/>
    <s v="WP_012194374.1"/>
    <m/>
    <s v="exodeoxyribonuclease III"/>
    <m/>
    <n v="5737510"/>
    <s v="MMARC6_RS08420"/>
    <n v="750"/>
    <n v="249"/>
    <m/>
  </r>
  <r>
    <x v="0"/>
    <s v="protein_coding"/>
    <s v="GCF_000018485.1"/>
    <s v="Primary Assembly"/>
    <x v="0"/>
    <m/>
    <s v="NC_009975.1"/>
    <n v="1548461"/>
    <n v="1550128"/>
    <x v="0"/>
    <m/>
    <m/>
    <m/>
    <m/>
    <m/>
    <n v="5737740"/>
    <s v="MMARC6_RS08425"/>
    <n v="1668"/>
    <m/>
    <s v="old_locus_tag=MmarC6_1648"/>
  </r>
  <r>
    <x v="2"/>
    <s v="with_protein"/>
    <s v="GCF_000018485.1"/>
    <s v="Primary Assembly"/>
    <x v="0"/>
    <m/>
    <s v="NC_009975.1"/>
    <n v="1548461"/>
    <n v="1550128"/>
    <x v="0"/>
    <s v="WP_012194375.1"/>
    <s v="WP_012194375.1"/>
    <m/>
    <s v="glutamate--tRNA ligase"/>
    <m/>
    <n v="5737740"/>
    <s v="MMARC6_RS08425"/>
    <n v="1668"/>
    <n v="555"/>
    <m/>
  </r>
  <r>
    <x v="0"/>
    <s v="protein_coding"/>
    <s v="GCF_000018485.1"/>
    <s v="Primary Assembly"/>
    <x v="0"/>
    <m/>
    <s v="NC_009975.1"/>
    <n v="1550239"/>
    <n v="1551132"/>
    <x v="0"/>
    <m/>
    <m/>
    <m/>
    <m/>
    <m/>
    <n v="5737741"/>
    <s v="MMARC6_RS08430"/>
    <n v="894"/>
    <m/>
    <s v="old_locus_tag=MmarC6_1649"/>
  </r>
  <r>
    <x v="2"/>
    <s v="with_protein"/>
    <s v="GCF_000018485.1"/>
    <s v="Primary Assembly"/>
    <x v="0"/>
    <m/>
    <s v="NC_009975.1"/>
    <n v="1550239"/>
    <n v="1551132"/>
    <x v="0"/>
    <s v="WP_012194376.1"/>
    <s v="WP_012194376.1"/>
    <m/>
    <s v="RluA family pseudouridine synthase"/>
    <m/>
    <n v="5737741"/>
    <s v="MMARC6_RS08430"/>
    <n v="894"/>
    <n v="297"/>
    <m/>
  </r>
  <r>
    <x v="0"/>
    <s v="protein_coding"/>
    <s v="GCF_000018485.1"/>
    <s v="Primary Assembly"/>
    <x v="0"/>
    <m/>
    <s v="NC_009975.1"/>
    <n v="1551158"/>
    <n v="1552414"/>
    <x v="0"/>
    <m/>
    <m/>
    <m/>
    <m/>
    <m/>
    <n v="5737787"/>
    <s v="MMARC6_RS08435"/>
    <n v="1257"/>
    <m/>
    <s v="old_locus_tag=MmarC6_1650"/>
  </r>
  <r>
    <x v="2"/>
    <s v="with_protein"/>
    <s v="GCF_000018485.1"/>
    <s v="Primary Assembly"/>
    <x v="0"/>
    <m/>
    <s v="NC_009975.1"/>
    <n v="1551158"/>
    <n v="1552414"/>
    <x v="0"/>
    <s v="WP_012194377.1"/>
    <s v="WP_012194377.1"/>
    <m/>
    <s v="dihydroorotase"/>
    <m/>
    <n v="5737787"/>
    <s v="MMARC6_RS08435"/>
    <n v="1257"/>
    <n v="418"/>
    <m/>
  </r>
  <r>
    <x v="0"/>
    <s v="protein_coding"/>
    <s v="GCF_000018485.1"/>
    <s v="Primary Assembly"/>
    <x v="0"/>
    <m/>
    <s v="NC_009975.1"/>
    <n v="1552747"/>
    <n v="1553436"/>
    <x v="0"/>
    <m/>
    <m/>
    <m/>
    <m/>
    <m/>
    <n v="5737309"/>
    <s v="MMARC6_RS08440"/>
    <n v="690"/>
    <m/>
    <s v="old_locus_tag=MmarC6_1651"/>
  </r>
  <r>
    <x v="2"/>
    <s v="with_protein"/>
    <s v="GCF_000018485.1"/>
    <s v="Primary Assembly"/>
    <x v="0"/>
    <m/>
    <s v="NC_009975.1"/>
    <n v="1552747"/>
    <n v="1553436"/>
    <x v="0"/>
    <s v="WP_012194378.1"/>
    <s v="WP_012194378.1"/>
    <m/>
    <s v="indole-3-glycerol phosphate synthase TrpC"/>
    <m/>
    <n v="5737309"/>
    <s v="MMARC6_RS08440"/>
    <n v="690"/>
    <n v="229"/>
    <m/>
  </r>
  <r>
    <x v="0"/>
    <s v="protein_coding"/>
    <s v="GCF_000018485.1"/>
    <s v="Primary Assembly"/>
    <x v="0"/>
    <m/>
    <s v="NC_009975.1"/>
    <n v="1553436"/>
    <n v="1554401"/>
    <x v="0"/>
    <m/>
    <m/>
    <m/>
    <m/>
    <m/>
    <n v="5737310"/>
    <s v="MMARC6_RS08445"/>
    <n v="966"/>
    <m/>
    <s v="old_locus_tag=MmarC6_1652"/>
  </r>
  <r>
    <x v="2"/>
    <s v="with_protein"/>
    <s v="GCF_000018485.1"/>
    <s v="Primary Assembly"/>
    <x v="0"/>
    <m/>
    <s v="NC_009975.1"/>
    <n v="1553436"/>
    <n v="1554401"/>
    <x v="0"/>
    <s v="WP_012194379.1"/>
    <s v="WP_012194379.1"/>
    <m/>
    <s v="anthranilate phosphoribosyltransferase"/>
    <m/>
    <n v="5737310"/>
    <s v="MMARC6_RS08445"/>
    <n v="966"/>
    <n v="321"/>
    <m/>
  </r>
  <r>
    <x v="0"/>
    <s v="protein_coding"/>
    <s v="GCF_000018485.1"/>
    <s v="Primary Assembly"/>
    <x v="0"/>
    <m/>
    <s v="NC_009975.1"/>
    <n v="1554394"/>
    <n v="1555713"/>
    <x v="0"/>
    <m/>
    <m/>
    <m/>
    <m/>
    <m/>
    <n v="5737643"/>
    <s v="MMARC6_RS08450"/>
    <n v="1320"/>
    <m/>
    <s v="old_locus_tag=MmarC6_1653"/>
  </r>
  <r>
    <x v="2"/>
    <s v="with_protein"/>
    <s v="GCF_000018485.1"/>
    <s v="Primary Assembly"/>
    <x v="0"/>
    <m/>
    <s v="NC_009975.1"/>
    <n v="1554394"/>
    <n v="1555713"/>
    <x v="0"/>
    <s v="WP_012194380.1"/>
    <s v="WP_012194380.1"/>
    <m/>
    <s v="anthranilate synthase component I"/>
    <m/>
    <n v="5737643"/>
    <s v="MMARC6_RS08450"/>
    <n v="1320"/>
    <n v="439"/>
    <m/>
  </r>
  <r>
    <x v="0"/>
    <s v="protein_coding"/>
    <s v="GCF_000018485.1"/>
    <s v="Primary Assembly"/>
    <x v="0"/>
    <m/>
    <s v="NC_009975.1"/>
    <n v="1555694"/>
    <n v="1556284"/>
    <x v="0"/>
    <m/>
    <m/>
    <m/>
    <m/>
    <m/>
    <n v="5738155"/>
    <s v="MMARC6_RS08455"/>
    <n v="591"/>
    <m/>
    <s v="old_locus_tag=MmarC6_1654"/>
  </r>
  <r>
    <x v="2"/>
    <s v="with_protein"/>
    <s v="GCF_000018485.1"/>
    <s v="Primary Assembly"/>
    <x v="0"/>
    <m/>
    <s v="NC_009975.1"/>
    <n v="1555694"/>
    <n v="1556284"/>
    <x v="0"/>
    <s v="WP_012194381.1"/>
    <s v="WP_012194381.1"/>
    <m/>
    <s v="type 1 glutamine amidotransferase"/>
    <m/>
    <n v="5738155"/>
    <s v="MMARC6_RS08455"/>
    <n v="591"/>
    <n v="196"/>
    <m/>
  </r>
  <r>
    <x v="0"/>
    <s v="protein_coding"/>
    <s v="GCF_000018485.1"/>
    <s v="Primary Assembly"/>
    <x v="0"/>
    <m/>
    <s v="NC_009975.1"/>
    <n v="1556301"/>
    <n v="1556936"/>
    <x v="0"/>
    <m/>
    <m/>
    <m/>
    <m/>
    <m/>
    <n v="5738156"/>
    <s v="MMARC6_RS08460"/>
    <n v="636"/>
    <m/>
    <s v="old_locus_tag=MmarC6_1655"/>
  </r>
  <r>
    <x v="2"/>
    <s v="with_protein"/>
    <s v="GCF_000018485.1"/>
    <s v="Primary Assembly"/>
    <x v="0"/>
    <m/>
    <s v="NC_009975.1"/>
    <n v="1556301"/>
    <n v="1556936"/>
    <x v="0"/>
    <s v="WP_012194382.1"/>
    <s v="WP_012194382.1"/>
    <m/>
    <s v="N-(5'-phosphoribosyl)anthranilate isomerase"/>
    <m/>
    <n v="5738156"/>
    <s v="MMARC6_RS08460"/>
    <n v="636"/>
    <n v="211"/>
    <m/>
  </r>
  <r>
    <x v="0"/>
    <s v="protein_coding"/>
    <s v="GCF_000018485.1"/>
    <s v="Primary Assembly"/>
    <x v="0"/>
    <m/>
    <s v="NC_009975.1"/>
    <n v="1556926"/>
    <n v="1558110"/>
    <x v="0"/>
    <m/>
    <m/>
    <m/>
    <m/>
    <m/>
    <n v="5737625"/>
    <s v="MMARC6_RS08465"/>
    <n v="1185"/>
    <m/>
    <s v="old_locus_tag=MmarC6_1656"/>
  </r>
  <r>
    <x v="2"/>
    <s v="with_protein"/>
    <s v="GCF_000018485.1"/>
    <s v="Primary Assembly"/>
    <x v="0"/>
    <m/>
    <s v="NC_009975.1"/>
    <n v="1556926"/>
    <n v="1558110"/>
    <x v="0"/>
    <s v="WP_012194383.1"/>
    <s v="WP_012194383.1"/>
    <m/>
    <s v="tryptophan synthase subunit beta"/>
    <m/>
    <n v="5737625"/>
    <s v="MMARC6_RS08465"/>
    <n v="1185"/>
    <n v="394"/>
    <m/>
  </r>
  <r>
    <x v="0"/>
    <s v="protein_coding"/>
    <s v="GCF_000018485.1"/>
    <s v="Primary Assembly"/>
    <x v="0"/>
    <m/>
    <s v="NC_009975.1"/>
    <n v="1558111"/>
    <n v="1558887"/>
    <x v="0"/>
    <m/>
    <m/>
    <m/>
    <m/>
    <m/>
    <n v="5737298"/>
    <s v="MMARC6_RS08470"/>
    <n v="777"/>
    <m/>
    <s v="old_locus_tag=MmarC6_1657"/>
  </r>
  <r>
    <x v="2"/>
    <s v="with_protein"/>
    <s v="GCF_000018485.1"/>
    <s v="Primary Assembly"/>
    <x v="0"/>
    <m/>
    <s v="NC_009975.1"/>
    <n v="1558111"/>
    <n v="1558887"/>
    <x v="0"/>
    <s v="WP_012194384.1"/>
    <s v="WP_012194384.1"/>
    <m/>
    <s v="tryptophan synthase subunit alpha"/>
    <m/>
    <n v="5737298"/>
    <s v="MMARC6_RS08470"/>
    <n v="777"/>
    <n v="258"/>
    <m/>
  </r>
  <r>
    <x v="0"/>
    <s v="protein_coding"/>
    <s v="GCF_000018485.1"/>
    <s v="Primary Assembly"/>
    <x v="0"/>
    <m/>
    <s v="NC_009975.1"/>
    <n v="1558910"/>
    <n v="1560130"/>
    <x v="1"/>
    <m/>
    <m/>
    <m/>
    <m/>
    <m/>
    <n v="5737299"/>
    <s v="MMARC6_RS08475"/>
    <n v="1221"/>
    <m/>
    <s v="old_locus_tag=MmarC6_1658"/>
  </r>
  <r>
    <x v="2"/>
    <s v="with_protein"/>
    <s v="GCF_000018485.1"/>
    <s v="Primary Assembly"/>
    <x v="0"/>
    <m/>
    <s v="NC_009975.1"/>
    <n v="1558910"/>
    <n v="1560130"/>
    <x v="1"/>
    <s v="WP_012194385.1"/>
    <s v="WP_012194385.1"/>
    <m/>
    <s v="hypothetical protein"/>
    <m/>
    <n v="5737299"/>
    <s v="MMARC6_RS08475"/>
    <n v="1221"/>
    <n v="406"/>
    <m/>
  </r>
  <r>
    <x v="0"/>
    <s v="protein_coding"/>
    <s v="GCF_000018485.1"/>
    <s v="Primary Assembly"/>
    <x v="0"/>
    <m/>
    <s v="NC_009975.1"/>
    <n v="1560346"/>
    <n v="1560594"/>
    <x v="0"/>
    <m/>
    <m/>
    <m/>
    <m/>
    <m/>
    <n v="5737297"/>
    <s v="MMARC6_RS08480"/>
    <n v="249"/>
    <m/>
    <s v="old_locus_tag=MmarC6_1659"/>
  </r>
  <r>
    <x v="2"/>
    <s v="with_protein"/>
    <s v="GCF_000018485.1"/>
    <s v="Primary Assembly"/>
    <x v="0"/>
    <m/>
    <s v="NC_009975.1"/>
    <n v="1560346"/>
    <n v="1560594"/>
    <x v="0"/>
    <s v="WP_012194386.1"/>
    <s v="WP_012194386.1"/>
    <m/>
    <s v="hypothetical protein"/>
    <m/>
    <n v="5737297"/>
    <s v="MMARC6_RS08480"/>
    <n v="249"/>
    <n v="82"/>
    <m/>
  </r>
  <r>
    <x v="0"/>
    <s v="protein_coding"/>
    <s v="GCF_000018485.1"/>
    <s v="Primary Assembly"/>
    <x v="0"/>
    <m/>
    <s v="NC_009975.1"/>
    <n v="1560591"/>
    <n v="1561178"/>
    <x v="0"/>
    <m/>
    <m/>
    <m/>
    <m/>
    <m/>
    <n v="5737731"/>
    <s v="MMARC6_RS08485"/>
    <n v="588"/>
    <m/>
    <s v="old_locus_tag=MmarC6_1660"/>
  </r>
  <r>
    <x v="2"/>
    <s v="with_protein"/>
    <s v="GCF_000018485.1"/>
    <s v="Primary Assembly"/>
    <x v="0"/>
    <m/>
    <s v="NC_009975.1"/>
    <n v="1560591"/>
    <n v="1561178"/>
    <x v="0"/>
    <s v="WP_012194387.1"/>
    <s v="WP_012194387.1"/>
    <m/>
    <s v="DUF340 domain-containing protein"/>
    <m/>
    <n v="5737731"/>
    <s v="MMARC6_RS08485"/>
    <n v="588"/>
    <n v="195"/>
    <m/>
  </r>
  <r>
    <x v="0"/>
    <s v="protein_coding"/>
    <s v="GCF_000018485.1"/>
    <s v="Primary Assembly"/>
    <x v="0"/>
    <m/>
    <s v="NC_009975.1"/>
    <n v="1561267"/>
    <n v="1561959"/>
    <x v="1"/>
    <m/>
    <m/>
    <m/>
    <m/>
    <m/>
    <n v="5737732"/>
    <s v="MMARC6_RS08490"/>
    <n v="693"/>
    <m/>
    <s v="old_locus_tag=MmarC6_1661"/>
  </r>
  <r>
    <x v="2"/>
    <s v="with_protein"/>
    <s v="GCF_000018485.1"/>
    <s v="Primary Assembly"/>
    <x v="0"/>
    <m/>
    <s v="NC_009975.1"/>
    <n v="1561267"/>
    <n v="1561959"/>
    <x v="1"/>
    <s v="WP_012194388.1"/>
    <s v="WP_012194388.1"/>
    <m/>
    <s v="hypothetical protein"/>
    <m/>
    <n v="5737732"/>
    <s v="MMARC6_RS08490"/>
    <n v="693"/>
    <n v="230"/>
    <m/>
  </r>
  <r>
    <x v="0"/>
    <s v="protein_coding"/>
    <s v="GCF_000018485.1"/>
    <s v="Primary Assembly"/>
    <x v="0"/>
    <m/>
    <s v="NC_009975.1"/>
    <n v="1562381"/>
    <n v="1562812"/>
    <x v="0"/>
    <m/>
    <m/>
    <m/>
    <m/>
    <m/>
    <n v="5738154"/>
    <s v="MMARC6_RS08495"/>
    <n v="432"/>
    <m/>
    <s v="old_locus_tag=MmarC6_1662"/>
  </r>
  <r>
    <x v="2"/>
    <s v="with_protein"/>
    <s v="GCF_000018485.1"/>
    <s v="Primary Assembly"/>
    <x v="0"/>
    <m/>
    <s v="NC_009975.1"/>
    <n v="1562381"/>
    <n v="1562812"/>
    <x v="0"/>
    <s v="WP_012194389.1"/>
    <s v="WP_012194389.1"/>
    <m/>
    <s v="hypothetical protein"/>
    <m/>
    <n v="5738154"/>
    <s v="MMARC6_RS08495"/>
    <n v="432"/>
    <n v="143"/>
    <m/>
  </r>
  <r>
    <x v="0"/>
    <s v="protein_coding"/>
    <s v="GCF_000018485.1"/>
    <s v="Primary Assembly"/>
    <x v="0"/>
    <m/>
    <s v="NC_009975.1"/>
    <n v="1562821"/>
    <n v="1563207"/>
    <x v="0"/>
    <m/>
    <m/>
    <m/>
    <m/>
    <m/>
    <n v="5737357"/>
    <s v="MMARC6_RS08500"/>
    <n v="387"/>
    <m/>
    <s v="old_locus_tag=MmarC6_1663"/>
  </r>
  <r>
    <x v="2"/>
    <s v="with_protein"/>
    <s v="GCF_000018485.1"/>
    <s v="Primary Assembly"/>
    <x v="0"/>
    <m/>
    <s v="NC_009975.1"/>
    <n v="1562821"/>
    <n v="1563207"/>
    <x v="0"/>
    <s v="WP_012194390.1"/>
    <s v="WP_012194390.1"/>
    <m/>
    <s v="hypothetical protein"/>
    <m/>
    <n v="5737357"/>
    <s v="MMARC6_RS08500"/>
    <n v="387"/>
    <n v="128"/>
    <m/>
  </r>
  <r>
    <x v="0"/>
    <s v="protein_coding"/>
    <s v="GCF_000018485.1"/>
    <s v="Primary Assembly"/>
    <x v="0"/>
    <m/>
    <s v="NC_009975.1"/>
    <n v="1563204"/>
    <n v="1563404"/>
    <x v="0"/>
    <m/>
    <m/>
    <m/>
    <m/>
    <m/>
    <n v="5737358"/>
    <s v="MMARC6_RS08505"/>
    <n v="201"/>
    <m/>
    <s v="old_locus_tag=MmarC6_1664"/>
  </r>
  <r>
    <x v="2"/>
    <s v="with_protein"/>
    <s v="GCF_000018485.1"/>
    <s v="Primary Assembly"/>
    <x v="0"/>
    <m/>
    <s v="NC_009975.1"/>
    <n v="1563204"/>
    <n v="1563404"/>
    <x v="0"/>
    <s v="WP_012194391.1"/>
    <s v="WP_012194391.1"/>
    <m/>
    <s v="transcriptional regulator"/>
    <m/>
    <n v="5737358"/>
    <s v="MMARC6_RS08505"/>
    <n v="201"/>
    <n v="66"/>
    <m/>
  </r>
  <r>
    <x v="0"/>
    <s v="protein_coding"/>
    <s v="GCF_000018485.1"/>
    <s v="Primary Assembly"/>
    <x v="0"/>
    <m/>
    <s v="NC_009975.1"/>
    <n v="1563526"/>
    <n v="1564047"/>
    <x v="1"/>
    <m/>
    <m/>
    <m/>
    <m/>
    <m/>
    <n v="5739026"/>
    <s v="MMARC6_RS08510"/>
    <n v="522"/>
    <m/>
    <s v="old_locus_tag=MmarC6_1665"/>
  </r>
  <r>
    <x v="2"/>
    <s v="with_protein"/>
    <s v="GCF_000018485.1"/>
    <s v="Primary Assembly"/>
    <x v="0"/>
    <m/>
    <s v="NC_009975.1"/>
    <n v="1563526"/>
    <n v="1564047"/>
    <x v="1"/>
    <s v="WP_012194392.1"/>
    <s v="WP_012194392.1"/>
    <m/>
    <s v="hypothetical protein"/>
    <m/>
    <n v="5739026"/>
    <s v="MMARC6_RS08510"/>
    <n v="522"/>
    <n v="173"/>
    <m/>
  </r>
  <r>
    <x v="0"/>
    <s v="protein_coding"/>
    <s v="GCF_000018485.1"/>
    <s v="Primary Assembly"/>
    <x v="0"/>
    <m/>
    <s v="NC_009975.1"/>
    <n v="1564286"/>
    <n v="1565863"/>
    <x v="1"/>
    <m/>
    <m/>
    <m/>
    <m/>
    <m/>
    <n v="5737706"/>
    <s v="MMARC6_RS08515"/>
    <n v="1578"/>
    <m/>
    <s v="old_locus_tag=MmarC6_1667"/>
  </r>
  <r>
    <x v="2"/>
    <s v="with_protein"/>
    <s v="GCF_000018485.1"/>
    <s v="Primary Assembly"/>
    <x v="0"/>
    <m/>
    <s v="NC_009975.1"/>
    <n v="1564286"/>
    <n v="1565863"/>
    <x v="1"/>
    <s v="WP_012194394.1"/>
    <s v="WP_012194394.1"/>
    <m/>
    <s v="DUF2226 domain-containing protein"/>
    <m/>
    <n v="5737706"/>
    <s v="MMARC6_RS08515"/>
    <n v="1578"/>
    <n v="525"/>
    <m/>
  </r>
  <r>
    <x v="0"/>
    <s v="protein_coding"/>
    <s v="GCF_000018485.1"/>
    <s v="Primary Assembly"/>
    <x v="0"/>
    <m/>
    <s v="NC_009975.1"/>
    <n v="1565865"/>
    <n v="1566632"/>
    <x v="1"/>
    <m/>
    <m/>
    <m/>
    <m/>
    <m/>
    <n v="5737763"/>
    <s v="MMARC6_RS08520"/>
    <n v="768"/>
    <m/>
    <s v="old_locus_tag=MmarC6_1668"/>
  </r>
  <r>
    <x v="2"/>
    <s v="with_protein"/>
    <s v="GCF_000018485.1"/>
    <s v="Primary Assembly"/>
    <x v="0"/>
    <m/>
    <s v="NC_009975.1"/>
    <n v="1565865"/>
    <n v="1566632"/>
    <x v="1"/>
    <s v="WP_012194395.1"/>
    <s v="WP_012194395.1"/>
    <m/>
    <s v="hypothetical protein"/>
    <m/>
    <n v="5737763"/>
    <s v="MMARC6_RS08520"/>
    <n v="768"/>
    <n v="255"/>
    <m/>
  </r>
  <r>
    <x v="0"/>
    <s v="protein_coding"/>
    <s v="GCF_000018485.1"/>
    <s v="Primary Assembly"/>
    <x v="0"/>
    <m/>
    <s v="NC_009975.1"/>
    <n v="1566720"/>
    <n v="1567484"/>
    <x v="1"/>
    <m/>
    <m/>
    <m/>
    <m/>
    <m/>
    <n v="5737345"/>
    <s v="MMARC6_RS08525"/>
    <n v="765"/>
    <m/>
    <s v="old_locus_tag=MmarC6_1669"/>
  </r>
  <r>
    <x v="2"/>
    <s v="with_protein"/>
    <s v="GCF_000018485.1"/>
    <s v="Primary Assembly"/>
    <x v="0"/>
    <m/>
    <s v="NC_009975.1"/>
    <n v="1566720"/>
    <n v="1567484"/>
    <x v="1"/>
    <s v="WP_012194396.1"/>
    <s v="WP_012194396.1"/>
    <m/>
    <s v="hypothetical protein"/>
    <m/>
    <n v="5737345"/>
    <s v="MMARC6_RS08525"/>
    <n v="765"/>
    <n v="254"/>
    <m/>
  </r>
  <r>
    <x v="0"/>
    <s v="protein_coding"/>
    <s v="GCF_000018485.1"/>
    <s v="Primary Assembly"/>
    <x v="0"/>
    <m/>
    <s v="NC_009975.1"/>
    <n v="1567807"/>
    <n v="1569801"/>
    <x v="0"/>
    <m/>
    <m/>
    <m/>
    <m/>
    <m/>
    <n v="5737346"/>
    <s v="MMARC6_RS08530"/>
    <n v="1995"/>
    <m/>
    <s v="old_locus_tag=MmarC6_1670"/>
  </r>
  <r>
    <x v="2"/>
    <s v="with_protein"/>
    <s v="GCF_000018485.1"/>
    <s v="Primary Assembly"/>
    <x v="0"/>
    <m/>
    <s v="NC_009975.1"/>
    <n v="1567807"/>
    <n v="1569801"/>
    <x v="0"/>
    <s v="WP_012194397.1"/>
    <s v="WP_012194397.1"/>
    <m/>
    <s v="DNA topoisomerase VI subunit B"/>
    <m/>
    <n v="5737346"/>
    <s v="MMARC6_RS08530"/>
    <n v="1995"/>
    <n v="664"/>
    <m/>
  </r>
  <r>
    <x v="0"/>
    <s v="protein_coding"/>
    <s v="GCF_000018485.1"/>
    <s v="Primary Assembly"/>
    <x v="0"/>
    <m/>
    <s v="NC_009975.1"/>
    <n v="1569930"/>
    <n v="1570817"/>
    <x v="0"/>
    <m/>
    <m/>
    <m/>
    <m/>
    <m/>
    <n v="5737694"/>
    <s v="MMARC6_RS08535"/>
    <n v="888"/>
    <m/>
    <s v="old_locus_tag=MmarC6_1671"/>
  </r>
  <r>
    <x v="2"/>
    <s v="with_protein"/>
    <s v="GCF_000018485.1"/>
    <s v="Primary Assembly"/>
    <x v="0"/>
    <m/>
    <s v="NC_009975.1"/>
    <n v="1569930"/>
    <n v="1570817"/>
    <x v="0"/>
    <s v="WP_012194398.1"/>
    <s v="WP_012194398.1"/>
    <m/>
    <s v="RNA methyltransferase"/>
    <m/>
    <n v="5737694"/>
    <s v="MMARC6_RS08535"/>
    <n v="888"/>
    <n v="295"/>
    <m/>
  </r>
  <r>
    <x v="0"/>
    <s v="protein_coding"/>
    <s v="GCF_000018485.1"/>
    <s v="Primary Assembly"/>
    <x v="0"/>
    <m/>
    <s v="NC_009975.1"/>
    <n v="1570828"/>
    <n v="1571619"/>
    <x v="0"/>
    <m/>
    <m/>
    <m/>
    <m/>
    <m/>
    <n v="5737473"/>
    <s v="MMARC6_RS08540"/>
    <n v="792"/>
    <m/>
    <s v="old_locus_tag=MmarC6_1672"/>
  </r>
  <r>
    <x v="2"/>
    <s v="with_protein"/>
    <s v="GCF_000018485.1"/>
    <s v="Primary Assembly"/>
    <x v="0"/>
    <m/>
    <s v="NC_009975.1"/>
    <n v="1570828"/>
    <n v="1571619"/>
    <x v="0"/>
    <s v="WP_012194399.1"/>
    <s v="WP_012194399.1"/>
    <m/>
    <s v="dimethyladenosine transferase"/>
    <m/>
    <n v="5737473"/>
    <s v="MMARC6_RS08540"/>
    <n v="792"/>
    <n v="263"/>
    <m/>
  </r>
  <r>
    <x v="0"/>
    <s v="protein_coding"/>
    <s v="GCF_000018485.1"/>
    <s v="Primary Assembly"/>
    <x v="0"/>
    <m/>
    <s v="NC_009975.1"/>
    <n v="1571904"/>
    <n v="1574240"/>
    <x v="0"/>
    <m/>
    <m/>
    <m/>
    <m/>
    <m/>
    <n v="5737474"/>
    <s v="MMARC6_RS08545"/>
    <n v="2337"/>
    <m/>
    <s v="old_locus_tag=MmarC6_1673"/>
  </r>
  <r>
    <x v="2"/>
    <s v="with_protein"/>
    <s v="GCF_000018485.1"/>
    <s v="Primary Assembly"/>
    <x v="0"/>
    <m/>
    <s v="NC_009975.1"/>
    <n v="1571904"/>
    <n v="1574240"/>
    <x v="0"/>
    <s v="WP_012194400.1"/>
    <s v="WP_012194400.1"/>
    <m/>
    <s v="CO dehydrogenase/acetyl-CoA synthase complex subunit epsilon"/>
    <m/>
    <n v="5737474"/>
    <s v="MMARC6_RS08545"/>
    <n v="2337"/>
    <n v="778"/>
    <m/>
  </r>
  <r>
    <x v="0"/>
    <s v="protein_coding"/>
    <s v="GCF_000018485.1"/>
    <s v="Primary Assembly"/>
    <x v="0"/>
    <m/>
    <s v="NC_009975.1"/>
    <n v="1574250"/>
    <n v="1574768"/>
    <x v="0"/>
    <m/>
    <m/>
    <m/>
    <m/>
    <m/>
    <n v="5737547"/>
    <s v="MMARC6_RS08550"/>
    <n v="519"/>
    <m/>
    <s v="old_locus_tag=MmarC6_1674"/>
  </r>
  <r>
    <x v="2"/>
    <s v="with_protein"/>
    <s v="GCF_000018485.1"/>
    <s v="Primary Assembly"/>
    <x v="0"/>
    <m/>
    <s v="NC_009975.1"/>
    <n v="1574250"/>
    <n v="1574768"/>
    <x v="0"/>
    <s v="WP_012194401.1"/>
    <s v="WP_012194401.1"/>
    <m/>
    <s v="CO dehydrogenase/acetyl-CoA synthase complex subunit epsilon"/>
    <m/>
    <n v="5737547"/>
    <s v="MMARC6_RS08550"/>
    <n v="519"/>
    <n v="172"/>
    <m/>
  </r>
  <r>
    <x v="0"/>
    <s v="protein_coding"/>
    <s v="GCF_000018485.1"/>
    <s v="Primary Assembly"/>
    <x v="0"/>
    <m/>
    <s v="NC_009975.1"/>
    <n v="1574780"/>
    <n v="1576153"/>
    <x v="0"/>
    <m/>
    <m/>
    <m/>
    <m/>
    <m/>
    <n v="5737767"/>
    <s v="MMARC6_RS08555"/>
    <n v="1374"/>
    <m/>
    <s v="old_locus_tag=MmarC6_1675"/>
  </r>
  <r>
    <x v="2"/>
    <s v="with_protein"/>
    <s v="GCF_000018485.1"/>
    <s v="Primary Assembly"/>
    <x v="0"/>
    <m/>
    <s v="NC_009975.1"/>
    <n v="1574780"/>
    <n v="1576153"/>
    <x v="0"/>
    <s v="WP_012194402.1"/>
    <s v="WP_012194402.1"/>
    <m/>
    <s v="CO dehydrogenase/CO-methylating acetyl-CoA synthase complex subunit beta"/>
    <m/>
    <n v="5737767"/>
    <s v="MMARC6_RS08555"/>
    <n v="1374"/>
    <n v="457"/>
    <m/>
  </r>
  <r>
    <x v="0"/>
    <s v="protein_coding"/>
    <s v="GCF_000018485.1"/>
    <s v="Primary Assembly"/>
    <x v="0"/>
    <m/>
    <s v="NC_009975.1"/>
    <n v="1576164"/>
    <n v="1576916"/>
    <x v="0"/>
    <m/>
    <m/>
    <m/>
    <m/>
    <m/>
    <n v="5737768"/>
    <s v="MMARC6_RS08560"/>
    <n v="753"/>
    <m/>
    <s v="old_locus_tag=MmarC6_1676"/>
  </r>
  <r>
    <x v="2"/>
    <s v="with_protein"/>
    <s v="GCF_000018485.1"/>
    <s v="Primary Assembly"/>
    <x v="0"/>
    <m/>
    <s v="NC_009975.1"/>
    <n v="1576164"/>
    <n v="1576916"/>
    <x v="0"/>
    <s v="WP_012194403.1"/>
    <s v="WP_012194403.1"/>
    <m/>
    <s v="ATP-binding protein"/>
    <m/>
    <n v="5737768"/>
    <s v="MMARC6_RS08560"/>
    <n v="753"/>
    <n v="250"/>
    <m/>
  </r>
  <r>
    <x v="0"/>
    <s v="protein_coding"/>
    <s v="GCF_000018485.1"/>
    <s v="Primary Assembly"/>
    <x v="0"/>
    <m/>
    <s v="NC_009975.1"/>
    <n v="1576931"/>
    <n v="1578085"/>
    <x v="0"/>
    <m/>
    <m/>
    <m/>
    <m/>
    <m/>
    <n v="5739112"/>
    <s v="MMARC6_RS08565"/>
    <n v="1155"/>
    <m/>
    <s v="old_locus_tag=MmarC6_1677"/>
  </r>
  <r>
    <x v="2"/>
    <s v="with_protein"/>
    <s v="GCF_000018485.1"/>
    <s v="Primary Assembly"/>
    <x v="0"/>
    <m/>
    <s v="NC_009975.1"/>
    <n v="1576931"/>
    <n v="1578085"/>
    <x v="0"/>
    <s v="WP_012194404.1"/>
    <s v="WP_012194404.1"/>
    <m/>
    <s v="CO dehydrogenase/acetyl-CoA synthase subunit delta"/>
    <m/>
    <n v="5739112"/>
    <s v="MMARC6_RS08565"/>
    <n v="1155"/>
    <n v="384"/>
    <m/>
  </r>
  <r>
    <x v="0"/>
    <s v="protein_coding"/>
    <s v="GCF_000018485.1"/>
    <s v="Primary Assembly"/>
    <x v="0"/>
    <m/>
    <s v="NC_009975.1"/>
    <n v="1578099"/>
    <n v="1579472"/>
    <x v="0"/>
    <m/>
    <m/>
    <m/>
    <m/>
    <m/>
    <n v="5739110"/>
    <s v="MMARC6_RS08570"/>
    <n v="1374"/>
    <m/>
    <s v="old_locus_tag=MmarC6_1678"/>
  </r>
  <r>
    <x v="2"/>
    <s v="with_protein"/>
    <s v="GCF_000018485.1"/>
    <s v="Primary Assembly"/>
    <x v="0"/>
    <m/>
    <s v="NC_009975.1"/>
    <n v="1578099"/>
    <n v="1579472"/>
    <x v="0"/>
    <s v="WP_012194405.1"/>
    <s v="WP_012194405.1"/>
    <m/>
    <s v="acetyl-CoA synthase subunit gamma"/>
    <m/>
    <n v="5739110"/>
    <s v="MMARC6_RS08570"/>
    <n v="1374"/>
    <n v="457"/>
    <m/>
  </r>
  <r>
    <x v="0"/>
    <s v="protein_coding"/>
    <s v="GCF_000018485.1"/>
    <s v="Primary Assembly"/>
    <x v="0"/>
    <m/>
    <s v="NC_009975.1"/>
    <n v="1579477"/>
    <n v="1579941"/>
    <x v="0"/>
    <m/>
    <m/>
    <m/>
    <m/>
    <m/>
    <n v="5739111"/>
    <s v="MMARC6_RS08575"/>
    <n v="465"/>
    <m/>
    <s v="old_locus_tag=MmarC6_1679"/>
  </r>
  <r>
    <x v="2"/>
    <s v="with_protein"/>
    <s v="GCF_000018485.1"/>
    <s v="Primary Assembly"/>
    <x v="0"/>
    <m/>
    <s v="NC_009975.1"/>
    <n v="1579477"/>
    <n v="1579941"/>
    <x v="0"/>
    <s v="WP_012194406.1"/>
    <s v="WP_012194406.1"/>
    <m/>
    <s v="4Fe-4S dicluster domain-containing protein"/>
    <m/>
    <n v="5739111"/>
    <s v="MMARC6_RS08575"/>
    <n v="465"/>
    <n v="154"/>
    <m/>
  </r>
  <r>
    <x v="0"/>
    <s v="protein_coding"/>
    <s v="GCF_000018485.1"/>
    <s v="Primary Assembly"/>
    <x v="0"/>
    <m/>
    <s v="NC_009975.1"/>
    <n v="1580044"/>
    <n v="1580223"/>
    <x v="0"/>
    <m/>
    <m/>
    <m/>
    <m/>
    <m/>
    <n v="5738160"/>
    <s v="MMARC6_RS08580"/>
    <n v="180"/>
    <m/>
    <s v="old_locus_tag=MmarC6_1680"/>
  </r>
  <r>
    <x v="2"/>
    <s v="with_protein"/>
    <s v="GCF_000018485.1"/>
    <s v="Primary Assembly"/>
    <x v="0"/>
    <m/>
    <s v="NC_009975.1"/>
    <n v="1580044"/>
    <n v="1580223"/>
    <x v="0"/>
    <s v="WP_012194407.1"/>
    <s v="WP_012194407.1"/>
    <m/>
    <s v="hypothetical protein"/>
    <m/>
    <n v="5738160"/>
    <s v="MMARC6_RS08580"/>
    <n v="180"/>
    <n v="59"/>
    <m/>
  </r>
  <r>
    <x v="0"/>
    <s v="protein_coding"/>
    <s v="GCF_000018485.1"/>
    <s v="Primary Assembly"/>
    <x v="0"/>
    <m/>
    <s v="NC_009975.1"/>
    <n v="1580228"/>
    <n v="1581010"/>
    <x v="1"/>
    <m/>
    <m/>
    <m/>
    <m/>
    <m/>
    <n v="5737446"/>
    <s v="MMARC6_RS08585"/>
    <n v="783"/>
    <m/>
    <s v="old_locus_tag=MmarC6_1681"/>
  </r>
  <r>
    <x v="2"/>
    <s v="with_protein"/>
    <s v="GCF_000018485.1"/>
    <s v="Primary Assembly"/>
    <x v="0"/>
    <m/>
    <s v="NC_009975.1"/>
    <n v="1580228"/>
    <n v="1581010"/>
    <x v="1"/>
    <s v="WP_012194408.1"/>
    <s v="WP_012194408.1"/>
    <m/>
    <s v="carbon monoxide dehydrogenase"/>
    <m/>
    <n v="5737446"/>
    <s v="MMARC6_RS08585"/>
    <n v="783"/>
    <n v="260"/>
    <m/>
  </r>
  <r>
    <x v="0"/>
    <s v="protein_coding"/>
    <s v="GCF_000018485.1"/>
    <s v="Primary Assembly"/>
    <x v="0"/>
    <m/>
    <s v="NC_009975.1"/>
    <n v="1581007"/>
    <n v="1581663"/>
    <x v="1"/>
    <m/>
    <m/>
    <m/>
    <m/>
    <m/>
    <n v="5737447"/>
    <s v="MMARC6_RS08590"/>
    <n v="657"/>
    <m/>
    <s v="old_locus_tag=MmarC6_1682"/>
  </r>
  <r>
    <x v="2"/>
    <s v="with_protein"/>
    <s v="GCF_000018485.1"/>
    <s v="Primary Assembly"/>
    <x v="0"/>
    <m/>
    <s v="NC_009975.1"/>
    <n v="1581007"/>
    <n v="1581663"/>
    <x v="1"/>
    <s v="WP_012194409.1"/>
    <s v="WP_012194409.1"/>
    <m/>
    <s v="hypothetical protein"/>
    <m/>
    <n v="5737447"/>
    <s v="MMARC6_RS08590"/>
    <n v="657"/>
    <n v="218"/>
    <m/>
  </r>
  <r>
    <x v="0"/>
    <s v="protein_coding"/>
    <s v="GCF_000018485.1"/>
    <s v="Primary Assembly"/>
    <x v="0"/>
    <m/>
    <s v="NC_009975.1"/>
    <n v="1582010"/>
    <n v="1582423"/>
    <x v="0"/>
    <m/>
    <m/>
    <m/>
    <m/>
    <m/>
    <n v="5737577"/>
    <s v="MMARC6_RS08595"/>
    <n v="414"/>
    <m/>
    <s v="old_locus_tag=MmarC6_1683"/>
  </r>
  <r>
    <x v="2"/>
    <s v="with_protein"/>
    <s v="GCF_000018485.1"/>
    <s v="Primary Assembly"/>
    <x v="0"/>
    <m/>
    <s v="NC_009975.1"/>
    <n v="1582010"/>
    <n v="1582423"/>
    <x v="0"/>
    <s v="WP_012194410.1"/>
    <s v="WP_012194410.1"/>
    <m/>
    <s v="hypothetical protein"/>
    <m/>
    <n v="5737577"/>
    <s v="MMARC6_RS08595"/>
    <n v="414"/>
    <n v="137"/>
    <m/>
  </r>
  <r>
    <x v="0"/>
    <s v="protein_coding"/>
    <s v="GCF_000018485.1"/>
    <s v="Primary Assembly"/>
    <x v="0"/>
    <m/>
    <s v="NC_009975.1"/>
    <n v="1582480"/>
    <n v="1583829"/>
    <x v="1"/>
    <m/>
    <m/>
    <m/>
    <m/>
    <m/>
    <n v="5737378"/>
    <s v="MMARC6_RS08600"/>
    <n v="1350"/>
    <m/>
    <s v="old_locus_tag=MmarC6_1684"/>
  </r>
  <r>
    <x v="2"/>
    <s v="with_protein"/>
    <s v="GCF_000018485.1"/>
    <s v="Primary Assembly"/>
    <x v="0"/>
    <m/>
    <s v="NC_009975.1"/>
    <n v="1582480"/>
    <n v="1583829"/>
    <x v="1"/>
    <s v="WP_012194411.1"/>
    <s v="WP_012194411.1"/>
    <m/>
    <s v="adenylosuccinate lyase"/>
    <m/>
    <n v="5737378"/>
    <s v="MMARC6_RS08600"/>
    <n v="1350"/>
    <n v="449"/>
    <m/>
  </r>
  <r>
    <x v="0"/>
    <s v="protein_coding"/>
    <s v="GCF_000018485.1"/>
    <s v="Primary Assembly"/>
    <x v="0"/>
    <m/>
    <s v="NC_009975.1"/>
    <n v="1583851"/>
    <n v="1585572"/>
    <x v="1"/>
    <m/>
    <m/>
    <m/>
    <m/>
    <m/>
    <n v="5737379"/>
    <s v="MMARC6_RS08605"/>
    <n v="1722"/>
    <m/>
    <s v="old_locus_tag=MmarC6_1685"/>
  </r>
  <r>
    <x v="2"/>
    <s v="with_protein"/>
    <s v="GCF_000018485.1"/>
    <s v="Primary Assembly"/>
    <x v="0"/>
    <m/>
    <s v="NC_009975.1"/>
    <n v="1583851"/>
    <n v="1585572"/>
    <x v="1"/>
    <s v="WP_012194412.1"/>
    <s v="WP_012194412.1"/>
    <m/>
    <s v="DNA ligase"/>
    <m/>
    <n v="5737379"/>
    <s v="MMARC6_RS08605"/>
    <n v="1722"/>
    <n v="573"/>
    <m/>
  </r>
  <r>
    <x v="0"/>
    <s v="protein_coding"/>
    <s v="GCF_000018485.1"/>
    <s v="Primary Assembly"/>
    <x v="0"/>
    <m/>
    <s v="NC_009975.1"/>
    <n v="1585600"/>
    <n v="1586022"/>
    <x v="1"/>
    <m/>
    <m/>
    <m/>
    <m/>
    <m/>
    <n v="5737700"/>
    <s v="MMARC6_RS08610"/>
    <n v="423"/>
    <m/>
    <s v="old_locus_tag=MmarC6_1686"/>
  </r>
  <r>
    <x v="2"/>
    <s v="with_protein"/>
    <s v="GCF_000018485.1"/>
    <s v="Primary Assembly"/>
    <x v="0"/>
    <m/>
    <s v="NC_009975.1"/>
    <n v="1585600"/>
    <n v="1586022"/>
    <x v="1"/>
    <s v="WP_012194413.1"/>
    <s v="WP_012194413.1"/>
    <m/>
    <s v="hypothetical protein"/>
    <m/>
    <n v="5737700"/>
    <s v="MMARC6_RS08610"/>
    <n v="423"/>
    <n v="140"/>
    <m/>
  </r>
  <r>
    <x v="0"/>
    <s v="protein_coding"/>
    <s v="GCF_000018485.1"/>
    <s v="Primary Assembly"/>
    <x v="0"/>
    <m/>
    <s v="NC_009975.1"/>
    <n v="1586055"/>
    <n v="1587329"/>
    <x v="1"/>
    <m/>
    <m/>
    <m/>
    <m/>
    <m/>
    <n v="5737701"/>
    <s v="MMARC6_RS08615"/>
    <n v="1275"/>
    <m/>
    <s v="old_locus_tag=MmarC6_1687"/>
  </r>
  <r>
    <x v="2"/>
    <s v="with_protein"/>
    <s v="GCF_000018485.1"/>
    <s v="Primary Assembly"/>
    <x v="0"/>
    <m/>
    <s v="NC_009975.1"/>
    <n v="1586055"/>
    <n v="1587329"/>
    <x v="1"/>
    <s v="WP_012194414.1"/>
    <s v="WP_012194414.1"/>
    <m/>
    <s v="histidinol dehydrogenase"/>
    <m/>
    <n v="5737701"/>
    <s v="MMARC6_RS08615"/>
    <n v="1275"/>
    <n v="424"/>
    <m/>
  </r>
  <r>
    <x v="0"/>
    <s v="protein_coding"/>
    <s v="GCF_000018485.1"/>
    <s v="Primary Assembly"/>
    <x v="0"/>
    <m/>
    <s v="NC_009975.1"/>
    <n v="1587342"/>
    <n v="1587773"/>
    <x v="1"/>
    <m/>
    <m/>
    <m/>
    <m/>
    <m/>
    <n v="5737500"/>
    <s v="MMARC6_RS08620"/>
    <n v="432"/>
    <m/>
    <s v="old_locus_tag=MmarC6_1688"/>
  </r>
  <r>
    <x v="2"/>
    <s v="with_protein"/>
    <s v="GCF_000018485.1"/>
    <s v="Primary Assembly"/>
    <x v="0"/>
    <m/>
    <s v="NC_009975.1"/>
    <n v="1587342"/>
    <n v="1587773"/>
    <x v="1"/>
    <s v="WP_012194415.1"/>
    <s v="WP_012194415.1"/>
    <m/>
    <s v="KEOPS complex Cgi121 subunit"/>
    <m/>
    <n v="5737500"/>
    <s v="MMARC6_RS08620"/>
    <n v="432"/>
    <n v="143"/>
    <m/>
  </r>
  <r>
    <x v="0"/>
    <s v="protein_coding"/>
    <s v="GCF_000018485.1"/>
    <s v="Primary Assembly"/>
    <x v="0"/>
    <m/>
    <s v="NC_009975.1"/>
    <n v="1587999"/>
    <n v="1588718"/>
    <x v="0"/>
    <m/>
    <m/>
    <m/>
    <m/>
    <m/>
    <n v="5737557"/>
    <s v="MMARC6_RS08625"/>
    <n v="720"/>
    <m/>
    <s v="old_locus_tag=MmarC6_1689"/>
  </r>
  <r>
    <x v="2"/>
    <s v="with_protein"/>
    <s v="GCF_000018485.1"/>
    <s v="Primary Assembly"/>
    <x v="0"/>
    <m/>
    <s v="NC_009975.1"/>
    <n v="1587999"/>
    <n v="1588718"/>
    <x v="0"/>
    <s v="WP_012194416.1"/>
    <s v="WP_012194416.1"/>
    <m/>
    <s v="uroporphyrinogen-III C-methyltransferase"/>
    <m/>
    <n v="5737557"/>
    <s v="MMARC6_RS08625"/>
    <n v="720"/>
    <n v="239"/>
    <m/>
  </r>
  <r>
    <x v="0"/>
    <s v="protein_coding"/>
    <s v="GCF_000018485.1"/>
    <s v="Primary Assembly"/>
    <x v="0"/>
    <m/>
    <s v="NC_009975.1"/>
    <n v="1588784"/>
    <n v="1589362"/>
    <x v="0"/>
    <m/>
    <m/>
    <m/>
    <m/>
    <m/>
    <n v="5737558"/>
    <s v="MMARC6_RS08630"/>
    <n v="579"/>
    <m/>
    <s v="old_locus_tag=MmarC6_1690"/>
  </r>
  <r>
    <x v="2"/>
    <s v="with_protein"/>
    <s v="GCF_000018485.1"/>
    <s v="Primary Assembly"/>
    <x v="0"/>
    <m/>
    <s v="NC_009975.1"/>
    <n v="1588784"/>
    <n v="1589362"/>
    <x v="0"/>
    <s v="WP_012194417.1"/>
    <s v="WP_012194417.1"/>
    <m/>
    <s v="formylmethanofuran dehydrogenase subunit E"/>
    <m/>
    <n v="5737558"/>
    <s v="MMARC6_RS08630"/>
    <n v="579"/>
    <n v="192"/>
    <m/>
  </r>
  <r>
    <x v="0"/>
    <s v="protein_coding"/>
    <s v="GCF_000018485.1"/>
    <s v="Primary Assembly"/>
    <x v="0"/>
    <m/>
    <s v="NC_009975.1"/>
    <n v="1589407"/>
    <n v="1589667"/>
    <x v="1"/>
    <m/>
    <m/>
    <m/>
    <m/>
    <m/>
    <n v="5737314"/>
    <s v="MMARC6_RS08635"/>
    <n v="261"/>
    <m/>
    <s v="old_locus_tag=MmarC6_1691"/>
  </r>
  <r>
    <x v="2"/>
    <s v="with_protein"/>
    <s v="GCF_000018485.1"/>
    <s v="Primary Assembly"/>
    <x v="0"/>
    <m/>
    <s v="NC_009975.1"/>
    <n v="1589407"/>
    <n v="1589667"/>
    <x v="1"/>
    <s v="WP_012194418.1"/>
    <s v="WP_012194418.1"/>
    <m/>
    <s v="hypothetical protein"/>
    <m/>
    <n v="5737314"/>
    <s v="MMARC6_RS08635"/>
    <n v="261"/>
    <n v="86"/>
    <m/>
  </r>
  <r>
    <x v="0"/>
    <s v="protein_coding"/>
    <s v="GCF_000018485.1"/>
    <s v="Primary Assembly"/>
    <x v="0"/>
    <m/>
    <s v="NC_009975.1"/>
    <n v="1589796"/>
    <n v="1590515"/>
    <x v="1"/>
    <m/>
    <m/>
    <m/>
    <m/>
    <m/>
    <n v="5737315"/>
    <s v="MMARC6_RS08640"/>
    <n v="720"/>
    <m/>
    <s v="old_locus_tag=MmarC6_1692"/>
  </r>
  <r>
    <x v="2"/>
    <s v="with_protein"/>
    <s v="GCF_000018485.1"/>
    <s v="Primary Assembly"/>
    <x v="0"/>
    <m/>
    <s v="NC_009975.1"/>
    <n v="1589796"/>
    <n v="1590515"/>
    <x v="1"/>
    <s v="WP_012194419.1"/>
    <s v="WP_012194419.1"/>
    <m/>
    <s v="aquaporin family protein"/>
    <m/>
    <n v="5737315"/>
    <s v="MMARC6_RS08640"/>
    <n v="720"/>
    <n v="239"/>
    <m/>
  </r>
  <r>
    <x v="0"/>
    <s v="protein_coding"/>
    <s v="GCF_000018485.1"/>
    <s v="Primary Assembly"/>
    <x v="0"/>
    <m/>
    <s v="NC_009975.1"/>
    <n v="1590512"/>
    <n v="1590727"/>
    <x v="1"/>
    <m/>
    <m/>
    <m/>
    <m/>
    <m/>
    <n v="5737628"/>
    <s v="MMARC6_RS08645"/>
    <n v="216"/>
    <m/>
    <s v="old_locus_tag=MmarC6_1693"/>
  </r>
  <r>
    <x v="2"/>
    <s v="with_protein"/>
    <s v="GCF_000018485.1"/>
    <s v="Primary Assembly"/>
    <x v="0"/>
    <m/>
    <s v="NC_009975.1"/>
    <n v="1590512"/>
    <n v="1590727"/>
    <x v="1"/>
    <s v="WP_012194420.1"/>
    <s v="WP_012194420.1"/>
    <m/>
    <s v="DUF2180 domain-containing protein"/>
    <m/>
    <n v="5737628"/>
    <s v="MMARC6_RS08645"/>
    <n v="216"/>
    <n v="71"/>
    <m/>
  </r>
  <r>
    <x v="0"/>
    <s v="protein_coding"/>
    <s v="GCF_000018485.1"/>
    <s v="Primary Assembly"/>
    <x v="0"/>
    <m/>
    <s v="NC_009975.1"/>
    <n v="1590762"/>
    <n v="1592261"/>
    <x v="1"/>
    <m/>
    <m/>
    <m/>
    <m/>
    <m/>
    <n v="5737425"/>
    <s v="MMARC6_RS08650"/>
    <n v="1500"/>
    <m/>
    <s v="old_locus_tag=MmarC6_1694"/>
  </r>
  <r>
    <x v="2"/>
    <s v="with_protein"/>
    <s v="GCF_000018485.1"/>
    <s v="Primary Assembly"/>
    <x v="0"/>
    <m/>
    <s v="NC_009975.1"/>
    <n v="1590762"/>
    <n v="1592261"/>
    <x v="1"/>
    <s v="WP_012194421.1"/>
    <s v="WP_012194421.1"/>
    <m/>
    <s v="DUF2193 domain-containing protein"/>
    <m/>
    <n v="5737425"/>
    <s v="MMARC6_RS08650"/>
    <n v="1500"/>
    <n v="499"/>
    <m/>
  </r>
  <r>
    <x v="0"/>
    <s v="protein_coding"/>
    <s v="GCF_000018485.1"/>
    <s v="Primary Assembly"/>
    <x v="0"/>
    <m/>
    <s v="NC_009975.1"/>
    <n v="1592597"/>
    <n v="1593601"/>
    <x v="0"/>
    <m/>
    <m/>
    <m/>
    <m/>
    <m/>
    <n v="5737426"/>
    <s v="MMARC6_RS08655"/>
    <n v="1005"/>
    <m/>
    <s v="old_locus_tag=MmarC6_1695"/>
  </r>
  <r>
    <x v="2"/>
    <s v="with_protein"/>
    <s v="GCF_000018485.1"/>
    <s v="Primary Assembly"/>
    <x v="0"/>
    <m/>
    <s v="NC_009975.1"/>
    <n v="1592597"/>
    <n v="1593601"/>
    <x v="0"/>
    <s v="WP_048059343.1"/>
    <s v="WP_048059343.1"/>
    <m/>
    <s v="hypothetical protein"/>
    <m/>
    <n v="5737426"/>
    <s v="MMARC6_RS08655"/>
    <n v="1005"/>
    <n v="334"/>
    <m/>
  </r>
  <r>
    <x v="0"/>
    <s v="protein_coding"/>
    <s v="GCF_000018485.1"/>
    <s v="Primary Assembly"/>
    <x v="0"/>
    <m/>
    <s v="NC_009975.1"/>
    <n v="1593687"/>
    <n v="1594589"/>
    <x v="0"/>
    <m/>
    <m/>
    <m/>
    <m/>
    <m/>
    <n v="5737411"/>
    <s v="MMARC6_RS08660"/>
    <n v="903"/>
    <m/>
    <s v="old_locus_tag=MmarC6_1696"/>
  </r>
  <r>
    <x v="2"/>
    <s v="with_protein"/>
    <s v="GCF_000018485.1"/>
    <s v="Primary Assembly"/>
    <x v="0"/>
    <m/>
    <s v="NC_009975.1"/>
    <n v="1593687"/>
    <n v="1594589"/>
    <x v="0"/>
    <s v="WP_012194423.1"/>
    <s v="WP_012194423.1"/>
    <m/>
    <s v="FAD-binding protein"/>
    <m/>
    <n v="5737411"/>
    <s v="MMARC6_RS08660"/>
    <n v="903"/>
    <n v="300"/>
    <m/>
  </r>
  <r>
    <x v="0"/>
    <s v="protein_coding"/>
    <s v="GCF_000018485.1"/>
    <s v="Primary Assembly"/>
    <x v="0"/>
    <m/>
    <s v="NC_009975.1"/>
    <n v="1594608"/>
    <n v="1594955"/>
    <x v="0"/>
    <m/>
    <m/>
    <m/>
    <m/>
    <m/>
    <n v="5737412"/>
    <s v="MMARC6_RS08665"/>
    <n v="348"/>
    <m/>
    <s v="old_locus_tag=MmarC6_1697"/>
  </r>
  <r>
    <x v="2"/>
    <s v="with_protein"/>
    <s v="GCF_000018485.1"/>
    <s v="Primary Assembly"/>
    <x v="0"/>
    <m/>
    <s v="NC_009975.1"/>
    <n v="1594608"/>
    <n v="1594955"/>
    <x v="0"/>
    <s v="WP_012194424.1"/>
    <s v="WP_012194424.1"/>
    <m/>
    <s v="thioredoxin"/>
    <m/>
    <n v="5737412"/>
    <s v="MMARC6_RS08665"/>
    <n v="348"/>
    <n v="115"/>
    <m/>
  </r>
  <r>
    <x v="0"/>
    <s v="protein_coding"/>
    <s v="GCF_000018485.1"/>
    <s v="Primary Assembly"/>
    <x v="0"/>
    <m/>
    <s v="NC_009975.1"/>
    <n v="1594977"/>
    <n v="1595630"/>
    <x v="0"/>
    <m/>
    <m/>
    <m/>
    <m/>
    <m/>
    <n v="5739117"/>
    <s v="MMARC6_RS08670"/>
    <n v="654"/>
    <m/>
    <s v="old_locus_tag=MmarC6_1698"/>
  </r>
  <r>
    <x v="2"/>
    <s v="with_protein"/>
    <s v="GCF_000018485.1"/>
    <s v="Primary Assembly"/>
    <x v="0"/>
    <m/>
    <s v="NC_009975.1"/>
    <n v="1594977"/>
    <n v="1595630"/>
    <x v="0"/>
    <s v="WP_012194425.1"/>
    <s v="WP_012194425.1"/>
    <m/>
    <s v="cytochrome c biogenesis protein CcdA"/>
    <m/>
    <n v="5739117"/>
    <s v="MMARC6_RS08670"/>
    <n v="654"/>
    <n v="217"/>
    <m/>
  </r>
  <r>
    <x v="0"/>
    <s v="protein_coding"/>
    <s v="GCF_000018485.1"/>
    <s v="Primary Assembly"/>
    <x v="0"/>
    <m/>
    <s v="NC_009975.1"/>
    <n v="1595632"/>
    <n v="1598076"/>
    <x v="1"/>
    <m/>
    <m/>
    <m/>
    <m/>
    <m/>
    <n v="5737644"/>
    <s v="MMARC6_RS08675"/>
    <n v="2445"/>
    <m/>
    <s v="old_locus_tag=MmarC6_1699"/>
  </r>
  <r>
    <x v="2"/>
    <s v="with_protein"/>
    <s v="GCF_000018485.1"/>
    <s v="Primary Assembly"/>
    <x v="0"/>
    <m/>
    <s v="NC_009975.1"/>
    <n v="1595632"/>
    <n v="1598076"/>
    <x v="1"/>
    <s v="WP_012194426.1"/>
    <s v="WP_012194426.1"/>
    <m/>
    <s v="DNA topoisomerase I"/>
    <m/>
    <n v="5737644"/>
    <s v="MMARC6_RS08675"/>
    <n v="2445"/>
    <n v="814"/>
    <m/>
  </r>
  <r>
    <x v="0"/>
    <s v="protein_coding"/>
    <s v="GCF_000018485.1"/>
    <s v="Primary Assembly"/>
    <x v="0"/>
    <m/>
    <s v="NC_009975.1"/>
    <n v="1598124"/>
    <n v="1598987"/>
    <x v="1"/>
    <m/>
    <m/>
    <m/>
    <m/>
    <m/>
    <n v="5737645"/>
    <s v="MMARC6_RS08680"/>
    <n v="864"/>
    <m/>
    <s v="old_locus_tag=MmarC6_1700"/>
  </r>
  <r>
    <x v="2"/>
    <s v="with_protein"/>
    <s v="GCF_000018485.1"/>
    <s v="Primary Assembly"/>
    <x v="0"/>
    <m/>
    <s v="NC_009975.1"/>
    <n v="1598124"/>
    <n v="1598987"/>
    <x v="1"/>
    <s v="WP_012194427.1"/>
    <s v="WP_012194427.1"/>
    <m/>
    <s v="succinate--CoA ligase subunit alpha"/>
    <m/>
    <n v="5737645"/>
    <s v="MMARC6_RS08680"/>
    <n v="864"/>
    <n v="287"/>
    <m/>
  </r>
  <r>
    <x v="0"/>
    <s v="protein_coding"/>
    <s v="GCF_000018485.1"/>
    <s v="Primary Assembly"/>
    <x v="0"/>
    <m/>
    <s v="NC_009975.1"/>
    <n v="1599550"/>
    <n v="1600023"/>
    <x v="0"/>
    <m/>
    <m/>
    <m/>
    <m/>
    <m/>
    <n v="5737685"/>
    <s v="MMARC6_RS08685"/>
    <n v="474"/>
    <m/>
    <s v="old_locus_tag=MmarC6_1701"/>
  </r>
  <r>
    <x v="2"/>
    <s v="with_protein"/>
    <s v="GCF_000018485.1"/>
    <s v="Primary Assembly"/>
    <x v="0"/>
    <m/>
    <s v="NC_009975.1"/>
    <n v="1599550"/>
    <n v="1600023"/>
    <x v="0"/>
    <s v="WP_012194428.1"/>
    <s v="WP_012194428.1"/>
    <m/>
    <s v="hypothetical protein"/>
    <m/>
    <n v="5737685"/>
    <s v="MMARC6_RS08685"/>
    <n v="474"/>
    <n v="157"/>
    <m/>
  </r>
  <r>
    <x v="0"/>
    <s v="protein_coding"/>
    <s v="GCF_000018485.1"/>
    <s v="Primary Assembly"/>
    <x v="0"/>
    <m/>
    <s v="NC_009975.1"/>
    <n v="1600303"/>
    <n v="1601055"/>
    <x v="0"/>
    <m/>
    <m/>
    <m/>
    <m/>
    <m/>
    <n v="5737686"/>
    <s v="MMARC6_RS08690"/>
    <n v="753"/>
    <m/>
    <s v="old_locus_tag=MmarC6_1702"/>
  </r>
  <r>
    <x v="2"/>
    <s v="with_protein"/>
    <s v="GCF_000018485.1"/>
    <s v="Primary Assembly"/>
    <x v="0"/>
    <m/>
    <s v="NC_009975.1"/>
    <n v="1600303"/>
    <n v="1601055"/>
    <x v="0"/>
    <s v="WP_012194429.1"/>
    <s v="WP_012194429.1"/>
    <m/>
    <s v="precorrin-3B C(17)-methyltransferase"/>
    <m/>
    <n v="5737686"/>
    <s v="MMARC6_RS08690"/>
    <n v="753"/>
    <n v="250"/>
    <m/>
  </r>
  <r>
    <x v="0"/>
    <s v="protein_coding"/>
    <s v="GCF_000018485.1"/>
    <s v="Primary Assembly"/>
    <x v="0"/>
    <m/>
    <s v="NC_009975.1"/>
    <n v="1601198"/>
    <n v="1601593"/>
    <x v="0"/>
    <m/>
    <m/>
    <m/>
    <m/>
    <m/>
    <n v="5737520"/>
    <s v="MMARC6_RS08695"/>
    <n v="396"/>
    <m/>
    <s v="old_locus_tag=MmarC6_1703"/>
  </r>
  <r>
    <x v="2"/>
    <s v="with_protein"/>
    <s v="GCF_000018485.1"/>
    <s v="Primary Assembly"/>
    <x v="0"/>
    <m/>
    <s v="NC_009975.1"/>
    <n v="1601198"/>
    <n v="1601593"/>
    <x v="0"/>
    <s v="WP_012194430.1"/>
    <s v="WP_012194430.1"/>
    <m/>
    <s v="translation initiation factor IF-5A"/>
    <m/>
    <n v="5737520"/>
    <s v="MMARC6_RS08695"/>
    <n v="396"/>
    <n v="131"/>
    <m/>
  </r>
  <r>
    <x v="0"/>
    <s v="protein_coding"/>
    <s v="GCF_000018485.1"/>
    <s v="Primary Assembly"/>
    <x v="0"/>
    <m/>
    <s v="NC_009975.1"/>
    <n v="1601675"/>
    <n v="1602595"/>
    <x v="1"/>
    <m/>
    <m/>
    <m/>
    <m/>
    <m/>
    <n v="5737281"/>
    <s v="MMARC6_RS08700"/>
    <n v="921"/>
    <m/>
    <s v="old_locus_tag=MmarC6_1704"/>
  </r>
  <r>
    <x v="2"/>
    <s v="with_protein"/>
    <s v="GCF_000018485.1"/>
    <s v="Primary Assembly"/>
    <x v="0"/>
    <m/>
    <s v="NC_009975.1"/>
    <n v="1601675"/>
    <n v="1602595"/>
    <x v="1"/>
    <s v="WP_012194431.1"/>
    <s v="WP_012194431.1"/>
    <m/>
    <s v="cobalamin biosynthesis protein"/>
    <m/>
    <n v="5737281"/>
    <s v="MMARC6_RS08700"/>
    <n v="921"/>
    <n v="306"/>
    <m/>
  </r>
  <r>
    <x v="0"/>
    <s v="protein_coding"/>
    <s v="GCF_000018485.1"/>
    <s v="Primary Assembly"/>
    <x v="0"/>
    <m/>
    <s v="NC_009975.1"/>
    <n v="1602606"/>
    <n v="1604036"/>
    <x v="1"/>
    <m/>
    <m/>
    <m/>
    <m/>
    <m/>
    <n v="5737282"/>
    <s v="MMARC6_RS08705"/>
    <n v="1431"/>
    <m/>
    <s v="old_locus_tag=MmarC6_1705"/>
  </r>
  <r>
    <x v="2"/>
    <s v="with_protein"/>
    <s v="GCF_000018485.1"/>
    <s v="Primary Assembly"/>
    <x v="0"/>
    <m/>
    <s v="NC_009975.1"/>
    <n v="1602606"/>
    <n v="1604036"/>
    <x v="1"/>
    <s v="WP_012194432.1"/>
    <s v="WP_012194432.1"/>
    <m/>
    <s v="DUF530 domain-containing protein"/>
    <m/>
    <n v="5737282"/>
    <s v="MMARC6_RS08705"/>
    <n v="1431"/>
    <n v="476"/>
    <m/>
  </r>
  <r>
    <x v="0"/>
    <s v="protein_coding"/>
    <s v="GCF_000018485.1"/>
    <s v="Primary Assembly"/>
    <x v="0"/>
    <m/>
    <s v="NC_009975.1"/>
    <n v="1604049"/>
    <n v="1605383"/>
    <x v="1"/>
    <m/>
    <m/>
    <m/>
    <m/>
    <m/>
    <n v="5737575"/>
    <s v="MMARC6_RS08710"/>
    <n v="1335"/>
    <m/>
    <s v="old_locus_tag=MmarC6_1706"/>
  </r>
  <r>
    <x v="2"/>
    <s v="with_protein"/>
    <s v="GCF_000018485.1"/>
    <s v="Primary Assembly"/>
    <x v="0"/>
    <m/>
    <s v="NC_009975.1"/>
    <n v="1604049"/>
    <n v="1605383"/>
    <x v="1"/>
    <s v="WP_048059345.1"/>
    <s v="WP_048059345.1"/>
    <m/>
    <s v="CCA tRNA nucleotidyltransferase"/>
    <m/>
    <n v="5737575"/>
    <s v="MMARC6_RS08710"/>
    <n v="1335"/>
    <n v="444"/>
    <m/>
  </r>
  <r>
    <x v="0"/>
    <s v="protein_coding"/>
    <s v="GCF_000018485.1"/>
    <s v="Primary Assembly"/>
    <x v="0"/>
    <m/>
    <s v="NC_009975.1"/>
    <n v="1605440"/>
    <n v="1605796"/>
    <x v="1"/>
    <m/>
    <m/>
    <m/>
    <m/>
    <m/>
    <n v="5737576"/>
    <s v="MMARC6_RS08715"/>
    <n v="357"/>
    <m/>
    <s v="old_locus_tag=MmarC6_1707"/>
  </r>
  <r>
    <x v="2"/>
    <s v="with_protein"/>
    <s v="GCF_000018485.1"/>
    <s v="Primary Assembly"/>
    <x v="0"/>
    <m/>
    <s v="NC_009975.1"/>
    <n v="1605440"/>
    <n v="1605796"/>
    <x v="1"/>
    <s v="WP_012194434.1"/>
    <s v="WP_012194434.1"/>
    <m/>
    <s v="hypothetical protein"/>
    <m/>
    <n v="5737576"/>
    <s v="MMARC6_RS08715"/>
    <n v="357"/>
    <n v="118"/>
    <m/>
  </r>
  <r>
    <x v="0"/>
    <s v="protein_coding"/>
    <s v="GCF_000018485.1"/>
    <s v="Primary Assembly"/>
    <x v="0"/>
    <m/>
    <s v="NC_009975.1"/>
    <n v="1606066"/>
    <n v="1606932"/>
    <x v="0"/>
    <m/>
    <m/>
    <m/>
    <m/>
    <m/>
    <n v="5737675"/>
    <s v="MMARC6_RS08720"/>
    <n v="867"/>
    <m/>
    <s v="old_locus_tag=MmarC6_1708"/>
  </r>
  <r>
    <x v="2"/>
    <s v="with_protein"/>
    <s v="GCF_000018485.1"/>
    <s v="Primary Assembly"/>
    <x v="0"/>
    <m/>
    <s v="NC_009975.1"/>
    <n v="1606066"/>
    <n v="1606932"/>
    <x v="0"/>
    <s v="WP_012194435.1"/>
    <s v="WP_012194435.1"/>
    <m/>
    <s v="ATP phosphoribosyltransferase"/>
    <m/>
    <n v="5737675"/>
    <s v="MMARC6_RS08720"/>
    <n v="867"/>
    <n v="288"/>
    <m/>
  </r>
  <r>
    <x v="0"/>
    <s v="protein_coding"/>
    <s v="GCF_000018485.1"/>
    <s v="Primary Assembly"/>
    <x v="0"/>
    <m/>
    <s v="NC_009975.1"/>
    <n v="1607119"/>
    <n v="1608528"/>
    <x v="0"/>
    <m/>
    <m/>
    <m/>
    <m/>
    <m/>
    <n v="5737449"/>
    <s v="MMARC6_RS08725"/>
    <n v="1410"/>
    <m/>
    <s v="old_locus_tag=MmarC6_1709"/>
  </r>
  <r>
    <x v="2"/>
    <s v="with_protein"/>
    <s v="GCF_000018485.1"/>
    <s v="Primary Assembly"/>
    <x v="0"/>
    <m/>
    <s v="NC_009975.1"/>
    <n v="1607119"/>
    <n v="1608528"/>
    <x v="0"/>
    <s v="WP_012194436.1"/>
    <s v="WP_012194436.1"/>
    <m/>
    <s v="Asp-tRNA(Asn)/Glu-tRNA(Gln) amidotransferase GatCAB subunit B"/>
    <m/>
    <n v="5737449"/>
    <s v="MMARC6_RS08725"/>
    <n v="1410"/>
    <n v="469"/>
    <m/>
  </r>
  <r>
    <x v="0"/>
    <s v="protein_coding"/>
    <s v="GCF_000018485.1"/>
    <s v="Primary Assembly"/>
    <x v="0"/>
    <m/>
    <s v="NC_009975.1"/>
    <n v="1608573"/>
    <n v="1610414"/>
    <x v="1"/>
    <m/>
    <m/>
    <m/>
    <m/>
    <m/>
    <n v="5737450"/>
    <s v="MMARC6_RS08730"/>
    <n v="1842"/>
    <m/>
    <s v="old_locus_tag=MmarC6_1710"/>
  </r>
  <r>
    <x v="2"/>
    <s v="with_protein"/>
    <s v="GCF_000018485.1"/>
    <s v="Primary Assembly"/>
    <x v="0"/>
    <m/>
    <s v="NC_009975.1"/>
    <n v="1608573"/>
    <n v="1610414"/>
    <x v="1"/>
    <s v="WP_012194437.1"/>
    <s v="WP_012194437.1"/>
    <m/>
    <s v="hypothetical protein"/>
    <m/>
    <n v="5737450"/>
    <s v="MMARC6_RS08730"/>
    <n v="1842"/>
    <n v="613"/>
    <m/>
  </r>
  <r>
    <x v="0"/>
    <s v="protein_coding"/>
    <s v="GCF_000018485.1"/>
    <s v="Primary Assembly"/>
    <x v="0"/>
    <m/>
    <s v="NC_009975.1"/>
    <n v="1610506"/>
    <n v="1611516"/>
    <x v="0"/>
    <m/>
    <m/>
    <m/>
    <m/>
    <m/>
    <n v="5737773"/>
    <s v="MMARC6_RS08735"/>
    <n v="1011"/>
    <m/>
    <s v="old_locus_tag=MmarC6_1711"/>
  </r>
  <r>
    <x v="2"/>
    <s v="with_protein"/>
    <s v="GCF_000018485.1"/>
    <s v="Primary Assembly"/>
    <x v="0"/>
    <m/>
    <s v="NC_009975.1"/>
    <n v="1610506"/>
    <n v="1611516"/>
    <x v="0"/>
    <s v="WP_012194438.1"/>
    <s v="WP_012194438.1"/>
    <m/>
    <s v="AI-2E family transporter"/>
    <m/>
    <n v="5737773"/>
    <s v="MMARC6_RS08735"/>
    <n v="1011"/>
    <n v="336"/>
    <m/>
  </r>
  <r>
    <x v="0"/>
    <s v="protein_coding"/>
    <s v="GCF_000018485.1"/>
    <s v="Primary Assembly"/>
    <x v="0"/>
    <m/>
    <s v="NC_009975.1"/>
    <n v="1611539"/>
    <n v="1611991"/>
    <x v="0"/>
    <m/>
    <m/>
    <m/>
    <m/>
    <m/>
    <n v="5737774"/>
    <s v="MMARC6_RS08740"/>
    <n v="453"/>
    <m/>
    <s v="old_locus_tag=MmarC6_1712"/>
  </r>
  <r>
    <x v="2"/>
    <s v="with_protein"/>
    <s v="GCF_000018485.1"/>
    <s v="Primary Assembly"/>
    <x v="0"/>
    <m/>
    <s v="NC_009975.1"/>
    <n v="1611539"/>
    <n v="1611991"/>
    <x v="0"/>
    <s v="WP_012194439.1"/>
    <s v="WP_012194439.1"/>
    <m/>
    <s v="FAD synthase"/>
    <m/>
    <n v="5737774"/>
    <s v="MMARC6_RS08740"/>
    <n v="453"/>
    <n v="150"/>
    <m/>
  </r>
  <r>
    <x v="0"/>
    <s v="protein_coding"/>
    <s v="GCF_000018485.1"/>
    <s v="Primary Assembly"/>
    <x v="0"/>
    <m/>
    <s v="NC_009975.1"/>
    <n v="1612005"/>
    <n v="1612817"/>
    <x v="0"/>
    <m/>
    <m/>
    <m/>
    <m/>
    <m/>
    <n v="5737638"/>
    <s v="MMARC6_RS08745"/>
    <n v="813"/>
    <m/>
    <s v="old_locus_tag=MmarC6_1713"/>
  </r>
  <r>
    <x v="2"/>
    <s v="with_protein"/>
    <s v="GCF_000018485.1"/>
    <s v="Primary Assembly"/>
    <x v="0"/>
    <m/>
    <s v="NC_009975.1"/>
    <n v="1612005"/>
    <n v="1612817"/>
    <x v="0"/>
    <s v="WP_012194440.1"/>
    <s v="WP_012194440.1"/>
    <m/>
    <s v="sulfite exporter TauE/SafE family protein"/>
    <m/>
    <n v="5737638"/>
    <s v="MMARC6_RS08745"/>
    <n v="813"/>
    <n v="270"/>
    <m/>
  </r>
  <r>
    <x v="0"/>
    <s v="protein_coding"/>
    <s v="GCF_000018485.1"/>
    <s v="Primary Assembly"/>
    <x v="0"/>
    <m/>
    <s v="NC_009975.1"/>
    <n v="1612852"/>
    <n v="1614363"/>
    <x v="0"/>
    <m/>
    <m/>
    <m/>
    <m/>
    <m/>
    <n v="5737639"/>
    <s v="MMARC6_RS08750"/>
    <n v="1512"/>
    <m/>
    <s v="old_locus_tag=MmarC6_1714"/>
  </r>
  <r>
    <x v="2"/>
    <s v="with_protein"/>
    <s v="GCF_000018485.1"/>
    <s v="Primary Assembly"/>
    <x v="0"/>
    <m/>
    <s v="NC_009975.1"/>
    <n v="1612852"/>
    <n v="1614363"/>
    <x v="0"/>
    <s v="WP_048059346.1"/>
    <s v="WP_048059346.1"/>
    <m/>
    <s v="hypothetical protein"/>
    <m/>
    <n v="5737639"/>
    <s v="MMARC6_RS08750"/>
    <n v="1512"/>
    <n v="503"/>
    <m/>
  </r>
  <r>
    <x v="0"/>
    <s v="protein_coding"/>
    <s v="GCF_000018485.1"/>
    <s v="Primary Assembly"/>
    <x v="0"/>
    <m/>
    <s v="NC_009975.1"/>
    <n v="1614431"/>
    <n v="1614721"/>
    <x v="0"/>
    <m/>
    <m/>
    <m/>
    <m/>
    <m/>
    <n v="5737471"/>
    <s v="MMARC6_RS08755"/>
    <n v="291"/>
    <m/>
    <s v="old_locus_tag=MmarC6_1715"/>
  </r>
  <r>
    <x v="2"/>
    <s v="with_protein"/>
    <s v="GCF_000018485.1"/>
    <s v="Primary Assembly"/>
    <x v="0"/>
    <m/>
    <s v="NC_009975.1"/>
    <n v="1614431"/>
    <n v="1614721"/>
    <x v="0"/>
    <s v="WP_048059347.1"/>
    <s v="WP_048059347.1"/>
    <m/>
    <s v="hypothetical protein"/>
    <m/>
    <n v="5737471"/>
    <s v="MMARC6_RS08755"/>
    <n v="291"/>
    <n v="96"/>
    <m/>
  </r>
  <r>
    <x v="0"/>
    <s v="protein_coding"/>
    <s v="GCF_000018485.1"/>
    <s v="Primary Assembly"/>
    <x v="0"/>
    <m/>
    <s v="NC_009975.1"/>
    <n v="1614733"/>
    <n v="1615410"/>
    <x v="0"/>
    <m/>
    <m/>
    <m/>
    <m/>
    <m/>
    <n v="5737472"/>
    <s v="MMARC6_RS08760"/>
    <n v="678"/>
    <m/>
    <s v="old_locus_tag=MmarC6_1716"/>
  </r>
  <r>
    <x v="2"/>
    <s v="with_protein"/>
    <s v="GCF_000018485.1"/>
    <s v="Primary Assembly"/>
    <x v="0"/>
    <m/>
    <s v="NC_009975.1"/>
    <n v="1614733"/>
    <n v="1615410"/>
    <x v="0"/>
    <s v="WP_012194443.1"/>
    <s v="WP_012194443.1"/>
    <m/>
    <s v="TIGR02253 family HAD-type hydrolase"/>
    <m/>
    <n v="5737472"/>
    <s v="MMARC6_RS08760"/>
    <n v="678"/>
    <n v="225"/>
    <m/>
  </r>
  <r>
    <x v="0"/>
    <s v="protein_coding"/>
    <s v="GCF_000018485.1"/>
    <s v="Primary Assembly"/>
    <x v="0"/>
    <m/>
    <s v="NC_009975.1"/>
    <n v="1615426"/>
    <n v="1616199"/>
    <x v="0"/>
    <m/>
    <m/>
    <m/>
    <m/>
    <m/>
    <n v="5737277"/>
    <s v="MMARC6_RS08765"/>
    <n v="774"/>
    <m/>
    <s v="old_locus_tag=MmarC6_1717"/>
  </r>
  <r>
    <x v="2"/>
    <s v="with_protein"/>
    <s v="GCF_000018485.1"/>
    <s v="Primary Assembly"/>
    <x v="0"/>
    <m/>
    <s v="NC_009975.1"/>
    <n v="1615426"/>
    <n v="1616199"/>
    <x v="0"/>
    <s v="WP_012194444.1"/>
    <s v="WP_012194444.1"/>
    <m/>
    <s v="adenosylcobinamide-GDP ribazoletransferase"/>
    <m/>
    <n v="5737277"/>
    <s v="MMARC6_RS08765"/>
    <n v="774"/>
    <n v="257"/>
    <m/>
  </r>
  <r>
    <x v="0"/>
    <s v="protein_coding"/>
    <s v="GCF_000018485.1"/>
    <s v="Primary Assembly"/>
    <x v="0"/>
    <m/>
    <s v="NC_009975.1"/>
    <n v="1616243"/>
    <n v="1616989"/>
    <x v="1"/>
    <m/>
    <m/>
    <m/>
    <m/>
    <m/>
    <n v="5737460"/>
    <s v="MMARC6_RS08770"/>
    <n v="747"/>
    <m/>
    <s v="old_locus_tag=MmarC6_1718"/>
  </r>
  <r>
    <x v="2"/>
    <s v="with_protein"/>
    <s v="GCF_000018485.1"/>
    <s v="Primary Assembly"/>
    <x v="0"/>
    <m/>
    <s v="NC_009975.1"/>
    <n v="1616243"/>
    <n v="1616989"/>
    <x v="1"/>
    <s v="WP_012194445.1"/>
    <s v="WP_012194445.1"/>
    <m/>
    <s v="F420-0--gamma-glutamyl ligase"/>
    <m/>
    <n v="5737460"/>
    <s v="MMARC6_RS08770"/>
    <n v="747"/>
    <n v="248"/>
    <m/>
  </r>
  <r>
    <x v="0"/>
    <s v="protein_coding"/>
    <s v="GCF_000018485.1"/>
    <s v="Primary Assembly"/>
    <x v="0"/>
    <m/>
    <s v="NC_009975.1"/>
    <n v="1616998"/>
    <n v="1617837"/>
    <x v="1"/>
    <m/>
    <m/>
    <m/>
    <m/>
    <m/>
    <n v="5737461"/>
    <s v="MMARC6_RS08775"/>
    <n v="840"/>
    <m/>
    <s v="old_locus_tag=MmarC6_1719"/>
  </r>
  <r>
    <x v="2"/>
    <s v="with_protein"/>
    <s v="GCF_000018485.1"/>
    <s v="Primary Assembly"/>
    <x v="0"/>
    <m/>
    <s v="NC_009975.1"/>
    <n v="1616998"/>
    <n v="1617837"/>
    <x v="1"/>
    <s v="WP_012194446.1"/>
    <s v="WP_012194446.1"/>
    <m/>
    <s v="shikimate dehydrogenase"/>
    <m/>
    <n v="5737461"/>
    <s v="MMARC6_RS08775"/>
    <n v="840"/>
    <n v="279"/>
    <m/>
  </r>
  <r>
    <x v="0"/>
    <s v="protein_coding"/>
    <s v="GCF_000018485.1"/>
    <s v="Primary Assembly"/>
    <x v="0"/>
    <m/>
    <s v="NC_009975.1"/>
    <n v="1617843"/>
    <n v="1618340"/>
    <x v="1"/>
    <m/>
    <m/>
    <m/>
    <m/>
    <m/>
    <n v="5737458"/>
    <s v="MMARC6_RS08780"/>
    <n v="498"/>
    <m/>
    <s v="old_locus_tag=MmarC6_1720"/>
  </r>
  <r>
    <x v="2"/>
    <s v="with_protein"/>
    <s v="GCF_000018485.1"/>
    <s v="Primary Assembly"/>
    <x v="0"/>
    <m/>
    <s v="NC_009975.1"/>
    <n v="1617843"/>
    <n v="1618340"/>
    <x v="1"/>
    <s v="WP_012194447.1"/>
    <s v="WP_012194447.1"/>
    <m/>
    <s v="hypothetical protein"/>
    <m/>
    <n v="5737458"/>
    <s v="MMARC6_RS08780"/>
    <n v="498"/>
    <n v="165"/>
    <m/>
  </r>
  <r>
    <x v="0"/>
    <s v="protein_coding"/>
    <s v="GCF_000018485.1"/>
    <s v="Primary Assembly"/>
    <x v="0"/>
    <m/>
    <s v="NC_009975.1"/>
    <n v="1618583"/>
    <n v="1619629"/>
    <x v="0"/>
    <m/>
    <m/>
    <m/>
    <m/>
    <m/>
    <n v="5737459"/>
    <s v="MMARC6_RS08785"/>
    <n v="1047"/>
    <m/>
    <s v="old_locus_tag=MmarC6_1721"/>
  </r>
  <r>
    <x v="2"/>
    <s v="with_protein"/>
    <s v="GCF_000018485.1"/>
    <s v="Primary Assembly"/>
    <x v="0"/>
    <m/>
    <s v="NC_009975.1"/>
    <n v="1618583"/>
    <n v="1619629"/>
    <x v="0"/>
    <s v="WP_012194448.1"/>
    <s v="WP_012194448.1"/>
    <m/>
    <s v="hypothetical protein"/>
    <m/>
    <n v="5737459"/>
    <s v="MMARC6_RS08785"/>
    <n v="1047"/>
    <n v="348"/>
    <m/>
  </r>
  <r>
    <x v="0"/>
    <s v="protein_coding"/>
    <s v="GCF_000018485.1"/>
    <s v="Primary Assembly"/>
    <x v="0"/>
    <m/>
    <s v="NC_009975.1"/>
    <n v="1619713"/>
    <n v="1620084"/>
    <x v="0"/>
    <m/>
    <m/>
    <m/>
    <m/>
    <m/>
    <n v="5737758"/>
    <s v="MMARC6_RS08790"/>
    <n v="372"/>
    <m/>
    <s v="old_locus_tag=MmarC6_1722"/>
  </r>
  <r>
    <x v="2"/>
    <s v="with_protein"/>
    <s v="GCF_000018485.1"/>
    <s v="Primary Assembly"/>
    <x v="0"/>
    <m/>
    <s v="NC_009975.1"/>
    <n v="1619713"/>
    <n v="1620084"/>
    <x v="0"/>
    <s v="WP_012194449.1"/>
    <s v="WP_012194449.1"/>
    <m/>
    <s v="response regulator"/>
    <m/>
    <n v="5737758"/>
    <s v="MMARC6_RS08790"/>
    <n v="372"/>
    <n v="123"/>
    <m/>
  </r>
  <r>
    <x v="0"/>
    <s v="protein_coding"/>
    <s v="GCF_000018485.1"/>
    <s v="Primary Assembly"/>
    <x v="0"/>
    <m/>
    <s v="NC_009975.1"/>
    <n v="1620099"/>
    <n v="1620788"/>
    <x v="0"/>
    <m/>
    <m/>
    <m/>
    <m/>
    <m/>
    <n v="5737759"/>
    <s v="MMARC6_RS08795"/>
    <n v="690"/>
    <m/>
    <s v="old_locus_tag=MmarC6_1723"/>
  </r>
  <r>
    <x v="2"/>
    <s v="with_protein"/>
    <s v="GCF_000018485.1"/>
    <s v="Primary Assembly"/>
    <x v="0"/>
    <m/>
    <s v="NC_009975.1"/>
    <n v="1620099"/>
    <n v="1620788"/>
    <x v="0"/>
    <s v="WP_012194450.1"/>
    <s v="WP_012194450.1"/>
    <m/>
    <s v="chemotaxis protein CheC"/>
    <m/>
    <n v="5737759"/>
    <s v="MMARC6_RS08795"/>
    <n v="690"/>
    <n v="229"/>
    <m/>
  </r>
  <r>
    <x v="0"/>
    <s v="protein_coding"/>
    <s v="GCF_000018485.1"/>
    <s v="Primary Assembly"/>
    <x v="0"/>
    <m/>
    <s v="NC_009975.1"/>
    <n v="1620808"/>
    <n v="1621416"/>
    <x v="0"/>
    <m/>
    <m/>
    <m/>
    <m/>
    <m/>
    <n v="5739115"/>
    <s v="MMARC6_RS08800"/>
    <n v="609"/>
    <m/>
    <s v="old_locus_tag=MmarC6_1724"/>
  </r>
  <r>
    <x v="2"/>
    <s v="with_protein"/>
    <s v="GCF_000018485.1"/>
    <s v="Primary Assembly"/>
    <x v="0"/>
    <m/>
    <s v="NC_009975.1"/>
    <n v="1620808"/>
    <n v="1621416"/>
    <x v="0"/>
    <s v="WP_012194451.1"/>
    <s v="WP_012194451.1"/>
    <m/>
    <s v="chemotaxis protein CheC"/>
    <m/>
    <n v="5739115"/>
    <s v="MMARC6_RS08800"/>
    <n v="609"/>
    <n v="202"/>
    <m/>
  </r>
  <r>
    <x v="0"/>
    <s v="protein_coding"/>
    <s v="GCF_000018485.1"/>
    <s v="Primary Assembly"/>
    <x v="0"/>
    <m/>
    <s v="NC_009975.1"/>
    <n v="1621480"/>
    <n v="1622292"/>
    <x v="0"/>
    <m/>
    <m/>
    <m/>
    <m/>
    <m/>
    <n v="5739116"/>
    <s v="MMARC6_RS08805"/>
    <n v="813"/>
    <m/>
    <s v="old_locus_tag=MmarC6_1725"/>
  </r>
  <r>
    <x v="2"/>
    <s v="with_protein"/>
    <s v="GCF_000018485.1"/>
    <s v="Primary Assembly"/>
    <x v="0"/>
    <m/>
    <s v="NC_009975.1"/>
    <n v="1621480"/>
    <n v="1622292"/>
    <x v="0"/>
    <s v="WP_012194452.1"/>
    <s v="WP_012194452.1"/>
    <m/>
    <s v="protein-glutamate O-methyltransferase CheR"/>
    <m/>
    <n v="5739116"/>
    <s v="MMARC6_RS08805"/>
    <n v="813"/>
    <n v="270"/>
    <m/>
  </r>
  <r>
    <x v="0"/>
    <s v="protein_coding"/>
    <s v="GCF_000018485.1"/>
    <s v="Primary Assembly"/>
    <x v="0"/>
    <m/>
    <s v="NC_009975.1"/>
    <n v="1622320"/>
    <n v="1623723"/>
    <x v="1"/>
    <m/>
    <m/>
    <m/>
    <m/>
    <m/>
    <n v="5738166"/>
    <s v="MMARC6_RS08810"/>
    <n v="1404"/>
    <m/>
    <s v="old_locus_tag=MmarC6_1726"/>
  </r>
  <r>
    <x v="2"/>
    <s v="with_protein"/>
    <s v="GCF_000018485.1"/>
    <s v="Primary Assembly"/>
    <x v="0"/>
    <m/>
    <s v="NC_009975.1"/>
    <n v="1622320"/>
    <n v="1623723"/>
    <x v="1"/>
    <s v="WP_012194453.1"/>
    <s v="WP_012194453.1"/>
    <m/>
    <s v="chemotaxis protein"/>
    <m/>
    <n v="5738166"/>
    <s v="MMARC6_RS08810"/>
    <n v="1404"/>
    <n v="467"/>
    <m/>
  </r>
  <r>
    <x v="0"/>
    <s v="protein_coding"/>
    <s v="GCF_000018485.1"/>
    <s v="Primary Assembly"/>
    <x v="0"/>
    <m/>
    <s v="NC_009975.1"/>
    <n v="1623740"/>
    <n v="1624204"/>
    <x v="1"/>
    <m/>
    <m/>
    <m/>
    <m/>
    <m/>
    <n v="5737518"/>
    <s v="MMARC6_RS08815"/>
    <n v="465"/>
    <m/>
    <s v="old_locus_tag=MmarC6_1727"/>
  </r>
  <r>
    <x v="2"/>
    <s v="with_protein"/>
    <s v="GCF_000018485.1"/>
    <s v="Primary Assembly"/>
    <x v="0"/>
    <m/>
    <s v="NC_009975.1"/>
    <n v="1623740"/>
    <n v="1624204"/>
    <x v="1"/>
    <s v="WP_012194454.1"/>
    <s v="WP_012194454.1"/>
    <m/>
    <s v="chemotaxis protein CheD"/>
    <m/>
    <n v="5737518"/>
    <s v="MMARC6_RS08815"/>
    <n v="465"/>
    <n v="154"/>
    <m/>
  </r>
  <r>
    <x v="0"/>
    <s v="protein_coding"/>
    <s v="GCF_000018485.1"/>
    <s v="Primary Assembly"/>
    <x v="0"/>
    <m/>
    <s v="NC_009975.1"/>
    <n v="1624215"/>
    <n v="1626974"/>
    <x v="1"/>
    <m/>
    <m/>
    <m/>
    <m/>
    <m/>
    <n v="5737519"/>
    <s v="MMARC6_RS08820"/>
    <n v="2760"/>
    <m/>
    <s v="old_locus_tag=MmarC6_1728"/>
  </r>
  <r>
    <x v="2"/>
    <s v="with_protein"/>
    <s v="GCF_000018485.1"/>
    <s v="Primary Assembly"/>
    <x v="0"/>
    <m/>
    <s v="NC_009975.1"/>
    <n v="1624215"/>
    <n v="1626974"/>
    <x v="1"/>
    <s v="WP_012194455.1"/>
    <s v="WP_012194455.1"/>
    <m/>
    <s v="chemotaxis protein CheA"/>
    <m/>
    <n v="5737519"/>
    <s v="MMARC6_RS08820"/>
    <n v="2760"/>
    <n v="919"/>
    <m/>
  </r>
  <r>
    <x v="0"/>
    <s v="protein_coding"/>
    <s v="GCF_000018485.1"/>
    <s v="Primary Assembly"/>
    <x v="0"/>
    <m/>
    <s v="NC_009975.1"/>
    <n v="1626976"/>
    <n v="1628076"/>
    <x v="1"/>
    <m/>
    <m/>
    <m/>
    <m/>
    <m/>
    <n v="5737342"/>
    <s v="MMARC6_RS08825"/>
    <n v="1101"/>
    <m/>
    <s v="old_locus_tag=MmarC6_1729"/>
  </r>
  <r>
    <x v="2"/>
    <s v="with_protein"/>
    <s v="GCF_000018485.1"/>
    <s v="Primary Assembly"/>
    <x v="0"/>
    <m/>
    <s v="NC_009975.1"/>
    <n v="1626976"/>
    <n v="1628076"/>
    <x v="1"/>
    <s v="WP_012194456.1"/>
    <s v="WP_012194456.1"/>
    <m/>
    <s v="chemotaxis response regulator protein-glutamate methylesterase"/>
    <m/>
    <n v="5737342"/>
    <s v="MMARC6_RS08825"/>
    <n v="1101"/>
    <n v="366"/>
    <m/>
  </r>
  <r>
    <x v="0"/>
    <s v="protein_coding"/>
    <s v="GCF_000018485.1"/>
    <s v="Primary Assembly"/>
    <x v="0"/>
    <m/>
    <s v="NC_009975.1"/>
    <n v="1628120"/>
    <n v="1628560"/>
    <x v="1"/>
    <m/>
    <m/>
    <m/>
    <m/>
    <m/>
    <n v="5737343"/>
    <s v="MMARC6_RS08830"/>
    <n v="441"/>
    <m/>
    <s v="old_locus_tag=MmarC6_1730"/>
  </r>
  <r>
    <x v="2"/>
    <s v="with_protein"/>
    <s v="GCF_000018485.1"/>
    <s v="Primary Assembly"/>
    <x v="0"/>
    <m/>
    <s v="NC_009975.1"/>
    <n v="1628120"/>
    <n v="1628560"/>
    <x v="1"/>
    <s v="WP_012194457.1"/>
    <s v="WP_012194457.1"/>
    <m/>
    <s v="chemotaxis protein CheW"/>
    <m/>
    <n v="5737343"/>
    <s v="MMARC6_RS08830"/>
    <n v="441"/>
    <n v="146"/>
    <m/>
  </r>
  <r>
    <x v="0"/>
    <s v="protein_coding"/>
    <s v="GCF_000018485.1"/>
    <s v="Primary Assembly"/>
    <x v="0"/>
    <m/>
    <s v="NC_009975.1"/>
    <n v="1628571"/>
    <n v="1629167"/>
    <x v="1"/>
    <m/>
    <m/>
    <m/>
    <m/>
    <m/>
    <n v="5737486"/>
    <s v="MMARC6_RS08835"/>
    <n v="597"/>
    <m/>
    <s v="old_locus_tag=MmarC6_1731"/>
  </r>
  <r>
    <x v="2"/>
    <s v="with_protein"/>
    <s v="GCF_000018485.1"/>
    <s v="Primary Assembly"/>
    <x v="0"/>
    <m/>
    <s v="NC_009975.1"/>
    <n v="1628571"/>
    <n v="1629167"/>
    <x v="1"/>
    <s v="WP_012194458.1"/>
    <s v="WP_012194458.1"/>
    <m/>
    <s v="tRNA (pseudouridine(54)-N(1))-methyltransferase TrmY"/>
    <m/>
    <n v="5737486"/>
    <s v="MMARC6_RS08835"/>
    <n v="597"/>
    <n v="198"/>
    <m/>
  </r>
  <r>
    <x v="0"/>
    <s v="protein_coding"/>
    <s v="GCF_000018485.1"/>
    <s v="Primary Assembly"/>
    <x v="0"/>
    <m/>
    <s v="NC_009975.1"/>
    <n v="1629176"/>
    <n v="1629988"/>
    <x v="1"/>
    <m/>
    <m/>
    <m/>
    <m/>
    <m/>
    <n v="5737487"/>
    <s v="MMARC6_RS08840"/>
    <n v="813"/>
    <m/>
    <s v="old_locus_tag=MmarC6_1732"/>
  </r>
  <r>
    <x v="2"/>
    <s v="with_protein"/>
    <s v="GCF_000018485.1"/>
    <s v="Primary Assembly"/>
    <x v="0"/>
    <m/>
    <s v="NC_009975.1"/>
    <n v="1629176"/>
    <n v="1629988"/>
    <x v="1"/>
    <s v="WP_012194459.1"/>
    <s v="WP_012194459.1"/>
    <m/>
    <s v="4-hydroxy-tetrahydrodipicolinate reductase"/>
    <m/>
    <n v="5737487"/>
    <s v="MMARC6_RS08840"/>
    <n v="813"/>
    <n v="270"/>
    <m/>
  </r>
  <r>
    <x v="0"/>
    <s v="protein_coding"/>
    <s v="GCF_000018485.1"/>
    <s v="Primary Assembly"/>
    <x v="0"/>
    <m/>
    <s v="NC_009975.1"/>
    <n v="1629997"/>
    <n v="1630653"/>
    <x v="1"/>
    <m/>
    <m/>
    <m/>
    <m/>
    <m/>
    <n v="5737283"/>
    <s v="MMARC6_RS08845"/>
    <n v="657"/>
    <m/>
    <s v="old_locus_tag=MmarC6_1733"/>
  </r>
  <r>
    <x v="2"/>
    <s v="with_protein"/>
    <s v="GCF_000018485.1"/>
    <s v="Primary Assembly"/>
    <x v="0"/>
    <m/>
    <s v="NC_009975.1"/>
    <n v="1629997"/>
    <n v="1630653"/>
    <x v="1"/>
    <s v="WP_012194460.1"/>
    <s v="WP_012194460.1"/>
    <m/>
    <s v="hypothetical protein"/>
    <m/>
    <n v="5737283"/>
    <s v="MMARC6_RS08845"/>
    <n v="657"/>
    <n v="218"/>
    <m/>
  </r>
  <r>
    <x v="0"/>
    <s v="protein_coding"/>
    <s v="GCF_000018485.1"/>
    <s v="Primary Assembly"/>
    <x v="0"/>
    <m/>
    <s v="NC_009975.1"/>
    <n v="1630765"/>
    <n v="1631097"/>
    <x v="1"/>
    <m/>
    <m/>
    <m/>
    <m/>
    <m/>
    <n v="5737284"/>
    <s v="MMARC6_RS08850"/>
    <n v="333"/>
    <m/>
    <s v="old_locus_tag=MmarC6_1734"/>
  </r>
  <r>
    <x v="2"/>
    <s v="with_protein"/>
    <s v="GCF_000018485.1"/>
    <s v="Primary Assembly"/>
    <x v="0"/>
    <m/>
    <s v="NC_009975.1"/>
    <n v="1630765"/>
    <n v="1631097"/>
    <x v="1"/>
    <s v="WP_012194461.1"/>
    <s v="WP_012194461.1"/>
    <m/>
    <s v="ribonuclease P"/>
    <m/>
    <n v="5737284"/>
    <s v="MMARC6_RS08850"/>
    <n v="333"/>
    <n v="110"/>
    <m/>
  </r>
  <r>
    <x v="0"/>
    <s v="protein_coding"/>
    <s v="GCF_000018485.1"/>
    <s v="Primary Assembly"/>
    <x v="0"/>
    <m/>
    <s v="NC_009975.1"/>
    <n v="1631260"/>
    <n v="1632507"/>
    <x v="0"/>
    <m/>
    <m/>
    <m/>
    <m/>
    <m/>
    <n v="5737610"/>
    <s v="MMARC6_RS08855"/>
    <n v="1248"/>
    <m/>
    <s v="old_locus_tag=MmarC6_1735"/>
  </r>
  <r>
    <x v="2"/>
    <s v="with_protein"/>
    <s v="GCF_000018485.1"/>
    <s v="Primary Assembly"/>
    <x v="0"/>
    <m/>
    <s v="NC_009975.1"/>
    <n v="1631260"/>
    <n v="1632507"/>
    <x v="0"/>
    <s v="WP_012194462.1"/>
    <s v="WP_012194462.1"/>
    <m/>
    <s v="adenosylhomocysteinase"/>
    <m/>
    <n v="5737610"/>
    <s v="MMARC6_RS08855"/>
    <n v="1248"/>
    <n v="415"/>
    <m/>
  </r>
  <r>
    <x v="0"/>
    <s v="protein_coding"/>
    <s v="GCF_000018485.1"/>
    <s v="Primary Assembly"/>
    <x v="0"/>
    <m/>
    <s v="NC_009975.1"/>
    <n v="1632539"/>
    <n v="1633306"/>
    <x v="0"/>
    <m/>
    <m/>
    <m/>
    <m/>
    <m/>
    <n v="5737540"/>
    <s v="MMARC6_RS08860"/>
    <n v="768"/>
    <m/>
    <s v="old_locus_tag=MmarC6_1736"/>
  </r>
  <r>
    <x v="2"/>
    <s v="with_protein"/>
    <s v="GCF_000018485.1"/>
    <s v="Primary Assembly"/>
    <x v="0"/>
    <m/>
    <s v="NC_009975.1"/>
    <n v="1632539"/>
    <n v="1633306"/>
    <x v="0"/>
    <s v="WP_012194463.1"/>
    <s v="WP_012194463.1"/>
    <m/>
    <s v="dihydroorotate dehydrogenase electron transfer subunit"/>
    <m/>
    <n v="5737540"/>
    <s v="MMARC6_RS08860"/>
    <n v="768"/>
    <n v="255"/>
    <m/>
  </r>
  <r>
    <x v="0"/>
    <s v="protein_coding"/>
    <s v="GCF_000018485.1"/>
    <s v="Primary Assembly"/>
    <x v="0"/>
    <m/>
    <s v="NC_009975.1"/>
    <n v="1633399"/>
    <n v="1634940"/>
    <x v="0"/>
    <m/>
    <m/>
    <m/>
    <m/>
    <m/>
    <n v="5737541"/>
    <s v="MMARC6_RS08865"/>
    <n v="1542"/>
    <m/>
    <s v="old_locus_tag=MmarC6_1737"/>
  </r>
  <r>
    <x v="2"/>
    <s v="with_protein"/>
    <s v="GCF_000018485.1"/>
    <s v="Primary Assembly"/>
    <x v="0"/>
    <m/>
    <s v="NC_009975.1"/>
    <n v="1633399"/>
    <n v="1634940"/>
    <x v="0"/>
    <s v="WP_012194464.1"/>
    <s v="WP_012194464.1"/>
    <m/>
    <s v="asparagine synthase (glutamine-hydrolyzing)"/>
    <m/>
    <n v="5737541"/>
    <s v="MMARC6_RS08865"/>
    <n v="1542"/>
    <n v="513"/>
    <m/>
  </r>
  <r>
    <x v="0"/>
    <s v="protein_coding"/>
    <s v="GCF_000018485.1"/>
    <s v="Primary Assembly"/>
    <x v="0"/>
    <m/>
    <s v="NC_009975.1"/>
    <n v="1634969"/>
    <n v="1635802"/>
    <x v="1"/>
    <m/>
    <m/>
    <m/>
    <m/>
    <m/>
    <n v="5737479"/>
    <s v="MMARC6_RS08870"/>
    <n v="834"/>
    <m/>
    <s v="old_locus_tag=MmarC6_1738"/>
  </r>
  <r>
    <x v="2"/>
    <s v="with_protein"/>
    <s v="GCF_000018485.1"/>
    <s v="Primary Assembly"/>
    <x v="0"/>
    <m/>
    <s v="NC_009975.1"/>
    <n v="1634969"/>
    <n v="1635802"/>
    <x v="1"/>
    <s v="WP_012194465.1"/>
    <s v="WP_012194465.1"/>
    <m/>
    <s v="diaminopimelate epimerase"/>
    <m/>
    <n v="5737479"/>
    <s v="MMARC6_RS08870"/>
    <n v="834"/>
    <n v="277"/>
    <m/>
  </r>
  <r>
    <x v="0"/>
    <s v="protein_coding"/>
    <s v="GCF_000018485.1"/>
    <s v="Primary Assembly"/>
    <x v="0"/>
    <m/>
    <s v="NC_009975.1"/>
    <n v="1635853"/>
    <n v="1636101"/>
    <x v="1"/>
    <m/>
    <m/>
    <m/>
    <m/>
    <m/>
    <n v="5737480"/>
    <s v="MMARC6_RS08875"/>
    <n v="249"/>
    <m/>
    <s v="old_locus_tag=MmarC6_1739"/>
  </r>
  <r>
    <x v="2"/>
    <s v="with_protein"/>
    <s v="GCF_000018485.1"/>
    <s v="Primary Assembly"/>
    <x v="0"/>
    <m/>
    <s v="NC_009975.1"/>
    <n v="1635853"/>
    <n v="1636101"/>
    <x v="1"/>
    <s v="WP_012194466.1"/>
    <s v="WP_012194466.1"/>
    <m/>
    <s v="hypothetical protein"/>
    <m/>
    <n v="5737480"/>
    <s v="MMARC6_RS08875"/>
    <n v="249"/>
    <n v="82"/>
    <m/>
  </r>
  <r>
    <x v="0"/>
    <s v="pseudogene"/>
    <s v="GCF_000018485.1"/>
    <s v="Primary Assembly"/>
    <x v="0"/>
    <m/>
    <s v="NC_009975.1"/>
    <n v="1636098"/>
    <n v="1636703"/>
    <x v="1"/>
    <m/>
    <m/>
    <m/>
    <m/>
    <m/>
    <n v="5737323"/>
    <s v="MMARC6_RS08880"/>
    <n v="606"/>
    <m/>
    <s v="pseudo;old_locus_tag=MmarC6_1740"/>
  </r>
  <r>
    <x v="2"/>
    <s v="without_protein"/>
    <s v="GCF_000018485.1"/>
    <s v="Primary Assembly"/>
    <x v="0"/>
    <m/>
    <s v="NC_009975.1"/>
    <n v="1636098"/>
    <n v="1636703"/>
    <x v="1"/>
    <m/>
    <m/>
    <m/>
    <s v="adenosylcobinamide-phosphate guanylyltransferase"/>
    <m/>
    <n v="5737323"/>
    <s v="MMARC6_RS08880"/>
    <n v="606"/>
    <m/>
    <s v="pseudo"/>
  </r>
  <r>
    <x v="0"/>
    <s v="protein_coding"/>
    <s v="GCF_000018485.1"/>
    <s v="Primary Assembly"/>
    <x v="0"/>
    <m/>
    <s v="NC_009975.1"/>
    <n v="1636787"/>
    <n v="1637494"/>
    <x v="0"/>
    <m/>
    <m/>
    <m/>
    <m/>
    <m/>
    <n v="5737324"/>
    <s v="MMARC6_RS08885"/>
    <n v="708"/>
    <m/>
    <s v="old_locus_tag=MmarC6_1741"/>
  </r>
  <r>
    <x v="2"/>
    <s v="with_protein"/>
    <s v="GCF_000018485.1"/>
    <s v="Primary Assembly"/>
    <x v="0"/>
    <m/>
    <s v="NC_009975.1"/>
    <n v="1636787"/>
    <n v="1637494"/>
    <x v="0"/>
    <s v="WP_012194467.1"/>
    <s v="WP_012194467.1"/>
    <m/>
    <s v="proteasome assembly chaperone family protein"/>
    <m/>
    <n v="5737324"/>
    <s v="MMARC6_RS08885"/>
    <n v="708"/>
    <n v="235"/>
    <m/>
  </r>
  <r>
    <x v="0"/>
    <s v="protein_coding"/>
    <s v="GCF_000018485.1"/>
    <s v="Primary Assembly"/>
    <x v="0"/>
    <m/>
    <s v="NC_009975.1"/>
    <n v="1637513"/>
    <n v="1637890"/>
    <x v="0"/>
    <m/>
    <m/>
    <m/>
    <m/>
    <m/>
    <n v="5737626"/>
    <s v="MMARC6_RS08890"/>
    <n v="378"/>
    <m/>
    <s v="old_locus_tag=MmarC6_1742"/>
  </r>
  <r>
    <x v="2"/>
    <s v="with_protein"/>
    <s v="GCF_000018485.1"/>
    <s v="Primary Assembly"/>
    <x v="0"/>
    <m/>
    <s v="NC_009975.1"/>
    <n v="1637513"/>
    <n v="1637890"/>
    <x v="0"/>
    <s v="WP_012194468.1"/>
    <s v="WP_012194468.1"/>
    <m/>
    <s v="DUF473 domain-containing protein"/>
    <m/>
    <n v="5737626"/>
    <s v="MMARC6_RS08890"/>
    <n v="378"/>
    <n v="125"/>
    <m/>
  </r>
  <r>
    <x v="0"/>
    <s v="protein_coding"/>
    <s v="GCF_000018485.1"/>
    <s v="Primary Assembly"/>
    <x v="0"/>
    <m/>
    <s v="NC_009975.1"/>
    <n v="1637925"/>
    <n v="1638119"/>
    <x v="0"/>
    <m/>
    <m/>
    <m/>
    <m/>
    <m/>
    <n v="5737627"/>
    <s v="MMARC6_RS08895"/>
    <n v="195"/>
    <m/>
    <s v="old_locus_tag=MmarC6_1743"/>
  </r>
  <r>
    <x v="2"/>
    <s v="with_protein"/>
    <s v="GCF_000018485.1"/>
    <s v="Primary Assembly"/>
    <x v="0"/>
    <m/>
    <s v="NC_009975.1"/>
    <n v="1637925"/>
    <n v="1638119"/>
    <x v="0"/>
    <s v="WP_012194469.1"/>
    <s v="WP_012194469.1"/>
    <m/>
    <s v="4-oxalocrotonate tautomerase"/>
    <m/>
    <n v="5737627"/>
    <s v="MMARC6_RS08895"/>
    <n v="195"/>
    <n v="64"/>
    <m/>
  </r>
  <r>
    <x v="0"/>
    <s v="protein_coding"/>
    <s v="GCF_000018485.1"/>
    <s v="Primary Assembly"/>
    <x v="0"/>
    <m/>
    <s v="NC_009975.1"/>
    <n v="1638194"/>
    <n v="1638775"/>
    <x v="0"/>
    <m/>
    <m/>
    <m/>
    <m/>
    <m/>
    <n v="5737669"/>
    <s v="MMARC6_RS08900"/>
    <n v="582"/>
    <m/>
    <s v="old_locus_tag=MmarC6_1744"/>
  </r>
  <r>
    <x v="2"/>
    <s v="with_protein"/>
    <s v="GCF_000018485.1"/>
    <s v="Primary Assembly"/>
    <x v="0"/>
    <m/>
    <s v="NC_009975.1"/>
    <n v="1638194"/>
    <n v="1638775"/>
    <x v="0"/>
    <s v="WP_012194470.1"/>
    <s v="WP_012194470.1"/>
    <m/>
    <s v="flavodoxin family protein"/>
    <m/>
    <n v="5737669"/>
    <s v="MMARC6_RS08900"/>
    <n v="582"/>
    <n v="193"/>
    <m/>
  </r>
  <r>
    <x v="0"/>
    <s v="protein_coding"/>
    <s v="GCF_000018485.1"/>
    <s v="Primary Assembly"/>
    <x v="0"/>
    <m/>
    <s v="NC_009975.1"/>
    <n v="1638817"/>
    <n v="1639245"/>
    <x v="0"/>
    <m/>
    <m/>
    <m/>
    <m/>
    <m/>
    <n v="5737304"/>
    <s v="MMARC6_RS08905"/>
    <n v="429"/>
    <m/>
    <s v="old_locus_tag=MmarC6_1745"/>
  </r>
  <r>
    <x v="2"/>
    <s v="with_protein"/>
    <s v="GCF_000018485.1"/>
    <s v="Primary Assembly"/>
    <x v="0"/>
    <m/>
    <s v="NC_009975.1"/>
    <n v="1638817"/>
    <n v="1639245"/>
    <x v="0"/>
    <s v="WP_012194471.1"/>
    <s v="WP_012194471.1"/>
    <m/>
    <s v="hypothetical protein"/>
    <m/>
    <n v="5737304"/>
    <s v="MMARC6_RS08905"/>
    <n v="429"/>
    <n v="142"/>
    <m/>
  </r>
  <r>
    <x v="0"/>
    <s v="protein_coding"/>
    <s v="GCF_000018485.1"/>
    <s v="Primary Assembly"/>
    <x v="0"/>
    <m/>
    <s v="NC_009975.1"/>
    <n v="1639274"/>
    <n v="1639756"/>
    <x v="1"/>
    <m/>
    <m/>
    <m/>
    <m/>
    <m/>
    <n v="5737305"/>
    <s v="MMARC6_RS08910"/>
    <n v="483"/>
    <m/>
    <s v="old_locus_tag=MmarC6_1746"/>
  </r>
  <r>
    <x v="2"/>
    <s v="with_protein"/>
    <s v="GCF_000018485.1"/>
    <s v="Primary Assembly"/>
    <x v="0"/>
    <m/>
    <s v="NC_009975.1"/>
    <n v="1639274"/>
    <n v="1639756"/>
    <x v="1"/>
    <s v="WP_012194472.1"/>
    <s v="WP_012194472.1"/>
    <m/>
    <s v="DedA family protein"/>
    <m/>
    <n v="5737305"/>
    <s v="MMARC6_RS08910"/>
    <n v="483"/>
    <n v="160"/>
    <m/>
  </r>
  <r>
    <x v="0"/>
    <s v="protein_coding"/>
    <s v="GCF_000018485.1"/>
    <s v="Primary Assembly"/>
    <x v="0"/>
    <m/>
    <s v="NC_009975.1"/>
    <n v="1639772"/>
    <n v="1640152"/>
    <x v="1"/>
    <m/>
    <m/>
    <m/>
    <m/>
    <m/>
    <n v="5737630"/>
    <s v="MMARC6_RS08915"/>
    <n v="381"/>
    <m/>
    <s v="old_locus_tag=MmarC6_1747"/>
  </r>
  <r>
    <x v="2"/>
    <s v="with_protein"/>
    <s v="GCF_000018485.1"/>
    <s v="Primary Assembly"/>
    <x v="0"/>
    <m/>
    <s v="NC_009975.1"/>
    <n v="1639772"/>
    <n v="1640152"/>
    <x v="1"/>
    <s v="WP_012194473.1"/>
    <s v="WP_012194473.1"/>
    <m/>
    <s v="CBS domain-containing protein"/>
    <m/>
    <n v="5737630"/>
    <s v="MMARC6_RS08915"/>
    <n v="381"/>
    <n v="126"/>
    <m/>
  </r>
  <r>
    <x v="0"/>
    <s v="protein_coding"/>
    <s v="GCF_000018485.1"/>
    <s v="Primary Assembly"/>
    <x v="0"/>
    <m/>
    <s v="NC_009975.1"/>
    <n v="1640332"/>
    <n v="1640724"/>
    <x v="0"/>
    <m/>
    <m/>
    <m/>
    <m/>
    <m/>
    <n v="5737631"/>
    <s v="MMARC6_RS08920"/>
    <n v="393"/>
    <m/>
    <s v="old_locus_tag=MmarC6_1748"/>
  </r>
  <r>
    <x v="2"/>
    <s v="with_protein"/>
    <s v="GCF_000018485.1"/>
    <s v="Primary Assembly"/>
    <x v="0"/>
    <m/>
    <s v="NC_009975.1"/>
    <n v="1640332"/>
    <n v="1640724"/>
    <x v="0"/>
    <s v="WP_012194474.1"/>
    <s v="WP_012194474.1"/>
    <m/>
    <s v="transcriptional regulator"/>
    <m/>
    <n v="5737631"/>
    <s v="MMARC6_RS08920"/>
    <n v="393"/>
    <n v="130"/>
    <m/>
  </r>
  <r>
    <x v="0"/>
    <s v="protein_coding"/>
    <s v="GCF_000018485.1"/>
    <s v="Primary Assembly"/>
    <x v="0"/>
    <m/>
    <s v="NC_009975.1"/>
    <n v="1640751"/>
    <n v="1641677"/>
    <x v="0"/>
    <m/>
    <m/>
    <m/>
    <m/>
    <m/>
    <n v="5737670"/>
    <s v="MMARC6_RS08925"/>
    <n v="927"/>
    <m/>
    <s v="old_locus_tag=MmarC6_1749"/>
  </r>
  <r>
    <x v="2"/>
    <s v="with_protein"/>
    <s v="GCF_000018485.1"/>
    <s v="Primary Assembly"/>
    <x v="0"/>
    <m/>
    <s v="NC_009975.1"/>
    <n v="1640751"/>
    <n v="1641677"/>
    <x v="0"/>
    <s v="WP_012194475.1"/>
    <s v="WP_012194475.1"/>
    <m/>
    <s v="ribonuclease Z"/>
    <m/>
    <n v="5737670"/>
    <s v="MMARC6_RS08925"/>
    <n v="927"/>
    <n v="308"/>
    <m/>
  </r>
  <r>
    <x v="0"/>
    <s v="protein_coding"/>
    <s v="GCF_000018485.1"/>
    <s v="Primary Assembly"/>
    <x v="0"/>
    <m/>
    <s v="NC_009975.1"/>
    <n v="1641693"/>
    <n v="1642271"/>
    <x v="0"/>
    <m/>
    <m/>
    <m/>
    <m/>
    <m/>
    <n v="5737671"/>
    <s v="MMARC6_RS08930"/>
    <n v="579"/>
    <m/>
    <s v="old_locus_tag=MmarC6_1750"/>
  </r>
  <r>
    <x v="2"/>
    <s v="with_protein"/>
    <s v="GCF_000018485.1"/>
    <s v="Primary Assembly"/>
    <x v="0"/>
    <m/>
    <s v="NC_009975.1"/>
    <n v="1641693"/>
    <n v="1642271"/>
    <x v="0"/>
    <s v="WP_012194476.1"/>
    <s v="WP_012194476.1"/>
    <m/>
    <s v="hypothetical protein"/>
    <m/>
    <n v="5737671"/>
    <s v="MMARC6_RS08930"/>
    <n v="579"/>
    <n v="192"/>
    <m/>
  </r>
  <r>
    <x v="0"/>
    <s v="protein_coding"/>
    <s v="GCF_000018485.1"/>
    <s v="Primary Assembly"/>
    <x v="0"/>
    <m/>
    <s v="NC_009975.1"/>
    <n v="1642317"/>
    <n v="1643360"/>
    <x v="0"/>
    <m/>
    <m/>
    <m/>
    <m/>
    <m/>
    <n v="5737683"/>
    <s v="MMARC6_RS08935"/>
    <n v="1044"/>
    <m/>
    <s v="old_locus_tag=MmarC6_1751"/>
  </r>
  <r>
    <x v="2"/>
    <s v="with_protein"/>
    <s v="GCF_000018485.1"/>
    <s v="Primary Assembly"/>
    <x v="0"/>
    <m/>
    <s v="NC_009975.1"/>
    <n v="1642317"/>
    <n v="1643360"/>
    <x v="0"/>
    <s v="WP_012194477.1"/>
    <s v="WP_012194477.1"/>
    <m/>
    <s v="selenide, water dikinase SelD"/>
    <m/>
    <n v="5737683"/>
    <s v="MMARC6_RS08935"/>
    <n v="1044"/>
    <n v="347"/>
    <m/>
  </r>
  <r>
    <x v="0"/>
    <s v="protein_coding"/>
    <s v="GCF_000018485.1"/>
    <s v="Primary Assembly"/>
    <x v="0"/>
    <m/>
    <s v="NC_009975.1"/>
    <n v="1643641"/>
    <n v="1643868"/>
    <x v="0"/>
    <m/>
    <m/>
    <m/>
    <m/>
    <m/>
    <n v="5737364"/>
    <s v="MMARC6_RS08940"/>
    <n v="228"/>
    <m/>
    <s v="old_locus_tag=MmarC6_1753"/>
  </r>
  <r>
    <x v="2"/>
    <s v="with_protein"/>
    <s v="GCF_000018485.1"/>
    <s v="Primary Assembly"/>
    <x v="0"/>
    <m/>
    <s v="NC_009975.1"/>
    <n v="1643641"/>
    <n v="1643868"/>
    <x v="0"/>
    <s v="WP_012194479.1"/>
    <s v="WP_012194479.1"/>
    <m/>
    <s v="class III signal peptide-containing protein"/>
    <m/>
    <n v="5737364"/>
    <s v="MMARC6_RS08940"/>
    <n v="228"/>
    <n v="75"/>
    <m/>
  </r>
  <r>
    <x v="0"/>
    <s v="protein_coding"/>
    <s v="GCF_000018485.1"/>
    <s v="Primary Assembly"/>
    <x v="0"/>
    <m/>
    <s v="NC_009975.1"/>
    <n v="1643880"/>
    <n v="1644272"/>
    <x v="0"/>
    <m/>
    <m/>
    <m/>
    <m/>
    <m/>
    <n v="5737373"/>
    <s v="MMARC6_RS08945"/>
    <n v="393"/>
    <m/>
    <s v="old_locus_tag=MmarC6_1754"/>
  </r>
  <r>
    <x v="2"/>
    <s v="with_protein"/>
    <s v="GCF_000018485.1"/>
    <s v="Primary Assembly"/>
    <x v="0"/>
    <m/>
    <s v="NC_009975.1"/>
    <n v="1643880"/>
    <n v="1644272"/>
    <x v="0"/>
    <s v="WP_011868473.1"/>
    <s v="WP_011868473.1"/>
    <m/>
    <s v="DUF126 domain-containing protein"/>
    <m/>
    <n v="5737373"/>
    <s v="MMARC6_RS08945"/>
    <n v="393"/>
    <n v="130"/>
    <m/>
  </r>
  <r>
    <x v="0"/>
    <s v="protein_coding"/>
    <s v="GCF_000018485.1"/>
    <s v="Primary Assembly"/>
    <x v="0"/>
    <m/>
    <s v="NC_009975.1"/>
    <n v="1644336"/>
    <n v="1645376"/>
    <x v="0"/>
    <m/>
    <m/>
    <m/>
    <m/>
    <m/>
    <n v="5737374"/>
    <s v="MMARC6_RS08950"/>
    <n v="1041"/>
    <m/>
    <s v="old_locus_tag=MmarC6_1755"/>
  </r>
  <r>
    <x v="2"/>
    <s v="with_protein"/>
    <s v="GCF_000018485.1"/>
    <s v="Primary Assembly"/>
    <x v="0"/>
    <m/>
    <s v="NC_009975.1"/>
    <n v="1644336"/>
    <n v="1645376"/>
    <x v="0"/>
    <s v="WP_012194480.1"/>
    <s v="WP_012194480.1"/>
    <m/>
    <s v="GTP-binding protein"/>
    <m/>
    <n v="5737374"/>
    <s v="MMARC6_RS08950"/>
    <n v="1041"/>
    <n v="346"/>
    <m/>
  </r>
  <r>
    <x v="0"/>
    <s v="protein_coding"/>
    <s v="GCF_000018485.1"/>
    <s v="Primary Assembly"/>
    <x v="0"/>
    <m/>
    <s v="NC_009975.1"/>
    <n v="1645410"/>
    <n v="1646063"/>
    <x v="1"/>
    <m/>
    <m/>
    <m/>
    <m/>
    <m/>
    <n v="5737319"/>
    <s v="MMARC6_RS08955"/>
    <n v="654"/>
    <m/>
    <s v="old_locus_tag=MmarC6_1756"/>
  </r>
  <r>
    <x v="2"/>
    <s v="with_protein"/>
    <s v="GCF_000018485.1"/>
    <s v="Primary Assembly"/>
    <x v="0"/>
    <m/>
    <s v="NC_009975.1"/>
    <n v="1645410"/>
    <n v="1646063"/>
    <x v="1"/>
    <s v="WP_012194481.1"/>
    <s v="WP_012194481.1"/>
    <m/>
    <s v="selenouridine synthase SelU-like subunit"/>
    <m/>
    <n v="5737319"/>
    <s v="MMARC6_RS08955"/>
    <n v="654"/>
    <n v="217"/>
    <m/>
  </r>
  <r>
    <x v="0"/>
    <s v="protein_coding"/>
    <s v="GCF_000018485.1"/>
    <s v="Primary Assembly"/>
    <x v="0"/>
    <m/>
    <s v="NC_009975.1"/>
    <n v="1646073"/>
    <n v="1646732"/>
    <x v="1"/>
    <m/>
    <m/>
    <m/>
    <m/>
    <m/>
    <n v="5737320"/>
    <s v="MMARC6_RS08960"/>
    <n v="660"/>
    <m/>
    <s v="old_locus_tag=MmarC6_1757"/>
  </r>
  <r>
    <x v="2"/>
    <s v="with_protein"/>
    <s v="GCF_000018485.1"/>
    <s v="Primary Assembly"/>
    <x v="0"/>
    <m/>
    <s v="NC_009975.1"/>
    <n v="1646073"/>
    <n v="1646732"/>
    <x v="1"/>
    <s v="WP_012194482.1"/>
    <s v="WP_012194482.1"/>
    <m/>
    <s v="selenouridine synthase SelU-like subunit"/>
    <m/>
    <n v="5737320"/>
    <s v="MMARC6_RS08960"/>
    <n v="660"/>
    <n v="219"/>
    <m/>
  </r>
  <r>
    <x v="0"/>
    <s v="protein_coding"/>
    <s v="GCF_000018485.1"/>
    <s v="Primary Assembly"/>
    <x v="0"/>
    <m/>
    <s v="NC_009975.1"/>
    <n v="1646859"/>
    <n v="1648085"/>
    <x v="1"/>
    <m/>
    <m/>
    <m/>
    <m/>
    <m/>
    <n v="5737502"/>
    <s v="MMARC6_RS08965"/>
    <n v="1227"/>
    <m/>
    <s v="old_locus_tag=MmarC6_1758"/>
  </r>
  <r>
    <x v="2"/>
    <s v="with_protein"/>
    <s v="GCF_000018485.1"/>
    <s v="Primary Assembly"/>
    <x v="0"/>
    <m/>
    <s v="NC_009975.1"/>
    <n v="1646859"/>
    <n v="1648085"/>
    <x v="1"/>
    <s v="WP_012194483.1"/>
    <s v="WP_012194483.1"/>
    <m/>
    <s v="ornithine acetyltransferase"/>
    <m/>
    <n v="5737502"/>
    <s v="MMARC6_RS08965"/>
    <n v="1227"/>
    <n v="408"/>
    <m/>
  </r>
  <r>
    <x v="0"/>
    <s v="protein_coding"/>
    <s v="GCF_000018485.1"/>
    <s v="Primary Assembly"/>
    <x v="0"/>
    <m/>
    <s v="NC_009975.1"/>
    <n v="1648189"/>
    <n v="1649460"/>
    <x v="1"/>
    <m/>
    <m/>
    <m/>
    <m/>
    <m/>
    <n v="5737503"/>
    <s v="MMARC6_RS08970"/>
    <n v="1272"/>
    <m/>
    <s v="old_locus_tag=MmarC6_1759"/>
  </r>
  <r>
    <x v="2"/>
    <s v="with_protein"/>
    <s v="GCF_000018485.1"/>
    <s v="Primary Assembly"/>
    <x v="0"/>
    <m/>
    <s v="NC_009975.1"/>
    <n v="1648189"/>
    <n v="1649460"/>
    <x v="1"/>
    <s v="WP_012194484.1"/>
    <s v="WP_012194484.1"/>
    <m/>
    <s v="flippase"/>
    <m/>
    <n v="5737503"/>
    <s v="MMARC6_RS08970"/>
    <n v="1272"/>
    <n v="423"/>
    <m/>
  </r>
  <r>
    <x v="0"/>
    <s v="protein_coding"/>
    <s v="GCF_000018485.1"/>
    <s v="Primary Assembly"/>
    <x v="0"/>
    <m/>
    <s v="NC_009975.1"/>
    <n v="1649482"/>
    <n v="1650075"/>
    <x v="1"/>
    <m/>
    <m/>
    <m/>
    <m/>
    <m/>
    <n v="5737348"/>
    <s v="MMARC6_RS08975"/>
    <n v="594"/>
    <m/>
    <s v="old_locus_tag=MmarC6_1760"/>
  </r>
  <r>
    <x v="2"/>
    <s v="with_protein"/>
    <s v="GCF_000018485.1"/>
    <s v="Primary Assembly"/>
    <x v="0"/>
    <m/>
    <s v="NC_009975.1"/>
    <n v="1649482"/>
    <n v="1650075"/>
    <x v="1"/>
    <s v="WP_012194485.1"/>
    <s v="WP_012194485.1"/>
    <m/>
    <s v="tetratricopeptide repeat protein"/>
    <m/>
    <n v="5737348"/>
    <s v="MMARC6_RS08975"/>
    <n v="594"/>
    <n v="197"/>
    <m/>
  </r>
  <r>
    <x v="0"/>
    <s v="protein_coding"/>
    <s v="GCF_000018485.1"/>
    <s v="Primary Assembly"/>
    <x v="0"/>
    <m/>
    <s v="NC_009975.1"/>
    <n v="1650199"/>
    <n v="1651131"/>
    <x v="1"/>
    <m/>
    <m/>
    <m/>
    <m/>
    <m/>
    <n v="5737349"/>
    <s v="MMARC6_RS08980"/>
    <n v="933"/>
    <m/>
    <s v="old_locus_tag=MmarC6_1761"/>
  </r>
  <r>
    <x v="2"/>
    <s v="with_protein"/>
    <s v="GCF_000018485.1"/>
    <s v="Primary Assembly"/>
    <x v="0"/>
    <m/>
    <s v="NC_009975.1"/>
    <n v="1650199"/>
    <n v="1651131"/>
    <x v="1"/>
    <s v="WP_012194486.1"/>
    <s v="WP_012194486.1"/>
    <m/>
    <s v="glutamine-hydrolyzing GMP synthase subunit GuaA"/>
    <m/>
    <n v="5737349"/>
    <s v="MMARC6_RS08980"/>
    <n v="933"/>
    <n v="310"/>
    <m/>
  </r>
  <r>
    <x v="0"/>
    <s v="protein_coding"/>
    <s v="GCF_000018485.1"/>
    <s v="Primary Assembly"/>
    <x v="0"/>
    <m/>
    <s v="NC_009975.1"/>
    <n v="1651154"/>
    <n v="1652755"/>
    <x v="1"/>
    <m/>
    <m/>
    <m/>
    <m/>
    <m/>
    <n v="5737303"/>
    <s v="MMARC6_RS08985"/>
    <n v="1602"/>
    <m/>
    <s v="old_locus_tag=MmarC6_1762"/>
  </r>
  <r>
    <x v="2"/>
    <s v="with_protein"/>
    <s v="GCF_000018485.1"/>
    <s v="Primary Assembly"/>
    <x v="0"/>
    <m/>
    <s v="NC_009975.1"/>
    <n v="1651154"/>
    <n v="1652755"/>
    <x v="1"/>
    <s v="WP_012194487.1"/>
    <s v="WP_012194487.1"/>
    <m/>
    <s v="CTP synthase (glutamine hydrolyzing)"/>
    <m/>
    <n v="5737303"/>
    <s v="MMARC6_RS08985"/>
    <n v="1602"/>
    <n v="533"/>
    <m/>
  </r>
  <r>
    <x v="0"/>
    <s v="protein_coding"/>
    <s v="GCF_000018485.1"/>
    <s v="Primary Assembly"/>
    <x v="0"/>
    <m/>
    <s v="NC_009975.1"/>
    <n v="1652923"/>
    <n v="1653465"/>
    <x v="0"/>
    <m/>
    <m/>
    <m/>
    <m/>
    <m/>
    <n v="5739033"/>
    <s v="MMARC6_RS08990"/>
    <n v="543"/>
    <m/>
    <s v="old_locus_tag=MmarC6_1763"/>
  </r>
  <r>
    <x v="2"/>
    <s v="with_protein"/>
    <s v="GCF_000018485.1"/>
    <s v="Primary Assembly"/>
    <x v="0"/>
    <m/>
    <s v="NC_009975.1"/>
    <n v="1652923"/>
    <n v="1653465"/>
    <x v="0"/>
    <s v="WP_012194488.1"/>
    <s v="WP_012194488.1"/>
    <m/>
    <s v="N-acetyltransferase"/>
    <m/>
    <n v="5739033"/>
    <s v="MMARC6_RS08990"/>
    <n v="543"/>
    <n v="180"/>
    <m/>
  </r>
  <r>
    <x v="0"/>
    <s v="protein_coding"/>
    <s v="GCF_000018485.1"/>
    <s v="Primary Assembly"/>
    <x v="0"/>
    <m/>
    <s v="NC_009975.1"/>
    <n v="1653482"/>
    <n v="1654057"/>
    <x v="1"/>
    <m/>
    <m/>
    <m/>
    <m/>
    <m/>
    <n v="5739034"/>
    <s v="MMARC6_RS08995"/>
    <n v="576"/>
    <m/>
    <s v="old_locus_tag=MmarC6_1764"/>
  </r>
  <r>
    <x v="2"/>
    <s v="with_protein"/>
    <s v="GCF_000018485.1"/>
    <s v="Primary Assembly"/>
    <x v="0"/>
    <m/>
    <s v="NC_009975.1"/>
    <n v="1653482"/>
    <n v="1654057"/>
    <x v="1"/>
    <s v="WP_012194489.1"/>
    <s v="WP_012194489.1"/>
    <m/>
    <s v="3'-5' exonuclease"/>
    <m/>
    <n v="5739034"/>
    <s v="MMARC6_RS08995"/>
    <n v="576"/>
    <n v="191"/>
    <m/>
  </r>
  <r>
    <x v="0"/>
    <s v="protein_coding"/>
    <s v="GCF_000018485.1"/>
    <s v="Primary Assembly"/>
    <x v="0"/>
    <m/>
    <s v="NC_009975.1"/>
    <n v="1654269"/>
    <n v="1656512"/>
    <x v="1"/>
    <m/>
    <m/>
    <m/>
    <m/>
    <m/>
    <n v="5737451"/>
    <s v="MMARC6_RS09000"/>
    <n v="2244"/>
    <m/>
    <s v="old_locus_tag=MmarC6_1765"/>
  </r>
  <r>
    <x v="2"/>
    <s v="with_protein"/>
    <s v="GCF_000018485.1"/>
    <s v="Primary Assembly"/>
    <x v="0"/>
    <m/>
    <s v="NC_009975.1"/>
    <n v="1654269"/>
    <n v="1656512"/>
    <x v="1"/>
    <s v="WP_012194490.1"/>
    <s v="WP_012194490.1"/>
    <m/>
    <s v="DEAD/DEAH box helicase"/>
    <m/>
    <n v="5737451"/>
    <s v="MMARC6_RS09000"/>
    <n v="2244"/>
    <n v="747"/>
    <m/>
  </r>
  <r>
    <x v="0"/>
    <s v="protein_coding"/>
    <s v="GCF_000018485.1"/>
    <s v="Primary Assembly"/>
    <x v="0"/>
    <m/>
    <s v="NC_009975.1"/>
    <n v="1656709"/>
    <n v="1657347"/>
    <x v="0"/>
    <m/>
    <m/>
    <m/>
    <m/>
    <m/>
    <n v="5737452"/>
    <s v="MMARC6_RS09005"/>
    <n v="639"/>
    <m/>
    <s v="old_locus_tag=MmarC6_1766"/>
  </r>
  <r>
    <x v="2"/>
    <s v="with_protein"/>
    <s v="GCF_000018485.1"/>
    <s v="Primary Assembly"/>
    <x v="0"/>
    <m/>
    <s v="NC_009975.1"/>
    <n v="1656709"/>
    <n v="1657347"/>
    <x v="0"/>
    <s v="WP_012194491.1"/>
    <s v="WP_012194491.1"/>
    <m/>
    <s v="cobalt transporter CbiM"/>
    <m/>
    <n v="5737452"/>
    <s v="MMARC6_RS09005"/>
    <n v="639"/>
    <n v="212"/>
    <m/>
  </r>
  <r>
    <x v="0"/>
    <s v="protein_coding"/>
    <s v="GCF_000018485.1"/>
    <s v="Primary Assembly"/>
    <x v="0"/>
    <m/>
    <s v="NC_009975.1"/>
    <n v="1657340"/>
    <n v="1657663"/>
    <x v="0"/>
    <m/>
    <m/>
    <m/>
    <m/>
    <m/>
    <n v="5737674"/>
    <s v="MMARC6_RS09010"/>
    <n v="324"/>
    <m/>
    <s v="old_locus_tag=MmarC6_1767"/>
  </r>
  <r>
    <x v="2"/>
    <s v="with_protein"/>
    <s v="GCF_000018485.1"/>
    <s v="Primary Assembly"/>
    <x v="0"/>
    <m/>
    <s v="NC_009975.1"/>
    <n v="1657340"/>
    <n v="1657663"/>
    <x v="0"/>
    <s v="WP_012194492.1"/>
    <s v="WP_012194492.1"/>
    <m/>
    <s v="cobalt transporter CbiN"/>
    <m/>
    <n v="5737674"/>
    <s v="MMARC6_RS09010"/>
    <n v="324"/>
    <n v="107"/>
    <m/>
  </r>
  <r>
    <x v="0"/>
    <s v="protein_coding"/>
    <s v="GCF_000018485.1"/>
    <s v="Primary Assembly"/>
    <x v="0"/>
    <m/>
    <s v="NC_009975.1"/>
    <n v="1657775"/>
    <n v="1658077"/>
    <x v="0"/>
    <m/>
    <m/>
    <m/>
    <m/>
    <m/>
    <n v="5737620"/>
    <s v="MMARC6_RS09015"/>
    <n v="303"/>
    <m/>
    <s v="old_locus_tag=MmarC6_1768"/>
  </r>
  <r>
    <x v="2"/>
    <s v="with_protein"/>
    <s v="GCF_000018485.1"/>
    <s v="Primary Assembly"/>
    <x v="0"/>
    <m/>
    <s v="NC_009975.1"/>
    <n v="1657775"/>
    <n v="1658077"/>
    <x v="0"/>
    <s v="WP_012194493.1"/>
    <s v="WP_012194493.1"/>
    <m/>
    <s v="stress responsive protein"/>
    <m/>
    <n v="5737620"/>
    <s v="MMARC6_RS09015"/>
    <n v="303"/>
    <n v="100"/>
    <m/>
  </r>
  <r>
    <x v="0"/>
    <s v="protein_coding"/>
    <s v="GCF_000018485.1"/>
    <s v="Primary Assembly"/>
    <x v="0"/>
    <m/>
    <s v="NC_009975.1"/>
    <n v="1658219"/>
    <n v="1658989"/>
    <x v="0"/>
    <m/>
    <m/>
    <m/>
    <m/>
    <m/>
    <n v="5737621"/>
    <s v="MMARC6_RS09020"/>
    <n v="771"/>
    <m/>
    <s v="old_locus_tag=MmarC6_1769"/>
  </r>
  <r>
    <x v="2"/>
    <s v="with_protein"/>
    <s v="GCF_000018485.1"/>
    <s v="Primary Assembly"/>
    <x v="0"/>
    <m/>
    <s v="NC_009975.1"/>
    <n v="1658219"/>
    <n v="1658989"/>
    <x v="0"/>
    <s v="WP_012194494.1"/>
    <s v="WP_012194494.1"/>
    <m/>
    <s v="cobalt ECF transporter T component CbiQ"/>
    <m/>
    <n v="5737621"/>
    <s v="MMARC6_RS09020"/>
    <n v="771"/>
    <n v="256"/>
    <m/>
  </r>
  <r>
    <x v="0"/>
    <s v="protein_coding"/>
    <s v="GCF_000018485.1"/>
    <s v="Primary Assembly"/>
    <x v="0"/>
    <m/>
    <s v="NC_009975.1"/>
    <n v="1659174"/>
    <n v="1660355"/>
    <x v="0"/>
    <m/>
    <m/>
    <m/>
    <m/>
    <m/>
    <n v="5737771"/>
    <s v="MMARC6_RS09025"/>
    <n v="1182"/>
    <m/>
    <s v="old_locus_tag=MmarC6_1770"/>
  </r>
  <r>
    <x v="2"/>
    <s v="with_protein"/>
    <s v="GCF_000018485.1"/>
    <s v="Primary Assembly"/>
    <x v="0"/>
    <m/>
    <s v="NC_009975.1"/>
    <n v="1659174"/>
    <n v="1660355"/>
    <x v="0"/>
    <s v="WP_012194495.1"/>
    <s v="WP_012194495.1"/>
    <m/>
    <s v="tetratricopeptide repeat protein"/>
    <m/>
    <n v="5737771"/>
    <s v="MMARC6_RS09025"/>
    <n v="1182"/>
    <n v="393"/>
    <m/>
  </r>
  <r>
    <x v="0"/>
    <s v="protein_coding"/>
    <s v="GCF_000018485.1"/>
    <s v="Primary Assembly"/>
    <x v="0"/>
    <m/>
    <s v="NC_009975.1"/>
    <n v="1660447"/>
    <n v="1660944"/>
    <x v="0"/>
    <m/>
    <m/>
    <m/>
    <m/>
    <m/>
    <n v="5737772"/>
    <s v="MMARC6_RS09030"/>
    <n v="498"/>
    <m/>
    <s v="old_locus_tag=MmarC6_1771"/>
  </r>
  <r>
    <x v="2"/>
    <s v="with_protein"/>
    <s v="GCF_000018485.1"/>
    <s v="Primary Assembly"/>
    <x v="0"/>
    <m/>
    <s v="NC_009975.1"/>
    <n v="1660447"/>
    <n v="1660944"/>
    <x v="0"/>
    <s v="WP_012194496.1"/>
    <s v="WP_012194496.1"/>
    <m/>
    <s v="hypothetical protein"/>
    <m/>
    <n v="5737772"/>
    <s v="MMARC6_RS09030"/>
    <n v="498"/>
    <n v="165"/>
    <m/>
  </r>
  <r>
    <x v="0"/>
    <s v="protein_coding"/>
    <s v="GCF_000018485.1"/>
    <s v="Primary Assembly"/>
    <x v="0"/>
    <m/>
    <s v="NC_009975.1"/>
    <n v="1660976"/>
    <n v="1661941"/>
    <x v="0"/>
    <m/>
    <m/>
    <m/>
    <m/>
    <m/>
    <n v="5737339"/>
    <s v="MMARC6_RS09035"/>
    <n v="966"/>
    <m/>
    <s v="old_locus_tag=MmarC6_1772"/>
  </r>
  <r>
    <x v="2"/>
    <s v="with_protein"/>
    <s v="GCF_000018485.1"/>
    <s v="Primary Assembly"/>
    <x v="0"/>
    <m/>
    <s v="NC_009975.1"/>
    <n v="1660976"/>
    <n v="1661941"/>
    <x v="0"/>
    <s v="WP_012194497.1"/>
    <s v="WP_012194497.1"/>
    <m/>
    <s v="hypothetical protein"/>
    <m/>
    <n v="5737339"/>
    <s v="MMARC6_RS09035"/>
    <n v="966"/>
    <n v="321"/>
    <m/>
  </r>
  <r>
    <x v="0"/>
    <s v="protein_coding"/>
    <s v="GCF_000018485.1"/>
    <s v="Primary Assembly"/>
    <x v="0"/>
    <m/>
    <s v="NC_009975.1"/>
    <n v="1661968"/>
    <n v="1662849"/>
    <x v="1"/>
    <m/>
    <m/>
    <m/>
    <m/>
    <m/>
    <n v="5737355"/>
    <s v="MMARC6_RS09040"/>
    <n v="882"/>
    <m/>
    <s v="old_locus_tag=MmarC6_1773"/>
  </r>
  <r>
    <x v="2"/>
    <s v="with_protein"/>
    <s v="GCF_000018485.1"/>
    <s v="Primary Assembly"/>
    <x v="0"/>
    <m/>
    <s v="NC_009975.1"/>
    <n v="1661968"/>
    <n v="1662849"/>
    <x v="1"/>
    <s v="WP_012194498.1"/>
    <s v="WP_012194498.1"/>
    <m/>
    <s v="hypothetical protein"/>
    <m/>
    <n v="5737355"/>
    <s v="MMARC6_RS09040"/>
    <n v="882"/>
    <n v="293"/>
    <m/>
  </r>
  <r>
    <x v="0"/>
    <s v="protein_coding"/>
    <s v="GCF_000018485.1"/>
    <s v="Primary Assembly"/>
    <x v="0"/>
    <m/>
    <s v="NC_009975.1"/>
    <n v="1663040"/>
    <n v="1663396"/>
    <x v="0"/>
    <m/>
    <m/>
    <m/>
    <m/>
    <m/>
    <n v="5737289"/>
    <s v="MMARC6_RS09045"/>
    <n v="357"/>
    <m/>
    <s v="old_locus_tag=MmarC6_1774"/>
  </r>
  <r>
    <x v="2"/>
    <s v="with_protein"/>
    <s v="GCF_000018485.1"/>
    <s v="Primary Assembly"/>
    <x v="0"/>
    <m/>
    <s v="NC_009975.1"/>
    <n v="1663040"/>
    <n v="1663396"/>
    <x v="0"/>
    <s v="WP_012194499.1"/>
    <s v="WP_012194499.1"/>
    <m/>
    <s v="hypothetical protein"/>
    <m/>
    <n v="5737289"/>
    <s v="MMARC6_RS09045"/>
    <n v="357"/>
    <n v="118"/>
    <m/>
  </r>
  <r>
    <x v="0"/>
    <s v="protein_coding"/>
    <s v="GCF_000018485.1"/>
    <s v="Primary Assembly"/>
    <x v="0"/>
    <m/>
    <s v="NC_009975.1"/>
    <n v="1663513"/>
    <n v="1664532"/>
    <x v="0"/>
    <m/>
    <m/>
    <m/>
    <m/>
    <m/>
    <n v="5737290"/>
    <s v="MMARC6_RS09050"/>
    <n v="1020"/>
    <m/>
    <s v="old_locus_tag=MmarC6_1775"/>
  </r>
  <r>
    <x v="2"/>
    <s v="with_protein"/>
    <s v="GCF_000018485.1"/>
    <s v="Primary Assembly"/>
    <x v="0"/>
    <m/>
    <s v="NC_009975.1"/>
    <n v="1663513"/>
    <n v="1664532"/>
    <x v="0"/>
    <s v="WP_012194500.1"/>
    <s v="WP_012194500.1"/>
    <m/>
    <s v="isocitrate/isopropylmalate dehydrogenase family protein"/>
    <m/>
    <n v="5737290"/>
    <s v="MMARC6_RS09050"/>
    <n v="1020"/>
    <n v="339"/>
    <m/>
  </r>
  <r>
    <x v="0"/>
    <s v="protein_coding"/>
    <s v="GCF_000018485.1"/>
    <s v="Primary Assembly"/>
    <x v="0"/>
    <m/>
    <s v="NC_009975.1"/>
    <n v="1664596"/>
    <n v="1666140"/>
    <x v="0"/>
    <m/>
    <m/>
    <m/>
    <m/>
    <m/>
    <n v="5737692"/>
    <s v="MMARC6_RS09055"/>
    <n v="1545"/>
    <m/>
    <s v="old_locus_tag=MmarC6_1776"/>
  </r>
  <r>
    <x v="2"/>
    <s v="with_protein"/>
    <s v="GCF_000018485.1"/>
    <s v="Primary Assembly"/>
    <x v="0"/>
    <m/>
    <s v="NC_009975.1"/>
    <n v="1664596"/>
    <n v="1666140"/>
    <x v="0"/>
    <s v="WP_012194501.1"/>
    <s v="WP_012194501.1"/>
    <m/>
    <s v="serine--tRNA ligase"/>
    <m/>
    <n v="5737692"/>
    <s v="MMARC6_RS09055"/>
    <n v="1545"/>
    <n v="514"/>
    <m/>
  </r>
  <r>
    <x v="0"/>
    <s v="protein_coding"/>
    <s v="GCF_000018485.1"/>
    <s v="Primary Assembly"/>
    <x v="0"/>
    <m/>
    <s v="NC_009975.1"/>
    <n v="1666413"/>
    <n v="1666805"/>
    <x v="1"/>
    <m/>
    <m/>
    <m/>
    <m/>
    <m/>
    <n v="5737693"/>
    <s v="MMARC6_RS09060"/>
    <n v="393"/>
    <m/>
    <s v="old_locus_tag=MmarC6_1777"/>
  </r>
  <r>
    <x v="2"/>
    <s v="with_protein"/>
    <s v="GCF_000018485.1"/>
    <s v="Primary Assembly"/>
    <x v="0"/>
    <m/>
    <s v="NC_009975.1"/>
    <n v="1666413"/>
    <n v="1666805"/>
    <x v="1"/>
    <s v="WP_012194502.1"/>
    <s v="WP_012194502.1"/>
    <m/>
    <s v="ribonuclease P"/>
    <m/>
    <n v="5737693"/>
    <s v="MMARC6_RS09060"/>
    <n v="393"/>
    <n v="130"/>
    <m/>
  </r>
  <r>
    <x v="0"/>
    <s v="protein_coding"/>
    <s v="GCF_000018485.1"/>
    <s v="Primary Assembly"/>
    <x v="0"/>
    <m/>
    <s v="NC_009975.1"/>
    <n v="1666894"/>
    <n v="1667733"/>
    <x v="0"/>
    <m/>
    <m/>
    <m/>
    <m/>
    <m/>
    <n v="5737632"/>
    <s v="MMARC6_RS09065"/>
    <n v="840"/>
    <m/>
    <s v="old_locus_tag=MmarC6_1778"/>
  </r>
  <r>
    <x v="2"/>
    <s v="with_protein"/>
    <s v="GCF_000018485.1"/>
    <s v="Primary Assembly"/>
    <x v="0"/>
    <m/>
    <s v="NC_009975.1"/>
    <n v="1666894"/>
    <n v="1667733"/>
    <x v="0"/>
    <s v="WP_012194503.1"/>
    <s v="WP_012194503.1"/>
    <m/>
    <s v="nicotinate-nucleotide diphosphorylase (carboxylating)"/>
    <m/>
    <n v="5737632"/>
    <s v="MMARC6_RS09065"/>
    <n v="840"/>
    <n v="279"/>
    <m/>
  </r>
  <r>
    <x v="0"/>
    <s v="protein_coding"/>
    <s v="GCF_000018485.1"/>
    <s v="Primary Assembly"/>
    <x v="0"/>
    <m/>
    <s v="NC_009975.1"/>
    <n v="1667753"/>
    <n v="1668811"/>
    <x v="0"/>
    <m/>
    <m/>
    <m/>
    <m/>
    <m/>
    <n v="5737633"/>
    <s v="MMARC6_RS09070"/>
    <n v="1059"/>
    <m/>
    <s v="old_locus_tag=MmarC6_1779"/>
  </r>
  <r>
    <x v="2"/>
    <s v="with_protein"/>
    <s v="GCF_000018485.1"/>
    <s v="Primary Assembly"/>
    <x v="0"/>
    <m/>
    <s v="NC_009975.1"/>
    <n v="1667753"/>
    <n v="1668811"/>
    <x v="0"/>
    <s v="WP_012194504.1"/>
    <s v="WP_012194504.1"/>
    <m/>
    <s v="7,8-didemethyl-8-hydroxy-5-deazariboflavin synthase subunit CofG"/>
    <m/>
    <n v="5737633"/>
    <s v="MMARC6_RS09070"/>
    <n v="1059"/>
    <n v="352"/>
    <m/>
  </r>
  <r>
    <x v="0"/>
    <s v="protein_coding"/>
    <s v="GCF_000018485.1"/>
    <s v="Primary Assembly"/>
    <x v="0"/>
    <m/>
    <s v="NC_009975.1"/>
    <n v="1668821"/>
    <n v="1670422"/>
    <x v="1"/>
    <m/>
    <m/>
    <m/>
    <m/>
    <m/>
    <n v="5737648"/>
    <s v="MMARC6_RS09075"/>
    <n v="1602"/>
    <m/>
    <s v="old_locus_tag=MmarC6_1780"/>
  </r>
  <r>
    <x v="2"/>
    <s v="with_protein"/>
    <s v="GCF_000018485.1"/>
    <s v="Primary Assembly"/>
    <x v="0"/>
    <m/>
    <s v="NC_009975.1"/>
    <n v="1668821"/>
    <n v="1670422"/>
    <x v="1"/>
    <s v="WP_012194505.1"/>
    <s v="WP_012194505.1"/>
    <m/>
    <s v="S-layer protein"/>
    <m/>
    <n v="5737648"/>
    <s v="MMARC6_RS09075"/>
    <n v="1602"/>
    <n v="533"/>
    <m/>
  </r>
  <r>
    <x v="0"/>
    <s v="protein_coding"/>
    <s v="GCF_000018485.1"/>
    <s v="Primary Assembly"/>
    <x v="0"/>
    <m/>
    <s v="NC_009975.1"/>
    <n v="1670608"/>
    <n v="1671468"/>
    <x v="0"/>
    <m/>
    <m/>
    <m/>
    <m/>
    <m/>
    <n v="5737423"/>
    <s v="MMARC6_RS09080"/>
    <n v="861"/>
    <m/>
    <s v="old_locus_tag=MmarC6_1781"/>
  </r>
  <r>
    <x v="2"/>
    <s v="with_protein"/>
    <s v="GCF_000018485.1"/>
    <s v="Primary Assembly"/>
    <x v="0"/>
    <m/>
    <s v="NC_009975.1"/>
    <n v="1670608"/>
    <n v="1671468"/>
    <x v="0"/>
    <s v="WP_012194506.1"/>
    <s v="WP_012194506.1"/>
    <m/>
    <s v="class I SAM-dependent methyltransferase"/>
    <m/>
    <n v="5737423"/>
    <s v="MMARC6_RS09080"/>
    <n v="861"/>
    <n v="286"/>
    <m/>
  </r>
  <r>
    <x v="0"/>
    <s v="protein_coding"/>
    <s v="GCF_000018485.1"/>
    <s v="Primary Assembly"/>
    <x v="0"/>
    <m/>
    <s v="NC_009975.1"/>
    <n v="1671479"/>
    <n v="1673107"/>
    <x v="1"/>
    <m/>
    <m/>
    <m/>
    <m/>
    <m/>
    <n v="5737424"/>
    <s v="MMARC6_RS09085"/>
    <n v="1629"/>
    <m/>
    <s v="old_locus_tag=MmarC6_1782"/>
  </r>
  <r>
    <x v="2"/>
    <s v="with_protein"/>
    <s v="GCF_000018485.1"/>
    <s v="Primary Assembly"/>
    <x v="0"/>
    <m/>
    <s v="NC_009975.1"/>
    <n v="1671479"/>
    <n v="1673107"/>
    <x v="1"/>
    <s v="WP_012194507.1"/>
    <s v="WP_012194507.1"/>
    <m/>
    <s v="tetratricopeptide repeat protein"/>
    <m/>
    <n v="5737424"/>
    <s v="MMARC6_RS09085"/>
    <n v="1629"/>
    <n v="542"/>
    <m/>
  </r>
  <r>
    <x v="0"/>
    <s v="protein_coding"/>
    <s v="GCF_000018485.1"/>
    <s v="Primary Assembly"/>
    <x v="0"/>
    <m/>
    <s v="NC_009975.1"/>
    <n v="1673197"/>
    <n v="1674111"/>
    <x v="1"/>
    <m/>
    <m/>
    <m/>
    <m/>
    <m/>
    <n v="5737561"/>
    <s v="MMARC6_RS09090"/>
    <n v="915"/>
    <m/>
    <s v="old_locus_tag=MmarC6_1783"/>
  </r>
  <r>
    <x v="2"/>
    <s v="with_protein"/>
    <s v="GCF_000018485.1"/>
    <s v="Primary Assembly"/>
    <x v="0"/>
    <m/>
    <s v="NC_009975.1"/>
    <n v="1673197"/>
    <n v="1674111"/>
    <x v="1"/>
    <s v="WP_012194508.1"/>
    <s v="WP_012194508.1"/>
    <m/>
    <s v="hydroxymethylbilane synthase"/>
    <m/>
    <n v="5737561"/>
    <s v="MMARC6_RS09090"/>
    <n v="915"/>
    <n v="304"/>
    <m/>
  </r>
  <r>
    <x v="0"/>
    <s v="protein_coding"/>
    <s v="GCF_000018485.1"/>
    <s v="Primary Assembly"/>
    <x v="0"/>
    <m/>
    <s v="NC_009975.1"/>
    <n v="1674239"/>
    <n v="1675432"/>
    <x v="1"/>
    <m/>
    <m/>
    <m/>
    <m/>
    <m/>
    <n v="5737562"/>
    <s v="MMARC6_RS09095"/>
    <n v="1194"/>
    <m/>
    <s v="old_locus_tag=MmarC6_1784"/>
  </r>
  <r>
    <x v="2"/>
    <s v="with_protein"/>
    <s v="GCF_000018485.1"/>
    <s v="Primary Assembly"/>
    <x v="0"/>
    <m/>
    <s v="NC_009975.1"/>
    <n v="1674239"/>
    <n v="1675432"/>
    <x v="1"/>
    <s v="WP_012194509.1"/>
    <s v="WP_012194509.1"/>
    <m/>
    <s v="ABC transporter permease"/>
    <m/>
    <n v="5737562"/>
    <s v="MMARC6_RS09095"/>
    <n v="1194"/>
    <n v="397"/>
    <m/>
  </r>
  <r>
    <x v="0"/>
    <s v="protein_coding"/>
    <s v="GCF_000018485.1"/>
    <s v="Primary Assembly"/>
    <x v="0"/>
    <m/>
    <s v="NC_009975.1"/>
    <n v="1675472"/>
    <n v="1676425"/>
    <x v="1"/>
    <m/>
    <m/>
    <m/>
    <m/>
    <m/>
    <n v="5737488"/>
    <s v="MMARC6_RS09100"/>
    <n v="954"/>
    <m/>
    <s v="old_locus_tag=MmarC6_1785"/>
  </r>
  <r>
    <x v="2"/>
    <s v="with_protein"/>
    <s v="GCF_000018485.1"/>
    <s v="Primary Assembly"/>
    <x v="0"/>
    <m/>
    <s v="NC_009975.1"/>
    <n v="1675472"/>
    <n v="1676425"/>
    <x v="1"/>
    <s v="WP_012194510.1"/>
    <s v="WP_012194510.1"/>
    <m/>
    <s v="glycerate dehydrogenase"/>
    <m/>
    <n v="5737488"/>
    <s v="MMARC6_RS09100"/>
    <n v="954"/>
    <n v="317"/>
    <m/>
  </r>
  <r>
    <x v="0"/>
    <s v="protein_coding"/>
    <s v="GCF_000018485.1"/>
    <s v="Primary Assembly"/>
    <x v="0"/>
    <m/>
    <s v="NC_009975.1"/>
    <n v="1676456"/>
    <n v="1676893"/>
    <x v="1"/>
    <m/>
    <m/>
    <m/>
    <m/>
    <m/>
    <n v="5737489"/>
    <s v="MMARC6_RS09105"/>
    <n v="438"/>
    <m/>
    <s v="old_locus_tag=MmarC6_1786"/>
  </r>
  <r>
    <x v="2"/>
    <s v="with_protein"/>
    <s v="GCF_000018485.1"/>
    <s v="Primary Assembly"/>
    <x v="0"/>
    <m/>
    <s v="NC_009975.1"/>
    <n v="1676456"/>
    <n v="1676893"/>
    <x v="1"/>
    <s v="WP_012194511.1"/>
    <s v="WP_012194511.1"/>
    <m/>
    <s v="nucleoside deaminase"/>
    <m/>
    <n v="5737489"/>
    <s v="MMARC6_RS09105"/>
    <n v="438"/>
    <n v="145"/>
    <m/>
  </r>
  <r>
    <x v="0"/>
    <s v="protein_coding"/>
    <s v="GCF_000018485.1"/>
    <s v="Primary Assembly"/>
    <x v="0"/>
    <m/>
    <s v="NC_009975.1"/>
    <n v="1677096"/>
    <n v="1678727"/>
    <x v="0"/>
    <m/>
    <m/>
    <m/>
    <m/>
    <m/>
    <n v="5737325"/>
    <s v="MMARC6_RS09110"/>
    <n v="1632"/>
    <m/>
    <s v="old_locus_tag=MmarC6_1787"/>
  </r>
  <r>
    <x v="2"/>
    <s v="with_protein"/>
    <s v="GCF_000018485.1"/>
    <s v="Primary Assembly"/>
    <x v="0"/>
    <m/>
    <s v="NC_009975.1"/>
    <n v="1677096"/>
    <n v="1678727"/>
    <x v="0"/>
    <s v="WP_012194512.1"/>
    <s v="WP_012194512.1"/>
    <m/>
    <s v="tetratricopeptide repeat protein"/>
    <m/>
    <n v="5737325"/>
    <s v="MMARC6_RS09110"/>
    <n v="1632"/>
    <n v="543"/>
    <m/>
  </r>
  <r>
    <x v="0"/>
    <s v="protein_coding"/>
    <s v="GCF_000018485.1"/>
    <s v="Primary Assembly"/>
    <x v="0"/>
    <m/>
    <s v="NC_009975.1"/>
    <n v="1679066"/>
    <n v="1680235"/>
    <x v="0"/>
    <m/>
    <m/>
    <m/>
    <m/>
    <m/>
    <n v="5737326"/>
    <s v="MMARC6_RS09115"/>
    <n v="1170"/>
    <m/>
    <s v="old_locus_tag=MmarC6_1788"/>
  </r>
  <r>
    <x v="2"/>
    <s v="with_protein"/>
    <s v="GCF_000018485.1"/>
    <s v="Primary Assembly"/>
    <x v="0"/>
    <m/>
    <s v="NC_009975.1"/>
    <n v="1679066"/>
    <n v="1680235"/>
    <x v="0"/>
    <s v="WP_012194513.1"/>
    <s v="WP_012194513.1"/>
    <m/>
    <s v="proline/glycine betaine ABC transporter ATP-binding protein"/>
    <m/>
    <n v="5737326"/>
    <s v="MMARC6_RS09115"/>
    <n v="1170"/>
    <n v="389"/>
    <m/>
  </r>
  <r>
    <x v="0"/>
    <s v="protein_coding"/>
    <s v="GCF_000018485.1"/>
    <s v="Primary Assembly"/>
    <x v="0"/>
    <m/>
    <s v="NC_009975.1"/>
    <n v="1680249"/>
    <n v="1681082"/>
    <x v="0"/>
    <m/>
    <m/>
    <m/>
    <m/>
    <m/>
    <n v="5737613"/>
    <s v="MMARC6_RS09120"/>
    <n v="834"/>
    <m/>
    <s v="old_locus_tag=MmarC6_1789"/>
  </r>
  <r>
    <x v="2"/>
    <s v="with_protein"/>
    <s v="GCF_000018485.1"/>
    <s v="Primary Assembly"/>
    <x v="0"/>
    <m/>
    <s v="NC_009975.1"/>
    <n v="1680249"/>
    <n v="1681082"/>
    <x v="0"/>
    <s v="WP_012194514.1"/>
    <s v="WP_012194514.1"/>
    <m/>
    <s v="binding-protein-dependent transport systems inner membrane component"/>
    <m/>
    <n v="5737613"/>
    <s v="MMARC6_RS09120"/>
    <n v="834"/>
    <n v="277"/>
    <m/>
  </r>
  <r>
    <x v="0"/>
    <s v="protein_coding"/>
    <s v="GCF_000018485.1"/>
    <s v="Primary Assembly"/>
    <x v="0"/>
    <m/>
    <s v="NC_009975.1"/>
    <n v="1681098"/>
    <n v="1681985"/>
    <x v="0"/>
    <m/>
    <m/>
    <m/>
    <m/>
    <m/>
    <n v="5737536"/>
    <s v="MMARC6_RS09125"/>
    <n v="888"/>
    <m/>
    <s v="old_locus_tag=MmarC6_1790"/>
  </r>
  <r>
    <x v="2"/>
    <s v="with_protein"/>
    <s v="GCF_000018485.1"/>
    <s v="Primary Assembly"/>
    <x v="0"/>
    <m/>
    <s v="NC_009975.1"/>
    <n v="1681098"/>
    <n v="1681985"/>
    <x v="0"/>
    <s v="WP_012194515.1"/>
    <s v="WP_012194515.1"/>
    <m/>
    <s v="glycine/betaine ABC transporter substrate-binding protein"/>
    <m/>
    <n v="5737536"/>
    <s v="MMARC6_RS09125"/>
    <n v="888"/>
    <n v="295"/>
    <m/>
  </r>
  <r>
    <x v="0"/>
    <s v="protein_coding"/>
    <s v="GCF_000018485.1"/>
    <s v="Primary Assembly"/>
    <x v="0"/>
    <m/>
    <s v="NC_009975.1"/>
    <n v="1682150"/>
    <n v="1683553"/>
    <x v="0"/>
    <m/>
    <m/>
    <m/>
    <m/>
    <m/>
    <n v="5737537"/>
    <s v="MMARC6_RS09130"/>
    <n v="1404"/>
    <m/>
    <s v="old_locus_tag=MmarC6_1791"/>
  </r>
  <r>
    <x v="2"/>
    <s v="with_protein"/>
    <s v="GCF_000018485.1"/>
    <s v="Primary Assembly"/>
    <x v="0"/>
    <m/>
    <s v="NC_009975.1"/>
    <n v="1682150"/>
    <n v="1683553"/>
    <x v="0"/>
    <s v="WP_012194516.1"/>
    <s v="WP_012194516.1"/>
    <m/>
    <s v="adenosylmethionine--8-amino-7-oxononanoate transaminase"/>
    <m/>
    <n v="5737537"/>
    <s v="MMARC6_RS09130"/>
    <n v="1404"/>
    <n v="467"/>
    <m/>
  </r>
  <r>
    <x v="0"/>
    <s v="protein_coding"/>
    <s v="GCF_000018485.1"/>
    <s v="Primary Assembly"/>
    <x v="0"/>
    <m/>
    <s v="NC_009975.1"/>
    <n v="1683608"/>
    <n v="1684774"/>
    <x v="1"/>
    <m/>
    <m/>
    <m/>
    <m/>
    <m/>
    <n v="5737441"/>
    <s v="MMARC6_RS09135"/>
    <n v="1167"/>
    <m/>
    <s v="old_locus_tag=MmarC6_1792"/>
  </r>
  <r>
    <x v="2"/>
    <s v="with_protein"/>
    <s v="GCF_000018485.1"/>
    <s v="Primary Assembly"/>
    <x v="0"/>
    <m/>
    <s v="NC_009975.1"/>
    <n v="1683608"/>
    <n v="1684774"/>
    <x v="1"/>
    <s v="WP_012194517.1"/>
    <s v="WP_012194517.1"/>
    <m/>
    <s v="cation:proton antiporter"/>
    <m/>
    <n v="5737441"/>
    <s v="MMARC6_RS09135"/>
    <n v="1167"/>
    <n v="388"/>
    <m/>
  </r>
  <r>
    <x v="0"/>
    <s v="protein_coding"/>
    <s v="GCF_000018485.1"/>
    <s v="Primary Assembly"/>
    <x v="0"/>
    <m/>
    <s v="NC_009975.1"/>
    <n v="1684784"/>
    <n v="1685260"/>
    <x v="1"/>
    <m/>
    <m/>
    <m/>
    <m/>
    <m/>
    <n v="5737442"/>
    <s v="MMARC6_RS09140"/>
    <n v="477"/>
    <m/>
    <s v="old_locus_tag=MmarC6_1793"/>
  </r>
  <r>
    <x v="2"/>
    <s v="with_protein"/>
    <s v="GCF_000018485.1"/>
    <s v="Primary Assembly"/>
    <x v="0"/>
    <m/>
    <s v="NC_009975.1"/>
    <n v="1684784"/>
    <n v="1685260"/>
    <x v="1"/>
    <s v="WP_012194518.1"/>
    <s v="WP_012194518.1"/>
    <m/>
    <s v="CBS domain-containing protein"/>
    <m/>
    <n v="5737442"/>
    <s v="MMARC6_RS09140"/>
    <n v="477"/>
    <n v="158"/>
    <m/>
  </r>
  <r>
    <x v="0"/>
    <s v="protein_coding"/>
    <s v="GCF_000018485.1"/>
    <s v="Primary Assembly"/>
    <x v="0"/>
    <m/>
    <s v="NC_009975.1"/>
    <n v="1685382"/>
    <n v="1686206"/>
    <x v="1"/>
    <m/>
    <m/>
    <m/>
    <m/>
    <m/>
    <n v="5739108"/>
    <s v="MMARC6_RS09145"/>
    <n v="825"/>
    <m/>
    <s v="old_locus_tag=MmarC6_1794"/>
  </r>
  <r>
    <x v="2"/>
    <s v="with_protein"/>
    <s v="GCF_000018485.1"/>
    <s v="Primary Assembly"/>
    <x v="0"/>
    <m/>
    <s v="NC_009975.1"/>
    <n v="1685382"/>
    <n v="1686206"/>
    <x v="1"/>
    <s v="WP_048059349.1"/>
    <s v="WP_048059349.1"/>
    <m/>
    <s v="putative beta-lysine N-acetyltransferase"/>
    <m/>
    <n v="5739108"/>
    <s v="MMARC6_RS09145"/>
    <n v="825"/>
    <n v="274"/>
    <m/>
  </r>
  <r>
    <x v="0"/>
    <s v="protein_coding"/>
    <s v="GCF_000018485.1"/>
    <s v="Primary Assembly"/>
    <x v="0"/>
    <m/>
    <s v="NC_009975.1"/>
    <n v="1686208"/>
    <n v="1687509"/>
    <x v="1"/>
    <m/>
    <m/>
    <m/>
    <m/>
    <m/>
    <n v="5739109"/>
    <s v="MMARC6_RS09150"/>
    <n v="1302"/>
    <m/>
    <s v="old_locus_tag=MmarC6_1795"/>
  </r>
  <r>
    <x v="2"/>
    <s v="with_protein"/>
    <s v="GCF_000018485.1"/>
    <s v="Primary Assembly"/>
    <x v="0"/>
    <m/>
    <s v="NC_009975.1"/>
    <n v="1686208"/>
    <n v="1687509"/>
    <x v="1"/>
    <s v="WP_012194520.1"/>
    <s v="WP_012194520.1"/>
    <m/>
    <s v="lysine 2,3-aminomutase"/>
    <m/>
    <n v="5739109"/>
    <s v="MMARC6_RS09150"/>
    <n v="1302"/>
    <n v="433"/>
    <m/>
  </r>
  <r>
    <x v="0"/>
    <s v="protein_coding"/>
    <s v="GCF_000018485.1"/>
    <s v="Primary Assembly"/>
    <x v="0"/>
    <m/>
    <s v="NC_009975.1"/>
    <n v="1688092"/>
    <n v="1688412"/>
    <x v="1"/>
    <m/>
    <m/>
    <m/>
    <m/>
    <m/>
    <n v="5737615"/>
    <s v="MMARC6_RS09155"/>
    <n v="321"/>
    <m/>
    <s v="old_locus_tag=MmarC6_1796"/>
  </r>
  <r>
    <x v="2"/>
    <s v="with_protein"/>
    <s v="GCF_000018485.1"/>
    <s v="Primary Assembly"/>
    <x v="0"/>
    <m/>
    <s v="NC_009975.1"/>
    <n v="1688092"/>
    <n v="1688412"/>
    <x v="1"/>
    <s v="WP_012194521.1"/>
    <s v="WP_012194521.1"/>
    <m/>
    <s v="nitrogen fixation"/>
    <m/>
    <n v="5737615"/>
    <s v="MMARC6_RS09155"/>
    <n v="321"/>
    <n v="106"/>
    <m/>
  </r>
  <r>
    <x v="0"/>
    <s v="protein_coding"/>
    <s v="GCF_000018485.1"/>
    <s v="Primary Assembly"/>
    <x v="0"/>
    <m/>
    <s v="NC_009975.1"/>
    <n v="1688378"/>
    <n v="1689754"/>
    <x v="1"/>
    <m/>
    <m/>
    <m/>
    <m/>
    <m/>
    <n v="5737616"/>
    <s v="MMARC6_RS09160"/>
    <n v="1377"/>
    <m/>
    <s v="old_locus_tag=MmarC6_1797"/>
  </r>
  <r>
    <x v="2"/>
    <s v="with_protein"/>
    <s v="GCF_000018485.1"/>
    <s v="Primary Assembly"/>
    <x v="0"/>
    <m/>
    <s v="NC_009975.1"/>
    <n v="1688378"/>
    <n v="1689754"/>
    <x v="1"/>
    <s v="WP_012194522.1"/>
    <s v="WP_012194522.1"/>
    <m/>
    <s v="nitrogenase"/>
    <m/>
    <n v="5737616"/>
    <s v="MMARC6_RS09160"/>
    <n v="1377"/>
    <n v="458"/>
    <m/>
  </r>
  <r>
    <x v="0"/>
    <s v="protein_coding"/>
    <s v="GCF_000018485.1"/>
    <s v="Primary Assembly"/>
    <x v="0"/>
    <m/>
    <s v="NC_009975.1"/>
    <n v="1689772"/>
    <n v="1691214"/>
    <x v="1"/>
    <m/>
    <m/>
    <m/>
    <m/>
    <m/>
    <n v="5737725"/>
    <s v="MMARC6_RS09165"/>
    <n v="1443"/>
    <m/>
    <s v="old_locus_tag=MmarC6_1798"/>
  </r>
  <r>
    <x v="2"/>
    <s v="with_protein"/>
    <s v="GCF_000018485.1"/>
    <s v="Primary Assembly"/>
    <x v="0"/>
    <m/>
    <s v="NC_009975.1"/>
    <n v="1689772"/>
    <n v="1691214"/>
    <x v="1"/>
    <s v="WP_012194523.1"/>
    <s v="WP_012194523.1"/>
    <m/>
    <s v="nitrogenase iron-molybdenum cofactor biosynthesis protein NifE"/>
    <m/>
    <n v="5737725"/>
    <s v="MMARC6_RS09165"/>
    <n v="1443"/>
    <n v="480"/>
    <m/>
  </r>
  <r>
    <x v="0"/>
    <s v="protein_coding"/>
    <s v="GCF_000018485.1"/>
    <s v="Primary Assembly"/>
    <x v="0"/>
    <m/>
    <s v="NC_009975.1"/>
    <n v="1691238"/>
    <n v="1692626"/>
    <x v="1"/>
    <m/>
    <m/>
    <m/>
    <m/>
    <m/>
    <n v="5737505"/>
    <s v="MMARC6_RS09170"/>
    <n v="1389"/>
    <m/>
    <s v="old_locus_tag=MmarC6_1799"/>
  </r>
  <r>
    <x v="2"/>
    <s v="with_protein"/>
    <s v="GCF_000018485.1"/>
    <s v="Primary Assembly"/>
    <x v="0"/>
    <m/>
    <s v="NC_009975.1"/>
    <n v="1691238"/>
    <n v="1692626"/>
    <x v="1"/>
    <s v="WP_012194524.1"/>
    <s v="WP_012194524.1"/>
    <m/>
    <s v="nitrogenase molybdenum-iron protein subunit beta"/>
    <m/>
    <n v="5737505"/>
    <s v="MMARC6_RS09170"/>
    <n v="1389"/>
    <n v="462"/>
    <m/>
  </r>
  <r>
    <x v="0"/>
    <s v="protein_coding"/>
    <s v="GCF_000018485.1"/>
    <s v="Primary Assembly"/>
    <x v="0"/>
    <m/>
    <s v="NC_009975.1"/>
    <n v="1692619"/>
    <n v="1694052"/>
    <x v="1"/>
    <m/>
    <m/>
    <m/>
    <m/>
    <m/>
    <n v="5737506"/>
    <s v="MMARC6_RS09175"/>
    <n v="1434"/>
    <m/>
    <s v="old_locus_tag=MmarC6_1800"/>
  </r>
  <r>
    <x v="2"/>
    <s v="with_protein"/>
    <s v="GCF_000018485.1"/>
    <s v="Primary Assembly"/>
    <x v="0"/>
    <m/>
    <s v="NC_009975.1"/>
    <n v="1692619"/>
    <n v="1694052"/>
    <x v="1"/>
    <s v="WP_012194525.1"/>
    <s v="WP_012194525.1"/>
    <m/>
    <s v="nitrogenase subunit alpha"/>
    <m/>
    <n v="5737506"/>
    <s v="MMARC6_RS09175"/>
    <n v="1434"/>
    <n v="477"/>
    <m/>
  </r>
  <r>
    <x v="0"/>
    <s v="protein_coding"/>
    <s v="GCF_000018485.1"/>
    <s v="Primary Assembly"/>
    <x v="0"/>
    <m/>
    <s v="NC_009975.1"/>
    <n v="1694103"/>
    <n v="1694468"/>
    <x v="1"/>
    <m/>
    <m/>
    <m/>
    <m/>
    <m/>
    <n v="5737467"/>
    <s v="MMARC6_RS09180"/>
    <n v="366"/>
    <m/>
    <s v="old_locus_tag=MmarC6_1801"/>
  </r>
  <r>
    <x v="2"/>
    <s v="with_protein"/>
    <s v="GCF_000018485.1"/>
    <s v="Primary Assembly"/>
    <x v="0"/>
    <m/>
    <s v="NC_009975.1"/>
    <n v="1694103"/>
    <n v="1694468"/>
    <x v="1"/>
    <s v="WP_012194526.1"/>
    <s v="WP_012194526.1"/>
    <m/>
    <s v="nitrogen fixation nifHD region glnB 2"/>
    <m/>
    <n v="5737467"/>
    <s v="MMARC6_RS09180"/>
    <n v="366"/>
    <n v="121"/>
    <m/>
  </r>
  <r>
    <x v="0"/>
    <s v="protein_coding"/>
    <s v="GCF_000018485.1"/>
    <s v="Primary Assembly"/>
    <x v="0"/>
    <m/>
    <s v="NC_009975.1"/>
    <n v="1694478"/>
    <n v="1694795"/>
    <x v="1"/>
    <m/>
    <m/>
    <m/>
    <m/>
    <m/>
    <n v="5737468"/>
    <s v="MMARC6_RS09185"/>
    <n v="318"/>
    <m/>
    <s v="old_locus_tag=MmarC6_1802"/>
  </r>
  <r>
    <x v="2"/>
    <s v="with_protein"/>
    <s v="GCF_000018485.1"/>
    <s v="Primary Assembly"/>
    <x v="0"/>
    <m/>
    <s v="NC_009975.1"/>
    <n v="1694478"/>
    <n v="1694795"/>
    <x v="1"/>
    <s v="WP_012194527.1"/>
    <s v="WP_012194527.1"/>
    <m/>
    <s v="P-II family nitrogen regulator"/>
    <m/>
    <n v="5737468"/>
    <s v="MMARC6_RS09185"/>
    <n v="318"/>
    <n v="105"/>
    <m/>
  </r>
  <r>
    <x v="0"/>
    <s v="protein_coding"/>
    <s v="GCF_000018485.1"/>
    <s v="Primary Assembly"/>
    <x v="0"/>
    <m/>
    <s v="NC_009975.1"/>
    <n v="1694838"/>
    <n v="1695665"/>
    <x v="1"/>
    <m/>
    <m/>
    <m/>
    <m/>
    <m/>
    <n v="5737434"/>
    <s v="MMARC6_RS09190"/>
    <n v="828"/>
    <m/>
    <s v="old_locus_tag=MmarC6_1803"/>
  </r>
  <r>
    <x v="2"/>
    <s v="with_protein"/>
    <s v="GCF_000018485.1"/>
    <s v="Primary Assembly"/>
    <x v="0"/>
    <m/>
    <s v="NC_009975.1"/>
    <n v="1694838"/>
    <n v="1695665"/>
    <x v="1"/>
    <s v="WP_012194528.1"/>
    <s v="WP_012194528.1"/>
    <m/>
    <s v="nitrogenase iron protein"/>
    <m/>
    <n v="5737434"/>
    <s v="MMARC6_RS09190"/>
    <n v="828"/>
    <n v="275"/>
    <m/>
  </r>
  <r>
    <x v="0"/>
    <s v="protein_coding"/>
    <s v="GCF_000018485.1"/>
    <s v="Primary Assembly"/>
    <x v="0"/>
    <m/>
    <s v="NC_009975.1"/>
    <n v="1695998"/>
    <n v="1696309"/>
    <x v="0"/>
    <m/>
    <m/>
    <m/>
    <m/>
    <m/>
    <n v="5737435"/>
    <s v="MMARC6_RS09195"/>
    <n v="312"/>
    <m/>
    <s v="old_locus_tag=MmarC6_1804"/>
  </r>
  <r>
    <x v="2"/>
    <s v="with_protein"/>
    <s v="GCF_000018485.1"/>
    <s v="Primary Assembly"/>
    <x v="0"/>
    <m/>
    <s v="NC_009975.1"/>
    <n v="1695998"/>
    <n v="1696309"/>
    <x v="0"/>
    <s v="WP_048059350.1"/>
    <s v="WP_048059350.1"/>
    <m/>
    <s v="hypothetical protein"/>
    <m/>
    <n v="5737435"/>
    <s v="MMARC6_RS09195"/>
    <n v="312"/>
    <n v="103"/>
    <m/>
  </r>
  <r>
    <x v="0"/>
    <s v="protein_coding"/>
    <s v="GCF_000018485.1"/>
    <s v="Primary Assembly"/>
    <x v="0"/>
    <m/>
    <s v="NC_009975.1"/>
    <n v="1696359"/>
    <n v="1696988"/>
    <x v="0"/>
    <m/>
    <m/>
    <m/>
    <m/>
    <m/>
    <n v="5737568"/>
    <s v="MMARC6_RS09200"/>
    <n v="630"/>
    <m/>
    <s v="old_locus_tag=MmarC6_1805"/>
  </r>
  <r>
    <x v="2"/>
    <s v="with_protein"/>
    <s v="GCF_000018485.1"/>
    <s v="Primary Assembly"/>
    <x v="0"/>
    <m/>
    <s v="NC_009975.1"/>
    <n v="1696359"/>
    <n v="1696988"/>
    <x v="0"/>
    <s v="WP_012194530.1"/>
    <s v="WP_012194530.1"/>
    <m/>
    <s v="DUF1847 domain-containing protein"/>
    <m/>
    <n v="5737568"/>
    <s v="MMARC6_RS09200"/>
    <n v="630"/>
    <n v="209"/>
    <m/>
  </r>
  <r>
    <x v="0"/>
    <s v="protein_coding"/>
    <s v="GCF_000018485.1"/>
    <s v="Primary Assembly"/>
    <x v="0"/>
    <m/>
    <s v="NC_009975.1"/>
    <n v="1697033"/>
    <n v="1698391"/>
    <x v="0"/>
    <m/>
    <m/>
    <m/>
    <m/>
    <m/>
    <n v="5737569"/>
    <s v="MMARC6_RS09205"/>
    <n v="1359"/>
    <m/>
    <s v="old_locus_tag=MmarC6_1806"/>
  </r>
  <r>
    <x v="2"/>
    <s v="with_protein"/>
    <s v="GCF_000018485.1"/>
    <s v="Primary Assembly"/>
    <x v="0"/>
    <m/>
    <s v="NC_009975.1"/>
    <n v="1697033"/>
    <n v="1698391"/>
    <x v="0"/>
    <s v="WP_012194531.1"/>
    <s v="WP_012194531.1"/>
    <m/>
    <s v="hypothetical protein"/>
    <m/>
    <n v="5737569"/>
    <s v="MMARC6_RS09205"/>
    <n v="1359"/>
    <n v="452"/>
    <m/>
  </r>
  <r>
    <x v="0"/>
    <s v="protein_coding"/>
    <s v="GCF_000018485.1"/>
    <s v="Primary Assembly"/>
    <x v="0"/>
    <m/>
    <s v="NC_009975.1"/>
    <n v="1698438"/>
    <n v="1699694"/>
    <x v="1"/>
    <m/>
    <m/>
    <m/>
    <m/>
    <m/>
    <n v="5737664"/>
    <s v="MMARC6_RS09210"/>
    <n v="1257"/>
    <m/>
    <s v="old_locus_tag=MmarC6_1807"/>
  </r>
  <r>
    <x v="2"/>
    <s v="with_protein"/>
    <s v="GCF_000018485.1"/>
    <s v="Primary Assembly"/>
    <x v="0"/>
    <m/>
    <s v="NC_009975.1"/>
    <n v="1698438"/>
    <n v="1699694"/>
    <x v="1"/>
    <s v="WP_012194532.1"/>
    <s v="WP_012194532.1"/>
    <m/>
    <s v="APC family permease"/>
    <m/>
    <n v="5737664"/>
    <s v="MMARC6_RS09210"/>
    <n v="1257"/>
    <n v="418"/>
    <m/>
  </r>
  <r>
    <x v="0"/>
    <s v="protein_coding"/>
    <s v="GCF_000018485.1"/>
    <s v="Primary Assembly"/>
    <x v="0"/>
    <m/>
    <s v="NC_009975.1"/>
    <n v="1699719"/>
    <n v="1700342"/>
    <x v="1"/>
    <m/>
    <m/>
    <m/>
    <m/>
    <m/>
    <n v="5737636"/>
    <s v="MMARC6_RS09215"/>
    <n v="624"/>
    <m/>
    <s v="old_locus_tag=MmarC6_1808"/>
  </r>
  <r>
    <x v="2"/>
    <s v="with_protein"/>
    <s v="GCF_000018485.1"/>
    <s v="Primary Assembly"/>
    <x v="0"/>
    <m/>
    <s v="NC_009975.1"/>
    <n v="1699719"/>
    <n v="1700342"/>
    <x v="1"/>
    <s v="WP_012194533.1"/>
    <s v="WP_012194533.1"/>
    <m/>
    <s v="LysE family translocator"/>
    <m/>
    <n v="5737636"/>
    <s v="MMARC6_RS09215"/>
    <n v="624"/>
    <n v="207"/>
    <m/>
  </r>
  <r>
    <x v="0"/>
    <s v="protein_coding"/>
    <s v="GCF_000018485.1"/>
    <s v="Primary Assembly"/>
    <x v="0"/>
    <m/>
    <s v="NC_009975.1"/>
    <n v="1700621"/>
    <n v="1701094"/>
    <x v="0"/>
    <m/>
    <m/>
    <m/>
    <m/>
    <m/>
    <n v="5737637"/>
    <s v="MMARC6_RS09220"/>
    <n v="474"/>
    <m/>
    <s v="old_locus_tag=MmarC6_1809"/>
  </r>
  <r>
    <x v="2"/>
    <s v="with_protein"/>
    <s v="GCF_000018485.1"/>
    <s v="Primary Assembly"/>
    <x v="0"/>
    <m/>
    <s v="NC_009975.1"/>
    <n v="1700621"/>
    <n v="1701094"/>
    <x v="0"/>
    <s v="WP_012194534.1"/>
    <s v="WP_012194534.1"/>
    <m/>
    <s v="peptide-methionine (S)-S-oxide reductase"/>
    <m/>
    <n v="5737637"/>
    <s v="MMARC6_RS09220"/>
    <n v="474"/>
    <n v="157"/>
    <m/>
  </r>
  <r>
    <x v="0"/>
    <s v="protein_coding"/>
    <s v="GCF_000018485.1"/>
    <s v="Primary Assembly"/>
    <x v="0"/>
    <m/>
    <s v="NC_009975.1"/>
    <n v="1701135"/>
    <n v="1701734"/>
    <x v="0"/>
    <m/>
    <m/>
    <m/>
    <m/>
    <m/>
    <n v="5737389"/>
    <s v="MMARC6_RS09225"/>
    <n v="600"/>
    <m/>
    <s v="old_locus_tag=MmarC6_1810"/>
  </r>
  <r>
    <x v="2"/>
    <s v="with_protein"/>
    <s v="GCF_000018485.1"/>
    <s v="Primary Assembly"/>
    <x v="0"/>
    <m/>
    <s v="NC_009975.1"/>
    <n v="1701135"/>
    <n v="1701734"/>
    <x v="0"/>
    <s v="WP_012194535.1"/>
    <s v="WP_012194535.1"/>
    <m/>
    <s v="hypothetical protein"/>
    <m/>
    <n v="5737389"/>
    <s v="MMARC6_RS09225"/>
    <n v="600"/>
    <n v="199"/>
    <m/>
  </r>
  <r>
    <x v="0"/>
    <s v="protein_coding"/>
    <s v="GCF_000018485.1"/>
    <s v="Primary Assembly"/>
    <x v="0"/>
    <m/>
    <s v="NC_009975.1"/>
    <n v="1701762"/>
    <n v="1702031"/>
    <x v="1"/>
    <m/>
    <m/>
    <m/>
    <m/>
    <m/>
    <n v="5737390"/>
    <s v="MMARC6_RS09230"/>
    <n v="270"/>
    <m/>
    <s v="old_locus_tag=MmarC6_1811"/>
  </r>
  <r>
    <x v="2"/>
    <s v="with_protein"/>
    <s v="GCF_000018485.1"/>
    <s v="Primary Assembly"/>
    <x v="0"/>
    <m/>
    <s v="NC_009975.1"/>
    <n v="1701762"/>
    <n v="1702031"/>
    <x v="1"/>
    <s v="WP_012194536.1"/>
    <s v="WP_012194536.1"/>
    <m/>
    <s v="hypothetical protein"/>
    <m/>
    <n v="5737390"/>
    <s v="MMARC6_RS09230"/>
    <n v="270"/>
    <n v="89"/>
    <m/>
  </r>
  <r>
    <x v="0"/>
    <s v="protein_coding"/>
    <s v="GCF_000018485.1"/>
    <s v="Primary Assembly"/>
    <x v="0"/>
    <m/>
    <s v="NC_009975.1"/>
    <n v="1702343"/>
    <n v="1702696"/>
    <x v="0"/>
    <m/>
    <m/>
    <m/>
    <m/>
    <m/>
    <n v="5737583"/>
    <s v="MMARC6_RS09235"/>
    <n v="354"/>
    <m/>
    <s v="old_locus_tag=MmarC6_1812"/>
  </r>
  <r>
    <x v="2"/>
    <s v="with_protein"/>
    <s v="GCF_000018485.1"/>
    <s v="Primary Assembly"/>
    <x v="0"/>
    <m/>
    <s v="NC_009975.1"/>
    <n v="1702343"/>
    <n v="1702696"/>
    <x v="0"/>
    <s v="WP_012194537.1"/>
    <s v="WP_012194537.1"/>
    <m/>
    <s v="hypothetical protein"/>
    <m/>
    <n v="5737583"/>
    <s v="MMARC6_RS09235"/>
    <n v="354"/>
    <n v="117"/>
    <m/>
  </r>
  <r>
    <x v="0"/>
    <s v="protein_coding"/>
    <s v="GCF_000018485.1"/>
    <s v="Primary Assembly"/>
    <x v="0"/>
    <m/>
    <s v="NC_009975.1"/>
    <n v="1702723"/>
    <n v="1703454"/>
    <x v="1"/>
    <m/>
    <m/>
    <m/>
    <m/>
    <m/>
    <n v="5737584"/>
    <s v="MMARC6_RS09240"/>
    <n v="732"/>
    <m/>
    <s v="old_locus_tag=MmarC6_1813"/>
  </r>
  <r>
    <x v="2"/>
    <s v="with_protein"/>
    <s v="GCF_000018485.1"/>
    <s v="Primary Assembly"/>
    <x v="0"/>
    <m/>
    <s v="NC_009975.1"/>
    <n v="1702723"/>
    <n v="1703454"/>
    <x v="1"/>
    <s v="WP_012194538.1"/>
    <s v="WP_012194538.1"/>
    <m/>
    <s v="membrane protein"/>
    <m/>
    <n v="5737584"/>
    <s v="MMARC6_RS09240"/>
    <n v="732"/>
    <n v="243"/>
    <m/>
  </r>
  <r>
    <x v="0"/>
    <s v="protein_coding"/>
    <s v="GCF_000018485.1"/>
    <s v="Primary Assembly"/>
    <x v="0"/>
    <m/>
    <s v="NC_009975.1"/>
    <n v="1703567"/>
    <n v="1703794"/>
    <x v="1"/>
    <m/>
    <m/>
    <m/>
    <m/>
    <m/>
    <n v="5737607"/>
    <s v="MMARC6_RS09245"/>
    <n v="228"/>
    <m/>
    <s v="old_locus_tag=MmarC6_1814"/>
  </r>
  <r>
    <x v="2"/>
    <s v="with_protein"/>
    <s v="GCF_000018485.1"/>
    <s v="Primary Assembly"/>
    <x v="0"/>
    <m/>
    <s v="NC_009975.1"/>
    <n v="1703567"/>
    <n v="1703794"/>
    <x v="1"/>
    <s v="WP_012194539.1"/>
    <s v="WP_012194539.1"/>
    <m/>
    <s v="hypothetical protein"/>
    <m/>
    <n v="5737607"/>
    <s v="MMARC6_RS09245"/>
    <n v="228"/>
    <n v="75"/>
    <m/>
  </r>
  <r>
    <x v="0"/>
    <s v="protein_coding"/>
    <s v="GCF_000018485.1"/>
    <s v="Primary Assembly"/>
    <x v="0"/>
    <m/>
    <s v="NC_009975.1"/>
    <n v="1703899"/>
    <n v="1704297"/>
    <x v="1"/>
    <m/>
    <m/>
    <m/>
    <m/>
    <m/>
    <n v="5737608"/>
    <s v="MMARC6_RS09250"/>
    <n v="399"/>
    <m/>
    <s v="old_locus_tag=MmarC6_1815"/>
  </r>
  <r>
    <x v="2"/>
    <s v="with_protein"/>
    <s v="GCF_000018485.1"/>
    <s v="Primary Assembly"/>
    <x v="0"/>
    <m/>
    <s v="NC_009975.1"/>
    <n v="1703899"/>
    <n v="1704297"/>
    <x v="1"/>
    <s v="WP_012194540.1"/>
    <s v="WP_012194540.1"/>
    <m/>
    <s v="hypothetical protein"/>
    <m/>
    <n v="5737608"/>
    <s v="MMARC6_RS09250"/>
    <n v="399"/>
    <n v="132"/>
    <m/>
  </r>
  <r>
    <x v="0"/>
    <s v="protein_coding"/>
    <s v="GCF_000018485.1"/>
    <s v="Primary Assembly"/>
    <x v="0"/>
    <m/>
    <s v="NC_009975.1"/>
    <n v="1704380"/>
    <n v="1705255"/>
    <x v="1"/>
    <m/>
    <m/>
    <m/>
    <m/>
    <m/>
    <n v="5737604"/>
    <s v="MMARC6_RS09255"/>
    <n v="876"/>
    <m/>
    <s v="old_locus_tag=MmarC6_1816"/>
  </r>
  <r>
    <x v="2"/>
    <s v="with_protein"/>
    <s v="GCF_000018485.1"/>
    <s v="Primary Assembly"/>
    <x v="0"/>
    <m/>
    <s v="NC_009975.1"/>
    <n v="1704380"/>
    <n v="1705255"/>
    <x v="1"/>
    <s v="WP_081431011.1"/>
    <s v="WP_081431011.1"/>
    <m/>
    <s v="DUF4013 domain-containing protein"/>
    <m/>
    <n v="5737604"/>
    <s v="MMARC6_RS09255"/>
    <n v="876"/>
    <n v="291"/>
    <m/>
  </r>
  <r>
    <x v="0"/>
    <s v="protein_coding"/>
    <s v="GCF_000018485.1"/>
    <s v="Primary Assembly"/>
    <x v="0"/>
    <m/>
    <s v="NC_009975.1"/>
    <n v="1706076"/>
    <n v="1706663"/>
    <x v="0"/>
    <m/>
    <m/>
    <m/>
    <m/>
    <m/>
    <n v="5737523"/>
    <s v="MMARC6_RS09260"/>
    <n v="588"/>
    <m/>
    <s v="old_locus_tag=MmarC6_1817"/>
  </r>
  <r>
    <x v="2"/>
    <s v="with_protein"/>
    <s v="GCF_000018485.1"/>
    <s v="Primary Assembly"/>
    <x v="0"/>
    <m/>
    <s v="NC_009975.1"/>
    <n v="1706076"/>
    <n v="1706663"/>
    <x v="0"/>
    <s v="WP_012194542.1"/>
    <s v="WP_012194542.1"/>
    <m/>
    <s v="TetR/AcrR family transcriptional regulator"/>
    <m/>
    <n v="5737523"/>
    <s v="MMARC6_RS09260"/>
    <n v="588"/>
    <n v="195"/>
    <m/>
  </r>
  <r>
    <x v="0"/>
    <s v="protein_coding"/>
    <s v="GCF_000018485.1"/>
    <s v="Primary Assembly"/>
    <x v="0"/>
    <m/>
    <s v="NC_009975.1"/>
    <n v="1706731"/>
    <n v="1707201"/>
    <x v="0"/>
    <m/>
    <m/>
    <m/>
    <m/>
    <m/>
    <n v="5737524"/>
    <s v="MMARC6_RS09265"/>
    <n v="471"/>
    <m/>
    <s v="old_locus_tag=MmarC6_1818"/>
  </r>
  <r>
    <x v="2"/>
    <s v="with_protein"/>
    <s v="GCF_000018485.1"/>
    <s v="Primary Assembly"/>
    <x v="0"/>
    <m/>
    <s v="NC_009975.1"/>
    <n v="1706731"/>
    <n v="1707201"/>
    <x v="0"/>
    <s v="WP_012194543.1"/>
    <s v="WP_012194543.1"/>
    <m/>
    <s v="hypothetical protein"/>
    <m/>
    <n v="5737524"/>
    <s v="MMARC6_RS09265"/>
    <n v="471"/>
    <n v="156"/>
    <m/>
  </r>
  <r>
    <x v="0"/>
    <s v="protein_coding"/>
    <s v="GCF_000018485.1"/>
    <s v="Primary Assembly"/>
    <x v="0"/>
    <m/>
    <s v="NC_009975.1"/>
    <n v="1707214"/>
    <n v="1707882"/>
    <x v="1"/>
    <m/>
    <m/>
    <m/>
    <m/>
    <m/>
    <n v="5737361"/>
    <s v="MMARC6_RS09270"/>
    <n v="669"/>
    <m/>
    <s v="old_locus_tag=MmarC6_1819"/>
  </r>
  <r>
    <x v="2"/>
    <s v="with_protein"/>
    <s v="GCF_000018485.1"/>
    <s v="Primary Assembly"/>
    <x v="0"/>
    <m/>
    <s v="NC_009975.1"/>
    <n v="1707214"/>
    <n v="1707882"/>
    <x v="1"/>
    <s v="WP_012194544.1"/>
    <s v="WP_012194544.1"/>
    <m/>
    <s v="M48 family peptidase"/>
    <m/>
    <n v="5737361"/>
    <s v="MMARC6_RS09270"/>
    <n v="669"/>
    <n v="222"/>
    <m/>
  </r>
  <r>
    <x v="0"/>
    <s v="protein_coding"/>
    <s v="GCF_000018485.1"/>
    <s v="Primary Assembly"/>
    <x v="0"/>
    <m/>
    <s v="NC_009975.1"/>
    <n v="1707918"/>
    <n v="1708109"/>
    <x v="1"/>
    <m/>
    <m/>
    <m/>
    <m/>
    <m/>
    <n v="24780687"/>
    <s v="MMARC6_RS09275"/>
    <n v="192"/>
    <m/>
    <m/>
  </r>
  <r>
    <x v="2"/>
    <s v="with_protein"/>
    <s v="GCF_000018485.1"/>
    <s v="Primary Assembly"/>
    <x v="0"/>
    <m/>
    <s v="NC_009975.1"/>
    <n v="1707918"/>
    <n v="1708109"/>
    <x v="1"/>
    <s v="WP_048059351.1"/>
    <s v="WP_048059351.1"/>
    <m/>
    <s v="hypothetical protein"/>
    <m/>
    <n v="24780687"/>
    <s v="MMARC6_RS09275"/>
    <n v="192"/>
    <n v="63"/>
    <m/>
  </r>
  <r>
    <x v="0"/>
    <s v="protein_coding"/>
    <s v="GCF_000018485.1"/>
    <s v="Primary Assembly"/>
    <x v="0"/>
    <m/>
    <s v="NC_009975.1"/>
    <n v="1708243"/>
    <n v="1708848"/>
    <x v="0"/>
    <m/>
    <m/>
    <m/>
    <m/>
    <m/>
    <n v="5737362"/>
    <s v="MMARC6_RS09280"/>
    <n v="606"/>
    <m/>
    <s v="old_locus_tag=MmarC6_1820"/>
  </r>
  <r>
    <x v="2"/>
    <s v="with_protein"/>
    <s v="GCF_000018485.1"/>
    <s v="Primary Assembly"/>
    <x v="0"/>
    <m/>
    <s v="NC_009975.1"/>
    <n v="1708243"/>
    <n v="1708848"/>
    <x v="0"/>
    <s v="WP_012194545.1"/>
    <s v="WP_012194545.1"/>
    <m/>
    <s v="RNase H"/>
    <m/>
    <n v="5737362"/>
    <s v="MMARC6_RS09280"/>
    <n v="606"/>
    <n v="201"/>
    <m/>
  </r>
  <r>
    <x v="0"/>
    <s v="protein_coding"/>
    <s v="GCF_000018485.1"/>
    <s v="Primary Assembly"/>
    <x v="0"/>
    <m/>
    <s v="NC_009975.1"/>
    <n v="1708866"/>
    <n v="1709987"/>
    <x v="1"/>
    <m/>
    <m/>
    <m/>
    <m/>
    <m/>
    <n v="5737563"/>
    <s v="MMARC6_RS09285"/>
    <n v="1122"/>
    <m/>
    <s v="old_locus_tag=MmarC6_1821"/>
  </r>
  <r>
    <x v="2"/>
    <s v="with_protein"/>
    <s v="GCF_000018485.1"/>
    <s v="Primary Assembly"/>
    <x v="0"/>
    <m/>
    <s v="NC_009975.1"/>
    <n v="1708866"/>
    <n v="1709987"/>
    <x v="1"/>
    <s v="WP_012194546.1"/>
    <s v="WP_012194546.1"/>
    <m/>
    <s v="2-hydroxyacyl-CoA dehydratase"/>
    <m/>
    <n v="5737563"/>
    <s v="MMARC6_RS09285"/>
    <n v="1122"/>
    <n v="373"/>
    <m/>
  </r>
  <r>
    <x v="0"/>
    <s v="pseudogene"/>
    <s v="GCF_000018485.1"/>
    <s v="Primary Assembly"/>
    <x v="0"/>
    <m/>
    <s v="NC_009975.1"/>
    <n v="1710210"/>
    <n v="1711513"/>
    <x v="0"/>
    <m/>
    <m/>
    <m/>
    <m/>
    <m/>
    <n v="5737564"/>
    <s v="MMARC6_RS09290"/>
    <n v="1304"/>
    <m/>
    <s v="pseudo;old_locus_tag=MmarC6_1822"/>
  </r>
  <r>
    <x v="2"/>
    <s v="without_protein"/>
    <s v="GCF_000018485.1"/>
    <s v="Primary Assembly"/>
    <x v="0"/>
    <m/>
    <s v="NC_009975.1"/>
    <n v="1710210"/>
    <n v="1711513"/>
    <x v="0"/>
    <m/>
    <m/>
    <m/>
    <s v="MFS transporter"/>
    <m/>
    <n v="5737564"/>
    <s v="MMARC6_RS09290"/>
    <n v="1304"/>
    <m/>
    <s v="pseudo"/>
  </r>
  <r>
    <x v="0"/>
    <s v="protein_coding"/>
    <s v="GCF_000018485.1"/>
    <s v="Primary Assembly"/>
    <x v="0"/>
    <m/>
    <s v="NC_009975.1"/>
    <n v="1711581"/>
    <n v="1712444"/>
    <x v="0"/>
    <m/>
    <m/>
    <m/>
    <m/>
    <m/>
    <n v="5737713"/>
    <s v="MMARC6_RS09295"/>
    <n v="864"/>
    <m/>
    <s v="old_locus_tag=MmarC6_1823"/>
  </r>
  <r>
    <x v="2"/>
    <s v="with_protein"/>
    <s v="GCF_000018485.1"/>
    <s v="Primary Assembly"/>
    <x v="0"/>
    <m/>
    <s v="NC_009975.1"/>
    <n v="1711581"/>
    <n v="1712444"/>
    <x v="0"/>
    <s v="WP_012194547.1"/>
    <s v="WP_012194547.1"/>
    <m/>
    <s v="uroporphyrinogen decarboxylase"/>
    <m/>
    <n v="5737713"/>
    <s v="MMARC6_RS09295"/>
    <n v="864"/>
    <n v="287"/>
    <m/>
  </r>
  <r>
    <x v="0"/>
    <s v="protein_coding"/>
    <s v="GCF_000018485.1"/>
    <s v="Primary Assembly"/>
    <x v="0"/>
    <m/>
    <s v="NC_009975.1"/>
    <n v="1712577"/>
    <n v="1714355"/>
    <x v="1"/>
    <m/>
    <m/>
    <m/>
    <m/>
    <m/>
    <n v="5737714"/>
    <s v="MMARC6_RS09300"/>
    <n v="1779"/>
    <m/>
    <s v="old_locus_tag=MmarC6_1824"/>
  </r>
  <r>
    <x v="2"/>
    <s v="with_protein"/>
    <s v="GCF_000018485.1"/>
    <s v="Primary Assembly"/>
    <x v="0"/>
    <m/>
    <s v="NC_009975.1"/>
    <n v="1712577"/>
    <n v="1714355"/>
    <x v="1"/>
    <s v="WP_012194548.1"/>
    <s v="WP_012194548.1"/>
    <m/>
    <s v="DUF4445 domain-containing protein"/>
    <m/>
    <n v="5737714"/>
    <s v="MMARC6_RS09300"/>
    <n v="1779"/>
    <n v="592"/>
    <m/>
  </r>
  <r>
    <x v="0"/>
    <s v="protein_coding"/>
    <s v="GCF_000018485.1"/>
    <s v="Primary Assembly"/>
    <x v="0"/>
    <m/>
    <s v="NC_009975.1"/>
    <n v="1714356"/>
    <n v="1715384"/>
    <x v="1"/>
    <m/>
    <m/>
    <m/>
    <m/>
    <m/>
    <n v="5737548"/>
    <s v="MMARC6_RS09305"/>
    <n v="1029"/>
    <m/>
    <s v="old_locus_tag=MmarC6_1825"/>
  </r>
  <r>
    <x v="2"/>
    <s v="with_protein"/>
    <s v="GCF_000018485.1"/>
    <s v="Primary Assembly"/>
    <x v="0"/>
    <m/>
    <s v="NC_009975.1"/>
    <n v="1714356"/>
    <n v="1715384"/>
    <x v="1"/>
    <s v="WP_012194549.1"/>
    <s v="WP_012194549.1"/>
    <m/>
    <s v="MtaA/CmuA family methyltransferase"/>
    <m/>
    <n v="5737548"/>
    <s v="MMARC6_RS09305"/>
    <n v="1029"/>
    <n v="342"/>
    <m/>
  </r>
  <r>
    <x v="0"/>
    <s v="protein_coding"/>
    <s v="GCF_000018485.1"/>
    <s v="Primary Assembly"/>
    <x v="0"/>
    <m/>
    <s v="NC_009975.1"/>
    <n v="1715507"/>
    <n v="1716598"/>
    <x v="1"/>
    <m/>
    <m/>
    <m/>
    <m/>
    <m/>
    <n v="5737716"/>
    <s v="MMARC6_RS09310"/>
    <n v="1092"/>
    <m/>
    <s v="old_locus_tag=MmarC6_1826"/>
  </r>
  <r>
    <x v="2"/>
    <s v="with_protein"/>
    <s v="GCF_000018485.1"/>
    <s v="Primary Assembly"/>
    <x v="0"/>
    <m/>
    <s v="NC_009975.1"/>
    <n v="1715507"/>
    <n v="1716598"/>
    <x v="1"/>
    <s v="WP_012194550.1"/>
    <s v="WP_012194550.1"/>
    <m/>
    <s v="uroporphyrinogen decarboxylase"/>
    <m/>
    <n v="5737716"/>
    <s v="MMARC6_RS09310"/>
    <n v="1092"/>
    <n v="363"/>
    <m/>
  </r>
  <r>
    <x v="0"/>
    <s v="protein_coding"/>
    <s v="GCF_000018485.1"/>
    <s v="Primary Assembly"/>
    <x v="0"/>
    <m/>
    <s v="NC_009975.1"/>
    <n v="1716623"/>
    <n v="1717282"/>
    <x v="1"/>
    <m/>
    <m/>
    <m/>
    <m/>
    <m/>
    <n v="5737717"/>
    <s v="MMARC6_RS09315"/>
    <n v="660"/>
    <m/>
    <s v="old_locus_tag=MmarC6_1827"/>
  </r>
  <r>
    <x v="2"/>
    <s v="with_protein"/>
    <s v="GCF_000018485.1"/>
    <s v="Primary Assembly"/>
    <x v="0"/>
    <m/>
    <s v="NC_009975.1"/>
    <n v="1716623"/>
    <n v="1717282"/>
    <x v="1"/>
    <s v="WP_012194551.1"/>
    <s v="WP_012194551.1"/>
    <m/>
    <s v="cobalamin-binding protein"/>
    <m/>
    <n v="5737717"/>
    <s v="MMARC6_RS09315"/>
    <n v="660"/>
    <n v="219"/>
    <m/>
  </r>
  <r>
    <x v="0"/>
    <s v="protein_coding"/>
    <s v="GCF_000018485.1"/>
    <s v="Primary Assembly"/>
    <x v="0"/>
    <m/>
    <s v="NC_009975.1"/>
    <n v="1717504"/>
    <n v="1717842"/>
    <x v="0"/>
    <m/>
    <m/>
    <m/>
    <m/>
    <m/>
    <n v="5737292"/>
    <s v="MMARC6_RS09320"/>
    <n v="339"/>
    <m/>
    <s v="old_locus_tag=MmarC6_1828"/>
  </r>
  <r>
    <x v="2"/>
    <s v="with_protein"/>
    <s v="GCF_000018485.1"/>
    <s v="Primary Assembly"/>
    <x v="0"/>
    <m/>
    <s v="NC_009975.1"/>
    <n v="1717504"/>
    <n v="1717842"/>
    <x v="0"/>
    <s v="WP_012194552.1"/>
    <s v="WP_012194552.1"/>
    <m/>
    <s v="YbjQ family protein"/>
    <m/>
    <n v="5737292"/>
    <s v="MMARC6_RS09320"/>
    <n v="339"/>
    <n v="112"/>
    <m/>
  </r>
  <r>
    <x v="0"/>
    <s v="protein_coding"/>
    <s v="GCF_000018485.1"/>
    <s v="Primary Assembly"/>
    <x v="0"/>
    <m/>
    <s v="NC_009975.1"/>
    <n v="1718026"/>
    <n v="1718547"/>
    <x v="0"/>
    <m/>
    <m/>
    <m/>
    <m/>
    <m/>
    <n v="5737293"/>
    <s v="MMARC6_RS09325"/>
    <n v="522"/>
    <m/>
    <s v="old_locus_tag=MmarC6_1829"/>
  </r>
  <r>
    <x v="2"/>
    <s v="with_protein"/>
    <s v="GCF_000018485.1"/>
    <s v="Primary Assembly"/>
    <x v="0"/>
    <m/>
    <s v="NC_009975.1"/>
    <n v="1718026"/>
    <n v="1718547"/>
    <x v="0"/>
    <s v="WP_012194553.1"/>
    <s v="WP_012194553.1"/>
    <m/>
    <s v="hypothetical protein"/>
    <m/>
    <n v="5737293"/>
    <s v="MMARC6_RS09325"/>
    <n v="522"/>
    <n v="173"/>
    <m/>
  </r>
  <r>
    <x v="0"/>
    <s v="protein_coding"/>
    <s v="GCF_000018485.1"/>
    <s v="Primary Assembly"/>
    <x v="0"/>
    <m/>
    <s v="NC_009975.1"/>
    <n v="1718663"/>
    <n v="1718986"/>
    <x v="0"/>
    <m/>
    <m/>
    <m/>
    <m/>
    <m/>
    <n v="5737369"/>
    <s v="MMARC6_RS09330"/>
    <n v="324"/>
    <m/>
    <s v="old_locus_tag=MmarC6_1830"/>
  </r>
  <r>
    <x v="2"/>
    <s v="with_protein"/>
    <s v="GCF_000018485.1"/>
    <s v="Primary Assembly"/>
    <x v="0"/>
    <m/>
    <s v="NC_009975.1"/>
    <n v="1718663"/>
    <n v="1718986"/>
    <x v="0"/>
    <s v="WP_012194554.1"/>
    <s v="WP_012194554.1"/>
    <m/>
    <s v="hypothetical protein"/>
    <m/>
    <n v="5737369"/>
    <s v="MMARC6_RS09330"/>
    <n v="324"/>
    <n v="107"/>
    <m/>
  </r>
  <r>
    <x v="0"/>
    <s v="protein_coding"/>
    <s v="GCF_000018485.1"/>
    <s v="Primary Assembly"/>
    <x v="0"/>
    <m/>
    <s v="NC_009975.1"/>
    <n v="1720181"/>
    <n v="1720528"/>
    <x v="0"/>
    <m/>
    <m/>
    <m/>
    <m/>
    <m/>
    <n v="5737370"/>
    <s v="MMARC6_RS09335"/>
    <n v="348"/>
    <m/>
    <s v="old_locus_tag=MmarC6_1831"/>
  </r>
  <r>
    <x v="2"/>
    <s v="with_protein"/>
    <s v="GCF_000018485.1"/>
    <s v="Primary Assembly"/>
    <x v="0"/>
    <m/>
    <s v="NC_009975.1"/>
    <n v="1720181"/>
    <n v="1720528"/>
    <x v="0"/>
    <s v="WP_011976477.1"/>
    <s v="WP_011976477.1"/>
    <m/>
    <s v="hypothetical protein"/>
    <m/>
    <n v="5737370"/>
    <s v="MMARC6_RS09335"/>
    <n v="348"/>
    <n v="115"/>
    <m/>
  </r>
  <r>
    <x v="0"/>
    <s v="protein_coding"/>
    <s v="GCF_000018485.1"/>
    <s v="Primary Assembly"/>
    <x v="0"/>
    <m/>
    <s v="NC_009975.1"/>
    <n v="1720591"/>
    <n v="1720821"/>
    <x v="0"/>
    <m/>
    <m/>
    <m/>
    <m/>
    <m/>
    <n v="5737760"/>
    <s v="MMARC6_RS09340"/>
    <n v="231"/>
    <m/>
    <s v="old_locus_tag=MmarC6_1832"/>
  </r>
  <r>
    <x v="2"/>
    <s v="with_protein"/>
    <s v="GCF_000018485.1"/>
    <s v="Primary Assembly"/>
    <x v="0"/>
    <m/>
    <s v="NC_009975.1"/>
    <n v="1720591"/>
    <n v="1720821"/>
    <x v="0"/>
    <s v="WP_012194555.1"/>
    <s v="WP_012194555.1"/>
    <m/>
    <s v="hypothetical protein"/>
    <m/>
    <n v="5737760"/>
    <s v="MMARC6_RS09340"/>
    <n v="231"/>
    <n v="76"/>
    <m/>
  </r>
  <r>
    <x v="0"/>
    <s v="protein_coding"/>
    <s v="GCF_000018485.1"/>
    <s v="Primary Assembly"/>
    <x v="0"/>
    <m/>
    <s v="NC_009975.1"/>
    <n v="1722098"/>
    <n v="1722394"/>
    <x v="0"/>
    <m/>
    <m/>
    <m/>
    <m/>
    <m/>
    <n v="5737761"/>
    <s v="MMARC6_RS09345"/>
    <n v="297"/>
    <m/>
    <s v="old_locus_tag=MmarC6_1833"/>
  </r>
  <r>
    <x v="2"/>
    <s v="with_protein"/>
    <s v="GCF_000018485.1"/>
    <s v="Primary Assembly"/>
    <x v="0"/>
    <m/>
    <s v="NC_009975.1"/>
    <n v="1722098"/>
    <n v="1722394"/>
    <x v="0"/>
    <s v="WP_011976476.1"/>
    <s v="WP_011976476.1"/>
    <m/>
    <s v="hypothetical protein"/>
    <m/>
    <n v="5737761"/>
    <s v="MMARC6_RS09345"/>
    <n v="297"/>
    <n v="98"/>
    <m/>
  </r>
  <r>
    <x v="0"/>
    <s v="protein_coding"/>
    <s v="GCF_000018485.1"/>
    <s v="Primary Assembly"/>
    <x v="0"/>
    <m/>
    <s v="NC_009975.1"/>
    <n v="1726351"/>
    <n v="1727427"/>
    <x v="0"/>
    <m/>
    <m/>
    <m/>
    <m/>
    <m/>
    <n v="5737399"/>
    <s v="MMARC6_RS09350"/>
    <n v="1077"/>
    <m/>
    <s v="old_locus_tag=MmarC6_1834"/>
  </r>
  <r>
    <x v="2"/>
    <s v="with_protein"/>
    <s v="GCF_000018485.1"/>
    <s v="Primary Assembly"/>
    <x v="0"/>
    <m/>
    <s v="NC_009975.1"/>
    <n v="1726351"/>
    <n v="1727427"/>
    <x v="0"/>
    <s v="WP_011976475.1"/>
    <s v="WP_011976475.1"/>
    <m/>
    <s v="hypothetical protein"/>
    <m/>
    <n v="5737399"/>
    <s v="MMARC6_RS09350"/>
    <n v="1077"/>
    <n v="358"/>
    <m/>
  </r>
  <r>
    <x v="0"/>
    <s v="protein_coding"/>
    <s v="GCF_000018485.1"/>
    <s v="Primary Assembly"/>
    <x v="0"/>
    <m/>
    <s v="NC_009975.1"/>
    <n v="1727436"/>
    <n v="1728197"/>
    <x v="1"/>
    <m/>
    <m/>
    <m/>
    <m/>
    <m/>
    <n v="5737665"/>
    <s v="MMARC6_RS09355"/>
    <n v="762"/>
    <m/>
    <s v="old_locus_tag=MmarC6_1835"/>
  </r>
  <r>
    <x v="2"/>
    <s v="with_protein"/>
    <s v="GCF_000018485.1"/>
    <s v="Primary Assembly"/>
    <x v="0"/>
    <m/>
    <s v="NC_009975.1"/>
    <n v="1727436"/>
    <n v="1728197"/>
    <x v="1"/>
    <s v="WP_011976474.1"/>
    <s v="WP_011976474.1"/>
    <m/>
    <s v="4Fe-4S ferredoxin"/>
    <m/>
    <n v="5737665"/>
    <s v="MMARC6_RS09355"/>
    <n v="762"/>
    <n v="253"/>
    <m/>
  </r>
  <r>
    <x v="0"/>
    <s v="protein_coding"/>
    <s v="GCF_000018485.1"/>
    <s v="Primary Assembly"/>
    <x v="0"/>
    <m/>
    <s v="NC_009975.1"/>
    <n v="1728768"/>
    <n v="1729160"/>
    <x v="1"/>
    <m/>
    <m/>
    <m/>
    <m/>
    <m/>
    <n v="5737666"/>
    <s v="MMARC6_RS09360"/>
    <n v="393"/>
    <m/>
    <s v="old_locus_tag=MmarC6_1836"/>
  </r>
  <r>
    <x v="2"/>
    <s v="with_protein"/>
    <s v="GCF_000018485.1"/>
    <s v="Primary Assembly"/>
    <x v="0"/>
    <m/>
    <s v="NC_009975.1"/>
    <n v="1728768"/>
    <n v="1729160"/>
    <x v="1"/>
    <s v="WP_011976473.1"/>
    <s v="WP_011976473.1"/>
    <m/>
    <s v="hypothetical protein"/>
    <m/>
    <n v="5737666"/>
    <s v="MMARC6_RS09360"/>
    <n v="393"/>
    <n v="130"/>
    <m/>
  </r>
  <r>
    <x v="0"/>
    <s v="protein_coding"/>
    <s v="GCF_000018485.1"/>
    <s v="Primary Assembly"/>
    <x v="0"/>
    <m/>
    <s v="NC_009975.1"/>
    <n v="1730221"/>
    <n v="1732254"/>
    <x v="0"/>
    <m/>
    <m/>
    <m/>
    <m/>
    <m/>
    <n v="5738178"/>
    <s v="MMARC6_RS09365"/>
    <n v="2034"/>
    <m/>
    <s v="old_locus_tag=MmarC6_1837"/>
  </r>
  <r>
    <x v="2"/>
    <s v="with_protein"/>
    <s v="GCF_000018485.1"/>
    <s v="Primary Assembly"/>
    <x v="0"/>
    <m/>
    <s v="NC_009975.1"/>
    <n v="1730221"/>
    <n v="1732254"/>
    <x v="0"/>
    <s v="WP_011976472.1"/>
    <s v="WP_011976472.1"/>
    <m/>
    <s v="MCM family protein"/>
    <m/>
    <n v="5738178"/>
    <s v="MMARC6_RS09365"/>
    <n v="2034"/>
    <n v="677"/>
    <m/>
  </r>
  <r>
    <x v="0"/>
    <s v="protein_coding"/>
    <s v="GCF_000018485.1"/>
    <s v="Primary Assembly"/>
    <x v="0"/>
    <m/>
    <s v="NC_009975.1"/>
    <n v="1732631"/>
    <n v="1733125"/>
    <x v="0"/>
    <m/>
    <m/>
    <m/>
    <m/>
    <m/>
    <n v="5738179"/>
    <s v="MMARC6_RS09370"/>
    <n v="495"/>
    <m/>
    <s v="old_locus_tag=MmarC6_1838"/>
  </r>
  <r>
    <x v="2"/>
    <s v="with_protein"/>
    <s v="GCF_000018485.1"/>
    <s v="Primary Assembly"/>
    <x v="0"/>
    <m/>
    <s v="NC_009975.1"/>
    <n v="1732631"/>
    <n v="1733125"/>
    <x v="0"/>
    <s v="WP_011976471.1"/>
    <s v="WP_011976471.1"/>
    <m/>
    <s v="EVE domain-containing protein"/>
    <m/>
    <n v="5738179"/>
    <s v="MMARC6_RS09370"/>
    <n v="495"/>
    <n v="164"/>
    <m/>
  </r>
  <r>
    <x v="0"/>
    <s v="protein_coding"/>
    <s v="GCF_000018485.1"/>
    <s v="Primary Assembly"/>
    <x v="0"/>
    <m/>
    <s v="NC_009975.1"/>
    <n v="1733136"/>
    <n v="1733333"/>
    <x v="1"/>
    <m/>
    <m/>
    <m/>
    <m/>
    <m/>
    <n v="24780688"/>
    <s v="MMARC6_RS09375"/>
    <n v="198"/>
    <m/>
    <m/>
  </r>
  <r>
    <x v="2"/>
    <s v="with_protein"/>
    <s v="GCF_000018485.1"/>
    <s v="Primary Assembly"/>
    <x v="0"/>
    <m/>
    <s v="NC_009975.1"/>
    <n v="1733136"/>
    <n v="1733333"/>
    <x v="1"/>
    <s v="WP_048059353.1"/>
    <s v="WP_048059353.1"/>
    <m/>
    <s v="hypothetical protein"/>
    <m/>
    <n v="24780688"/>
    <s v="MMARC6_RS09375"/>
    <n v="198"/>
    <n v="65"/>
    <m/>
  </r>
  <r>
    <x v="0"/>
    <s v="protein_coding"/>
    <s v="GCF_000018485.1"/>
    <s v="Primary Assembly"/>
    <x v="0"/>
    <m/>
    <s v="NC_009975.1"/>
    <n v="1733482"/>
    <n v="1736670"/>
    <x v="1"/>
    <m/>
    <m/>
    <m/>
    <m/>
    <m/>
    <n v="5739106"/>
    <s v="MMARC6_RS09380"/>
    <n v="3189"/>
    <m/>
    <s v="old_locus_tag=MmarC6_1839"/>
  </r>
  <r>
    <x v="2"/>
    <s v="with_protein"/>
    <s v="GCF_000018485.1"/>
    <s v="Primary Assembly"/>
    <x v="0"/>
    <m/>
    <s v="NC_009975.1"/>
    <n v="1733482"/>
    <n v="1736670"/>
    <x v="1"/>
    <s v="WP_011976470.1"/>
    <s v="WP_011976470.1"/>
    <m/>
    <s v="type III restriction endonuclease subunit R"/>
    <m/>
    <n v="5739106"/>
    <s v="MMARC6_RS09380"/>
    <n v="3189"/>
    <n v="1062"/>
    <m/>
  </r>
  <r>
    <x v="0"/>
    <s v="protein_coding"/>
    <s v="GCF_000018485.1"/>
    <s v="Primary Assembly"/>
    <x v="0"/>
    <m/>
    <s v="NC_009975.1"/>
    <n v="1736672"/>
    <n v="1739731"/>
    <x v="1"/>
    <m/>
    <m/>
    <m/>
    <m/>
    <m/>
    <n v="5739107"/>
    <s v="MMARC6_RS09385"/>
    <n v="3060"/>
    <m/>
    <s v="old_locus_tag=MmarC6_1840"/>
  </r>
  <r>
    <x v="2"/>
    <s v="with_protein"/>
    <s v="GCF_000018485.1"/>
    <s v="Primary Assembly"/>
    <x v="0"/>
    <m/>
    <s v="NC_009975.1"/>
    <n v="1736672"/>
    <n v="1739731"/>
    <x v="1"/>
    <s v="WP_011976469.1"/>
    <s v="WP_011976469.1"/>
    <m/>
    <s v="site-specific DNA-methyltransferase"/>
    <m/>
    <n v="5739107"/>
    <s v="MMARC6_RS09385"/>
    <n v="3060"/>
    <n v="1019"/>
    <m/>
  </r>
  <r>
    <x v="0"/>
    <s v="protein_coding"/>
    <s v="GCF_000018485.1"/>
    <s v="Primary Assembly"/>
    <x v="0"/>
    <m/>
    <s v="NC_009975.1"/>
    <n v="1739721"/>
    <n v="1742561"/>
    <x v="1"/>
    <m/>
    <m/>
    <m/>
    <m/>
    <m/>
    <n v="5738164"/>
    <s v="MMARC6_RS09390"/>
    <n v="2841"/>
    <m/>
    <s v="old_locus_tag=MmarC6_1841"/>
  </r>
  <r>
    <x v="2"/>
    <s v="with_protein"/>
    <s v="GCF_000018485.1"/>
    <s v="Primary Assembly"/>
    <x v="0"/>
    <m/>
    <s v="NC_009975.1"/>
    <n v="1739721"/>
    <n v="1742561"/>
    <x v="1"/>
    <s v="WP_011976468.1"/>
    <s v="WP_011976468.1"/>
    <m/>
    <s v="ATP-dependent helicase"/>
    <m/>
    <n v="5738164"/>
    <s v="MMARC6_RS09390"/>
    <n v="2841"/>
    <n v="946"/>
    <m/>
  </r>
  <r>
    <x v="0"/>
    <s v="protein_coding"/>
    <s v="GCF_000018485.1"/>
    <s v="Primary Assembly"/>
    <x v="0"/>
    <m/>
    <s v="NC_009975.1"/>
    <n v="1742931"/>
    <n v="1743953"/>
    <x v="0"/>
    <m/>
    <m/>
    <m/>
    <m/>
    <m/>
    <n v="5738165"/>
    <s v="MMARC6_RS09395"/>
    <n v="1023"/>
    <m/>
    <s v="old_locus_tag=MmarC6_1842"/>
  </r>
  <r>
    <x v="2"/>
    <s v="with_protein"/>
    <s v="GCF_000018485.1"/>
    <s v="Primary Assembly"/>
    <x v="0"/>
    <m/>
    <s v="NC_009975.1"/>
    <n v="1742931"/>
    <n v="1743953"/>
    <x v="0"/>
    <s v="WP_011976467.1"/>
    <s v="WP_011976467.1"/>
    <m/>
    <s v="integrase"/>
    <m/>
    <n v="5738165"/>
    <s v="MMARC6_RS09395"/>
    <n v="1023"/>
    <n v="34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8" cacheId="7" applyNumberFormats="0" applyBorderFormats="0" applyFontFormats="0" applyPatternFormats="0" applyAlignmentFormats="0" applyWidthHeightFormats="1" dataCaption="Значения" updatedVersion="6" minRefreshableVersion="3" useAutoFormatting="1" subtotalHiddenItems="1" itemPrintTitles="1" createdVersion="6" indent="0" outline="1" outlineData="1" multipleFieldFilters="0">
  <location ref="A3:E13" firstHeaderRow="1" firstDataRow="2" firstDataCol="1"/>
  <pivotFields count="3">
    <pivotField axis="axisCol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Число элементов в столбце class" fld="2" subtotal="count" baseField="0" baseItem="0"/>
  </dataFields>
  <pivotHierarchies count="6"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Лист1!$A$1:$B$3763">
        <x15:activeTabTopLevelEntity name="[Диапазон]"/>
      </x15:pivotTableUISettings>
    </ext>
  </extLst>
</pivotTableDefinition>
</file>

<file path=xl/pivotTables/pivotTable2.xml><?xml version="1.0" encoding="utf-8"?>
<pivotTableDefinition xmlns="http://schemas.openxmlformats.org/spreadsheetml/2006/main" name="Сводная таблица16" cacheId="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rowHeaderCaption="chain" colHeaderCaption="RNA">
  <location ref="A16:E20" firstHeaderRow="1" firstDataRow="2" firstDataCol="1"/>
  <pivotFields count="20">
    <pivotField axis="axisCol" showAll="0">
      <items count="6">
        <item h="1" x="2"/>
        <item h="1" x="0"/>
        <item x="4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Fields count="1">
    <field x="0"/>
  </colFields>
  <colItems count="4">
    <i>
      <x v="2"/>
    </i>
    <i>
      <x v="3"/>
    </i>
    <i>
      <x v="4"/>
    </i>
    <i t="grand">
      <x/>
    </i>
  </colItems>
  <dataFields count="1">
    <dataField name="number_of_RNA_genes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63"/>
  <sheetViews>
    <sheetView topLeftCell="M1" workbookViewId="0">
      <selection sqref="A1:T7363"/>
    </sheetView>
  </sheetViews>
  <sheetFormatPr defaultRowHeight="15" x14ac:dyDescent="0.25"/>
  <cols>
    <col min="1" max="1" width="11.28515625" bestFit="1" customWidth="1"/>
    <col min="2" max="2" width="15.7109375" bestFit="1" customWidth="1"/>
    <col min="3" max="3" width="16.140625" bestFit="1" customWidth="1"/>
    <col min="4" max="4" width="17" bestFit="1" customWidth="1"/>
    <col min="5" max="5" width="12.5703125" bestFit="1" customWidth="1"/>
    <col min="6" max="6" width="14.85546875" bestFit="1" customWidth="1"/>
    <col min="7" max="7" width="20.5703125" bestFit="1" customWidth="1"/>
    <col min="8" max="9" width="8" bestFit="1" customWidth="1"/>
    <col min="10" max="10" width="8.85546875" bestFit="1" customWidth="1"/>
    <col min="11" max="11" width="19.85546875" bestFit="1" customWidth="1"/>
    <col min="12" max="12" width="23.85546875" bestFit="1" customWidth="1"/>
    <col min="13" max="13" width="19.28515625" bestFit="1" customWidth="1"/>
    <col min="14" max="14" width="98" bestFit="1" customWidth="1"/>
    <col min="15" max="15" width="9.7109375" bestFit="1" customWidth="1"/>
    <col min="16" max="16" width="9.85546875" bestFit="1" customWidth="1"/>
    <col min="17" max="17" width="17.42578125" bestFit="1" customWidth="1"/>
    <col min="18" max="18" width="24.85546875" bestFit="1" customWidth="1"/>
    <col min="19" max="19" width="17" bestFit="1" customWidth="1"/>
    <col min="20" max="20" width="40.8554687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20</v>
      </c>
      <c r="B2" t="s">
        <v>21</v>
      </c>
      <c r="C2" t="s">
        <v>22</v>
      </c>
      <c r="D2" t="s">
        <v>23</v>
      </c>
      <c r="E2" t="s">
        <v>5</v>
      </c>
      <c r="G2" t="s">
        <v>24</v>
      </c>
      <c r="H2">
        <v>324</v>
      </c>
      <c r="I2">
        <v>410</v>
      </c>
      <c r="J2" t="s">
        <v>25</v>
      </c>
      <c r="P2">
        <v>5737673</v>
      </c>
      <c r="Q2" t="s">
        <v>26</v>
      </c>
      <c r="R2">
        <v>87</v>
      </c>
      <c r="T2" t="s">
        <v>27</v>
      </c>
    </row>
    <row r="3" spans="1:20" x14ac:dyDescent="0.25">
      <c r="A3" t="s">
        <v>21</v>
      </c>
      <c r="C3" t="s">
        <v>22</v>
      </c>
      <c r="D3" t="s">
        <v>23</v>
      </c>
      <c r="E3" t="s">
        <v>5</v>
      </c>
      <c r="G3" t="s">
        <v>24</v>
      </c>
      <c r="H3">
        <v>324</v>
      </c>
      <c r="I3">
        <v>410</v>
      </c>
      <c r="J3" t="s">
        <v>25</v>
      </c>
      <c r="N3" t="s">
        <v>28</v>
      </c>
      <c r="P3">
        <v>5737673</v>
      </c>
      <c r="Q3" t="s">
        <v>26</v>
      </c>
      <c r="R3">
        <v>87</v>
      </c>
      <c r="T3" t="s">
        <v>29</v>
      </c>
    </row>
    <row r="4" spans="1:20" x14ac:dyDescent="0.25">
      <c r="A4" t="s">
        <v>20</v>
      </c>
      <c r="B4" t="s">
        <v>30</v>
      </c>
      <c r="C4" t="s">
        <v>22</v>
      </c>
      <c r="D4" t="s">
        <v>23</v>
      </c>
      <c r="E4" t="s">
        <v>5</v>
      </c>
      <c r="G4" t="s">
        <v>24</v>
      </c>
      <c r="H4">
        <v>816</v>
      </c>
      <c r="I4">
        <v>1151</v>
      </c>
      <c r="J4" t="s">
        <v>25</v>
      </c>
      <c r="P4">
        <v>5737929</v>
      </c>
      <c r="Q4" t="s">
        <v>31</v>
      </c>
      <c r="R4">
        <v>336</v>
      </c>
      <c r="T4" t="s">
        <v>32</v>
      </c>
    </row>
    <row r="5" spans="1:20" x14ac:dyDescent="0.25">
      <c r="A5" t="s">
        <v>33</v>
      </c>
      <c r="B5" t="s">
        <v>34</v>
      </c>
      <c r="C5" t="s">
        <v>22</v>
      </c>
      <c r="D5" t="s">
        <v>23</v>
      </c>
      <c r="E5" t="s">
        <v>5</v>
      </c>
      <c r="G5" t="s">
        <v>24</v>
      </c>
      <c r="H5">
        <v>816</v>
      </c>
      <c r="I5">
        <v>1151</v>
      </c>
      <c r="J5" t="s">
        <v>25</v>
      </c>
      <c r="K5" t="s">
        <v>35</v>
      </c>
      <c r="L5" t="s">
        <v>35</v>
      </c>
      <c r="N5" t="s">
        <v>36</v>
      </c>
      <c r="P5">
        <v>5737929</v>
      </c>
      <c r="Q5" t="s">
        <v>31</v>
      </c>
      <c r="R5">
        <v>336</v>
      </c>
      <c r="S5">
        <v>111</v>
      </c>
    </row>
    <row r="6" spans="1:20" x14ac:dyDescent="0.25">
      <c r="A6" t="s">
        <v>20</v>
      </c>
      <c r="B6" t="s">
        <v>30</v>
      </c>
      <c r="C6" t="s">
        <v>22</v>
      </c>
      <c r="D6" t="s">
        <v>23</v>
      </c>
      <c r="E6" t="s">
        <v>5</v>
      </c>
      <c r="G6" t="s">
        <v>24</v>
      </c>
      <c r="H6">
        <v>1153</v>
      </c>
      <c r="I6">
        <v>3099</v>
      </c>
      <c r="J6" t="s">
        <v>25</v>
      </c>
      <c r="P6">
        <v>5737930</v>
      </c>
      <c r="Q6" t="s">
        <v>37</v>
      </c>
      <c r="R6">
        <v>1947</v>
      </c>
      <c r="T6" t="s">
        <v>38</v>
      </c>
    </row>
    <row r="7" spans="1:20" x14ac:dyDescent="0.25">
      <c r="A7" t="s">
        <v>33</v>
      </c>
      <c r="B7" t="s">
        <v>34</v>
      </c>
      <c r="C7" t="s">
        <v>22</v>
      </c>
      <c r="D7" t="s">
        <v>23</v>
      </c>
      <c r="E7" t="s">
        <v>5</v>
      </c>
      <c r="G7" t="s">
        <v>24</v>
      </c>
      <c r="H7">
        <v>1153</v>
      </c>
      <c r="I7">
        <v>3099</v>
      </c>
      <c r="J7" t="s">
        <v>25</v>
      </c>
      <c r="K7" t="s">
        <v>39</v>
      </c>
      <c r="L7" t="s">
        <v>39</v>
      </c>
      <c r="N7" t="s">
        <v>40</v>
      </c>
      <c r="P7">
        <v>5737930</v>
      </c>
      <c r="Q7" t="s">
        <v>37</v>
      </c>
      <c r="R7">
        <v>1947</v>
      </c>
      <c r="S7">
        <v>648</v>
      </c>
    </row>
    <row r="8" spans="1:20" x14ac:dyDescent="0.25">
      <c r="A8" t="s">
        <v>20</v>
      </c>
      <c r="B8" t="s">
        <v>30</v>
      </c>
      <c r="C8" t="s">
        <v>22</v>
      </c>
      <c r="D8" t="s">
        <v>23</v>
      </c>
      <c r="E8" t="s">
        <v>5</v>
      </c>
      <c r="G8" t="s">
        <v>24</v>
      </c>
      <c r="H8">
        <v>3096</v>
      </c>
      <c r="I8">
        <v>5126</v>
      </c>
      <c r="J8" t="s">
        <v>25</v>
      </c>
      <c r="P8">
        <v>5737932</v>
      </c>
      <c r="Q8" t="s">
        <v>41</v>
      </c>
      <c r="R8">
        <v>2031</v>
      </c>
      <c r="T8" t="s">
        <v>42</v>
      </c>
    </row>
    <row r="9" spans="1:20" x14ac:dyDescent="0.25">
      <c r="A9" t="s">
        <v>33</v>
      </c>
      <c r="B9" t="s">
        <v>34</v>
      </c>
      <c r="C9" t="s">
        <v>22</v>
      </c>
      <c r="D9" t="s">
        <v>23</v>
      </c>
      <c r="E9" t="s">
        <v>5</v>
      </c>
      <c r="G9" t="s">
        <v>24</v>
      </c>
      <c r="H9">
        <v>3096</v>
      </c>
      <c r="I9">
        <v>5126</v>
      </c>
      <c r="J9" t="s">
        <v>25</v>
      </c>
      <c r="K9" t="s">
        <v>43</v>
      </c>
      <c r="L9" t="s">
        <v>43</v>
      </c>
      <c r="N9" t="s">
        <v>36</v>
      </c>
      <c r="P9">
        <v>5737932</v>
      </c>
      <c r="Q9" t="s">
        <v>41</v>
      </c>
      <c r="R9">
        <v>2031</v>
      </c>
      <c r="S9">
        <v>676</v>
      </c>
    </row>
    <row r="10" spans="1:20" x14ac:dyDescent="0.25">
      <c r="A10" t="s">
        <v>20</v>
      </c>
      <c r="B10" t="s">
        <v>30</v>
      </c>
      <c r="C10" t="s">
        <v>22</v>
      </c>
      <c r="D10" t="s">
        <v>23</v>
      </c>
      <c r="E10" t="s">
        <v>5</v>
      </c>
      <c r="G10" t="s">
        <v>24</v>
      </c>
      <c r="H10">
        <v>5221</v>
      </c>
      <c r="I10">
        <v>5670</v>
      </c>
      <c r="J10" t="s">
        <v>25</v>
      </c>
      <c r="P10">
        <v>5737933</v>
      </c>
      <c r="Q10" t="s">
        <v>44</v>
      </c>
      <c r="R10">
        <v>450</v>
      </c>
      <c r="T10" t="s">
        <v>45</v>
      </c>
    </row>
    <row r="11" spans="1:20" x14ac:dyDescent="0.25">
      <c r="A11" t="s">
        <v>33</v>
      </c>
      <c r="B11" t="s">
        <v>34</v>
      </c>
      <c r="C11" t="s">
        <v>22</v>
      </c>
      <c r="D11" t="s">
        <v>23</v>
      </c>
      <c r="E11" t="s">
        <v>5</v>
      </c>
      <c r="G11" t="s">
        <v>24</v>
      </c>
      <c r="H11">
        <v>5221</v>
      </c>
      <c r="I11">
        <v>5670</v>
      </c>
      <c r="J11" t="s">
        <v>25</v>
      </c>
      <c r="K11" t="s">
        <v>46</v>
      </c>
      <c r="L11" t="s">
        <v>46</v>
      </c>
      <c r="N11" t="s">
        <v>36</v>
      </c>
      <c r="P11">
        <v>5737933</v>
      </c>
      <c r="Q11" t="s">
        <v>44</v>
      </c>
      <c r="R11">
        <v>450</v>
      </c>
      <c r="S11">
        <v>149</v>
      </c>
    </row>
    <row r="12" spans="1:20" x14ac:dyDescent="0.25">
      <c r="A12" t="s">
        <v>20</v>
      </c>
      <c r="B12" t="s">
        <v>30</v>
      </c>
      <c r="C12" t="s">
        <v>22</v>
      </c>
      <c r="D12" t="s">
        <v>23</v>
      </c>
      <c r="E12" t="s">
        <v>5</v>
      </c>
      <c r="G12" t="s">
        <v>24</v>
      </c>
      <c r="H12">
        <v>5697</v>
      </c>
      <c r="I12">
        <v>6014</v>
      </c>
      <c r="J12" t="s">
        <v>25</v>
      </c>
      <c r="P12">
        <v>5737935</v>
      </c>
      <c r="Q12" t="s">
        <v>47</v>
      </c>
      <c r="R12">
        <v>318</v>
      </c>
      <c r="T12" t="s">
        <v>48</v>
      </c>
    </row>
    <row r="13" spans="1:20" x14ac:dyDescent="0.25">
      <c r="A13" t="s">
        <v>33</v>
      </c>
      <c r="B13" t="s">
        <v>34</v>
      </c>
      <c r="C13" t="s">
        <v>22</v>
      </c>
      <c r="D13" t="s">
        <v>23</v>
      </c>
      <c r="E13" t="s">
        <v>5</v>
      </c>
      <c r="G13" t="s">
        <v>24</v>
      </c>
      <c r="H13">
        <v>5697</v>
      </c>
      <c r="I13">
        <v>6014</v>
      </c>
      <c r="J13" t="s">
        <v>25</v>
      </c>
      <c r="K13" t="s">
        <v>49</v>
      </c>
      <c r="L13" t="s">
        <v>49</v>
      </c>
      <c r="N13" t="s">
        <v>36</v>
      </c>
      <c r="P13">
        <v>5737935</v>
      </c>
      <c r="Q13" t="s">
        <v>47</v>
      </c>
      <c r="R13">
        <v>318</v>
      </c>
      <c r="S13">
        <v>105</v>
      </c>
    </row>
    <row r="14" spans="1:20" x14ac:dyDescent="0.25">
      <c r="A14" t="s">
        <v>20</v>
      </c>
      <c r="B14" t="s">
        <v>30</v>
      </c>
      <c r="C14" t="s">
        <v>22</v>
      </c>
      <c r="D14" t="s">
        <v>23</v>
      </c>
      <c r="E14" t="s">
        <v>5</v>
      </c>
      <c r="G14" t="s">
        <v>24</v>
      </c>
      <c r="H14">
        <v>6033</v>
      </c>
      <c r="I14">
        <v>6269</v>
      </c>
      <c r="J14" t="s">
        <v>25</v>
      </c>
      <c r="P14">
        <v>24780662</v>
      </c>
      <c r="Q14" t="s">
        <v>50</v>
      </c>
      <c r="R14">
        <v>237</v>
      </c>
    </row>
    <row r="15" spans="1:20" x14ac:dyDescent="0.25">
      <c r="A15" t="s">
        <v>33</v>
      </c>
      <c r="B15" t="s">
        <v>34</v>
      </c>
      <c r="C15" t="s">
        <v>22</v>
      </c>
      <c r="D15" t="s">
        <v>23</v>
      </c>
      <c r="E15" t="s">
        <v>5</v>
      </c>
      <c r="G15" t="s">
        <v>24</v>
      </c>
      <c r="H15">
        <v>6033</v>
      </c>
      <c r="I15">
        <v>6269</v>
      </c>
      <c r="J15" t="s">
        <v>25</v>
      </c>
      <c r="K15" t="s">
        <v>51</v>
      </c>
      <c r="L15" t="s">
        <v>51</v>
      </c>
      <c r="N15" t="s">
        <v>36</v>
      </c>
      <c r="P15">
        <v>24780662</v>
      </c>
      <c r="Q15" t="s">
        <v>50</v>
      </c>
      <c r="R15">
        <v>237</v>
      </c>
      <c r="S15">
        <v>78</v>
      </c>
    </row>
    <row r="16" spans="1:20" x14ac:dyDescent="0.25">
      <c r="A16" t="s">
        <v>20</v>
      </c>
      <c r="B16" t="s">
        <v>30</v>
      </c>
      <c r="C16" t="s">
        <v>22</v>
      </c>
      <c r="D16" t="s">
        <v>23</v>
      </c>
      <c r="E16" t="s">
        <v>5</v>
      </c>
      <c r="G16" t="s">
        <v>24</v>
      </c>
      <c r="H16">
        <v>6379</v>
      </c>
      <c r="I16">
        <v>7110</v>
      </c>
      <c r="J16" t="s">
        <v>25</v>
      </c>
      <c r="P16">
        <v>5737936</v>
      </c>
      <c r="Q16" t="s">
        <v>52</v>
      </c>
      <c r="R16">
        <v>732</v>
      </c>
      <c r="T16" t="s">
        <v>53</v>
      </c>
    </row>
    <row r="17" spans="1:20" x14ac:dyDescent="0.25">
      <c r="A17" t="s">
        <v>33</v>
      </c>
      <c r="B17" t="s">
        <v>34</v>
      </c>
      <c r="C17" t="s">
        <v>22</v>
      </c>
      <c r="D17" t="s">
        <v>23</v>
      </c>
      <c r="E17" t="s">
        <v>5</v>
      </c>
      <c r="G17" t="s">
        <v>24</v>
      </c>
      <c r="H17">
        <v>6379</v>
      </c>
      <c r="I17">
        <v>7110</v>
      </c>
      <c r="J17" t="s">
        <v>25</v>
      </c>
      <c r="K17" t="s">
        <v>54</v>
      </c>
      <c r="L17" t="s">
        <v>54</v>
      </c>
      <c r="N17" t="s">
        <v>36</v>
      </c>
      <c r="P17">
        <v>5737936</v>
      </c>
      <c r="Q17" t="s">
        <v>52</v>
      </c>
      <c r="R17">
        <v>732</v>
      </c>
      <c r="S17">
        <v>243</v>
      </c>
    </row>
    <row r="18" spans="1:20" x14ac:dyDescent="0.25">
      <c r="A18" t="s">
        <v>20</v>
      </c>
      <c r="B18" t="s">
        <v>30</v>
      </c>
      <c r="C18" t="s">
        <v>22</v>
      </c>
      <c r="D18" t="s">
        <v>23</v>
      </c>
      <c r="E18" t="s">
        <v>5</v>
      </c>
      <c r="G18" t="s">
        <v>24</v>
      </c>
      <c r="H18">
        <v>7122</v>
      </c>
      <c r="I18">
        <v>7601</v>
      </c>
      <c r="J18" t="s">
        <v>25</v>
      </c>
      <c r="P18">
        <v>5737939</v>
      </c>
      <c r="Q18" t="s">
        <v>55</v>
      </c>
      <c r="R18">
        <v>480</v>
      </c>
      <c r="T18" t="s">
        <v>56</v>
      </c>
    </row>
    <row r="19" spans="1:20" x14ac:dyDescent="0.25">
      <c r="A19" t="s">
        <v>33</v>
      </c>
      <c r="B19" t="s">
        <v>34</v>
      </c>
      <c r="C19" t="s">
        <v>22</v>
      </c>
      <c r="D19" t="s">
        <v>23</v>
      </c>
      <c r="E19" t="s">
        <v>5</v>
      </c>
      <c r="G19" t="s">
        <v>24</v>
      </c>
      <c r="H19">
        <v>7122</v>
      </c>
      <c r="I19">
        <v>7601</v>
      </c>
      <c r="J19" t="s">
        <v>25</v>
      </c>
      <c r="K19" t="s">
        <v>57</v>
      </c>
      <c r="L19" t="s">
        <v>57</v>
      </c>
      <c r="N19" t="s">
        <v>36</v>
      </c>
      <c r="P19">
        <v>5737939</v>
      </c>
      <c r="Q19" t="s">
        <v>55</v>
      </c>
      <c r="R19">
        <v>480</v>
      </c>
      <c r="S19">
        <v>159</v>
      </c>
    </row>
    <row r="20" spans="1:20" x14ac:dyDescent="0.25">
      <c r="A20" t="s">
        <v>20</v>
      </c>
      <c r="B20" t="s">
        <v>30</v>
      </c>
      <c r="C20" t="s">
        <v>22</v>
      </c>
      <c r="D20" t="s">
        <v>23</v>
      </c>
      <c r="E20" t="s">
        <v>5</v>
      </c>
      <c r="G20" t="s">
        <v>24</v>
      </c>
      <c r="H20">
        <v>7607</v>
      </c>
      <c r="I20">
        <v>8047</v>
      </c>
      <c r="J20" t="s">
        <v>25</v>
      </c>
      <c r="P20">
        <v>5737940</v>
      </c>
      <c r="Q20" t="s">
        <v>58</v>
      </c>
      <c r="R20">
        <v>441</v>
      </c>
      <c r="T20" t="s">
        <v>59</v>
      </c>
    </row>
    <row r="21" spans="1:20" x14ac:dyDescent="0.25">
      <c r="A21" t="s">
        <v>33</v>
      </c>
      <c r="B21" t="s">
        <v>34</v>
      </c>
      <c r="C21" t="s">
        <v>22</v>
      </c>
      <c r="D21" t="s">
        <v>23</v>
      </c>
      <c r="E21" t="s">
        <v>5</v>
      </c>
      <c r="G21" t="s">
        <v>24</v>
      </c>
      <c r="H21">
        <v>7607</v>
      </c>
      <c r="I21">
        <v>8047</v>
      </c>
      <c r="J21" t="s">
        <v>25</v>
      </c>
      <c r="K21" t="s">
        <v>60</v>
      </c>
      <c r="L21" t="s">
        <v>60</v>
      </c>
      <c r="N21" t="s">
        <v>36</v>
      </c>
      <c r="P21">
        <v>5737940</v>
      </c>
      <c r="Q21" t="s">
        <v>58</v>
      </c>
      <c r="R21">
        <v>441</v>
      </c>
      <c r="S21">
        <v>146</v>
      </c>
    </row>
    <row r="22" spans="1:20" x14ac:dyDescent="0.25">
      <c r="A22" t="s">
        <v>20</v>
      </c>
      <c r="B22" t="s">
        <v>30</v>
      </c>
      <c r="C22" t="s">
        <v>22</v>
      </c>
      <c r="D22" t="s">
        <v>23</v>
      </c>
      <c r="E22" t="s">
        <v>5</v>
      </c>
      <c r="G22" t="s">
        <v>24</v>
      </c>
      <c r="H22">
        <v>8189</v>
      </c>
      <c r="I22">
        <v>8728</v>
      </c>
      <c r="J22" t="s">
        <v>25</v>
      </c>
      <c r="P22">
        <v>5737941</v>
      </c>
      <c r="Q22" t="s">
        <v>61</v>
      </c>
      <c r="R22">
        <v>540</v>
      </c>
      <c r="T22" t="s">
        <v>62</v>
      </c>
    </row>
    <row r="23" spans="1:20" x14ac:dyDescent="0.25">
      <c r="A23" t="s">
        <v>33</v>
      </c>
      <c r="B23" t="s">
        <v>34</v>
      </c>
      <c r="C23" t="s">
        <v>22</v>
      </c>
      <c r="D23" t="s">
        <v>23</v>
      </c>
      <c r="E23" t="s">
        <v>5</v>
      </c>
      <c r="G23" t="s">
        <v>24</v>
      </c>
      <c r="H23">
        <v>8189</v>
      </c>
      <c r="I23">
        <v>8728</v>
      </c>
      <c r="J23" t="s">
        <v>25</v>
      </c>
      <c r="K23" t="s">
        <v>63</v>
      </c>
      <c r="L23" t="s">
        <v>63</v>
      </c>
      <c r="N23" t="s">
        <v>36</v>
      </c>
      <c r="P23">
        <v>5737941</v>
      </c>
      <c r="Q23" t="s">
        <v>61</v>
      </c>
      <c r="R23">
        <v>540</v>
      </c>
      <c r="S23">
        <v>179</v>
      </c>
    </row>
    <row r="24" spans="1:20" x14ac:dyDescent="0.25">
      <c r="A24" t="s">
        <v>20</v>
      </c>
      <c r="B24" t="s">
        <v>30</v>
      </c>
      <c r="C24" t="s">
        <v>22</v>
      </c>
      <c r="D24" t="s">
        <v>23</v>
      </c>
      <c r="E24" t="s">
        <v>5</v>
      </c>
      <c r="G24" t="s">
        <v>24</v>
      </c>
      <c r="H24">
        <v>8847</v>
      </c>
      <c r="I24">
        <v>10199</v>
      </c>
      <c r="J24" t="s">
        <v>25</v>
      </c>
      <c r="P24">
        <v>5737942</v>
      </c>
      <c r="Q24" t="s">
        <v>64</v>
      </c>
      <c r="R24">
        <v>1353</v>
      </c>
      <c r="T24" t="s">
        <v>65</v>
      </c>
    </row>
    <row r="25" spans="1:20" x14ac:dyDescent="0.25">
      <c r="A25" t="s">
        <v>33</v>
      </c>
      <c r="B25" t="s">
        <v>34</v>
      </c>
      <c r="C25" t="s">
        <v>22</v>
      </c>
      <c r="D25" t="s">
        <v>23</v>
      </c>
      <c r="E25" t="s">
        <v>5</v>
      </c>
      <c r="G25" t="s">
        <v>24</v>
      </c>
      <c r="H25">
        <v>8847</v>
      </c>
      <c r="I25">
        <v>10199</v>
      </c>
      <c r="J25" t="s">
        <v>25</v>
      </c>
      <c r="K25" t="s">
        <v>66</v>
      </c>
      <c r="L25" t="s">
        <v>66</v>
      </c>
      <c r="N25" t="s">
        <v>67</v>
      </c>
      <c r="P25">
        <v>5737942</v>
      </c>
      <c r="Q25" t="s">
        <v>64</v>
      </c>
      <c r="R25">
        <v>1353</v>
      </c>
      <c r="S25">
        <v>450</v>
      </c>
    </row>
    <row r="26" spans="1:20" x14ac:dyDescent="0.25">
      <c r="A26" t="s">
        <v>20</v>
      </c>
      <c r="B26" t="s">
        <v>30</v>
      </c>
      <c r="C26" t="s">
        <v>22</v>
      </c>
      <c r="D26" t="s">
        <v>23</v>
      </c>
      <c r="E26" t="s">
        <v>5</v>
      </c>
      <c r="G26" t="s">
        <v>24</v>
      </c>
      <c r="H26">
        <v>10209</v>
      </c>
      <c r="I26">
        <v>10964</v>
      </c>
      <c r="J26" t="s">
        <v>25</v>
      </c>
      <c r="P26">
        <v>5737943</v>
      </c>
      <c r="Q26" t="s">
        <v>68</v>
      </c>
      <c r="R26">
        <v>756</v>
      </c>
      <c r="T26" t="s">
        <v>69</v>
      </c>
    </row>
    <row r="27" spans="1:20" x14ac:dyDescent="0.25">
      <c r="A27" t="s">
        <v>33</v>
      </c>
      <c r="B27" t="s">
        <v>34</v>
      </c>
      <c r="C27" t="s">
        <v>22</v>
      </c>
      <c r="D27" t="s">
        <v>23</v>
      </c>
      <c r="E27" t="s">
        <v>5</v>
      </c>
      <c r="G27" t="s">
        <v>24</v>
      </c>
      <c r="H27">
        <v>10209</v>
      </c>
      <c r="I27">
        <v>10964</v>
      </c>
      <c r="J27" t="s">
        <v>25</v>
      </c>
      <c r="K27" t="s">
        <v>70</v>
      </c>
      <c r="L27" t="s">
        <v>70</v>
      </c>
      <c r="N27" t="s">
        <v>36</v>
      </c>
      <c r="P27">
        <v>5737943</v>
      </c>
      <c r="Q27" t="s">
        <v>68</v>
      </c>
      <c r="R27">
        <v>756</v>
      </c>
      <c r="S27">
        <v>251</v>
      </c>
    </row>
    <row r="28" spans="1:20" x14ac:dyDescent="0.25">
      <c r="A28" t="s">
        <v>20</v>
      </c>
      <c r="B28" t="s">
        <v>30</v>
      </c>
      <c r="C28" t="s">
        <v>22</v>
      </c>
      <c r="D28" t="s">
        <v>23</v>
      </c>
      <c r="E28" t="s">
        <v>5</v>
      </c>
      <c r="G28" t="s">
        <v>24</v>
      </c>
      <c r="H28">
        <v>10975</v>
      </c>
      <c r="I28">
        <v>11316</v>
      </c>
      <c r="J28" t="s">
        <v>25</v>
      </c>
      <c r="P28">
        <v>5737946</v>
      </c>
      <c r="Q28" t="s">
        <v>71</v>
      </c>
      <c r="R28">
        <v>342</v>
      </c>
      <c r="T28" t="s">
        <v>72</v>
      </c>
    </row>
    <row r="29" spans="1:20" x14ac:dyDescent="0.25">
      <c r="A29" t="s">
        <v>33</v>
      </c>
      <c r="B29" t="s">
        <v>34</v>
      </c>
      <c r="C29" t="s">
        <v>22</v>
      </c>
      <c r="D29" t="s">
        <v>23</v>
      </c>
      <c r="E29" t="s">
        <v>5</v>
      </c>
      <c r="G29" t="s">
        <v>24</v>
      </c>
      <c r="H29">
        <v>10975</v>
      </c>
      <c r="I29">
        <v>11316</v>
      </c>
      <c r="J29" t="s">
        <v>25</v>
      </c>
      <c r="K29" t="s">
        <v>73</v>
      </c>
      <c r="L29" t="s">
        <v>73</v>
      </c>
      <c r="N29" t="s">
        <v>36</v>
      </c>
      <c r="P29">
        <v>5737946</v>
      </c>
      <c r="Q29" t="s">
        <v>71</v>
      </c>
      <c r="R29">
        <v>342</v>
      </c>
      <c r="S29">
        <v>113</v>
      </c>
    </row>
    <row r="30" spans="1:20" x14ac:dyDescent="0.25">
      <c r="A30" t="s">
        <v>20</v>
      </c>
      <c r="B30" t="s">
        <v>30</v>
      </c>
      <c r="C30" t="s">
        <v>22</v>
      </c>
      <c r="D30" t="s">
        <v>23</v>
      </c>
      <c r="E30" t="s">
        <v>5</v>
      </c>
      <c r="G30" t="s">
        <v>24</v>
      </c>
      <c r="H30">
        <v>11313</v>
      </c>
      <c r="I30">
        <v>12074</v>
      </c>
      <c r="J30" t="s">
        <v>74</v>
      </c>
      <c r="P30">
        <v>5737947</v>
      </c>
      <c r="Q30" t="s">
        <v>75</v>
      </c>
      <c r="R30">
        <v>762</v>
      </c>
      <c r="T30" t="s">
        <v>76</v>
      </c>
    </row>
    <row r="31" spans="1:20" x14ac:dyDescent="0.25">
      <c r="A31" t="s">
        <v>33</v>
      </c>
      <c r="B31" t="s">
        <v>34</v>
      </c>
      <c r="C31" t="s">
        <v>22</v>
      </c>
      <c r="D31" t="s">
        <v>23</v>
      </c>
      <c r="E31" t="s">
        <v>5</v>
      </c>
      <c r="G31" t="s">
        <v>24</v>
      </c>
      <c r="H31">
        <v>11313</v>
      </c>
      <c r="I31">
        <v>12074</v>
      </c>
      <c r="J31" t="s">
        <v>74</v>
      </c>
      <c r="K31" t="s">
        <v>77</v>
      </c>
      <c r="L31" t="s">
        <v>77</v>
      </c>
      <c r="N31" t="s">
        <v>78</v>
      </c>
      <c r="P31">
        <v>5737947</v>
      </c>
      <c r="Q31" t="s">
        <v>75</v>
      </c>
      <c r="R31">
        <v>762</v>
      </c>
      <c r="S31">
        <v>253</v>
      </c>
    </row>
    <row r="32" spans="1:20" x14ac:dyDescent="0.25">
      <c r="A32" t="s">
        <v>20</v>
      </c>
      <c r="B32" t="s">
        <v>30</v>
      </c>
      <c r="C32" t="s">
        <v>22</v>
      </c>
      <c r="D32" t="s">
        <v>23</v>
      </c>
      <c r="E32" t="s">
        <v>5</v>
      </c>
      <c r="G32" t="s">
        <v>24</v>
      </c>
      <c r="H32">
        <v>12372</v>
      </c>
      <c r="I32">
        <v>12926</v>
      </c>
      <c r="J32" t="s">
        <v>25</v>
      </c>
      <c r="P32">
        <v>5737949</v>
      </c>
      <c r="Q32" t="s">
        <v>79</v>
      </c>
      <c r="R32">
        <v>555</v>
      </c>
      <c r="T32" t="s">
        <v>80</v>
      </c>
    </row>
    <row r="33" spans="1:20" x14ac:dyDescent="0.25">
      <c r="A33" t="s">
        <v>33</v>
      </c>
      <c r="B33" t="s">
        <v>34</v>
      </c>
      <c r="C33" t="s">
        <v>22</v>
      </c>
      <c r="D33" t="s">
        <v>23</v>
      </c>
      <c r="E33" t="s">
        <v>5</v>
      </c>
      <c r="G33" t="s">
        <v>24</v>
      </c>
      <c r="H33">
        <v>12372</v>
      </c>
      <c r="I33">
        <v>12926</v>
      </c>
      <c r="J33" t="s">
        <v>25</v>
      </c>
      <c r="K33" t="s">
        <v>81</v>
      </c>
      <c r="L33" t="s">
        <v>81</v>
      </c>
      <c r="N33" t="s">
        <v>82</v>
      </c>
      <c r="P33">
        <v>5737949</v>
      </c>
      <c r="Q33" t="s">
        <v>79</v>
      </c>
      <c r="R33">
        <v>555</v>
      </c>
      <c r="S33">
        <v>184</v>
      </c>
    </row>
    <row r="34" spans="1:20" x14ac:dyDescent="0.25">
      <c r="A34" t="s">
        <v>20</v>
      </c>
      <c r="B34" t="s">
        <v>30</v>
      </c>
      <c r="C34" t="s">
        <v>22</v>
      </c>
      <c r="D34" t="s">
        <v>23</v>
      </c>
      <c r="E34" t="s">
        <v>5</v>
      </c>
      <c r="G34" t="s">
        <v>24</v>
      </c>
      <c r="H34">
        <v>12936</v>
      </c>
      <c r="I34">
        <v>14903</v>
      </c>
      <c r="J34" t="s">
        <v>74</v>
      </c>
      <c r="P34">
        <v>5737951</v>
      </c>
      <c r="Q34" t="s">
        <v>83</v>
      </c>
      <c r="R34">
        <v>1968</v>
      </c>
      <c r="T34" t="s">
        <v>84</v>
      </c>
    </row>
    <row r="35" spans="1:20" x14ac:dyDescent="0.25">
      <c r="A35" t="s">
        <v>33</v>
      </c>
      <c r="B35" t="s">
        <v>34</v>
      </c>
      <c r="C35" t="s">
        <v>22</v>
      </c>
      <c r="D35" t="s">
        <v>23</v>
      </c>
      <c r="E35" t="s">
        <v>5</v>
      </c>
      <c r="G35" t="s">
        <v>24</v>
      </c>
      <c r="H35">
        <v>12936</v>
      </c>
      <c r="I35">
        <v>14903</v>
      </c>
      <c r="J35" t="s">
        <v>74</v>
      </c>
      <c r="K35" t="s">
        <v>85</v>
      </c>
      <c r="L35" t="s">
        <v>85</v>
      </c>
      <c r="N35" t="s">
        <v>86</v>
      </c>
      <c r="P35">
        <v>5737951</v>
      </c>
      <c r="Q35" t="s">
        <v>83</v>
      </c>
      <c r="R35">
        <v>1968</v>
      </c>
      <c r="S35">
        <v>655</v>
      </c>
    </row>
    <row r="36" spans="1:20" x14ac:dyDescent="0.25">
      <c r="A36" t="s">
        <v>20</v>
      </c>
      <c r="B36" t="s">
        <v>30</v>
      </c>
      <c r="C36" t="s">
        <v>22</v>
      </c>
      <c r="D36" t="s">
        <v>23</v>
      </c>
      <c r="E36" t="s">
        <v>5</v>
      </c>
      <c r="G36" t="s">
        <v>24</v>
      </c>
      <c r="H36">
        <v>15107</v>
      </c>
      <c r="I36">
        <v>16360</v>
      </c>
      <c r="J36" t="s">
        <v>25</v>
      </c>
      <c r="P36">
        <v>5737952</v>
      </c>
      <c r="Q36" t="s">
        <v>87</v>
      </c>
      <c r="R36">
        <v>1254</v>
      </c>
      <c r="T36" t="s">
        <v>88</v>
      </c>
    </row>
    <row r="37" spans="1:20" x14ac:dyDescent="0.25">
      <c r="A37" t="s">
        <v>33</v>
      </c>
      <c r="B37" t="s">
        <v>34</v>
      </c>
      <c r="C37" t="s">
        <v>22</v>
      </c>
      <c r="D37" t="s">
        <v>23</v>
      </c>
      <c r="E37" t="s">
        <v>5</v>
      </c>
      <c r="G37" t="s">
        <v>24</v>
      </c>
      <c r="H37">
        <v>15107</v>
      </c>
      <c r="I37">
        <v>16360</v>
      </c>
      <c r="J37" t="s">
        <v>25</v>
      </c>
      <c r="K37" t="s">
        <v>89</v>
      </c>
      <c r="L37" t="s">
        <v>89</v>
      </c>
      <c r="N37" t="s">
        <v>90</v>
      </c>
      <c r="P37">
        <v>5737952</v>
      </c>
      <c r="Q37" t="s">
        <v>87</v>
      </c>
      <c r="R37">
        <v>1254</v>
      </c>
      <c r="S37">
        <v>417</v>
      </c>
    </row>
    <row r="38" spans="1:20" x14ac:dyDescent="0.25">
      <c r="A38" t="s">
        <v>20</v>
      </c>
      <c r="B38" t="s">
        <v>30</v>
      </c>
      <c r="C38" t="s">
        <v>22</v>
      </c>
      <c r="D38" t="s">
        <v>23</v>
      </c>
      <c r="E38" t="s">
        <v>5</v>
      </c>
      <c r="G38" t="s">
        <v>24</v>
      </c>
      <c r="H38">
        <v>16363</v>
      </c>
      <c r="I38">
        <v>16737</v>
      </c>
      <c r="J38" t="s">
        <v>74</v>
      </c>
      <c r="P38">
        <v>5737954</v>
      </c>
      <c r="Q38" t="s">
        <v>91</v>
      </c>
      <c r="R38">
        <v>375</v>
      </c>
      <c r="T38" t="s">
        <v>92</v>
      </c>
    </row>
    <row r="39" spans="1:20" x14ac:dyDescent="0.25">
      <c r="A39" t="s">
        <v>33</v>
      </c>
      <c r="B39" t="s">
        <v>34</v>
      </c>
      <c r="C39" t="s">
        <v>22</v>
      </c>
      <c r="D39" t="s">
        <v>23</v>
      </c>
      <c r="E39" t="s">
        <v>5</v>
      </c>
      <c r="G39" t="s">
        <v>24</v>
      </c>
      <c r="H39">
        <v>16363</v>
      </c>
      <c r="I39">
        <v>16737</v>
      </c>
      <c r="J39" t="s">
        <v>74</v>
      </c>
      <c r="K39" t="s">
        <v>93</v>
      </c>
      <c r="L39" t="s">
        <v>93</v>
      </c>
      <c r="N39" t="s">
        <v>36</v>
      </c>
      <c r="P39">
        <v>5737954</v>
      </c>
      <c r="Q39" t="s">
        <v>91</v>
      </c>
      <c r="R39">
        <v>375</v>
      </c>
      <c r="S39">
        <v>124</v>
      </c>
    </row>
    <row r="40" spans="1:20" x14ac:dyDescent="0.25">
      <c r="A40" t="s">
        <v>20</v>
      </c>
      <c r="B40" t="s">
        <v>30</v>
      </c>
      <c r="C40" t="s">
        <v>22</v>
      </c>
      <c r="D40" t="s">
        <v>23</v>
      </c>
      <c r="E40" t="s">
        <v>5</v>
      </c>
      <c r="G40" t="s">
        <v>24</v>
      </c>
      <c r="H40">
        <v>16907</v>
      </c>
      <c r="I40">
        <v>17134</v>
      </c>
      <c r="J40" t="s">
        <v>25</v>
      </c>
      <c r="P40">
        <v>5737955</v>
      </c>
      <c r="Q40" t="s">
        <v>94</v>
      </c>
      <c r="R40">
        <v>228</v>
      </c>
      <c r="T40" t="s">
        <v>95</v>
      </c>
    </row>
    <row r="41" spans="1:20" x14ac:dyDescent="0.25">
      <c r="A41" t="s">
        <v>33</v>
      </c>
      <c r="B41" t="s">
        <v>34</v>
      </c>
      <c r="C41" t="s">
        <v>22</v>
      </c>
      <c r="D41" t="s">
        <v>23</v>
      </c>
      <c r="E41" t="s">
        <v>5</v>
      </c>
      <c r="G41" t="s">
        <v>24</v>
      </c>
      <c r="H41">
        <v>16907</v>
      </c>
      <c r="I41">
        <v>17134</v>
      </c>
      <c r="J41" t="s">
        <v>25</v>
      </c>
      <c r="K41" t="s">
        <v>96</v>
      </c>
      <c r="L41" t="s">
        <v>96</v>
      </c>
      <c r="N41" t="s">
        <v>36</v>
      </c>
      <c r="P41">
        <v>5737955</v>
      </c>
      <c r="Q41" t="s">
        <v>94</v>
      </c>
      <c r="R41">
        <v>228</v>
      </c>
      <c r="S41">
        <v>75</v>
      </c>
    </row>
    <row r="42" spans="1:20" x14ac:dyDescent="0.25">
      <c r="A42" t="s">
        <v>20</v>
      </c>
      <c r="B42" t="s">
        <v>30</v>
      </c>
      <c r="C42" t="s">
        <v>22</v>
      </c>
      <c r="D42" t="s">
        <v>23</v>
      </c>
      <c r="E42" t="s">
        <v>5</v>
      </c>
      <c r="G42" t="s">
        <v>24</v>
      </c>
      <c r="H42">
        <v>17243</v>
      </c>
      <c r="I42">
        <v>18226</v>
      </c>
      <c r="J42" t="s">
        <v>25</v>
      </c>
      <c r="P42">
        <v>5737957</v>
      </c>
      <c r="Q42" t="s">
        <v>97</v>
      </c>
      <c r="R42">
        <v>984</v>
      </c>
      <c r="T42" t="s">
        <v>98</v>
      </c>
    </row>
    <row r="43" spans="1:20" x14ac:dyDescent="0.25">
      <c r="A43" t="s">
        <v>33</v>
      </c>
      <c r="B43" t="s">
        <v>34</v>
      </c>
      <c r="C43" t="s">
        <v>22</v>
      </c>
      <c r="D43" t="s">
        <v>23</v>
      </c>
      <c r="E43" t="s">
        <v>5</v>
      </c>
      <c r="G43" t="s">
        <v>24</v>
      </c>
      <c r="H43">
        <v>17243</v>
      </c>
      <c r="I43">
        <v>18226</v>
      </c>
      <c r="J43" t="s">
        <v>25</v>
      </c>
      <c r="K43" t="s">
        <v>99</v>
      </c>
      <c r="L43" t="s">
        <v>99</v>
      </c>
      <c r="N43" t="s">
        <v>100</v>
      </c>
      <c r="P43">
        <v>5737957</v>
      </c>
      <c r="Q43" t="s">
        <v>97</v>
      </c>
      <c r="R43">
        <v>984</v>
      </c>
      <c r="S43">
        <v>327</v>
      </c>
    </row>
    <row r="44" spans="1:20" x14ac:dyDescent="0.25">
      <c r="A44" t="s">
        <v>20</v>
      </c>
      <c r="B44" t="s">
        <v>30</v>
      </c>
      <c r="C44" t="s">
        <v>22</v>
      </c>
      <c r="D44" t="s">
        <v>23</v>
      </c>
      <c r="E44" t="s">
        <v>5</v>
      </c>
      <c r="G44" t="s">
        <v>24</v>
      </c>
      <c r="H44">
        <v>18289</v>
      </c>
      <c r="I44">
        <v>18588</v>
      </c>
      <c r="J44" t="s">
        <v>74</v>
      </c>
      <c r="P44">
        <v>5737959</v>
      </c>
      <c r="Q44" t="s">
        <v>101</v>
      </c>
      <c r="R44">
        <v>300</v>
      </c>
      <c r="T44" t="s">
        <v>102</v>
      </c>
    </row>
    <row r="45" spans="1:20" x14ac:dyDescent="0.25">
      <c r="A45" t="s">
        <v>33</v>
      </c>
      <c r="B45" t="s">
        <v>34</v>
      </c>
      <c r="C45" t="s">
        <v>22</v>
      </c>
      <c r="D45" t="s">
        <v>23</v>
      </c>
      <c r="E45" t="s">
        <v>5</v>
      </c>
      <c r="G45" t="s">
        <v>24</v>
      </c>
      <c r="H45">
        <v>18289</v>
      </c>
      <c r="I45">
        <v>18588</v>
      </c>
      <c r="J45" t="s">
        <v>74</v>
      </c>
      <c r="K45" t="s">
        <v>103</v>
      </c>
      <c r="L45" t="s">
        <v>103</v>
      </c>
      <c r="N45" t="s">
        <v>36</v>
      </c>
      <c r="P45">
        <v>5737959</v>
      </c>
      <c r="Q45" t="s">
        <v>101</v>
      </c>
      <c r="R45">
        <v>300</v>
      </c>
      <c r="S45">
        <v>99</v>
      </c>
    </row>
    <row r="46" spans="1:20" x14ac:dyDescent="0.25">
      <c r="A46" t="s">
        <v>20</v>
      </c>
      <c r="B46" t="s">
        <v>30</v>
      </c>
      <c r="C46" t="s">
        <v>22</v>
      </c>
      <c r="D46" t="s">
        <v>23</v>
      </c>
      <c r="E46" t="s">
        <v>5</v>
      </c>
      <c r="G46" t="s">
        <v>24</v>
      </c>
      <c r="H46">
        <v>18590</v>
      </c>
      <c r="I46">
        <v>20101</v>
      </c>
      <c r="J46" t="s">
        <v>74</v>
      </c>
      <c r="P46">
        <v>5737960</v>
      </c>
      <c r="Q46" t="s">
        <v>104</v>
      </c>
      <c r="R46">
        <v>1512</v>
      </c>
      <c r="T46" t="s">
        <v>105</v>
      </c>
    </row>
    <row r="47" spans="1:20" x14ac:dyDescent="0.25">
      <c r="A47" t="s">
        <v>33</v>
      </c>
      <c r="B47" t="s">
        <v>34</v>
      </c>
      <c r="C47" t="s">
        <v>22</v>
      </c>
      <c r="D47" t="s">
        <v>23</v>
      </c>
      <c r="E47" t="s">
        <v>5</v>
      </c>
      <c r="G47" t="s">
        <v>24</v>
      </c>
      <c r="H47">
        <v>18590</v>
      </c>
      <c r="I47">
        <v>20101</v>
      </c>
      <c r="J47" t="s">
        <v>74</v>
      </c>
      <c r="K47" t="s">
        <v>106</v>
      </c>
      <c r="L47" t="s">
        <v>106</v>
      </c>
      <c r="N47" t="s">
        <v>36</v>
      </c>
      <c r="P47">
        <v>5737960</v>
      </c>
      <c r="Q47" t="s">
        <v>104</v>
      </c>
      <c r="R47">
        <v>1512</v>
      </c>
      <c r="S47">
        <v>503</v>
      </c>
    </row>
    <row r="48" spans="1:20" x14ac:dyDescent="0.25">
      <c r="A48" t="s">
        <v>20</v>
      </c>
      <c r="B48" t="s">
        <v>30</v>
      </c>
      <c r="C48" t="s">
        <v>22</v>
      </c>
      <c r="D48" t="s">
        <v>23</v>
      </c>
      <c r="E48" t="s">
        <v>5</v>
      </c>
      <c r="G48" t="s">
        <v>24</v>
      </c>
      <c r="H48">
        <v>20421</v>
      </c>
      <c r="I48">
        <v>21344</v>
      </c>
      <c r="J48" t="s">
        <v>74</v>
      </c>
      <c r="P48">
        <v>5737962</v>
      </c>
      <c r="Q48" t="s">
        <v>107</v>
      </c>
      <c r="R48">
        <v>924</v>
      </c>
      <c r="T48" t="s">
        <v>108</v>
      </c>
    </row>
    <row r="49" spans="1:20" x14ac:dyDescent="0.25">
      <c r="A49" t="s">
        <v>33</v>
      </c>
      <c r="B49" t="s">
        <v>34</v>
      </c>
      <c r="C49" t="s">
        <v>22</v>
      </c>
      <c r="D49" t="s">
        <v>23</v>
      </c>
      <c r="E49" t="s">
        <v>5</v>
      </c>
      <c r="G49" t="s">
        <v>24</v>
      </c>
      <c r="H49">
        <v>20421</v>
      </c>
      <c r="I49">
        <v>21344</v>
      </c>
      <c r="J49" t="s">
        <v>74</v>
      </c>
      <c r="K49" t="s">
        <v>109</v>
      </c>
      <c r="L49" t="s">
        <v>109</v>
      </c>
      <c r="N49" t="s">
        <v>36</v>
      </c>
      <c r="P49">
        <v>5737962</v>
      </c>
      <c r="Q49" t="s">
        <v>107</v>
      </c>
      <c r="R49">
        <v>924</v>
      </c>
      <c r="S49">
        <v>307</v>
      </c>
    </row>
    <row r="50" spans="1:20" x14ac:dyDescent="0.25">
      <c r="A50" t="s">
        <v>20</v>
      </c>
      <c r="B50" t="s">
        <v>30</v>
      </c>
      <c r="C50" t="s">
        <v>22</v>
      </c>
      <c r="D50" t="s">
        <v>23</v>
      </c>
      <c r="E50" t="s">
        <v>5</v>
      </c>
      <c r="G50" t="s">
        <v>24</v>
      </c>
      <c r="H50">
        <v>21354</v>
      </c>
      <c r="I50">
        <v>22673</v>
      </c>
      <c r="J50" t="s">
        <v>74</v>
      </c>
      <c r="P50">
        <v>5737963</v>
      </c>
      <c r="Q50" t="s">
        <v>110</v>
      </c>
      <c r="R50">
        <v>1320</v>
      </c>
      <c r="T50" t="s">
        <v>111</v>
      </c>
    </row>
    <row r="51" spans="1:20" x14ac:dyDescent="0.25">
      <c r="A51" t="s">
        <v>33</v>
      </c>
      <c r="B51" t="s">
        <v>34</v>
      </c>
      <c r="C51" t="s">
        <v>22</v>
      </c>
      <c r="D51" t="s">
        <v>23</v>
      </c>
      <c r="E51" t="s">
        <v>5</v>
      </c>
      <c r="G51" t="s">
        <v>24</v>
      </c>
      <c r="H51">
        <v>21354</v>
      </c>
      <c r="I51">
        <v>22673</v>
      </c>
      <c r="J51" t="s">
        <v>74</v>
      </c>
      <c r="K51" t="s">
        <v>112</v>
      </c>
      <c r="L51" t="s">
        <v>112</v>
      </c>
      <c r="N51" t="s">
        <v>36</v>
      </c>
      <c r="P51">
        <v>5737963</v>
      </c>
      <c r="Q51" t="s">
        <v>110</v>
      </c>
      <c r="R51">
        <v>1320</v>
      </c>
      <c r="S51">
        <v>439</v>
      </c>
    </row>
    <row r="52" spans="1:20" x14ac:dyDescent="0.25">
      <c r="A52" t="s">
        <v>20</v>
      </c>
      <c r="B52" t="s">
        <v>30</v>
      </c>
      <c r="C52" t="s">
        <v>22</v>
      </c>
      <c r="D52" t="s">
        <v>23</v>
      </c>
      <c r="E52" t="s">
        <v>5</v>
      </c>
      <c r="G52" t="s">
        <v>24</v>
      </c>
      <c r="H52">
        <v>23099</v>
      </c>
      <c r="I52">
        <v>23398</v>
      </c>
      <c r="J52" t="s">
        <v>74</v>
      </c>
      <c r="P52">
        <v>5737966</v>
      </c>
      <c r="Q52" t="s">
        <v>113</v>
      </c>
      <c r="R52">
        <v>300</v>
      </c>
      <c r="T52" t="s">
        <v>114</v>
      </c>
    </row>
    <row r="53" spans="1:20" x14ac:dyDescent="0.25">
      <c r="A53" t="s">
        <v>33</v>
      </c>
      <c r="B53" t="s">
        <v>34</v>
      </c>
      <c r="C53" t="s">
        <v>22</v>
      </c>
      <c r="D53" t="s">
        <v>23</v>
      </c>
      <c r="E53" t="s">
        <v>5</v>
      </c>
      <c r="G53" t="s">
        <v>24</v>
      </c>
      <c r="H53">
        <v>23099</v>
      </c>
      <c r="I53">
        <v>23398</v>
      </c>
      <c r="J53" t="s">
        <v>74</v>
      </c>
      <c r="K53" t="s">
        <v>115</v>
      </c>
      <c r="L53" t="s">
        <v>115</v>
      </c>
      <c r="N53" t="s">
        <v>116</v>
      </c>
      <c r="P53">
        <v>5737966</v>
      </c>
      <c r="Q53" t="s">
        <v>113</v>
      </c>
      <c r="R53">
        <v>300</v>
      </c>
      <c r="S53">
        <v>99</v>
      </c>
    </row>
    <row r="54" spans="1:20" x14ac:dyDescent="0.25">
      <c r="A54" t="s">
        <v>20</v>
      </c>
      <c r="B54" t="s">
        <v>30</v>
      </c>
      <c r="C54" t="s">
        <v>22</v>
      </c>
      <c r="D54" t="s">
        <v>23</v>
      </c>
      <c r="E54" t="s">
        <v>5</v>
      </c>
      <c r="G54" t="s">
        <v>24</v>
      </c>
      <c r="H54">
        <v>23447</v>
      </c>
      <c r="I54">
        <v>24262</v>
      </c>
      <c r="J54" t="s">
        <v>74</v>
      </c>
      <c r="P54">
        <v>5737968</v>
      </c>
      <c r="Q54" t="s">
        <v>117</v>
      </c>
      <c r="R54">
        <v>816</v>
      </c>
      <c r="T54" t="s">
        <v>118</v>
      </c>
    </row>
    <row r="55" spans="1:20" x14ac:dyDescent="0.25">
      <c r="A55" t="s">
        <v>33</v>
      </c>
      <c r="B55" t="s">
        <v>34</v>
      </c>
      <c r="C55" t="s">
        <v>22</v>
      </c>
      <c r="D55" t="s">
        <v>23</v>
      </c>
      <c r="E55" t="s">
        <v>5</v>
      </c>
      <c r="G55" t="s">
        <v>24</v>
      </c>
      <c r="H55">
        <v>23447</v>
      </c>
      <c r="I55">
        <v>24262</v>
      </c>
      <c r="J55" t="s">
        <v>74</v>
      </c>
      <c r="K55" t="s">
        <v>119</v>
      </c>
      <c r="L55" t="s">
        <v>119</v>
      </c>
      <c r="N55" t="s">
        <v>36</v>
      </c>
      <c r="P55">
        <v>5737968</v>
      </c>
      <c r="Q55" t="s">
        <v>117</v>
      </c>
      <c r="R55">
        <v>816</v>
      </c>
      <c r="S55">
        <v>271</v>
      </c>
    </row>
    <row r="56" spans="1:20" x14ac:dyDescent="0.25">
      <c r="A56" t="s">
        <v>20</v>
      </c>
      <c r="B56" t="s">
        <v>30</v>
      </c>
      <c r="C56" t="s">
        <v>22</v>
      </c>
      <c r="D56" t="s">
        <v>23</v>
      </c>
      <c r="E56" t="s">
        <v>5</v>
      </c>
      <c r="G56" t="s">
        <v>24</v>
      </c>
      <c r="H56">
        <v>24725</v>
      </c>
      <c r="I56">
        <v>25012</v>
      </c>
      <c r="J56" t="s">
        <v>74</v>
      </c>
      <c r="P56">
        <v>5737969</v>
      </c>
      <c r="Q56" t="s">
        <v>120</v>
      </c>
      <c r="R56">
        <v>288</v>
      </c>
      <c r="T56" t="s">
        <v>121</v>
      </c>
    </row>
    <row r="57" spans="1:20" x14ac:dyDescent="0.25">
      <c r="A57" t="s">
        <v>33</v>
      </c>
      <c r="B57" t="s">
        <v>34</v>
      </c>
      <c r="C57" t="s">
        <v>22</v>
      </c>
      <c r="D57" t="s">
        <v>23</v>
      </c>
      <c r="E57" t="s">
        <v>5</v>
      </c>
      <c r="G57" t="s">
        <v>24</v>
      </c>
      <c r="H57">
        <v>24725</v>
      </c>
      <c r="I57">
        <v>25012</v>
      </c>
      <c r="J57" t="s">
        <v>74</v>
      </c>
      <c r="K57" t="s">
        <v>122</v>
      </c>
      <c r="L57" t="s">
        <v>122</v>
      </c>
      <c r="N57" t="s">
        <v>123</v>
      </c>
      <c r="P57">
        <v>5737969</v>
      </c>
      <c r="Q57" t="s">
        <v>120</v>
      </c>
      <c r="R57">
        <v>288</v>
      </c>
      <c r="S57">
        <v>95</v>
      </c>
    </row>
    <row r="58" spans="1:20" x14ac:dyDescent="0.25">
      <c r="A58" t="s">
        <v>20</v>
      </c>
      <c r="B58" t="s">
        <v>30</v>
      </c>
      <c r="C58" t="s">
        <v>22</v>
      </c>
      <c r="D58" t="s">
        <v>23</v>
      </c>
      <c r="E58" t="s">
        <v>5</v>
      </c>
      <c r="G58" t="s">
        <v>24</v>
      </c>
      <c r="H58">
        <v>25191</v>
      </c>
      <c r="I58">
        <v>25388</v>
      </c>
      <c r="J58" t="s">
        <v>25</v>
      </c>
      <c r="P58">
        <v>5737971</v>
      </c>
      <c r="Q58" t="s">
        <v>124</v>
      </c>
      <c r="R58">
        <v>198</v>
      </c>
      <c r="T58" t="s">
        <v>125</v>
      </c>
    </row>
    <row r="59" spans="1:20" x14ac:dyDescent="0.25">
      <c r="A59" t="s">
        <v>33</v>
      </c>
      <c r="B59" t="s">
        <v>34</v>
      </c>
      <c r="C59" t="s">
        <v>22</v>
      </c>
      <c r="D59" t="s">
        <v>23</v>
      </c>
      <c r="E59" t="s">
        <v>5</v>
      </c>
      <c r="G59" t="s">
        <v>24</v>
      </c>
      <c r="H59">
        <v>25191</v>
      </c>
      <c r="I59">
        <v>25388</v>
      </c>
      <c r="J59" t="s">
        <v>25</v>
      </c>
      <c r="K59" t="s">
        <v>126</v>
      </c>
      <c r="L59" t="s">
        <v>126</v>
      </c>
      <c r="N59" t="s">
        <v>36</v>
      </c>
      <c r="P59">
        <v>5737971</v>
      </c>
      <c r="Q59" t="s">
        <v>124</v>
      </c>
      <c r="R59">
        <v>198</v>
      </c>
      <c r="S59">
        <v>65</v>
      </c>
    </row>
    <row r="60" spans="1:20" x14ac:dyDescent="0.25">
      <c r="A60" t="s">
        <v>20</v>
      </c>
      <c r="B60" t="s">
        <v>30</v>
      </c>
      <c r="C60" t="s">
        <v>22</v>
      </c>
      <c r="D60" t="s">
        <v>23</v>
      </c>
      <c r="E60" t="s">
        <v>5</v>
      </c>
      <c r="G60" t="s">
        <v>24</v>
      </c>
      <c r="H60">
        <v>25696</v>
      </c>
      <c r="I60">
        <v>26226</v>
      </c>
      <c r="J60" t="s">
        <v>25</v>
      </c>
      <c r="P60">
        <v>5737973</v>
      </c>
      <c r="Q60" t="s">
        <v>127</v>
      </c>
      <c r="R60">
        <v>531</v>
      </c>
      <c r="T60" t="s">
        <v>128</v>
      </c>
    </row>
    <row r="61" spans="1:20" x14ac:dyDescent="0.25">
      <c r="A61" t="s">
        <v>33</v>
      </c>
      <c r="B61" t="s">
        <v>34</v>
      </c>
      <c r="C61" t="s">
        <v>22</v>
      </c>
      <c r="D61" t="s">
        <v>23</v>
      </c>
      <c r="E61" t="s">
        <v>5</v>
      </c>
      <c r="G61" t="s">
        <v>24</v>
      </c>
      <c r="H61">
        <v>25696</v>
      </c>
      <c r="I61">
        <v>26226</v>
      </c>
      <c r="J61" t="s">
        <v>25</v>
      </c>
      <c r="K61" t="s">
        <v>129</v>
      </c>
      <c r="L61" t="s">
        <v>129</v>
      </c>
      <c r="N61" t="s">
        <v>36</v>
      </c>
      <c r="P61">
        <v>5737973</v>
      </c>
      <c r="Q61" t="s">
        <v>127</v>
      </c>
      <c r="R61">
        <v>531</v>
      </c>
      <c r="S61">
        <v>176</v>
      </c>
    </row>
    <row r="62" spans="1:20" x14ac:dyDescent="0.25">
      <c r="A62" t="s">
        <v>20</v>
      </c>
      <c r="B62" t="s">
        <v>30</v>
      </c>
      <c r="C62" t="s">
        <v>22</v>
      </c>
      <c r="D62" t="s">
        <v>23</v>
      </c>
      <c r="E62" t="s">
        <v>5</v>
      </c>
      <c r="G62" t="s">
        <v>24</v>
      </c>
      <c r="H62">
        <v>26247</v>
      </c>
      <c r="I62">
        <v>28253</v>
      </c>
      <c r="J62" t="s">
        <v>25</v>
      </c>
      <c r="P62">
        <v>5737974</v>
      </c>
      <c r="Q62" t="s">
        <v>130</v>
      </c>
      <c r="R62">
        <v>2007</v>
      </c>
      <c r="T62" t="s">
        <v>131</v>
      </c>
    </row>
    <row r="63" spans="1:20" x14ac:dyDescent="0.25">
      <c r="A63" t="s">
        <v>33</v>
      </c>
      <c r="B63" t="s">
        <v>34</v>
      </c>
      <c r="C63" t="s">
        <v>22</v>
      </c>
      <c r="D63" t="s">
        <v>23</v>
      </c>
      <c r="E63" t="s">
        <v>5</v>
      </c>
      <c r="G63" t="s">
        <v>24</v>
      </c>
      <c r="H63">
        <v>26247</v>
      </c>
      <c r="I63">
        <v>28253</v>
      </c>
      <c r="J63" t="s">
        <v>25</v>
      </c>
      <c r="K63" t="s">
        <v>132</v>
      </c>
      <c r="L63" t="s">
        <v>132</v>
      </c>
      <c r="N63" t="s">
        <v>36</v>
      </c>
      <c r="P63">
        <v>5737974</v>
      </c>
      <c r="Q63" t="s">
        <v>130</v>
      </c>
      <c r="R63">
        <v>2007</v>
      </c>
      <c r="S63">
        <v>668</v>
      </c>
    </row>
    <row r="64" spans="1:20" x14ac:dyDescent="0.25">
      <c r="A64" t="s">
        <v>20</v>
      </c>
      <c r="B64" t="s">
        <v>30</v>
      </c>
      <c r="C64" t="s">
        <v>22</v>
      </c>
      <c r="D64" t="s">
        <v>23</v>
      </c>
      <c r="E64" t="s">
        <v>5</v>
      </c>
      <c r="G64" t="s">
        <v>24</v>
      </c>
      <c r="H64">
        <v>28263</v>
      </c>
      <c r="I64">
        <v>28607</v>
      </c>
      <c r="J64" t="s">
        <v>25</v>
      </c>
      <c r="P64">
        <v>5737975</v>
      </c>
      <c r="Q64" t="s">
        <v>133</v>
      </c>
      <c r="R64">
        <v>345</v>
      </c>
      <c r="T64" t="s">
        <v>134</v>
      </c>
    </row>
    <row r="65" spans="1:20" x14ac:dyDescent="0.25">
      <c r="A65" t="s">
        <v>33</v>
      </c>
      <c r="B65" t="s">
        <v>34</v>
      </c>
      <c r="C65" t="s">
        <v>22</v>
      </c>
      <c r="D65" t="s">
        <v>23</v>
      </c>
      <c r="E65" t="s">
        <v>5</v>
      </c>
      <c r="G65" t="s">
        <v>24</v>
      </c>
      <c r="H65">
        <v>28263</v>
      </c>
      <c r="I65">
        <v>28607</v>
      </c>
      <c r="J65" t="s">
        <v>25</v>
      </c>
      <c r="K65" t="s">
        <v>135</v>
      </c>
      <c r="L65" t="s">
        <v>135</v>
      </c>
      <c r="N65" t="s">
        <v>36</v>
      </c>
      <c r="P65">
        <v>5737975</v>
      </c>
      <c r="Q65" t="s">
        <v>133</v>
      </c>
      <c r="R65">
        <v>345</v>
      </c>
      <c r="S65">
        <v>114</v>
      </c>
    </row>
    <row r="66" spans="1:20" x14ac:dyDescent="0.25">
      <c r="A66" t="s">
        <v>20</v>
      </c>
      <c r="B66" t="s">
        <v>30</v>
      </c>
      <c r="C66" t="s">
        <v>22</v>
      </c>
      <c r="D66" t="s">
        <v>23</v>
      </c>
      <c r="E66" t="s">
        <v>5</v>
      </c>
      <c r="G66" t="s">
        <v>24</v>
      </c>
      <c r="H66">
        <v>28821</v>
      </c>
      <c r="I66">
        <v>29051</v>
      </c>
      <c r="J66" t="s">
        <v>25</v>
      </c>
      <c r="P66">
        <v>5737976</v>
      </c>
      <c r="Q66" t="s">
        <v>136</v>
      </c>
      <c r="R66">
        <v>231</v>
      </c>
      <c r="T66" t="s">
        <v>137</v>
      </c>
    </row>
    <row r="67" spans="1:20" x14ac:dyDescent="0.25">
      <c r="A67" t="s">
        <v>33</v>
      </c>
      <c r="B67" t="s">
        <v>34</v>
      </c>
      <c r="C67" t="s">
        <v>22</v>
      </c>
      <c r="D67" t="s">
        <v>23</v>
      </c>
      <c r="E67" t="s">
        <v>5</v>
      </c>
      <c r="G67" t="s">
        <v>24</v>
      </c>
      <c r="H67">
        <v>28821</v>
      </c>
      <c r="I67">
        <v>29051</v>
      </c>
      <c r="J67" t="s">
        <v>25</v>
      </c>
      <c r="K67" t="s">
        <v>138</v>
      </c>
      <c r="L67" t="s">
        <v>138</v>
      </c>
      <c r="N67" t="s">
        <v>36</v>
      </c>
      <c r="P67">
        <v>5737976</v>
      </c>
      <c r="Q67" t="s">
        <v>136</v>
      </c>
      <c r="R67">
        <v>231</v>
      </c>
      <c r="S67">
        <v>76</v>
      </c>
    </row>
    <row r="68" spans="1:20" x14ac:dyDescent="0.25">
      <c r="A68" t="s">
        <v>20</v>
      </c>
      <c r="B68" t="s">
        <v>30</v>
      </c>
      <c r="C68" t="s">
        <v>22</v>
      </c>
      <c r="D68" t="s">
        <v>23</v>
      </c>
      <c r="E68" t="s">
        <v>5</v>
      </c>
      <c r="G68" t="s">
        <v>24</v>
      </c>
      <c r="H68">
        <v>29713</v>
      </c>
      <c r="I68">
        <v>29973</v>
      </c>
      <c r="J68" t="s">
        <v>25</v>
      </c>
      <c r="P68">
        <v>5737980</v>
      </c>
      <c r="Q68" t="s">
        <v>139</v>
      </c>
      <c r="R68">
        <v>261</v>
      </c>
      <c r="T68" t="s">
        <v>140</v>
      </c>
    </row>
    <row r="69" spans="1:20" x14ac:dyDescent="0.25">
      <c r="A69" t="s">
        <v>33</v>
      </c>
      <c r="B69" t="s">
        <v>34</v>
      </c>
      <c r="C69" t="s">
        <v>22</v>
      </c>
      <c r="D69" t="s">
        <v>23</v>
      </c>
      <c r="E69" t="s">
        <v>5</v>
      </c>
      <c r="G69" t="s">
        <v>24</v>
      </c>
      <c r="H69">
        <v>29713</v>
      </c>
      <c r="I69">
        <v>29973</v>
      </c>
      <c r="J69" t="s">
        <v>25</v>
      </c>
      <c r="K69" t="s">
        <v>141</v>
      </c>
      <c r="L69" t="s">
        <v>141</v>
      </c>
      <c r="N69" t="s">
        <v>142</v>
      </c>
      <c r="P69">
        <v>5737980</v>
      </c>
      <c r="Q69" t="s">
        <v>139</v>
      </c>
      <c r="R69">
        <v>261</v>
      </c>
      <c r="S69">
        <v>86</v>
      </c>
    </row>
    <row r="70" spans="1:20" x14ac:dyDescent="0.25">
      <c r="A70" t="s">
        <v>20</v>
      </c>
      <c r="B70" t="s">
        <v>30</v>
      </c>
      <c r="C70" t="s">
        <v>22</v>
      </c>
      <c r="D70" t="s">
        <v>23</v>
      </c>
      <c r="E70" t="s">
        <v>5</v>
      </c>
      <c r="G70" t="s">
        <v>24</v>
      </c>
      <c r="H70">
        <v>29983</v>
      </c>
      <c r="I70">
        <v>30957</v>
      </c>
      <c r="J70" t="s">
        <v>25</v>
      </c>
      <c r="P70">
        <v>5737981</v>
      </c>
      <c r="Q70" t="s">
        <v>143</v>
      </c>
      <c r="R70">
        <v>975</v>
      </c>
      <c r="T70" t="s">
        <v>144</v>
      </c>
    </row>
    <row r="71" spans="1:20" x14ac:dyDescent="0.25">
      <c r="A71" t="s">
        <v>33</v>
      </c>
      <c r="B71" t="s">
        <v>34</v>
      </c>
      <c r="C71" t="s">
        <v>22</v>
      </c>
      <c r="D71" t="s">
        <v>23</v>
      </c>
      <c r="E71" t="s">
        <v>5</v>
      </c>
      <c r="G71" t="s">
        <v>24</v>
      </c>
      <c r="H71">
        <v>29983</v>
      </c>
      <c r="I71">
        <v>30957</v>
      </c>
      <c r="J71" t="s">
        <v>25</v>
      </c>
      <c r="K71" t="s">
        <v>145</v>
      </c>
      <c r="L71" t="s">
        <v>145</v>
      </c>
      <c r="N71" t="s">
        <v>146</v>
      </c>
      <c r="P71">
        <v>5737981</v>
      </c>
      <c r="Q71" t="s">
        <v>143</v>
      </c>
      <c r="R71">
        <v>975</v>
      </c>
      <c r="S71">
        <v>324</v>
      </c>
    </row>
    <row r="72" spans="1:20" x14ac:dyDescent="0.25">
      <c r="A72" t="s">
        <v>20</v>
      </c>
      <c r="B72" t="s">
        <v>30</v>
      </c>
      <c r="C72" t="s">
        <v>22</v>
      </c>
      <c r="D72" t="s">
        <v>23</v>
      </c>
      <c r="E72" t="s">
        <v>5</v>
      </c>
      <c r="G72" t="s">
        <v>24</v>
      </c>
      <c r="H72">
        <v>31253</v>
      </c>
      <c r="I72">
        <v>32431</v>
      </c>
      <c r="J72" t="s">
        <v>25</v>
      </c>
      <c r="P72">
        <v>5737983</v>
      </c>
      <c r="Q72" t="s">
        <v>147</v>
      </c>
      <c r="R72">
        <v>1179</v>
      </c>
      <c r="T72" t="s">
        <v>148</v>
      </c>
    </row>
    <row r="73" spans="1:20" x14ac:dyDescent="0.25">
      <c r="A73" t="s">
        <v>33</v>
      </c>
      <c r="B73" t="s">
        <v>34</v>
      </c>
      <c r="C73" t="s">
        <v>22</v>
      </c>
      <c r="D73" t="s">
        <v>23</v>
      </c>
      <c r="E73" t="s">
        <v>5</v>
      </c>
      <c r="G73" t="s">
        <v>24</v>
      </c>
      <c r="H73">
        <v>31253</v>
      </c>
      <c r="I73">
        <v>32431</v>
      </c>
      <c r="J73" t="s">
        <v>25</v>
      </c>
      <c r="K73" t="s">
        <v>149</v>
      </c>
      <c r="L73" t="s">
        <v>149</v>
      </c>
      <c r="N73" t="s">
        <v>150</v>
      </c>
      <c r="P73">
        <v>5737983</v>
      </c>
      <c r="Q73" t="s">
        <v>147</v>
      </c>
      <c r="R73">
        <v>1179</v>
      </c>
      <c r="S73">
        <v>392</v>
      </c>
    </row>
    <row r="74" spans="1:20" x14ac:dyDescent="0.25">
      <c r="A74" t="s">
        <v>20</v>
      </c>
      <c r="B74" t="s">
        <v>30</v>
      </c>
      <c r="C74" t="s">
        <v>22</v>
      </c>
      <c r="D74" t="s">
        <v>23</v>
      </c>
      <c r="E74" t="s">
        <v>5</v>
      </c>
      <c r="G74" t="s">
        <v>24</v>
      </c>
      <c r="H74">
        <v>32615</v>
      </c>
      <c r="I74">
        <v>33493</v>
      </c>
      <c r="J74" t="s">
        <v>25</v>
      </c>
      <c r="P74">
        <v>5737988</v>
      </c>
      <c r="Q74" t="s">
        <v>151</v>
      </c>
      <c r="R74">
        <v>879</v>
      </c>
      <c r="T74" t="s">
        <v>152</v>
      </c>
    </row>
    <row r="75" spans="1:20" x14ac:dyDescent="0.25">
      <c r="A75" t="s">
        <v>33</v>
      </c>
      <c r="B75" t="s">
        <v>34</v>
      </c>
      <c r="C75" t="s">
        <v>22</v>
      </c>
      <c r="D75" t="s">
        <v>23</v>
      </c>
      <c r="E75" t="s">
        <v>5</v>
      </c>
      <c r="G75" t="s">
        <v>24</v>
      </c>
      <c r="H75">
        <v>32615</v>
      </c>
      <c r="I75">
        <v>33493</v>
      </c>
      <c r="J75" t="s">
        <v>25</v>
      </c>
      <c r="K75" t="s">
        <v>153</v>
      </c>
      <c r="L75" t="s">
        <v>153</v>
      </c>
      <c r="N75" t="s">
        <v>36</v>
      </c>
      <c r="P75">
        <v>5737988</v>
      </c>
      <c r="Q75" t="s">
        <v>151</v>
      </c>
      <c r="R75">
        <v>879</v>
      </c>
      <c r="S75">
        <v>292</v>
      </c>
    </row>
    <row r="76" spans="1:20" x14ac:dyDescent="0.25">
      <c r="A76" t="s">
        <v>20</v>
      </c>
      <c r="B76" t="s">
        <v>30</v>
      </c>
      <c r="C76" t="s">
        <v>22</v>
      </c>
      <c r="D76" t="s">
        <v>23</v>
      </c>
      <c r="E76" t="s">
        <v>5</v>
      </c>
      <c r="G76" t="s">
        <v>24</v>
      </c>
      <c r="H76">
        <v>33812</v>
      </c>
      <c r="I76">
        <v>35317</v>
      </c>
      <c r="J76" t="s">
        <v>25</v>
      </c>
      <c r="P76">
        <v>5737704</v>
      </c>
      <c r="Q76" t="s">
        <v>154</v>
      </c>
      <c r="R76">
        <v>1506</v>
      </c>
      <c r="T76" t="s">
        <v>155</v>
      </c>
    </row>
    <row r="77" spans="1:20" x14ac:dyDescent="0.25">
      <c r="A77" t="s">
        <v>33</v>
      </c>
      <c r="B77" t="s">
        <v>34</v>
      </c>
      <c r="C77" t="s">
        <v>22</v>
      </c>
      <c r="D77" t="s">
        <v>23</v>
      </c>
      <c r="E77" t="s">
        <v>5</v>
      </c>
      <c r="G77" t="s">
        <v>24</v>
      </c>
      <c r="H77">
        <v>33812</v>
      </c>
      <c r="I77">
        <v>35317</v>
      </c>
      <c r="J77" t="s">
        <v>25</v>
      </c>
      <c r="K77" t="s">
        <v>156</v>
      </c>
      <c r="L77" t="s">
        <v>156</v>
      </c>
      <c r="N77" t="s">
        <v>157</v>
      </c>
      <c r="P77">
        <v>5737704</v>
      </c>
      <c r="Q77" t="s">
        <v>154</v>
      </c>
      <c r="R77">
        <v>1506</v>
      </c>
      <c r="S77">
        <v>501</v>
      </c>
    </row>
    <row r="78" spans="1:20" x14ac:dyDescent="0.25">
      <c r="A78" t="s">
        <v>20</v>
      </c>
      <c r="B78" t="s">
        <v>30</v>
      </c>
      <c r="C78" t="s">
        <v>22</v>
      </c>
      <c r="D78" t="s">
        <v>23</v>
      </c>
      <c r="E78" t="s">
        <v>5</v>
      </c>
      <c r="G78" t="s">
        <v>24</v>
      </c>
      <c r="H78">
        <v>35335</v>
      </c>
      <c r="I78">
        <v>38433</v>
      </c>
      <c r="J78" t="s">
        <v>25</v>
      </c>
      <c r="P78">
        <v>5737999</v>
      </c>
      <c r="Q78" t="s">
        <v>158</v>
      </c>
      <c r="R78">
        <v>3099</v>
      </c>
      <c r="T78" t="s">
        <v>159</v>
      </c>
    </row>
    <row r="79" spans="1:20" x14ac:dyDescent="0.25">
      <c r="A79" t="s">
        <v>33</v>
      </c>
      <c r="B79" t="s">
        <v>34</v>
      </c>
      <c r="C79" t="s">
        <v>22</v>
      </c>
      <c r="D79" t="s">
        <v>23</v>
      </c>
      <c r="E79" t="s">
        <v>5</v>
      </c>
      <c r="G79" t="s">
        <v>24</v>
      </c>
      <c r="H79">
        <v>35335</v>
      </c>
      <c r="I79">
        <v>38433</v>
      </c>
      <c r="J79" t="s">
        <v>25</v>
      </c>
      <c r="K79" t="s">
        <v>160</v>
      </c>
      <c r="L79" t="s">
        <v>160</v>
      </c>
      <c r="N79" t="s">
        <v>161</v>
      </c>
      <c r="P79">
        <v>5737999</v>
      </c>
      <c r="Q79" t="s">
        <v>158</v>
      </c>
      <c r="R79">
        <v>3099</v>
      </c>
      <c r="S79">
        <v>1032</v>
      </c>
    </row>
    <row r="80" spans="1:20" x14ac:dyDescent="0.25">
      <c r="A80" t="s">
        <v>20</v>
      </c>
      <c r="B80" t="s">
        <v>30</v>
      </c>
      <c r="C80" t="s">
        <v>22</v>
      </c>
      <c r="D80" t="s">
        <v>23</v>
      </c>
      <c r="E80" t="s">
        <v>5</v>
      </c>
      <c r="G80" t="s">
        <v>24</v>
      </c>
      <c r="H80">
        <v>38452</v>
      </c>
      <c r="I80">
        <v>39645</v>
      </c>
      <c r="J80" t="s">
        <v>25</v>
      </c>
      <c r="P80">
        <v>5737835</v>
      </c>
      <c r="Q80" t="s">
        <v>162</v>
      </c>
      <c r="R80">
        <v>1194</v>
      </c>
      <c r="T80" t="s">
        <v>163</v>
      </c>
    </row>
    <row r="81" spans="1:20" x14ac:dyDescent="0.25">
      <c r="A81" t="s">
        <v>33</v>
      </c>
      <c r="B81" t="s">
        <v>34</v>
      </c>
      <c r="C81" t="s">
        <v>22</v>
      </c>
      <c r="D81" t="s">
        <v>23</v>
      </c>
      <c r="E81" t="s">
        <v>5</v>
      </c>
      <c r="G81" t="s">
        <v>24</v>
      </c>
      <c r="H81">
        <v>38452</v>
      </c>
      <c r="I81">
        <v>39645</v>
      </c>
      <c r="J81" t="s">
        <v>25</v>
      </c>
      <c r="K81" t="s">
        <v>164</v>
      </c>
      <c r="L81" t="s">
        <v>164</v>
      </c>
      <c r="N81" t="s">
        <v>165</v>
      </c>
      <c r="P81">
        <v>5737835</v>
      </c>
      <c r="Q81" t="s">
        <v>162</v>
      </c>
      <c r="R81">
        <v>1194</v>
      </c>
      <c r="S81">
        <v>397</v>
      </c>
    </row>
    <row r="82" spans="1:20" x14ac:dyDescent="0.25">
      <c r="A82" t="s">
        <v>20</v>
      </c>
      <c r="B82" t="s">
        <v>30</v>
      </c>
      <c r="C82" t="s">
        <v>22</v>
      </c>
      <c r="D82" t="s">
        <v>23</v>
      </c>
      <c r="E82" t="s">
        <v>5</v>
      </c>
      <c r="G82" t="s">
        <v>24</v>
      </c>
      <c r="H82">
        <v>39655</v>
      </c>
      <c r="I82">
        <v>39933</v>
      </c>
      <c r="J82" t="s">
        <v>74</v>
      </c>
      <c r="P82">
        <v>5737838</v>
      </c>
      <c r="Q82" t="s">
        <v>166</v>
      </c>
      <c r="R82">
        <v>279</v>
      </c>
      <c r="T82" t="s">
        <v>167</v>
      </c>
    </row>
    <row r="83" spans="1:20" x14ac:dyDescent="0.25">
      <c r="A83" t="s">
        <v>33</v>
      </c>
      <c r="B83" t="s">
        <v>34</v>
      </c>
      <c r="C83" t="s">
        <v>22</v>
      </c>
      <c r="D83" t="s">
        <v>23</v>
      </c>
      <c r="E83" t="s">
        <v>5</v>
      </c>
      <c r="G83" t="s">
        <v>24</v>
      </c>
      <c r="H83">
        <v>39655</v>
      </c>
      <c r="I83">
        <v>39933</v>
      </c>
      <c r="J83" t="s">
        <v>74</v>
      </c>
      <c r="K83" t="s">
        <v>168</v>
      </c>
      <c r="L83" t="s">
        <v>168</v>
      </c>
      <c r="N83" t="s">
        <v>36</v>
      </c>
      <c r="P83">
        <v>5737838</v>
      </c>
      <c r="Q83" t="s">
        <v>166</v>
      </c>
      <c r="R83">
        <v>279</v>
      </c>
      <c r="S83">
        <v>92</v>
      </c>
    </row>
    <row r="84" spans="1:20" x14ac:dyDescent="0.25">
      <c r="A84" t="s">
        <v>20</v>
      </c>
      <c r="B84" t="s">
        <v>30</v>
      </c>
      <c r="C84" t="s">
        <v>22</v>
      </c>
      <c r="D84" t="s">
        <v>23</v>
      </c>
      <c r="E84" t="s">
        <v>5</v>
      </c>
      <c r="G84" t="s">
        <v>24</v>
      </c>
      <c r="H84">
        <v>39935</v>
      </c>
      <c r="I84">
        <v>40285</v>
      </c>
      <c r="J84" t="s">
        <v>74</v>
      </c>
      <c r="P84">
        <v>5737794</v>
      </c>
      <c r="Q84" t="s">
        <v>169</v>
      </c>
      <c r="R84">
        <v>351</v>
      </c>
      <c r="T84" t="s">
        <v>170</v>
      </c>
    </row>
    <row r="85" spans="1:20" x14ac:dyDescent="0.25">
      <c r="A85" t="s">
        <v>33</v>
      </c>
      <c r="B85" t="s">
        <v>34</v>
      </c>
      <c r="C85" t="s">
        <v>22</v>
      </c>
      <c r="D85" t="s">
        <v>23</v>
      </c>
      <c r="E85" t="s">
        <v>5</v>
      </c>
      <c r="G85" t="s">
        <v>24</v>
      </c>
      <c r="H85">
        <v>39935</v>
      </c>
      <c r="I85">
        <v>40285</v>
      </c>
      <c r="J85" t="s">
        <v>74</v>
      </c>
      <c r="K85" t="s">
        <v>171</v>
      </c>
      <c r="L85" t="s">
        <v>171</v>
      </c>
      <c r="N85" t="s">
        <v>36</v>
      </c>
      <c r="P85">
        <v>5737794</v>
      </c>
      <c r="Q85" t="s">
        <v>169</v>
      </c>
      <c r="R85">
        <v>351</v>
      </c>
      <c r="S85">
        <v>116</v>
      </c>
    </row>
    <row r="86" spans="1:20" x14ac:dyDescent="0.25">
      <c r="A86" t="s">
        <v>20</v>
      </c>
      <c r="B86" t="s">
        <v>30</v>
      </c>
      <c r="C86" t="s">
        <v>22</v>
      </c>
      <c r="D86" t="s">
        <v>23</v>
      </c>
      <c r="E86" t="s">
        <v>5</v>
      </c>
      <c r="G86" t="s">
        <v>24</v>
      </c>
      <c r="H86">
        <v>40895</v>
      </c>
      <c r="I86">
        <v>41410</v>
      </c>
      <c r="J86" t="s">
        <v>25</v>
      </c>
      <c r="P86">
        <v>5737985</v>
      </c>
      <c r="Q86" t="s">
        <v>172</v>
      </c>
      <c r="R86">
        <v>516</v>
      </c>
      <c r="T86" t="s">
        <v>173</v>
      </c>
    </row>
    <row r="87" spans="1:20" x14ac:dyDescent="0.25">
      <c r="A87" t="s">
        <v>33</v>
      </c>
      <c r="B87" t="s">
        <v>34</v>
      </c>
      <c r="C87" t="s">
        <v>22</v>
      </c>
      <c r="D87" t="s">
        <v>23</v>
      </c>
      <c r="E87" t="s">
        <v>5</v>
      </c>
      <c r="G87" t="s">
        <v>24</v>
      </c>
      <c r="H87">
        <v>40895</v>
      </c>
      <c r="I87">
        <v>41410</v>
      </c>
      <c r="J87" t="s">
        <v>25</v>
      </c>
      <c r="K87" t="s">
        <v>174</v>
      </c>
      <c r="L87" t="s">
        <v>174</v>
      </c>
      <c r="N87" t="s">
        <v>36</v>
      </c>
      <c r="P87">
        <v>5737985</v>
      </c>
      <c r="Q87" t="s">
        <v>172</v>
      </c>
      <c r="R87">
        <v>516</v>
      </c>
      <c r="S87">
        <v>171</v>
      </c>
    </row>
    <row r="88" spans="1:20" x14ac:dyDescent="0.25">
      <c r="A88" t="s">
        <v>20</v>
      </c>
      <c r="B88" t="s">
        <v>30</v>
      </c>
      <c r="C88" t="s">
        <v>22</v>
      </c>
      <c r="D88" t="s">
        <v>23</v>
      </c>
      <c r="E88" t="s">
        <v>5</v>
      </c>
      <c r="G88" t="s">
        <v>24</v>
      </c>
      <c r="H88">
        <v>41416</v>
      </c>
      <c r="I88">
        <v>41604</v>
      </c>
      <c r="J88" t="s">
        <v>25</v>
      </c>
      <c r="P88">
        <v>5737910</v>
      </c>
      <c r="Q88" t="s">
        <v>175</v>
      </c>
      <c r="R88">
        <v>189</v>
      </c>
      <c r="T88" t="s">
        <v>176</v>
      </c>
    </row>
    <row r="89" spans="1:20" x14ac:dyDescent="0.25">
      <c r="A89" t="s">
        <v>33</v>
      </c>
      <c r="B89" t="s">
        <v>34</v>
      </c>
      <c r="C89" t="s">
        <v>22</v>
      </c>
      <c r="D89" t="s">
        <v>23</v>
      </c>
      <c r="E89" t="s">
        <v>5</v>
      </c>
      <c r="G89" t="s">
        <v>24</v>
      </c>
      <c r="H89">
        <v>41416</v>
      </c>
      <c r="I89">
        <v>41604</v>
      </c>
      <c r="J89" t="s">
        <v>25</v>
      </c>
      <c r="K89" t="s">
        <v>177</v>
      </c>
      <c r="L89" t="s">
        <v>177</v>
      </c>
      <c r="N89" t="s">
        <v>36</v>
      </c>
      <c r="P89">
        <v>5737910</v>
      </c>
      <c r="Q89" t="s">
        <v>175</v>
      </c>
      <c r="R89">
        <v>189</v>
      </c>
      <c r="S89">
        <v>62</v>
      </c>
    </row>
    <row r="90" spans="1:20" x14ac:dyDescent="0.25">
      <c r="A90" t="s">
        <v>20</v>
      </c>
      <c r="B90" t="s">
        <v>30</v>
      </c>
      <c r="C90" t="s">
        <v>22</v>
      </c>
      <c r="D90" t="s">
        <v>23</v>
      </c>
      <c r="E90" t="s">
        <v>5</v>
      </c>
      <c r="G90" t="s">
        <v>24</v>
      </c>
      <c r="H90">
        <v>41606</v>
      </c>
      <c r="I90">
        <v>41833</v>
      </c>
      <c r="J90" t="s">
        <v>25</v>
      </c>
      <c r="P90">
        <v>5737944</v>
      </c>
      <c r="Q90" t="s">
        <v>178</v>
      </c>
      <c r="R90">
        <v>228</v>
      </c>
      <c r="T90" t="s">
        <v>179</v>
      </c>
    </row>
    <row r="91" spans="1:20" x14ac:dyDescent="0.25">
      <c r="A91" t="s">
        <v>33</v>
      </c>
      <c r="B91" t="s">
        <v>34</v>
      </c>
      <c r="C91" t="s">
        <v>22</v>
      </c>
      <c r="D91" t="s">
        <v>23</v>
      </c>
      <c r="E91" t="s">
        <v>5</v>
      </c>
      <c r="G91" t="s">
        <v>24</v>
      </c>
      <c r="H91">
        <v>41606</v>
      </c>
      <c r="I91">
        <v>41833</v>
      </c>
      <c r="J91" t="s">
        <v>25</v>
      </c>
      <c r="K91" t="s">
        <v>180</v>
      </c>
      <c r="L91" t="s">
        <v>180</v>
      </c>
      <c r="N91" t="s">
        <v>36</v>
      </c>
      <c r="P91">
        <v>5737944</v>
      </c>
      <c r="Q91" t="s">
        <v>178</v>
      </c>
      <c r="R91">
        <v>228</v>
      </c>
      <c r="S91">
        <v>75</v>
      </c>
    </row>
    <row r="92" spans="1:20" x14ac:dyDescent="0.25">
      <c r="A92" t="s">
        <v>20</v>
      </c>
      <c r="B92" t="s">
        <v>30</v>
      </c>
      <c r="C92" t="s">
        <v>22</v>
      </c>
      <c r="D92" t="s">
        <v>23</v>
      </c>
      <c r="E92" t="s">
        <v>5</v>
      </c>
      <c r="G92" t="s">
        <v>24</v>
      </c>
      <c r="H92">
        <v>41846</v>
      </c>
      <c r="I92">
        <v>42232</v>
      </c>
      <c r="J92" t="s">
        <v>25</v>
      </c>
      <c r="P92">
        <v>5737937</v>
      </c>
      <c r="Q92" t="s">
        <v>181</v>
      </c>
      <c r="R92">
        <v>387</v>
      </c>
      <c r="T92" t="s">
        <v>182</v>
      </c>
    </row>
    <row r="93" spans="1:20" x14ac:dyDescent="0.25">
      <c r="A93" t="s">
        <v>33</v>
      </c>
      <c r="B93" t="s">
        <v>34</v>
      </c>
      <c r="C93" t="s">
        <v>22</v>
      </c>
      <c r="D93" t="s">
        <v>23</v>
      </c>
      <c r="E93" t="s">
        <v>5</v>
      </c>
      <c r="G93" t="s">
        <v>24</v>
      </c>
      <c r="H93">
        <v>41846</v>
      </c>
      <c r="I93">
        <v>42232</v>
      </c>
      <c r="J93" t="s">
        <v>25</v>
      </c>
      <c r="K93" t="s">
        <v>183</v>
      </c>
      <c r="L93" t="s">
        <v>183</v>
      </c>
      <c r="N93" t="s">
        <v>36</v>
      </c>
      <c r="P93">
        <v>5737937</v>
      </c>
      <c r="Q93" t="s">
        <v>181</v>
      </c>
      <c r="R93">
        <v>387</v>
      </c>
      <c r="S93">
        <v>128</v>
      </c>
    </row>
    <row r="94" spans="1:20" x14ac:dyDescent="0.25">
      <c r="A94" t="s">
        <v>20</v>
      </c>
      <c r="B94" t="s">
        <v>30</v>
      </c>
      <c r="C94" t="s">
        <v>22</v>
      </c>
      <c r="D94" t="s">
        <v>23</v>
      </c>
      <c r="E94" t="s">
        <v>5</v>
      </c>
      <c r="G94" t="s">
        <v>24</v>
      </c>
      <c r="H94">
        <v>42406</v>
      </c>
      <c r="I94">
        <v>43707</v>
      </c>
      <c r="J94" t="s">
        <v>25</v>
      </c>
      <c r="P94">
        <v>5738190</v>
      </c>
      <c r="Q94" t="s">
        <v>184</v>
      </c>
      <c r="R94">
        <v>1302</v>
      </c>
      <c r="T94" t="s">
        <v>185</v>
      </c>
    </row>
    <row r="95" spans="1:20" x14ac:dyDescent="0.25">
      <c r="A95" t="s">
        <v>33</v>
      </c>
      <c r="B95" t="s">
        <v>34</v>
      </c>
      <c r="C95" t="s">
        <v>22</v>
      </c>
      <c r="D95" t="s">
        <v>23</v>
      </c>
      <c r="E95" t="s">
        <v>5</v>
      </c>
      <c r="G95" t="s">
        <v>24</v>
      </c>
      <c r="H95">
        <v>42406</v>
      </c>
      <c r="I95">
        <v>43707</v>
      </c>
      <c r="J95" t="s">
        <v>25</v>
      </c>
      <c r="K95" t="s">
        <v>186</v>
      </c>
      <c r="L95" t="s">
        <v>186</v>
      </c>
      <c r="N95" t="s">
        <v>36</v>
      </c>
      <c r="P95">
        <v>5738190</v>
      </c>
      <c r="Q95" t="s">
        <v>184</v>
      </c>
      <c r="R95">
        <v>1302</v>
      </c>
      <c r="S95">
        <v>433</v>
      </c>
    </row>
    <row r="96" spans="1:20" x14ac:dyDescent="0.25">
      <c r="A96" t="s">
        <v>20</v>
      </c>
      <c r="B96" t="s">
        <v>30</v>
      </c>
      <c r="C96" t="s">
        <v>22</v>
      </c>
      <c r="D96" t="s">
        <v>23</v>
      </c>
      <c r="E96" t="s">
        <v>5</v>
      </c>
      <c r="G96" t="s">
        <v>24</v>
      </c>
      <c r="H96">
        <v>43707</v>
      </c>
      <c r="I96">
        <v>44324</v>
      </c>
      <c r="J96" t="s">
        <v>25</v>
      </c>
      <c r="P96">
        <v>5738192</v>
      </c>
      <c r="Q96" t="s">
        <v>187</v>
      </c>
      <c r="R96">
        <v>618</v>
      </c>
      <c r="T96" t="s">
        <v>188</v>
      </c>
    </row>
    <row r="97" spans="1:20" x14ac:dyDescent="0.25">
      <c r="A97" t="s">
        <v>33</v>
      </c>
      <c r="B97" t="s">
        <v>34</v>
      </c>
      <c r="C97" t="s">
        <v>22</v>
      </c>
      <c r="D97" t="s">
        <v>23</v>
      </c>
      <c r="E97" t="s">
        <v>5</v>
      </c>
      <c r="G97" t="s">
        <v>24</v>
      </c>
      <c r="H97">
        <v>43707</v>
      </c>
      <c r="I97">
        <v>44324</v>
      </c>
      <c r="J97" t="s">
        <v>25</v>
      </c>
      <c r="K97" t="s">
        <v>189</v>
      </c>
      <c r="L97" t="s">
        <v>189</v>
      </c>
      <c r="N97" t="s">
        <v>36</v>
      </c>
      <c r="P97">
        <v>5738192</v>
      </c>
      <c r="Q97" t="s">
        <v>187</v>
      </c>
      <c r="R97">
        <v>618</v>
      </c>
      <c r="S97">
        <v>205</v>
      </c>
    </row>
    <row r="98" spans="1:20" x14ac:dyDescent="0.25">
      <c r="A98" t="s">
        <v>20</v>
      </c>
      <c r="B98" t="s">
        <v>30</v>
      </c>
      <c r="C98" t="s">
        <v>22</v>
      </c>
      <c r="D98" t="s">
        <v>23</v>
      </c>
      <c r="E98" t="s">
        <v>5</v>
      </c>
      <c r="G98" t="s">
        <v>24</v>
      </c>
      <c r="H98">
        <v>44434</v>
      </c>
      <c r="I98">
        <v>44835</v>
      </c>
      <c r="J98" t="s">
        <v>25</v>
      </c>
      <c r="P98">
        <v>5738193</v>
      </c>
      <c r="Q98" t="s">
        <v>190</v>
      </c>
      <c r="R98">
        <v>402</v>
      </c>
      <c r="T98" t="s">
        <v>191</v>
      </c>
    </row>
    <row r="99" spans="1:20" x14ac:dyDescent="0.25">
      <c r="A99" t="s">
        <v>33</v>
      </c>
      <c r="B99" t="s">
        <v>34</v>
      </c>
      <c r="C99" t="s">
        <v>22</v>
      </c>
      <c r="D99" t="s">
        <v>23</v>
      </c>
      <c r="E99" t="s">
        <v>5</v>
      </c>
      <c r="G99" t="s">
        <v>24</v>
      </c>
      <c r="H99">
        <v>44434</v>
      </c>
      <c r="I99">
        <v>44835</v>
      </c>
      <c r="J99" t="s">
        <v>25</v>
      </c>
      <c r="K99" t="s">
        <v>192</v>
      </c>
      <c r="L99" t="s">
        <v>192</v>
      </c>
      <c r="N99" t="s">
        <v>193</v>
      </c>
      <c r="P99">
        <v>5738193</v>
      </c>
      <c r="Q99" t="s">
        <v>190</v>
      </c>
      <c r="R99">
        <v>402</v>
      </c>
      <c r="S99">
        <v>133</v>
      </c>
    </row>
    <row r="100" spans="1:20" x14ac:dyDescent="0.25">
      <c r="A100" t="s">
        <v>20</v>
      </c>
      <c r="B100" t="s">
        <v>30</v>
      </c>
      <c r="C100" t="s">
        <v>22</v>
      </c>
      <c r="D100" t="s">
        <v>23</v>
      </c>
      <c r="E100" t="s">
        <v>5</v>
      </c>
      <c r="G100" t="s">
        <v>24</v>
      </c>
      <c r="H100">
        <v>44832</v>
      </c>
      <c r="I100">
        <v>45125</v>
      </c>
      <c r="J100" t="s">
        <v>25</v>
      </c>
      <c r="P100">
        <v>5738195</v>
      </c>
      <c r="Q100" t="s">
        <v>194</v>
      </c>
      <c r="R100">
        <v>294</v>
      </c>
      <c r="T100" t="s">
        <v>195</v>
      </c>
    </row>
    <row r="101" spans="1:20" x14ac:dyDescent="0.25">
      <c r="A101" t="s">
        <v>33</v>
      </c>
      <c r="B101" t="s">
        <v>34</v>
      </c>
      <c r="C101" t="s">
        <v>22</v>
      </c>
      <c r="D101" t="s">
        <v>23</v>
      </c>
      <c r="E101" t="s">
        <v>5</v>
      </c>
      <c r="G101" t="s">
        <v>24</v>
      </c>
      <c r="H101">
        <v>44832</v>
      </c>
      <c r="I101">
        <v>45125</v>
      </c>
      <c r="J101" t="s">
        <v>25</v>
      </c>
      <c r="K101" t="s">
        <v>196</v>
      </c>
      <c r="L101" t="s">
        <v>196</v>
      </c>
      <c r="N101" t="s">
        <v>197</v>
      </c>
      <c r="P101">
        <v>5738195</v>
      </c>
      <c r="Q101" t="s">
        <v>194</v>
      </c>
      <c r="R101">
        <v>294</v>
      </c>
      <c r="S101">
        <v>97</v>
      </c>
    </row>
    <row r="102" spans="1:20" x14ac:dyDescent="0.25">
      <c r="A102" t="s">
        <v>20</v>
      </c>
      <c r="B102" t="s">
        <v>30</v>
      </c>
      <c r="C102" t="s">
        <v>22</v>
      </c>
      <c r="D102" t="s">
        <v>23</v>
      </c>
      <c r="E102" t="s">
        <v>5</v>
      </c>
      <c r="G102" t="s">
        <v>24</v>
      </c>
      <c r="H102">
        <v>45223</v>
      </c>
      <c r="I102">
        <v>45528</v>
      </c>
      <c r="J102" t="s">
        <v>25</v>
      </c>
      <c r="P102">
        <v>5738197</v>
      </c>
      <c r="Q102" t="s">
        <v>198</v>
      </c>
      <c r="R102">
        <v>306</v>
      </c>
      <c r="T102" t="s">
        <v>199</v>
      </c>
    </row>
    <row r="103" spans="1:20" x14ac:dyDescent="0.25">
      <c r="A103" t="s">
        <v>33</v>
      </c>
      <c r="B103" t="s">
        <v>34</v>
      </c>
      <c r="C103" t="s">
        <v>22</v>
      </c>
      <c r="D103" t="s">
        <v>23</v>
      </c>
      <c r="E103" t="s">
        <v>5</v>
      </c>
      <c r="G103" t="s">
        <v>24</v>
      </c>
      <c r="H103">
        <v>45223</v>
      </c>
      <c r="I103">
        <v>45528</v>
      </c>
      <c r="J103" t="s">
        <v>25</v>
      </c>
      <c r="K103" t="s">
        <v>200</v>
      </c>
      <c r="L103" t="s">
        <v>200</v>
      </c>
      <c r="N103" t="s">
        <v>193</v>
      </c>
      <c r="P103">
        <v>5738197</v>
      </c>
      <c r="Q103" t="s">
        <v>198</v>
      </c>
      <c r="R103">
        <v>306</v>
      </c>
      <c r="S103">
        <v>101</v>
      </c>
    </row>
    <row r="104" spans="1:20" x14ac:dyDescent="0.25">
      <c r="A104" t="s">
        <v>20</v>
      </c>
      <c r="B104" t="s">
        <v>30</v>
      </c>
      <c r="C104" t="s">
        <v>22</v>
      </c>
      <c r="D104" t="s">
        <v>23</v>
      </c>
      <c r="E104" t="s">
        <v>5</v>
      </c>
      <c r="G104" t="s">
        <v>24</v>
      </c>
      <c r="H104">
        <v>45555</v>
      </c>
      <c r="I104">
        <v>45863</v>
      </c>
      <c r="J104" t="s">
        <v>25</v>
      </c>
      <c r="P104">
        <v>5738202</v>
      </c>
      <c r="Q104" t="s">
        <v>201</v>
      </c>
      <c r="R104">
        <v>309</v>
      </c>
      <c r="T104" t="s">
        <v>202</v>
      </c>
    </row>
    <row r="105" spans="1:20" x14ac:dyDescent="0.25">
      <c r="A105" t="s">
        <v>33</v>
      </c>
      <c r="B105" t="s">
        <v>34</v>
      </c>
      <c r="C105" t="s">
        <v>22</v>
      </c>
      <c r="D105" t="s">
        <v>23</v>
      </c>
      <c r="E105" t="s">
        <v>5</v>
      </c>
      <c r="G105" t="s">
        <v>24</v>
      </c>
      <c r="H105">
        <v>45555</v>
      </c>
      <c r="I105">
        <v>45863</v>
      </c>
      <c r="J105" t="s">
        <v>25</v>
      </c>
      <c r="K105" t="s">
        <v>203</v>
      </c>
      <c r="L105" t="s">
        <v>203</v>
      </c>
      <c r="N105" t="s">
        <v>36</v>
      </c>
      <c r="P105">
        <v>5738202</v>
      </c>
      <c r="Q105" t="s">
        <v>201</v>
      </c>
      <c r="R105">
        <v>309</v>
      </c>
      <c r="S105">
        <v>102</v>
      </c>
    </row>
    <row r="106" spans="1:20" x14ac:dyDescent="0.25">
      <c r="A106" t="s">
        <v>20</v>
      </c>
      <c r="B106" t="s">
        <v>30</v>
      </c>
      <c r="C106" t="s">
        <v>22</v>
      </c>
      <c r="D106" t="s">
        <v>23</v>
      </c>
      <c r="E106" t="s">
        <v>5</v>
      </c>
      <c r="G106" t="s">
        <v>24</v>
      </c>
      <c r="H106">
        <v>46103</v>
      </c>
      <c r="I106">
        <v>46783</v>
      </c>
      <c r="J106" t="s">
        <v>25</v>
      </c>
      <c r="P106">
        <v>5738204</v>
      </c>
      <c r="Q106" t="s">
        <v>204</v>
      </c>
      <c r="R106">
        <v>681</v>
      </c>
      <c r="T106" t="s">
        <v>205</v>
      </c>
    </row>
    <row r="107" spans="1:20" x14ac:dyDescent="0.25">
      <c r="A107" t="s">
        <v>33</v>
      </c>
      <c r="B107" t="s">
        <v>34</v>
      </c>
      <c r="C107" t="s">
        <v>22</v>
      </c>
      <c r="D107" t="s">
        <v>23</v>
      </c>
      <c r="E107" t="s">
        <v>5</v>
      </c>
      <c r="G107" t="s">
        <v>24</v>
      </c>
      <c r="H107">
        <v>46103</v>
      </c>
      <c r="I107">
        <v>46783</v>
      </c>
      <c r="J107" t="s">
        <v>25</v>
      </c>
      <c r="K107" t="s">
        <v>206</v>
      </c>
      <c r="L107" t="s">
        <v>206</v>
      </c>
      <c r="N107" t="s">
        <v>116</v>
      </c>
      <c r="P107">
        <v>5738204</v>
      </c>
      <c r="Q107" t="s">
        <v>204</v>
      </c>
      <c r="R107">
        <v>681</v>
      </c>
      <c r="S107">
        <v>226</v>
      </c>
    </row>
    <row r="108" spans="1:20" x14ac:dyDescent="0.25">
      <c r="A108" t="s">
        <v>20</v>
      </c>
      <c r="B108" t="s">
        <v>30</v>
      </c>
      <c r="C108" t="s">
        <v>22</v>
      </c>
      <c r="D108" t="s">
        <v>23</v>
      </c>
      <c r="E108" t="s">
        <v>5</v>
      </c>
      <c r="G108" t="s">
        <v>24</v>
      </c>
      <c r="H108">
        <v>46907</v>
      </c>
      <c r="I108">
        <v>48211</v>
      </c>
      <c r="J108" t="s">
        <v>74</v>
      </c>
      <c r="P108">
        <v>5738233</v>
      </c>
      <c r="Q108" t="s">
        <v>207</v>
      </c>
      <c r="R108">
        <v>1305</v>
      </c>
      <c r="T108" t="s">
        <v>208</v>
      </c>
    </row>
    <row r="109" spans="1:20" x14ac:dyDescent="0.25">
      <c r="A109" t="s">
        <v>33</v>
      </c>
      <c r="B109" t="s">
        <v>34</v>
      </c>
      <c r="C109" t="s">
        <v>22</v>
      </c>
      <c r="D109" t="s">
        <v>23</v>
      </c>
      <c r="E109" t="s">
        <v>5</v>
      </c>
      <c r="G109" t="s">
        <v>24</v>
      </c>
      <c r="H109">
        <v>46907</v>
      </c>
      <c r="I109">
        <v>48211</v>
      </c>
      <c r="J109" t="s">
        <v>74</v>
      </c>
      <c r="K109" t="s">
        <v>209</v>
      </c>
      <c r="L109" t="s">
        <v>209</v>
      </c>
      <c r="N109" t="s">
        <v>210</v>
      </c>
      <c r="P109">
        <v>5738233</v>
      </c>
      <c r="Q109" t="s">
        <v>207</v>
      </c>
      <c r="R109">
        <v>1305</v>
      </c>
      <c r="S109">
        <v>434</v>
      </c>
    </row>
    <row r="110" spans="1:20" x14ac:dyDescent="0.25">
      <c r="A110" t="s">
        <v>20</v>
      </c>
      <c r="B110" t="s">
        <v>30</v>
      </c>
      <c r="C110" t="s">
        <v>22</v>
      </c>
      <c r="D110" t="s">
        <v>23</v>
      </c>
      <c r="E110" t="s">
        <v>5</v>
      </c>
      <c r="G110" t="s">
        <v>24</v>
      </c>
      <c r="H110">
        <v>48858</v>
      </c>
      <c r="I110">
        <v>49403</v>
      </c>
      <c r="J110" t="s">
        <v>25</v>
      </c>
      <c r="P110">
        <v>5738261</v>
      </c>
      <c r="Q110" t="s">
        <v>211</v>
      </c>
      <c r="R110">
        <v>546</v>
      </c>
      <c r="T110" t="s">
        <v>212</v>
      </c>
    </row>
    <row r="111" spans="1:20" x14ac:dyDescent="0.25">
      <c r="A111" t="s">
        <v>33</v>
      </c>
      <c r="B111" t="s">
        <v>34</v>
      </c>
      <c r="C111" t="s">
        <v>22</v>
      </c>
      <c r="D111" t="s">
        <v>23</v>
      </c>
      <c r="E111" t="s">
        <v>5</v>
      </c>
      <c r="G111" t="s">
        <v>24</v>
      </c>
      <c r="H111">
        <v>48858</v>
      </c>
      <c r="I111">
        <v>49403</v>
      </c>
      <c r="J111" t="s">
        <v>25</v>
      </c>
      <c r="K111" t="s">
        <v>213</v>
      </c>
      <c r="L111" t="s">
        <v>213</v>
      </c>
      <c r="N111" t="s">
        <v>36</v>
      </c>
      <c r="P111">
        <v>5738261</v>
      </c>
      <c r="Q111" t="s">
        <v>211</v>
      </c>
      <c r="R111">
        <v>546</v>
      </c>
      <c r="S111">
        <v>181</v>
      </c>
    </row>
    <row r="112" spans="1:20" x14ac:dyDescent="0.25">
      <c r="A112" t="s">
        <v>20</v>
      </c>
      <c r="B112" t="s">
        <v>30</v>
      </c>
      <c r="C112" t="s">
        <v>22</v>
      </c>
      <c r="D112" t="s">
        <v>23</v>
      </c>
      <c r="E112" t="s">
        <v>5</v>
      </c>
      <c r="G112" t="s">
        <v>24</v>
      </c>
      <c r="H112">
        <v>49799</v>
      </c>
      <c r="I112">
        <v>50119</v>
      </c>
      <c r="J112" t="s">
        <v>25</v>
      </c>
      <c r="P112">
        <v>5738279</v>
      </c>
      <c r="Q112" t="s">
        <v>214</v>
      </c>
      <c r="R112">
        <v>321</v>
      </c>
      <c r="T112" t="s">
        <v>215</v>
      </c>
    </row>
    <row r="113" spans="1:20" x14ac:dyDescent="0.25">
      <c r="A113" t="s">
        <v>33</v>
      </c>
      <c r="B113" t="s">
        <v>34</v>
      </c>
      <c r="C113" t="s">
        <v>22</v>
      </c>
      <c r="D113" t="s">
        <v>23</v>
      </c>
      <c r="E113" t="s">
        <v>5</v>
      </c>
      <c r="G113" t="s">
        <v>24</v>
      </c>
      <c r="H113">
        <v>49799</v>
      </c>
      <c r="I113">
        <v>50119</v>
      </c>
      <c r="J113" t="s">
        <v>25</v>
      </c>
      <c r="K113" t="s">
        <v>216</v>
      </c>
      <c r="L113" t="s">
        <v>216</v>
      </c>
      <c r="N113" t="s">
        <v>36</v>
      </c>
      <c r="P113">
        <v>5738279</v>
      </c>
      <c r="Q113" t="s">
        <v>214</v>
      </c>
      <c r="R113">
        <v>321</v>
      </c>
      <c r="S113">
        <v>106</v>
      </c>
    </row>
    <row r="114" spans="1:20" x14ac:dyDescent="0.25">
      <c r="A114" t="s">
        <v>20</v>
      </c>
      <c r="B114" t="s">
        <v>30</v>
      </c>
      <c r="C114" t="s">
        <v>22</v>
      </c>
      <c r="D114" t="s">
        <v>23</v>
      </c>
      <c r="E114" t="s">
        <v>5</v>
      </c>
      <c r="G114" t="s">
        <v>24</v>
      </c>
      <c r="H114">
        <v>50295</v>
      </c>
      <c r="I114">
        <v>50564</v>
      </c>
      <c r="J114" t="s">
        <v>25</v>
      </c>
      <c r="P114">
        <v>24780663</v>
      </c>
      <c r="Q114" t="s">
        <v>217</v>
      </c>
      <c r="R114">
        <v>270</v>
      </c>
    </row>
    <row r="115" spans="1:20" x14ac:dyDescent="0.25">
      <c r="A115" t="s">
        <v>33</v>
      </c>
      <c r="B115" t="s">
        <v>34</v>
      </c>
      <c r="C115" t="s">
        <v>22</v>
      </c>
      <c r="D115" t="s">
        <v>23</v>
      </c>
      <c r="E115" t="s">
        <v>5</v>
      </c>
      <c r="G115" t="s">
        <v>24</v>
      </c>
      <c r="H115">
        <v>50295</v>
      </c>
      <c r="I115">
        <v>50564</v>
      </c>
      <c r="J115" t="s">
        <v>25</v>
      </c>
      <c r="K115" t="s">
        <v>218</v>
      </c>
      <c r="L115" t="s">
        <v>218</v>
      </c>
      <c r="N115" t="s">
        <v>36</v>
      </c>
      <c r="P115">
        <v>24780663</v>
      </c>
      <c r="Q115" t="s">
        <v>217</v>
      </c>
      <c r="R115">
        <v>270</v>
      </c>
      <c r="S115">
        <v>89</v>
      </c>
    </row>
    <row r="116" spans="1:20" x14ac:dyDescent="0.25">
      <c r="A116" t="s">
        <v>20</v>
      </c>
      <c r="B116" t="s">
        <v>30</v>
      </c>
      <c r="C116" t="s">
        <v>22</v>
      </c>
      <c r="D116" t="s">
        <v>23</v>
      </c>
      <c r="E116" t="s">
        <v>5</v>
      </c>
      <c r="G116" t="s">
        <v>24</v>
      </c>
      <c r="H116">
        <v>50561</v>
      </c>
      <c r="I116">
        <v>50782</v>
      </c>
      <c r="J116" t="s">
        <v>25</v>
      </c>
      <c r="P116">
        <v>24780664</v>
      </c>
      <c r="Q116" t="s">
        <v>219</v>
      </c>
      <c r="R116">
        <v>222</v>
      </c>
    </row>
    <row r="117" spans="1:20" x14ac:dyDescent="0.25">
      <c r="A117" t="s">
        <v>33</v>
      </c>
      <c r="B117" t="s">
        <v>34</v>
      </c>
      <c r="C117" t="s">
        <v>22</v>
      </c>
      <c r="D117" t="s">
        <v>23</v>
      </c>
      <c r="E117" t="s">
        <v>5</v>
      </c>
      <c r="G117" t="s">
        <v>24</v>
      </c>
      <c r="H117">
        <v>50561</v>
      </c>
      <c r="I117">
        <v>50782</v>
      </c>
      <c r="J117" t="s">
        <v>25</v>
      </c>
      <c r="K117" t="s">
        <v>220</v>
      </c>
      <c r="L117" t="s">
        <v>220</v>
      </c>
      <c r="N117" t="s">
        <v>36</v>
      </c>
      <c r="P117">
        <v>24780664</v>
      </c>
      <c r="Q117" t="s">
        <v>219</v>
      </c>
      <c r="R117">
        <v>222</v>
      </c>
      <c r="S117">
        <v>73</v>
      </c>
    </row>
    <row r="118" spans="1:20" x14ac:dyDescent="0.25">
      <c r="A118" t="s">
        <v>20</v>
      </c>
      <c r="B118" t="s">
        <v>30</v>
      </c>
      <c r="C118" t="s">
        <v>22</v>
      </c>
      <c r="D118" t="s">
        <v>23</v>
      </c>
      <c r="E118" t="s">
        <v>5</v>
      </c>
      <c r="G118" t="s">
        <v>24</v>
      </c>
      <c r="H118">
        <v>50779</v>
      </c>
      <c r="I118">
        <v>50982</v>
      </c>
      <c r="J118" t="s">
        <v>25</v>
      </c>
      <c r="P118">
        <v>5738285</v>
      </c>
      <c r="Q118" t="s">
        <v>221</v>
      </c>
      <c r="R118">
        <v>204</v>
      </c>
      <c r="T118" t="s">
        <v>222</v>
      </c>
    </row>
    <row r="119" spans="1:20" x14ac:dyDescent="0.25">
      <c r="A119" t="s">
        <v>33</v>
      </c>
      <c r="B119" t="s">
        <v>34</v>
      </c>
      <c r="C119" t="s">
        <v>22</v>
      </c>
      <c r="D119" t="s">
        <v>23</v>
      </c>
      <c r="E119" t="s">
        <v>5</v>
      </c>
      <c r="G119" t="s">
        <v>24</v>
      </c>
      <c r="H119">
        <v>50779</v>
      </c>
      <c r="I119">
        <v>50982</v>
      </c>
      <c r="J119" t="s">
        <v>25</v>
      </c>
      <c r="K119" t="s">
        <v>223</v>
      </c>
      <c r="L119" t="s">
        <v>223</v>
      </c>
      <c r="N119" t="s">
        <v>36</v>
      </c>
      <c r="P119">
        <v>5738285</v>
      </c>
      <c r="Q119" t="s">
        <v>221</v>
      </c>
      <c r="R119">
        <v>204</v>
      </c>
      <c r="S119">
        <v>67</v>
      </c>
    </row>
    <row r="120" spans="1:20" x14ac:dyDescent="0.25">
      <c r="A120" t="s">
        <v>20</v>
      </c>
      <c r="B120" t="s">
        <v>30</v>
      </c>
      <c r="C120" t="s">
        <v>22</v>
      </c>
      <c r="D120" t="s">
        <v>23</v>
      </c>
      <c r="E120" t="s">
        <v>5</v>
      </c>
      <c r="G120" t="s">
        <v>24</v>
      </c>
      <c r="H120">
        <v>50994</v>
      </c>
      <c r="I120">
        <v>51203</v>
      </c>
      <c r="J120" t="s">
        <v>25</v>
      </c>
      <c r="P120">
        <v>5738289</v>
      </c>
      <c r="Q120" t="s">
        <v>224</v>
      </c>
      <c r="R120">
        <v>210</v>
      </c>
      <c r="T120" t="s">
        <v>225</v>
      </c>
    </row>
    <row r="121" spans="1:20" x14ac:dyDescent="0.25">
      <c r="A121" t="s">
        <v>33</v>
      </c>
      <c r="B121" t="s">
        <v>34</v>
      </c>
      <c r="C121" t="s">
        <v>22</v>
      </c>
      <c r="D121" t="s">
        <v>23</v>
      </c>
      <c r="E121" t="s">
        <v>5</v>
      </c>
      <c r="G121" t="s">
        <v>24</v>
      </c>
      <c r="H121">
        <v>50994</v>
      </c>
      <c r="I121">
        <v>51203</v>
      </c>
      <c r="J121" t="s">
        <v>25</v>
      </c>
      <c r="K121" t="s">
        <v>226</v>
      </c>
      <c r="L121" t="s">
        <v>226</v>
      </c>
      <c r="N121" t="s">
        <v>36</v>
      </c>
      <c r="P121">
        <v>5738289</v>
      </c>
      <c r="Q121" t="s">
        <v>224</v>
      </c>
      <c r="R121">
        <v>210</v>
      </c>
      <c r="S121">
        <v>69</v>
      </c>
    </row>
    <row r="122" spans="1:20" x14ac:dyDescent="0.25">
      <c r="A122" t="s">
        <v>20</v>
      </c>
      <c r="B122" t="s">
        <v>30</v>
      </c>
      <c r="C122" t="s">
        <v>22</v>
      </c>
      <c r="D122" t="s">
        <v>23</v>
      </c>
      <c r="E122" t="s">
        <v>5</v>
      </c>
      <c r="G122" t="s">
        <v>24</v>
      </c>
      <c r="H122">
        <v>51200</v>
      </c>
      <c r="I122">
        <v>51937</v>
      </c>
      <c r="J122" t="s">
        <v>25</v>
      </c>
      <c r="P122">
        <v>5738340</v>
      </c>
      <c r="Q122" t="s">
        <v>227</v>
      </c>
      <c r="R122">
        <v>738</v>
      </c>
      <c r="T122" t="s">
        <v>228</v>
      </c>
    </row>
    <row r="123" spans="1:20" x14ac:dyDescent="0.25">
      <c r="A123" t="s">
        <v>33</v>
      </c>
      <c r="B123" t="s">
        <v>34</v>
      </c>
      <c r="C123" t="s">
        <v>22</v>
      </c>
      <c r="D123" t="s">
        <v>23</v>
      </c>
      <c r="E123" t="s">
        <v>5</v>
      </c>
      <c r="G123" t="s">
        <v>24</v>
      </c>
      <c r="H123">
        <v>51200</v>
      </c>
      <c r="I123">
        <v>51937</v>
      </c>
      <c r="J123" t="s">
        <v>25</v>
      </c>
      <c r="K123" t="s">
        <v>229</v>
      </c>
      <c r="L123" t="s">
        <v>229</v>
      </c>
      <c r="N123" t="s">
        <v>36</v>
      </c>
      <c r="P123">
        <v>5738340</v>
      </c>
      <c r="Q123" t="s">
        <v>227</v>
      </c>
      <c r="R123">
        <v>738</v>
      </c>
      <c r="S123">
        <v>245</v>
      </c>
    </row>
    <row r="124" spans="1:20" x14ac:dyDescent="0.25">
      <c r="A124" t="s">
        <v>20</v>
      </c>
      <c r="B124" t="s">
        <v>30</v>
      </c>
      <c r="C124" t="s">
        <v>22</v>
      </c>
      <c r="D124" t="s">
        <v>23</v>
      </c>
      <c r="E124" t="s">
        <v>5</v>
      </c>
      <c r="G124" t="s">
        <v>24</v>
      </c>
      <c r="H124">
        <v>51947</v>
      </c>
      <c r="I124">
        <v>52228</v>
      </c>
      <c r="J124" t="s">
        <v>25</v>
      </c>
      <c r="P124">
        <v>5738344</v>
      </c>
      <c r="Q124" t="s">
        <v>230</v>
      </c>
      <c r="R124">
        <v>282</v>
      </c>
      <c r="T124" t="s">
        <v>231</v>
      </c>
    </row>
    <row r="125" spans="1:20" x14ac:dyDescent="0.25">
      <c r="A125" t="s">
        <v>33</v>
      </c>
      <c r="B125" t="s">
        <v>34</v>
      </c>
      <c r="C125" t="s">
        <v>22</v>
      </c>
      <c r="D125" t="s">
        <v>23</v>
      </c>
      <c r="E125" t="s">
        <v>5</v>
      </c>
      <c r="G125" t="s">
        <v>24</v>
      </c>
      <c r="H125">
        <v>51947</v>
      </c>
      <c r="I125">
        <v>52228</v>
      </c>
      <c r="J125" t="s">
        <v>25</v>
      </c>
      <c r="K125" t="s">
        <v>232</v>
      </c>
      <c r="L125" t="s">
        <v>232</v>
      </c>
      <c r="N125" t="s">
        <v>36</v>
      </c>
      <c r="P125">
        <v>5738344</v>
      </c>
      <c r="Q125" t="s">
        <v>230</v>
      </c>
      <c r="R125">
        <v>282</v>
      </c>
      <c r="S125">
        <v>93</v>
      </c>
    </row>
    <row r="126" spans="1:20" x14ac:dyDescent="0.25">
      <c r="A126" t="s">
        <v>20</v>
      </c>
      <c r="B126" t="s">
        <v>30</v>
      </c>
      <c r="C126" t="s">
        <v>22</v>
      </c>
      <c r="D126" t="s">
        <v>23</v>
      </c>
      <c r="E126" t="s">
        <v>5</v>
      </c>
      <c r="G126" t="s">
        <v>24</v>
      </c>
      <c r="H126">
        <v>52331</v>
      </c>
      <c r="I126">
        <v>52582</v>
      </c>
      <c r="J126" t="s">
        <v>25</v>
      </c>
      <c r="P126">
        <v>5738357</v>
      </c>
      <c r="Q126" t="s">
        <v>233</v>
      </c>
      <c r="R126">
        <v>252</v>
      </c>
      <c r="T126" t="s">
        <v>234</v>
      </c>
    </row>
    <row r="127" spans="1:20" x14ac:dyDescent="0.25">
      <c r="A127" t="s">
        <v>33</v>
      </c>
      <c r="B127" t="s">
        <v>34</v>
      </c>
      <c r="C127" t="s">
        <v>22</v>
      </c>
      <c r="D127" t="s">
        <v>23</v>
      </c>
      <c r="E127" t="s">
        <v>5</v>
      </c>
      <c r="G127" t="s">
        <v>24</v>
      </c>
      <c r="H127">
        <v>52331</v>
      </c>
      <c r="I127">
        <v>52582</v>
      </c>
      <c r="J127" t="s">
        <v>25</v>
      </c>
      <c r="K127" t="s">
        <v>235</v>
      </c>
      <c r="L127" t="s">
        <v>235</v>
      </c>
      <c r="N127" t="s">
        <v>36</v>
      </c>
      <c r="P127">
        <v>5738357</v>
      </c>
      <c r="Q127" t="s">
        <v>233</v>
      </c>
      <c r="R127">
        <v>252</v>
      </c>
      <c r="S127">
        <v>83</v>
      </c>
    </row>
    <row r="128" spans="1:20" x14ac:dyDescent="0.25">
      <c r="A128" t="s">
        <v>20</v>
      </c>
      <c r="B128" t="s">
        <v>30</v>
      </c>
      <c r="C128" t="s">
        <v>22</v>
      </c>
      <c r="D128" t="s">
        <v>23</v>
      </c>
      <c r="E128" t="s">
        <v>5</v>
      </c>
      <c r="G128" t="s">
        <v>24</v>
      </c>
      <c r="H128">
        <v>52768</v>
      </c>
      <c r="I128">
        <v>53211</v>
      </c>
      <c r="J128" t="s">
        <v>25</v>
      </c>
      <c r="P128">
        <v>5738364</v>
      </c>
      <c r="Q128" t="s">
        <v>236</v>
      </c>
      <c r="R128">
        <v>444</v>
      </c>
      <c r="T128" t="s">
        <v>237</v>
      </c>
    </row>
    <row r="129" spans="1:20" x14ac:dyDescent="0.25">
      <c r="A129" t="s">
        <v>33</v>
      </c>
      <c r="B129" t="s">
        <v>34</v>
      </c>
      <c r="C129" t="s">
        <v>22</v>
      </c>
      <c r="D129" t="s">
        <v>23</v>
      </c>
      <c r="E129" t="s">
        <v>5</v>
      </c>
      <c r="G129" t="s">
        <v>24</v>
      </c>
      <c r="H129">
        <v>52768</v>
      </c>
      <c r="I129">
        <v>53211</v>
      </c>
      <c r="J129" t="s">
        <v>25</v>
      </c>
      <c r="K129" t="s">
        <v>238</v>
      </c>
      <c r="L129" t="s">
        <v>238</v>
      </c>
      <c r="N129" t="s">
        <v>239</v>
      </c>
      <c r="P129">
        <v>5738364</v>
      </c>
      <c r="Q129" t="s">
        <v>236</v>
      </c>
      <c r="R129">
        <v>444</v>
      </c>
      <c r="S129">
        <v>147</v>
      </c>
    </row>
    <row r="130" spans="1:20" x14ac:dyDescent="0.25">
      <c r="A130" t="s">
        <v>20</v>
      </c>
      <c r="B130" t="s">
        <v>30</v>
      </c>
      <c r="C130" t="s">
        <v>22</v>
      </c>
      <c r="D130" t="s">
        <v>23</v>
      </c>
      <c r="E130" t="s">
        <v>5</v>
      </c>
      <c r="G130" t="s">
        <v>24</v>
      </c>
      <c r="H130">
        <v>53395</v>
      </c>
      <c r="I130">
        <v>53730</v>
      </c>
      <c r="J130" t="s">
        <v>25</v>
      </c>
      <c r="P130">
        <v>5738383</v>
      </c>
      <c r="Q130" t="s">
        <v>240</v>
      </c>
      <c r="R130">
        <v>336</v>
      </c>
      <c r="T130" t="s">
        <v>241</v>
      </c>
    </row>
    <row r="131" spans="1:20" x14ac:dyDescent="0.25">
      <c r="A131" t="s">
        <v>33</v>
      </c>
      <c r="B131" t="s">
        <v>34</v>
      </c>
      <c r="C131" t="s">
        <v>22</v>
      </c>
      <c r="D131" t="s">
        <v>23</v>
      </c>
      <c r="E131" t="s">
        <v>5</v>
      </c>
      <c r="G131" t="s">
        <v>24</v>
      </c>
      <c r="H131">
        <v>53395</v>
      </c>
      <c r="I131">
        <v>53730</v>
      </c>
      <c r="J131" t="s">
        <v>25</v>
      </c>
      <c r="K131" t="s">
        <v>242</v>
      </c>
      <c r="L131" t="s">
        <v>242</v>
      </c>
      <c r="N131" t="s">
        <v>36</v>
      </c>
      <c r="P131">
        <v>5738383</v>
      </c>
      <c r="Q131" t="s">
        <v>240</v>
      </c>
      <c r="R131">
        <v>336</v>
      </c>
      <c r="S131">
        <v>111</v>
      </c>
    </row>
    <row r="132" spans="1:20" x14ac:dyDescent="0.25">
      <c r="A132" t="s">
        <v>20</v>
      </c>
      <c r="B132" t="s">
        <v>30</v>
      </c>
      <c r="C132" t="s">
        <v>22</v>
      </c>
      <c r="D132" t="s">
        <v>23</v>
      </c>
      <c r="E132" t="s">
        <v>5</v>
      </c>
      <c r="G132" t="s">
        <v>24</v>
      </c>
      <c r="H132">
        <v>53867</v>
      </c>
      <c r="I132">
        <v>54079</v>
      </c>
      <c r="J132" t="s">
        <v>25</v>
      </c>
      <c r="P132">
        <v>5738385</v>
      </c>
      <c r="Q132" t="s">
        <v>243</v>
      </c>
      <c r="R132">
        <v>213</v>
      </c>
      <c r="T132" t="s">
        <v>244</v>
      </c>
    </row>
    <row r="133" spans="1:20" x14ac:dyDescent="0.25">
      <c r="A133" t="s">
        <v>33</v>
      </c>
      <c r="B133" t="s">
        <v>34</v>
      </c>
      <c r="C133" t="s">
        <v>22</v>
      </c>
      <c r="D133" t="s">
        <v>23</v>
      </c>
      <c r="E133" t="s">
        <v>5</v>
      </c>
      <c r="G133" t="s">
        <v>24</v>
      </c>
      <c r="H133">
        <v>53867</v>
      </c>
      <c r="I133">
        <v>54079</v>
      </c>
      <c r="J133" t="s">
        <v>25</v>
      </c>
      <c r="K133" t="s">
        <v>245</v>
      </c>
      <c r="L133" t="s">
        <v>245</v>
      </c>
      <c r="N133" t="s">
        <v>36</v>
      </c>
      <c r="P133">
        <v>5738385</v>
      </c>
      <c r="Q133" t="s">
        <v>243</v>
      </c>
      <c r="R133">
        <v>213</v>
      </c>
      <c r="S133">
        <v>70</v>
      </c>
    </row>
    <row r="134" spans="1:20" x14ac:dyDescent="0.25">
      <c r="A134" t="s">
        <v>20</v>
      </c>
      <c r="B134" t="s">
        <v>30</v>
      </c>
      <c r="C134" t="s">
        <v>22</v>
      </c>
      <c r="D134" t="s">
        <v>23</v>
      </c>
      <c r="E134" t="s">
        <v>5</v>
      </c>
      <c r="G134" t="s">
        <v>24</v>
      </c>
      <c r="H134">
        <v>54242</v>
      </c>
      <c r="I134">
        <v>54574</v>
      </c>
      <c r="J134" t="s">
        <v>25</v>
      </c>
      <c r="P134">
        <v>5738395</v>
      </c>
      <c r="Q134" t="s">
        <v>246</v>
      </c>
      <c r="R134">
        <v>333</v>
      </c>
      <c r="T134" t="s">
        <v>247</v>
      </c>
    </row>
    <row r="135" spans="1:20" x14ac:dyDescent="0.25">
      <c r="A135" t="s">
        <v>33</v>
      </c>
      <c r="B135" t="s">
        <v>34</v>
      </c>
      <c r="C135" t="s">
        <v>22</v>
      </c>
      <c r="D135" t="s">
        <v>23</v>
      </c>
      <c r="E135" t="s">
        <v>5</v>
      </c>
      <c r="G135" t="s">
        <v>24</v>
      </c>
      <c r="H135">
        <v>54242</v>
      </c>
      <c r="I135">
        <v>54574</v>
      </c>
      <c r="J135" t="s">
        <v>25</v>
      </c>
      <c r="K135" t="s">
        <v>248</v>
      </c>
      <c r="L135" t="s">
        <v>248</v>
      </c>
      <c r="N135" t="s">
        <v>36</v>
      </c>
      <c r="P135">
        <v>5738395</v>
      </c>
      <c r="Q135" t="s">
        <v>246</v>
      </c>
      <c r="R135">
        <v>333</v>
      </c>
      <c r="S135">
        <v>110</v>
      </c>
    </row>
    <row r="136" spans="1:20" x14ac:dyDescent="0.25">
      <c r="A136" t="s">
        <v>20</v>
      </c>
      <c r="B136" t="s">
        <v>30</v>
      </c>
      <c r="C136" t="s">
        <v>22</v>
      </c>
      <c r="D136" t="s">
        <v>23</v>
      </c>
      <c r="E136" t="s">
        <v>5</v>
      </c>
      <c r="G136" t="s">
        <v>24</v>
      </c>
      <c r="H136">
        <v>54588</v>
      </c>
      <c r="I136">
        <v>55049</v>
      </c>
      <c r="J136" t="s">
        <v>25</v>
      </c>
      <c r="P136">
        <v>5738402</v>
      </c>
      <c r="Q136" t="s">
        <v>249</v>
      </c>
      <c r="R136">
        <v>462</v>
      </c>
      <c r="T136" t="s">
        <v>250</v>
      </c>
    </row>
    <row r="137" spans="1:20" x14ac:dyDescent="0.25">
      <c r="A137" t="s">
        <v>33</v>
      </c>
      <c r="B137" t="s">
        <v>34</v>
      </c>
      <c r="C137" t="s">
        <v>22</v>
      </c>
      <c r="D137" t="s">
        <v>23</v>
      </c>
      <c r="E137" t="s">
        <v>5</v>
      </c>
      <c r="G137" t="s">
        <v>24</v>
      </c>
      <c r="H137">
        <v>54588</v>
      </c>
      <c r="I137">
        <v>55049</v>
      </c>
      <c r="J137" t="s">
        <v>25</v>
      </c>
      <c r="K137" t="s">
        <v>251</v>
      </c>
      <c r="L137" t="s">
        <v>251</v>
      </c>
      <c r="N137" t="s">
        <v>36</v>
      </c>
      <c r="P137">
        <v>5738402</v>
      </c>
      <c r="Q137" t="s">
        <v>249</v>
      </c>
      <c r="R137">
        <v>462</v>
      </c>
      <c r="S137">
        <v>153</v>
      </c>
    </row>
    <row r="138" spans="1:20" x14ac:dyDescent="0.25">
      <c r="A138" t="s">
        <v>20</v>
      </c>
      <c r="B138" t="s">
        <v>30</v>
      </c>
      <c r="C138" t="s">
        <v>22</v>
      </c>
      <c r="D138" t="s">
        <v>23</v>
      </c>
      <c r="E138" t="s">
        <v>5</v>
      </c>
      <c r="G138" t="s">
        <v>24</v>
      </c>
      <c r="H138">
        <v>55101</v>
      </c>
      <c r="I138">
        <v>55355</v>
      </c>
      <c r="J138" t="s">
        <v>25</v>
      </c>
      <c r="P138">
        <v>5738404</v>
      </c>
      <c r="Q138" t="s">
        <v>252</v>
      </c>
      <c r="R138">
        <v>255</v>
      </c>
      <c r="T138" t="s">
        <v>253</v>
      </c>
    </row>
    <row r="139" spans="1:20" x14ac:dyDescent="0.25">
      <c r="A139" t="s">
        <v>33</v>
      </c>
      <c r="B139" t="s">
        <v>34</v>
      </c>
      <c r="C139" t="s">
        <v>22</v>
      </c>
      <c r="D139" t="s">
        <v>23</v>
      </c>
      <c r="E139" t="s">
        <v>5</v>
      </c>
      <c r="G139" t="s">
        <v>24</v>
      </c>
      <c r="H139">
        <v>55101</v>
      </c>
      <c r="I139">
        <v>55355</v>
      </c>
      <c r="J139" t="s">
        <v>25</v>
      </c>
      <c r="K139" t="s">
        <v>254</v>
      </c>
      <c r="L139" t="s">
        <v>254</v>
      </c>
      <c r="N139" t="s">
        <v>36</v>
      </c>
      <c r="P139">
        <v>5738404</v>
      </c>
      <c r="Q139" t="s">
        <v>252</v>
      </c>
      <c r="R139">
        <v>255</v>
      </c>
      <c r="S139">
        <v>84</v>
      </c>
    </row>
    <row r="140" spans="1:20" x14ac:dyDescent="0.25">
      <c r="A140" t="s">
        <v>20</v>
      </c>
      <c r="B140" t="s">
        <v>30</v>
      </c>
      <c r="C140" t="s">
        <v>22</v>
      </c>
      <c r="D140" t="s">
        <v>23</v>
      </c>
      <c r="E140" t="s">
        <v>5</v>
      </c>
      <c r="G140" t="s">
        <v>24</v>
      </c>
      <c r="H140">
        <v>55445</v>
      </c>
      <c r="I140">
        <v>55849</v>
      </c>
      <c r="J140" t="s">
        <v>25</v>
      </c>
      <c r="P140">
        <v>25393761</v>
      </c>
      <c r="Q140" t="s">
        <v>255</v>
      </c>
      <c r="R140">
        <v>405</v>
      </c>
    </row>
    <row r="141" spans="1:20" x14ac:dyDescent="0.25">
      <c r="A141" t="s">
        <v>33</v>
      </c>
      <c r="B141" t="s">
        <v>34</v>
      </c>
      <c r="C141" t="s">
        <v>22</v>
      </c>
      <c r="D141" t="s">
        <v>23</v>
      </c>
      <c r="E141" t="s">
        <v>5</v>
      </c>
      <c r="G141" t="s">
        <v>24</v>
      </c>
      <c r="H141">
        <v>55445</v>
      </c>
      <c r="I141">
        <v>55849</v>
      </c>
      <c r="J141" t="s">
        <v>25</v>
      </c>
      <c r="K141" t="s">
        <v>256</v>
      </c>
      <c r="L141" t="s">
        <v>256</v>
      </c>
      <c r="N141" t="s">
        <v>36</v>
      </c>
      <c r="P141">
        <v>25393761</v>
      </c>
      <c r="Q141" t="s">
        <v>255</v>
      </c>
      <c r="R141">
        <v>405</v>
      </c>
      <c r="S141">
        <v>134</v>
      </c>
    </row>
    <row r="142" spans="1:20" x14ac:dyDescent="0.25">
      <c r="A142" t="s">
        <v>20</v>
      </c>
      <c r="B142" t="s">
        <v>30</v>
      </c>
      <c r="C142" t="s">
        <v>22</v>
      </c>
      <c r="D142" t="s">
        <v>23</v>
      </c>
      <c r="E142" t="s">
        <v>5</v>
      </c>
      <c r="G142" t="s">
        <v>24</v>
      </c>
      <c r="H142">
        <v>55921</v>
      </c>
      <c r="I142">
        <v>56427</v>
      </c>
      <c r="J142" t="s">
        <v>25</v>
      </c>
      <c r="P142">
        <v>25393762</v>
      </c>
      <c r="Q142" t="s">
        <v>257</v>
      </c>
      <c r="R142">
        <v>507</v>
      </c>
    </row>
    <row r="143" spans="1:20" x14ac:dyDescent="0.25">
      <c r="A143" t="s">
        <v>33</v>
      </c>
      <c r="B143" t="s">
        <v>34</v>
      </c>
      <c r="C143" t="s">
        <v>22</v>
      </c>
      <c r="D143" t="s">
        <v>23</v>
      </c>
      <c r="E143" t="s">
        <v>5</v>
      </c>
      <c r="G143" t="s">
        <v>24</v>
      </c>
      <c r="H143">
        <v>55921</v>
      </c>
      <c r="I143">
        <v>56427</v>
      </c>
      <c r="J143" t="s">
        <v>25</v>
      </c>
      <c r="K143" t="s">
        <v>258</v>
      </c>
      <c r="L143" t="s">
        <v>258</v>
      </c>
      <c r="N143" t="s">
        <v>36</v>
      </c>
      <c r="P143">
        <v>25393762</v>
      </c>
      <c r="Q143" t="s">
        <v>257</v>
      </c>
      <c r="R143">
        <v>507</v>
      </c>
      <c r="S143">
        <v>168</v>
      </c>
    </row>
    <row r="144" spans="1:20" x14ac:dyDescent="0.25">
      <c r="A144" t="s">
        <v>20</v>
      </c>
      <c r="B144" t="s">
        <v>30</v>
      </c>
      <c r="C144" t="s">
        <v>22</v>
      </c>
      <c r="D144" t="s">
        <v>23</v>
      </c>
      <c r="E144" t="s">
        <v>5</v>
      </c>
      <c r="G144" t="s">
        <v>24</v>
      </c>
      <c r="H144">
        <v>56411</v>
      </c>
      <c r="I144">
        <v>56641</v>
      </c>
      <c r="J144" t="s">
        <v>25</v>
      </c>
      <c r="P144">
        <v>5738412</v>
      </c>
      <c r="Q144" t="s">
        <v>259</v>
      </c>
      <c r="R144">
        <v>231</v>
      </c>
      <c r="T144" t="s">
        <v>260</v>
      </c>
    </row>
    <row r="145" spans="1:20" x14ac:dyDescent="0.25">
      <c r="A145" t="s">
        <v>33</v>
      </c>
      <c r="B145" t="s">
        <v>34</v>
      </c>
      <c r="C145" t="s">
        <v>22</v>
      </c>
      <c r="D145" t="s">
        <v>23</v>
      </c>
      <c r="E145" t="s">
        <v>5</v>
      </c>
      <c r="G145" t="s">
        <v>24</v>
      </c>
      <c r="H145">
        <v>56411</v>
      </c>
      <c r="I145">
        <v>56641</v>
      </c>
      <c r="J145" t="s">
        <v>25</v>
      </c>
      <c r="K145" t="s">
        <v>261</v>
      </c>
      <c r="L145" t="s">
        <v>261</v>
      </c>
      <c r="N145" t="s">
        <v>36</v>
      </c>
      <c r="P145">
        <v>5738412</v>
      </c>
      <c r="Q145" t="s">
        <v>259</v>
      </c>
      <c r="R145">
        <v>231</v>
      </c>
      <c r="S145">
        <v>76</v>
      </c>
    </row>
    <row r="146" spans="1:20" x14ac:dyDescent="0.25">
      <c r="A146" t="s">
        <v>20</v>
      </c>
      <c r="B146" t="s">
        <v>30</v>
      </c>
      <c r="C146" t="s">
        <v>22</v>
      </c>
      <c r="D146" t="s">
        <v>23</v>
      </c>
      <c r="E146" t="s">
        <v>5</v>
      </c>
      <c r="G146" t="s">
        <v>24</v>
      </c>
      <c r="H146">
        <v>56632</v>
      </c>
      <c r="I146">
        <v>58362</v>
      </c>
      <c r="J146" t="s">
        <v>25</v>
      </c>
      <c r="P146">
        <v>5738414</v>
      </c>
      <c r="Q146" t="s">
        <v>262</v>
      </c>
      <c r="R146">
        <v>1731</v>
      </c>
      <c r="T146" t="s">
        <v>263</v>
      </c>
    </row>
    <row r="147" spans="1:20" x14ac:dyDescent="0.25">
      <c r="A147" t="s">
        <v>33</v>
      </c>
      <c r="B147" t="s">
        <v>34</v>
      </c>
      <c r="C147" t="s">
        <v>22</v>
      </c>
      <c r="D147" t="s">
        <v>23</v>
      </c>
      <c r="E147" t="s">
        <v>5</v>
      </c>
      <c r="G147" t="s">
        <v>24</v>
      </c>
      <c r="H147">
        <v>56632</v>
      </c>
      <c r="I147">
        <v>58362</v>
      </c>
      <c r="J147" t="s">
        <v>25</v>
      </c>
      <c r="K147" t="s">
        <v>264</v>
      </c>
      <c r="L147" t="s">
        <v>264</v>
      </c>
      <c r="N147" t="s">
        <v>265</v>
      </c>
      <c r="P147">
        <v>5738414</v>
      </c>
      <c r="Q147" t="s">
        <v>262</v>
      </c>
      <c r="R147">
        <v>1731</v>
      </c>
      <c r="S147">
        <v>576</v>
      </c>
    </row>
    <row r="148" spans="1:20" x14ac:dyDescent="0.25">
      <c r="A148" t="s">
        <v>20</v>
      </c>
      <c r="B148" t="s">
        <v>30</v>
      </c>
      <c r="C148" t="s">
        <v>22</v>
      </c>
      <c r="D148" t="s">
        <v>23</v>
      </c>
      <c r="E148" t="s">
        <v>5</v>
      </c>
      <c r="G148" t="s">
        <v>24</v>
      </c>
      <c r="H148">
        <v>58405</v>
      </c>
      <c r="I148">
        <v>59466</v>
      </c>
      <c r="J148" t="s">
        <v>74</v>
      </c>
      <c r="P148">
        <v>5738418</v>
      </c>
      <c r="Q148" t="s">
        <v>266</v>
      </c>
      <c r="R148">
        <v>1062</v>
      </c>
      <c r="T148" t="s">
        <v>267</v>
      </c>
    </row>
    <row r="149" spans="1:20" x14ac:dyDescent="0.25">
      <c r="A149" t="s">
        <v>33</v>
      </c>
      <c r="B149" t="s">
        <v>34</v>
      </c>
      <c r="C149" t="s">
        <v>22</v>
      </c>
      <c r="D149" t="s">
        <v>23</v>
      </c>
      <c r="E149" t="s">
        <v>5</v>
      </c>
      <c r="G149" t="s">
        <v>24</v>
      </c>
      <c r="H149">
        <v>58405</v>
      </c>
      <c r="I149">
        <v>59466</v>
      </c>
      <c r="J149" t="s">
        <v>74</v>
      </c>
      <c r="K149" t="s">
        <v>268</v>
      </c>
      <c r="L149" t="s">
        <v>268</v>
      </c>
      <c r="N149" t="s">
        <v>36</v>
      </c>
      <c r="P149">
        <v>5738418</v>
      </c>
      <c r="Q149" t="s">
        <v>266</v>
      </c>
      <c r="R149">
        <v>1062</v>
      </c>
      <c r="S149">
        <v>353</v>
      </c>
    </row>
    <row r="150" spans="1:20" x14ac:dyDescent="0.25">
      <c r="A150" t="s">
        <v>20</v>
      </c>
      <c r="B150" t="s">
        <v>30</v>
      </c>
      <c r="C150" t="s">
        <v>22</v>
      </c>
      <c r="D150" t="s">
        <v>23</v>
      </c>
      <c r="E150" t="s">
        <v>5</v>
      </c>
      <c r="G150" t="s">
        <v>24</v>
      </c>
      <c r="H150">
        <v>59547</v>
      </c>
      <c r="I150">
        <v>59990</v>
      </c>
      <c r="J150" t="s">
        <v>25</v>
      </c>
      <c r="P150">
        <v>5738430</v>
      </c>
      <c r="Q150" t="s">
        <v>269</v>
      </c>
      <c r="R150">
        <v>444</v>
      </c>
      <c r="T150" t="s">
        <v>270</v>
      </c>
    </row>
    <row r="151" spans="1:20" x14ac:dyDescent="0.25">
      <c r="A151" t="s">
        <v>33</v>
      </c>
      <c r="B151" t="s">
        <v>34</v>
      </c>
      <c r="C151" t="s">
        <v>22</v>
      </c>
      <c r="D151" t="s">
        <v>23</v>
      </c>
      <c r="E151" t="s">
        <v>5</v>
      </c>
      <c r="G151" t="s">
        <v>24</v>
      </c>
      <c r="H151">
        <v>59547</v>
      </c>
      <c r="I151">
        <v>59990</v>
      </c>
      <c r="J151" t="s">
        <v>25</v>
      </c>
      <c r="K151" t="s">
        <v>271</v>
      </c>
      <c r="L151" t="s">
        <v>271</v>
      </c>
      <c r="N151" t="s">
        <v>36</v>
      </c>
      <c r="P151">
        <v>5738430</v>
      </c>
      <c r="Q151" t="s">
        <v>269</v>
      </c>
      <c r="R151">
        <v>444</v>
      </c>
      <c r="S151">
        <v>147</v>
      </c>
    </row>
    <row r="152" spans="1:20" x14ac:dyDescent="0.25">
      <c r="A152" t="s">
        <v>20</v>
      </c>
      <c r="B152" t="s">
        <v>30</v>
      </c>
      <c r="C152" t="s">
        <v>22</v>
      </c>
      <c r="D152" t="s">
        <v>23</v>
      </c>
      <c r="E152" t="s">
        <v>5</v>
      </c>
      <c r="G152" t="s">
        <v>24</v>
      </c>
      <c r="H152">
        <v>60009</v>
      </c>
      <c r="I152">
        <v>60476</v>
      </c>
      <c r="J152" t="s">
        <v>25</v>
      </c>
      <c r="P152">
        <v>25393763</v>
      </c>
      <c r="Q152" t="s">
        <v>272</v>
      </c>
      <c r="R152">
        <v>468</v>
      </c>
      <c r="T152" t="s">
        <v>273</v>
      </c>
    </row>
    <row r="153" spans="1:20" x14ac:dyDescent="0.25">
      <c r="A153" t="s">
        <v>33</v>
      </c>
      <c r="B153" t="s">
        <v>34</v>
      </c>
      <c r="C153" t="s">
        <v>22</v>
      </c>
      <c r="D153" t="s">
        <v>23</v>
      </c>
      <c r="E153" t="s">
        <v>5</v>
      </c>
      <c r="G153" t="s">
        <v>24</v>
      </c>
      <c r="H153">
        <v>60009</v>
      </c>
      <c r="I153">
        <v>60476</v>
      </c>
      <c r="J153" t="s">
        <v>25</v>
      </c>
      <c r="K153" t="s">
        <v>274</v>
      </c>
      <c r="L153" t="s">
        <v>274</v>
      </c>
      <c r="N153" t="s">
        <v>36</v>
      </c>
      <c r="P153">
        <v>25393763</v>
      </c>
      <c r="Q153" t="s">
        <v>272</v>
      </c>
      <c r="R153">
        <v>468</v>
      </c>
      <c r="S153">
        <v>155</v>
      </c>
    </row>
    <row r="154" spans="1:20" x14ac:dyDescent="0.25">
      <c r="A154" t="s">
        <v>20</v>
      </c>
      <c r="B154" t="s">
        <v>30</v>
      </c>
      <c r="C154" t="s">
        <v>22</v>
      </c>
      <c r="D154" t="s">
        <v>23</v>
      </c>
      <c r="E154" t="s">
        <v>5</v>
      </c>
      <c r="G154" t="s">
        <v>24</v>
      </c>
      <c r="H154">
        <v>60490</v>
      </c>
      <c r="I154">
        <v>62064</v>
      </c>
      <c r="J154" t="s">
        <v>74</v>
      </c>
      <c r="P154">
        <v>5738459</v>
      </c>
      <c r="Q154" t="s">
        <v>275</v>
      </c>
      <c r="R154">
        <v>1575</v>
      </c>
      <c r="T154" t="s">
        <v>276</v>
      </c>
    </row>
    <row r="155" spans="1:20" x14ac:dyDescent="0.25">
      <c r="A155" t="s">
        <v>33</v>
      </c>
      <c r="B155" t="s">
        <v>34</v>
      </c>
      <c r="C155" t="s">
        <v>22</v>
      </c>
      <c r="D155" t="s">
        <v>23</v>
      </c>
      <c r="E155" t="s">
        <v>5</v>
      </c>
      <c r="G155" t="s">
        <v>24</v>
      </c>
      <c r="H155">
        <v>60490</v>
      </c>
      <c r="I155">
        <v>62064</v>
      </c>
      <c r="J155" t="s">
        <v>74</v>
      </c>
      <c r="K155" t="s">
        <v>277</v>
      </c>
      <c r="L155" t="s">
        <v>277</v>
      </c>
      <c r="N155" t="s">
        <v>36</v>
      </c>
      <c r="P155">
        <v>5738459</v>
      </c>
      <c r="Q155" t="s">
        <v>275</v>
      </c>
      <c r="R155">
        <v>1575</v>
      </c>
      <c r="S155">
        <v>524</v>
      </c>
    </row>
    <row r="156" spans="1:20" x14ac:dyDescent="0.25">
      <c r="A156" t="s">
        <v>20</v>
      </c>
      <c r="B156" t="s">
        <v>30</v>
      </c>
      <c r="C156" t="s">
        <v>22</v>
      </c>
      <c r="D156" t="s">
        <v>23</v>
      </c>
      <c r="E156" t="s">
        <v>5</v>
      </c>
      <c r="G156" t="s">
        <v>24</v>
      </c>
      <c r="H156">
        <v>62065</v>
      </c>
      <c r="I156">
        <v>63123</v>
      </c>
      <c r="J156" t="s">
        <v>74</v>
      </c>
      <c r="P156">
        <v>5738477</v>
      </c>
      <c r="Q156" t="s">
        <v>278</v>
      </c>
      <c r="R156">
        <v>1059</v>
      </c>
      <c r="T156" t="s">
        <v>279</v>
      </c>
    </row>
    <row r="157" spans="1:20" x14ac:dyDescent="0.25">
      <c r="A157" t="s">
        <v>33</v>
      </c>
      <c r="B157" t="s">
        <v>34</v>
      </c>
      <c r="C157" t="s">
        <v>22</v>
      </c>
      <c r="D157" t="s">
        <v>23</v>
      </c>
      <c r="E157" t="s">
        <v>5</v>
      </c>
      <c r="G157" t="s">
        <v>24</v>
      </c>
      <c r="H157">
        <v>62065</v>
      </c>
      <c r="I157">
        <v>63123</v>
      </c>
      <c r="J157" t="s">
        <v>74</v>
      </c>
      <c r="K157" t="s">
        <v>280</v>
      </c>
      <c r="L157" t="s">
        <v>280</v>
      </c>
      <c r="N157" t="s">
        <v>36</v>
      </c>
      <c r="P157">
        <v>5738477</v>
      </c>
      <c r="Q157" t="s">
        <v>278</v>
      </c>
      <c r="R157">
        <v>1059</v>
      </c>
      <c r="S157">
        <v>352</v>
      </c>
    </row>
    <row r="158" spans="1:20" x14ac:dyDescent="0.25">
      <c r="A158" t="s">
        <v>20</v>
      </c>
      <c r="B158" t="s">
        <v>30</v>
      </c>
      <c r="C158" t="s">
        <v>22</v>
      </c>
      <c r="D158" t="s">
        <v>23</v>
      </c>
      <c r="E158" t="s">
        <v>5</v>
      </c>
      <c r="G158" t="s">
        <v>24</v>
      </c>
      <c r="H158">
        <v>63129</v>
      </c>
      <c r="I158">
        <v>66092</v>
      </c>
      <c r="J158" t="s">
        <v>74</v>
      </c>
      <c r="P158">
        <v>5738541</v>
      </c>
      <c r="Q158" t="s">
        <v>281</v>
      </c>
      <c r="R158">
        <v>2964</v>
      </c>
      <c r="T158" t="s">
        <v>282</v>
      </c>
    </row>
    <row r="159" spans="1:20" x14ac:dyDescent="0.25">
      <c r="A159" t="s">
        <v>33</v>
      </c>
      <c r="B159" t="s">
        <v>34</v>
      </c>
      <c r="C159" t="s">
        <v>22</v>
      </c>
      <c r="D159" t="s">
        <v>23</v>
      </c>
      <c r="E159" t="s">
        <v>5</v>
      </c>
      <c r="G159" t="s">
        <v>24</v>
      </c>
      <c r="H159">
        <v>63129</v>
      </c>
      <c r="I159">
        <v>66092</v>
      </c>
      <c r="J159" t="s">
        <v>74</v>
      </c>
      <c r="K159" t="s">
        <v>283</v>
      </c>
      <c r="L159" t="s">
        <v>283</v>
      </c>
      <c r="N159" t="s">
        <v>284</v>
      </c>
      <c r="P159">
        <v>5738541</v>
      </c>
      <c r="Q159" t="s">
        <v>281</v>
      </c>
      <c r="R159">
        <v>2964</v>
      </c>
      <c r="S159">
        <v>987</v>
      </c>
    </row>
    <row r="160" spans="1:20" x14ac:dyDescent="0.25">
      <c r="A160" t="s">
        <v>20</v>
      </c>
      <c r="B160" t="s">
        <v>30</v>
      </c>
      <c r="C160" t="s">
        <v>22</v>
      </c>
      <c r="D160" t="s">
        <v>23</v>
      </c>
      <c r="E160" t="s">
        <v>5</v>
      </c>
      <c r="G160" t="s">
        <v>24</v>
      </c>
      <c r="H160">
        <v>66101</v>
      </c>
      <c r="I160">
        <v>67774</v>
      </c>
      <c r="J160" t="s">
        <v>74</v>
      </c>
      <c r="P160">
        <v>5738554</v>
      </c>
      <c r="Q160" t="s">
        <v>285</v>
      </c>
      <c r="R160">
        <v>1674</v>
      </c>
      <c r="T160" t="s">
        <v>286</v>
      </c>
    </row>
    <row r="161" spans="1:20" x14ac:dyDescent="0.25">
      <c r="A161" t="s">
        <v>33</v>
      </c>
      <c r="B161" t="s">
        <v>34</v>
      </c>
      <c r="C161" t="s">
        <v>22</v>
      </c>
      <c r="D161" t="s">
        <v>23</v>
      </c>
      <c r="E161" t="s">
        <v>5</v>
      </c>
      <c r="G161" t="s">
        <v>24</v>
      </c>
      <c r="H161">
        <v>66101</v>
      </c>
      <c r="I161">
        <v>67774</v>
      </c>
      <c r="J161" t="s">
        <v>74</v>
      </c>
      <c r="K161" t="s">
        <v>287</v>
      </c>
      <c r="L161" t="s">
        <v>287</v>
      </c>
      <c r="N161" t="s">
        <v>36</v>
      </c>
      <c r="P161">
        <v>5738554</v>
      </c>
      <c r="Q161" t="s">
        <v>285</v>
      </c>
      <c r="R161">
        <v>1674</v>
      </c>
      <c r="S161">
        <v>557</v>
      </c>
    </row>
    <row r="162" spans="1:20" x14ac:dyDescent="0.25">
      <c r="A162" t="s">
        <v>20</v>
      </c>
      <c r="B162" t="s">
        <v>30</v>
      </c>
      <c r="C162" t="s">
        <v>22</v>
      </c>
      <c r="D162" t="s">
        <v>23</v>
      </c>
      <c r="E162" t="s">
        <v>5</v>
      </c>
      <c r="G162" t="s">
        <v>24</v>
      </c>
      <c r="H162">
        <v>67944</v>
      </c>
      <c r="I162">
        <v>68453</v>
      </c>
      <c r="J162" t="s">
        <v>74</v>
      </c>
      <c r="P162">
        <v>5738560</v>
      </c>
      <c r="Q162" t="s">
        <v>288</v>
      </c>
      <c r="R162">
        <v>510</v>
      </c>
      <c r="T162" t="s">
        <v>289</v>
      </c>
    </row>
    <row r="163" spans="1:20" x14ac:dyDescent="0.25">
      <c r="A163" t="s">
        <v>33</v>
      </c>
      <c r="B163" t="s">
        <v>34</v>
      </c>
      <c r="C163" t="s">
        <v>22</v>
      </c>
      <c r="D163" t="s">
        <v>23</v>
      </c>
      <c r="E163" t="s">
        <v>5</v>
      </c>
      <c r="G163" t="s">
        <v>24</v>
      </c>
      <c r="H163">
        <v>67944</v>
      </c>
      <c r="I163">
        <v>68453</v>
      </c>
      <c r="J163" t="s">
        <v>74</v>
      </c>
      <c r="K163" t="s">
        <v>290</v>
      </c>
      <c r="L163" t="s">
        <v>290</v>
      </c>
      <c r="N163" t="s">
        <v>36</v>
      </c>
      <c r="P163">
        <v>5738560</v>
      </c>
      <c r="Q163" t="s">
        <v>288</v>
      </c>
      <c r="R163">
        <v>510</v>
      </c>
      <c r="S163">
        <v>169</v>
      </c>
    </row>
    <row r="164" spans="1:20" x14ac:dyDescent="0.25">
      <c r="A164" t="s">
        <v>20</v>
      </c>
      <c r="B164" t="s">
        <v>30</v>
      </c>
      <c r="C164" t="s">
        <v>22</v>
      </c>
      <c r="D164" t="s">
        <v>23</v>
      </c>
      <c r="E164" t="s">
        <v>5</v>
      </c>
      <c r="G164" t="s">
        <v>24</v>
      </c>
      <c r="H164">
        <v>68486</v>
      </c>
      <c r="I164">
        <v>69358</v>
      </c>
      <c r="J164" t="s">
        <v>74</v>
      </c>
      <c r="P164">
        <v>5738562</v>
      </c>
      <c r="Q164" t="s">
        <v>291</v>
      </c>
      <c r="R164">
        <v>873</v>
      </c>
      <c r="T164" t="s">
        <v>292</v>
      </c>
    </row>
    <row r="165" spans="1:20" x14ac:dyDescent="0.25">
      <c r="A165" t="s">
        <v>33</v>
      </c>
      <c r="B165" t="s">
        <v>34</v>
      </c>
      <c r="C165" t="s">
        <v>22</v>
      </c>
      <c r="D165" t="s">
        <v>23</v>
      </c>
      <c r="E165" t="s">
        <v>5</v>
      </c>
      <c r="G165" t="s">
        <v>24</v>
      </c>
      <c r="H165">
        <v>68486</v>
      </c>
      <c r="I165">
        <v>69358</v>
      </c>
      <c r="J165" t="s">
        <v>74</v>
      </c>
      <c r="K165" t="s">
        <v>293</v>
      </c>
      <c r="L165" t="s">
        <v>293</v>
      </c>
      <c r="N165" t="s">
        <v>36</v>
      </c>
      <c r="P165">
        <v>5738562</v>
      </c>
      <c r="Q165" t="s">
        <v>291</v>
      </c>
      <c r="R165">
        <v>873</v>
      </c>
      <c r="S165">
        <v>290</v>
      </c>
    </row>
    <row r="166" spans="1:20" x14ac:dyDescent="0.25">
      <c r="A166" t="s">
        <v>20</v>
      </c>
      <c r="B166" t="s">
        <v>30</v>
      </c>
      <c r="C166" t="s">
        <v>22</v>
      </c>
      <c r="D166" t="s">
        <v>23</v>
      </c>
      <c r="E166" t="s">
        <v>5</v>
      </c>
      <c r="G166" t="s">
        <v>24</v>
      </c>
      <c r="H166">
        <v>69358</v>
      </c>
      <c r="I166">
        <v>69660</v>
      </c>
      <c r="J166" t="s">
        <v>74</v>
      </c>
      <c r="P166">
        <v>5738576</v>
      </c>
      <c r="Q166" t="s">
        <v>294</v>
      </c>
      <c r="R166">
        <v>303</v>
      </c>
      <c r="T166" t="s">
        <v>295</v>
      </c>
    </row>
    <row r="167" spans="1:20" x14ac:dyDescent="0.25">
      <c r="A167" t="s">
        <v>33</v>
      </c>
      <c r="B167" t="s">
        <v>34</v>
      </c>
      <c r="C167" t="s">
        <v>22</v>
      </c>
      <c r="D167" t="s">
        <v>23</v>
      </c>
      <c r="E167" t="s">
        <v>5</v>
      </c>
      <c r="G167" t="s">
        <v>24</v>
      </c>
      <c r="H167">
        <v>69358</v>
      </c>
      <c r="I167">
        <v>69660</v>
      </c>
      <c r="J167" t="s">
        <v>74</v>
      </c>
      <c r="K167" t="s">
        <v>296</v>
      </c>
      <c r="L167" t="s">
        <v>296</v>
      </c>
      <c r="N167" t="s">
        <v>36</v>
      </c>
      <c r="P167">
        <v>5738576</v>
      </c>
      <c r="Q167" t="s">
        <v>294</v>
      </c>
      <c r="R167">
        <v>303</v>
      </c>
      <c r="S167">
        <v>100</v>
      </c>
    </row>
    <row r="168" spans="1:20" x14ac:dyDescent="0.25">
      <c r="A168" t="s">
        <v>20</v>
      </c>
      <c r="B168" t="s">
        <v>30</v>
      </c>
      <c r="C168" t="s">
        <v>22</v>
      </c>
      <c r="D168" t="s">
        <v>23</v>
      </c>
      <c r="E168" t="s">
        <v>5</v>
      </c>
      <c r="G168" t="s">
        <v>24</v>
      </c>
      <c r="H168">
        <v>69660</v>
      </c>
      <c r="I168">
        <v>70058</v>
      </c>
      <c r="J168" t="s">
        <v>74</v>
      </c>
      <c r="P168">
        <v>5738633</v>
      </c>
      <c r="Q168" t="s">
        <v>297</v>
      </c>
      <c r="R168">
        <v>399</v>
      </c>
      <c r="T168" t="s">
        <v>298</v>
      </c>
    </row>
    <row r="169" spans="1:20" x14ac:dyDescent="0.25">
      <c r="A169" t="s">
        <v>33</v>
      </c>
      <c r="B169" t="s">
        <v>34</v>
      </c>
      <c r="C169" t="s">
        <v>22</v>
      </c>
      <c r="D169" t="s">
        <v>23</v>
      </c>
      <c r="E169" t="s">
        <v>5</v>
      </c>
      <c r="G169" t="s">
        <v>24</v>
      </c>
      <c r="H169">
        <v>69660</v>
      </c>
      <c r="I169">
        <v>70058</v>
      </c>
      <c r="J169" t="s">
        <v>74</v>
      </c>
      <c r="K169" t="s">
        <v>299</v>
      </c>
      <c r="L169" t="s">
        <v>299</v>
      </c>
      <c r="N169" t="s">
        <v>36</v>
      </c>
      <c r="P169">
        <v>5738633</v>
      </c>
      <c r="Q169" t="s">
        <v>297</v>
      </c>
      <c r="R169">
        <v>399</v>
      </c>
      <c r="S169">
        <v>132</v>
      </c>
    </row>
    <row r="170" spans="1:20" x14ac:dyDescent="0.25">
      <c r="A170" t="s">
        <v>20</v>
      </c>
      <c r="B170" t="s">
        <v>30</v>
      </c>
      <c r="C170" t="s">
        <v>22</v>
      </c>
      <c r="D170" t="s">
        <v>23</v>
      </c>
      <c r="E170" t="s">
        <v>5</v>
      </c>
      <c r="G170" t="s">
        <v>24</v>
      </c>
      <c r="H170">
        <v>70060</v>
      </c>
      <c r="I170">
        <v>70440</v>
      </c>
      <c r="J170" t="s">
        <v>74</v>
      </c>
      <c r="P170">
        <v>5738798</v>
      </c>
      <c r="Q170" t="s">
        <v>300</v>
      </c>
      <c r="R170">
        <v>381</v>
      </c>
      <c r="T170" t="s">
        <v>301</v>
      </c>
    </row>
    <row r="171" spans="1:20" x14ac:dyDescent="0.25">
      <c r="A171" t="s">
        <v>33</v>
      </c>
      <c r="B171" t="s">
        <v>34</v>
      </c>
      <c r="C171" t="s">
        <v>22</v>
      </c>
      <c r="D171" t="s">
        <v>23</v>
      </c>
      <c r="E171" t="s">
        <v>5</v>
      </c>
      <c r="G171" t="s">
        <v>24</v>
      </c>
      <c r="H171">
        <v>70060</v>
      </c>
      <c r="I171">
        <v>70440</v>
      </c>
      <c r="J171" t="s">
        <v>74</v>
      </c>
      <c r="K171" t="s">
        <v>302</v>
      </c>
      <c r="L171" t="s">
        <v>302</v>
      </c>
      <c r="N171" t="s">
        <v>36</v>
      </c>
      <c r="P171">
        <v>5738798</v>
      </c>
      <c r="Q171" t="s">
        <v>300</v>
      </c>
      <c r="R171">
        <v>381</v>
      </c>
      <c r="S171">
        <v>126</v>
      </c>
    </row>
    <row r="172" spans="1:20" x14ac:dyDescent="0.25">
      <c r="A172" t="s">
        <v>20</v>
      </c>
      <c r="B172" t="s">
        <v>30</v>
      </c>
      <c r="C172" t="s">
        <v>22</v>
      </c>
      <c r="D172" t="s">
        <v>23</v>
      </c>
      <c r="E172" t="s">
        <v>5</v>
      </c>
      <c r="G172" t="s">
        <v>24</v>
      </c>
      <c r="H172">
        <v>70449</v>
      </c>
      <c r="I172">
        <v>71252</v>
      </c>
      <c r="J172" t="s">
        <v>74</v>
      </c>
      <c r="P172">
        <v>5738808</v>
      </c>
      <c r="Q172" t="s">
        <v>303</v>
      </c>
      <c r="R172">
        <v>804</v>
      </c>
      <c r="T172" t="s">
        <v>304</v>
      </c>
    </row>
    <row r="173" spans="1:20" x14ac:dyDescent="0.25">
      <c r="A173" t="s">
        <v>33</v>
      </c>
      <c r="B173" t="s">
        <v>34</v>
      </c>
      <c r="C173" t="s">
        <v>22</v>
      </c>
      <c r="D173" t="s">
        <v>23</v>
      </c>
      <c r="E173" t="s">
        <v>5</v>
      </c>
      <c r="G173" t="s">
        <v>24</v>
      </c>
      <c r="H173">
        <v>70449</v>
      </c>
      <c r="I173">
        <v>71252</v>
      </c>
      <c r="J173" t="s">
        <v>74</v>
      </c>
      <c r="K173" t="s">
        <v>305</v>
      </c>
      <c r="L173" t="s">
        <v>305</v>
      </c>
      <c r="N173" t="s">
        <v>36</v>
      </c>
      <c r="P173">
        <v>5738808</v>
      </c>
      <c r="Q173" t="s">
        <v>303</v>
      </c>
      <c r="R173">
        <v>804</v>
      </c>
      <c r="S173">
        <v>267</v>
      </c>
    </row>
    <row r="174" spans="1:20" x14ac:dyDescent="0.25">
      <c r="A174" t="s">
        <v>20</v>
      </c>
      <c r="B174" t="s">
        <v>30</v>
      </c>
      <c r="C174" t="s">
        <v>22</v>
      </c>
      <c r="D174" t="s">
        <v>23</v>
      </c>
      <c r="E174" t="s">
        <v>5</v>
      </c>
      <c r="G174" t="s">
        <v>24</v>
      </c>
      <c r="H174">
        <v>71263</v>
      </c>
      <c r="I174">
        <v>71619</v>
      </c>
      <c r="J174" t="s">
        <v>74</v>
      </c>
      <c r="P174">
        <v>5738817</v>
      </c>
      <c r="Q174" t="s">
        <v>306</v>
      </c>
      <c r="R174">
        <v>357</v>
      </c>
      <c r="T174" t="s">
        <v>307</v>
      </c>
    </row>
    <row r="175" spans="1:20" x14ac:dyDescent="0.25">
      <c r="A175" t="s">
        <v>33</v>
      </c>
      <c r="B175" t="s">
        <v>34</v>
      </c>
      <c r="C175" t="s">
        <v>22</v>
      </c>
      <c r="D175" t="s">
        <v>23</v>
      </c>
      <c r="E175" t="s">
        <v>5</v>
      </c>
      <c r="G175" t="s">
        <v>24</v>
      </c>
      <c r="H175">
        <v>71263</v>
      </c>
      <c r="I175">
        <v>71619</v>
      </c>
      <c r="J175" t="s">
        <v>74</v>
      </c>
      <c r="K175" t="s">
        <v>308</v>
      </c>
      <c r="L175" t="s">
        <v>308</v>
      </c>
      <c r="N175" t="s">
        <v>36</v>
      </c>
      <c r="P175">
        <v>5738817</v>
      </c>
      <c r="Q175" t="s">
        <v>306</v>
      </c>
      <c r="R175">
        <v>357</v>
      </c>
      <c r="S175">
        <v>118</v>
      </c>
    </row>
    <row r="176" spans="1:20" x14ac:dyDescent="0.25">
      <c r="A176" t="s">
        <v>20</v>
      </c>
      <c r="B176" t="s">
        <v>30</v>
      </c>
      <c r="C176" t="s">
        <v>22</v>
      </c>
      <c r="D176" t="s">
        <v>23</v>
      </c>
      <c r="E176" t="s">
        <v>5</v>
      </c>
      <c r="G176" t="s">
        <v>24</v>
      </c>
      <c r="H176">
        <v>71630</v>
      </c>
      <c r="I176">
        <v>72109</v>
      </c>
      <c r="J176" t="s">
        <v>74</v>
      </c>
      <c r="P176">
        <v>5738821</v>
      </c>
      <c r="Q176" t="s">
        <v>309</v>
      </c>
      <c r="R176">
        <v>480</v>
      </c>
      <c r="T176" t="s">
        <v>310</v>
      </c>
    </row>
    <row r="177" spans="1:20" x14ac:dyDescent="0.25">
      <c r="A177" t="s">
        <v>33</v>
      </c>
      <c r="B177" t="s">
        <v>34</v>
      </c>
      <c r="C177" t="s">
        <v>22</v>
      </c>
      <c r="D177" t="s">
        <v>23</v>
      </c>
      <c r="E177" t="s">
        <v>5</v>
      </c>
      <c r="G177" t="s">
        <v>24</v>
      </c>
      <c r="H177">
        <v>71630</v>
      </c>
      <c r="I177">
        <v>72109</v>
      </c>
      <c r="J177" t="s">
        <v>74</v>
      </c>
      <c r="K177" t="s">
        <v>311</v>
      </c>
      <c r="L177" t="s">
        <v>311</v>
      </c>
      <c r="N177" t="s">
        <v>36</v>
      </c>
      <c r="P177">
        <v>5738821</v>
      </c>
      <c r="Q177" t="s">
        <v>309</v>
      </c>
      <c r="R177">
        <v>480</v>
      </c>
      <c r="S177">
        <v>159</v>
      </c>
    </row>
    <row r="178" spans="1:20" x14ac:dyDescent="0.25">
      <c r="A178" t="s">
        <v>20</v>
      </c>
      <c r="B178" t="s">
        <v>30</v>
      </c>
      <c r="C178" t="s">
        <v>22</v>
      </c>
      <c r="D178" t="s">
        <v>23</v>
      </c>
      <c r="E178" t="s">
        <v>5</v>
      </c>
      <c r="G178" t="s">
        <v>24</v>
      </c>
      <c r="H178">
        <v>72123</v>
      </c>
      <c r="I178">
        <v>72797</v>
      </c>
      <c r="J178" t="s">
        <v>74</v>
      </c>
      <c r="P178">
        <v>5738831</v>
      </c>
      <c r="Q178" t="s">
        <v>312</v>
      </c>
      <c r="R178">
        <v>675</v>
      </c>
      <c r="T178" t="s">
        <v>313</v>
      </c>
    </row>
    <row r="179" spans="1:20" x14ac:dyDescent="0.25">
      <c r="A179" t="s">
        <v>33</v>
      </c>
      <c r="B179" t="s">
        <v>34</v>
      </c>
      <c r="C179" t="s">
        <v>22</v>
      </c>
      <c r="D179" t="s">
        <v>23</v>
      </c>
      <c r="E179" t="s">
        <v>5</v>
      </c>
      <c r="G179" t="s">
        <v>24</v>
      </c>
      <c r="H179">
        <v>72123</v>
      </c>
      <c r="I179">
        <v>72797</v>
      </c>
      <c r="J179" t="s">
        <v>74</v>
      </c>
      <c r="K179" t="s">
        <v>314</v>
      </c>
      <c r="L179" t="s">
        <v>314</v>
      </c>
      <c r="N179" t="s">
        <v>36</v>
      </c>
      <c r="P179">
        <v>5738831</v>
      </c>
      <c r="Q179" t="s">
        <v>312</v>
      </c>
      <c r="R179">
        <v>675</v>
      </c>
      <c r="S179">
        <v>224</v>
      </c>
    </row>
    <row r="180" spans="1:20" x14ac:dyDescent="0.25">
      <c r="A180" t="s">
        <v>20</v>
      </c>
      <c r="B180" t="s">
        <v>30</v>
      </c>
      <c r="C180" t="s">
        <v>22</v>
      </c>
      <c r="D180" t="s">
        <v>23</v>
      </c>
      <c r="E180" t="s">
        <v>5</v>
      </c>
      <c r="G180" t="s">
        <v>24</v>
      </c>
      <c r="H180">
        <v>72880</v>
      </c>
      <c r="I180">
        <v>73122</v>
      </c>
      <c r="J180" t="s">
        <v>74</v>
      </c>
      <c r="P180">
        <v>5737827</v>
      </c>
      <c r="Q180" t="s">
        <v>315</v>
      </c>
      <c r="R180">
        <v>243</v>
      </c>
      <c r="T180" t="s">
        <v>316</v>
      </c>
    </row>
    <row r="181" spans="1:20" x14ac:dyDescent="0.25">
      <c r="A181" t="s">
        <v>33</v>
      </c>
      <c r="B181" t="s">
        <v>34</v>
      </c>
      <c r="C181" t="s">
        <v>22</v>
      </c>
      <c r="D181" t="s">
        <v>23</v>
      </c>
      <c r="E181" t="s">
        <v>5</v>
      </c>
      <c r="G181" t="s">
        <v>24</v>
      </c>
      <c r="H181">
        <v>72880</v>
      </c>
      <c r="I181">
        <v>73122</v>
      </c>
      <c r="J181" t="s">
        <v>74</v>
      </c>
      <c r="K181" t="s">
        <v>317</v>
      </c>
      <c r="L181" t="s">
        <v>317</v>
      </c>
      <c r="N181" t="s">
        <v>36</v>
      </c>
      <c r="P181">
        <v>5737827</v>
      </c>
      <c r="Q181" t="s">
        <v>315</v>
      </c>
      <c r="R181">
        <v>243</v>
      </c>
      <c r="S181">
        <v>80</v>
      </c>
    </row>
    <row r="182" spans="1:20" x14ac:dyDescent="0.25">
      <c r="A182" t="s">
        <v>20</v>
      </c>
      <c r="B182" t="s">
        <v>30</v>
      </c>
      <c r="C182" t="s">
        <v>22</v>
      </c>
      <c r="D182" t="s">
        <v>23</v>
      </c>
      <c r="E182" t="s">
        <v>5</v>
      </c>
      <c r="G182" t="s">
        <v>24</v>
      </c>
      <c r="H182">
        <v>73279</v>
      </c>
      <c r="I182">
        <v>73548</v>
      </c>
      <c r="J182" t="s">
        <v>25</v>
      </c>
      <c r="P182">
        <v>24780666</v>
      </c>
      <c r="Q182" t="s">
        <v>318</v>
      </c>
      <c r="R182">
        <v>270</v>
      </c>
    </row>
    <row r="183" spans="1:20" x14ac:dyDescent="0.25">
      <c r="A183" t="s">
        <v>33</v>
      </c>
      <c r="B183" t="s">
        <v>34</v>
      </c>
      <c r="C183" t="s">
        <v>22</v>
      </c>
      <c r="D183" t="s">
        <v>23</v>
      </c>
      <c r="E183" t="s">
        <v>5</v>
      </c>
      <c r="G183" t="s">
        <v>24</v>
      </c>
      <c r="H183">
        <v>73279</v>
      </c>
      <c r="I183">
        <v>73548</v>
      </c>
      <c r="J183" t="s">
        <v>25</v>
      </c>
      <c r="K183" t="s">
        <v>319</v>
      </c>
      <c r="L183" t="s">
        <v>319</v>
      </c>
      <c r="N183" t="s">
        <v>36</v>
      </c>
      <c r="P183">
        <v>24780666</v>
      </c>
      <c r="Q183" t="s">
        <v>318</v>
      </c>
      <c r="R183">
        <v>270</v>
      </c>
      <c r="S183">
        <v>89</v>
      </c>
    </row>
    <row r="184" spans="1:20" x14ac:dyDescent="0.25">
      <c r="A184" t="s">
        <v>20</v>
      </c>
      <c r="B184" t="s">
        <v>30</v>
      </c>
      <c r="C184" t="s">
        <v>22</v>
      </c>
      <c r="D184" t="s">
        <v>23</v>
      </c>
      <c r="E184" t="s">
        <v>5</v>
      </c>
      <c r="G184" t="s">
        <v>24</v>
      </c>
      <c r="H184">
        <v>73545</v>
      </c>
      <c r="I184">
        <v>73988</v>
      </c>
      <c r="J184" t="s">
        <v>25</v>
      </c>
      <c r="P184">
        <v>5737965</v>
      </c>
      <c r="Q184" t="s">
        <v>320</v>
      </c>
      <c r="R184">
        <v>444</v>
      </c>
      <c r="T184" t="s">
        <v>321</v>
      </c>
    </row>
    <row r="185" spans="1:20" x14ac:dyDescent="0.25">
      <c r="A185" t="s">
        <v>33</v>
      </c>
      <c r="B185" t="s">
        <v>34</v>
      </c>
      <c r="C185" t="s">
        <v>22</v>
      </c>
      <c r="D185" t="s">
        <v>23</v>
      </c>
      <c r="E185" t="s">
        <v>5</v>
      </c>
      <c r="G185" t="s">
        <v>24</v>
      </c>
      <c r="H185">
        <v>73545</v>
      </c>
      <c r="I185">
        <v>73988</v>
      </c>
      <c r="J185" t="s">
        <v>25</v>
      </c>
      <c r="K185" t="s">
        <v>322</v>
      </c>
      <c r="L185" t="s">
        <v>322</v>
      </c>
      <c r="N185" t="s">
        <v>36</v>
      </c>
      <c r="P185">
        <v>5737965</v>
      </c>
      <c r="Q185" t="s">
        <v>320</v>
      </c>
      <c r="R185">
        <v>444</v>
      </c>
      <c r="S185">
        <v>147</v>
      </c>
    </row>
    <row r="186" spans="1:20" x14ac:dyDescent="0.25">
      <c r="A186" t="s">
        <v>20</v>
      </c>
      <c r="B186" t="s">
        <v>30</v>
      </c>
      <c r="C186" t="s">
        <v>22</v>
      </c>
      <c r="D186" t="s">
        <v>23</v>
      </c>
      <c r="E186" t="s">
        <v>5</v>
      </c>
      <c r="G186" t="s">
        <v>24</v>
      </c>
      <c r="H186">
        <v>74010</v>
      </c>
      <c r="I186">
        <v>74333</v>
      </c>
      <c r="J186" t="s">
        <v>25</v>
      </c>
      <c r="P186">
        <v>5737798</v>
      </c>
      <c r="Q186" t="s">
        <v>323</v>
      </c>
      <c r="R186">
        <v>324</v>
      </c>
      <c r="T186" t="s">
        <v>324</v>
      </c>
    </row>
    <row r="187" spans="1:20" x14ac:dyDescent="0.25">
      <c r="A187" t="s">
        <v>33</v>
      </c>
      <c r="B187" t="s">
        <v>34</v>
      </c>
      <c r="C187" t="s">
        <v>22</v>
      </c>
      <c r="D187" t="s">
        <v>23</v>
      </c>
      <c r="E187" t="s">
        <v>5</v>
      </c>
      <c r="G187" t="s">
        <v>24</v>
      </c>
      <c r="H187">
        <v>74010</v>
      </c>
      <c r="I187">
        <v>74333</v>
      </c>
      <c r="J187" t="s">
        <v>25</v>
      </c>
      <c r="K187" t="s">
        <v>325</v>
      </c>
      <c r="L187" t="s">
        <v>325</v>
      </c>
      <c r="N187" t="s">
        <v>36</v>
      </c>
      <c r="P187">
        <v>5737798</v>
      </c>
      <c r="Q187" t="s">
        <v>323</v>
      </c>
      <c r="R187">
        <v>324</v>
      </c>
      <c r="S187">
        <v>107</v>
      </c>
    </row>
    <row r="188" spans="1:20" x14ac:dyDescent="0.25">
      <c r="A188" t="s">
        <v>20</v>
      </c>
      <c r="B188" t="s">
        <v>30</v>
      </c>
      <c r="C188" t="s">
        <v>22</v>
      </c>
      <c r="D188" t="s">
        <v>23</v>
      </c>
      <c r="E188" t="s">
        <v>5</v>
      </c>
      <c r="G188" t="s">
        <v>24</v>
      </c>
      <c r="H188">
        <v>74516</v>
      </c>
      <c r="I188">
        <v>75229</v>
      </c>
      <c r="J188" t="s">
        <v>25</v>
      </c>
      <c r="P188">
        <v>5737766</v>
      </c>
      <c r="Q188" t="s">
        <v>326</v>
      </c>
      <c r="R188">
        <v>714</v>
      </c>
      <c r="T188" t="s">
        <v>327</v>
      </c>
    </row>
    <row r="189" spans="1:20" x14ac:dyDescent="0.25">
      <c r="A189" t="s">
        <v>33</v>
      </c>
      <c r="B189" t="s">
        <v>34</v>
      </c>
      <c r="C189" t="s">
        <v>22</v>
      </c>
      <c r="D189" t="s">
        <v>23</v>
      </c>
      <c r="E189" t="s">
        <v>5</v>
      </c>
      <c r="G189" t="s">
        <v>24</v>
      </c>
      <c r="H189">
        <v>74516</v>
      </c>
      <c r="I189">
        <v>75229</v>
      </c>
      <c r="J189" t="s">
        <v>25</v>
      </c>
      <c r="K189" t="s">
        <v>328</v>
      </c>
      <c r="L189" t="s">
        <v>328</v>
      </c>
      <c r="N189" t="s">
        <v>329</v>
      </c>
      <c r="P189">
        <v>5737766</v>
      </c>
      <c r="Q189" t="s">
        <v>326</v>
      </c>
      <c r="R189">
        <v>714</v>
      </c>
      <c r="S189">
        <v>237</v>
      </c>
    </row>
    <row r="190" spans="1:20" x14ac:dyDescent="0.25">
      <c r="A190" t="s">
        <v>20</v>
      </c>
      <c r="B190" t="s">
        <v>30</v>
      </c>
      <c r="C190" t="s">
        <v>22</v>
      </c>
      <c r="D190" t="s">
        <v>23</v>
      </c>
      <c r="E190" t="s">
        <v>5</v>
      </c>
      <c r="G190" t="s">
        <v>24</v>
      </c>
      <c r="H190">
        <v>75226</v>
      </c>
      <c r="I190">
        <v>75474</v>
      </c>
      <c r="J190" t="s">
        <v>25</v>
      </c>
      <c r="P190">
        <v>5737899</v>
      </c>
      <c r="Q190" t="s">
        <v>330</v>
      </c>
      <c r="R190">
        <v>249</v>
      </c>
      <c r="T190" t="s">
        <v>331</v>
      </c>
    </row>
    <row r="191" spans="1:20" x14ac:dyDescent="0.25">
      <c r="A191" t="s">
        <v>33</v>
      </c>
      <c r="B191" t="s">
        <v>34</v>
      </c>
      <c r="C191" t="s">
        <v>22</v>
      </c>
      <c r="D191" t="s">
        <v>23</v>
      </c>
      <c r="E191" t="s">
        <v>5</v>
      </c>
      <c r="G191" t="s">
        <v>24</v>
      </c>
      <c r="H191">
        <v>75226</v>
      </c>
      <c r="I191">
        <v>75474</v>
      </c>
      <c r="J191" t="s">
        <v>25</v>
      </c>
      <c r="K191" t="s">
        <v>332</v>
      </c>
      <c r="L191" t="s">
        <v>332</v>
      </c>
      <c r="N191" t="s">
        <v>36</v>
      </c>
      <c r="P191">
        <v>5737899</v>
      </c>
      <c r="Q191" t="s">
        <v>330</v>
      </c>
      <c r="R191">
        <v>249</v>
      </c>
      <c r="S191">
        <v>82</v>
      </c>
    </row>
    <row r="192" spans="1:20" x14ac:dyDescent="0.25">
      <c r="A192" t="s">
        <v>20</v>
      </c>
      <c r="B192" t="s">
        <v>30</v>
      </c>
      <c r="C192" t="s">
        <v>22</v>
      </c>
      <c r="D192" t="s">
        <v>23</v>
      </c>
      <c r="E192" t="s">
        <v>5</v>
      </c>
      <c r="G192" t="s">
        <v>24</v>
      </c>
      <c r="H192">
        <v>75485</v>
      </c>
      <c r="I192">
        <v>77002</v>
      </c>
      <c r="J192" t="s">
        <v>25</v>
      </c>
      <c r="P192">
        <v>5737792</v>
      </c>
      <c r="Q192" t="s">
        <v>333</v>
      </c>
      <c r="R192">
        <v>1518</v>
      </c>
      <c r="T192" t="s">
        <v>334</v>
      </c>
    </row>
    <row r="193" spans="1:20" x14ac:dyDescent="0.25">
      <c r="A193" t="s">
        <v>33</v>
      </c>
      <c r="B193" t="s">
        <v>34</v>
      </c>
      <c r="C193" t="s">
        <v>22</v>
      </c>
      <c r="D193" t="s">
        <v>23</v>
      </c>
      <c r="E193" t="s">
        <v>5</v>
      </c>
      <c r="G193" t="s">
        <v>24</v>
      </c>
      <c r="H193">
        <v>75485</v>
      </c>
      <c r="I193">
        <v>77002</v>
      </c>
      <c r="J193" t="s">
        <v>25</v>
      </c>
      <c r="K193" t="s">
        <v>335</v>
      </c>
      <c r="L193" t="s">
        <v>335</v>
      </c>
      <c r="N193" t="s">
        <v>36</v>
      </c>
      <c r="P193">
        <v>5737792</v>
      </c>
      <c r="Q193" t="s">
        <v>333</v>
      </c>
      <c r="R193">
        <v>1518</v>
      </c>
      <c r="S193">
        <v>505</v>
      </c>
    </row>
    <row r="194" spans="1:20" x14ac:dyDescent="0.25">
      <c r="A194" t="s">
        <v>20</v>
      </c>
      <c r="B194" t="s">
        <v>30</v>
      </c>
      <c r="C194" t="s">
        <v>22</v>
      </c>
      <c r="D194" t="s">
        <v>23</v>
      </c>
      <c r="E194" t="s">
        <v>5</v>
      </c>
      <c r="G194" t="s">
        <v>24</v>
      </c>
      <c r="H194">
        <v>77015</v>
      </c>
      <c r="I194">
        <v>79024</v>
      </c>
      <c r="J194" t="s">
        <v>25</v>
      </c>
      <c r="P194">
        <v>5737855</v>
      </c>
      <c r="Q194" t="s">
        <v>336</v>
      </c>
      <c r="R194">
        <v>2010</v>
      </c>
      <c r="T194" t="s">
        <v>337</v>
      </c>
    </row>
    <row r="195" spans="1:20" x14ac:dyDescent="0.25">
      <c r="A195" t="s">
        <v>33</v>
      </c>
      <c r="B195" t="s">
        <v>34</v>
      </c>
      <c r="C195" t="s">
        <v>22</v>
      </c>
      <c r="D195" t="s">
        <v>23</v>
      </c>
      <c r="E195" t="s">
        <v>5</v>
      </c>
      <c r="G195" t="s">
        <v>24</v>
      </c>
      <c r="H195">
        <v>77015</v>
      </c>
      <c r="I195">
        <v>79024</v>
      </c>
      <c r="J195" t="s">
        <v>25</v>
      </c>
      <c r="K195" t="s">
        <v>338</v>
      </c>
      <c r="L195" t="s">
        <v>338</v>
      </c>
      <c r="N195" t="s">
        <v>36</v>
      </c>
      <c r="P195">
        <v>5737855</v>
      </c>
      <c r="Q195" t="s">
        <v>336</v>
      </c>
      <c r="R195">
        <v>2010</v>
      </c>
      <c r="S195">
        <v>669</v>
      </c>
    </row>
    <row r="196" spans="1:20" x14ac:dyDescent="0.25">
      <c r="A196" t="s">
        <v>20</v>
      </c>
      <c r="B196" t="s">
        <v>30</v>
      </c>
      <c r="C196" t="s">
        <v>22</v>
      </c>
      <c r="D196" t="s">
        <v>23</v>
      </c>
      <c r="E196" t="s">
        <v>5</v>
      </c>
      <c r="G196" t="s">
        <v>24</v>
      </c>
      <c r="H196">
        <v>79028</v>
      </c>
      <c r="I196">
        <v>79501</v>
      </c>
      <c r="J196" t="s">
        <v>25</v>
      </c>
      <c r="P196">
        <v>5737898</v>
      </c>
      <c r="Q196" t="s">
        <v>339</v>
      </c>
      <c r="R196">
        <v>474</v>
      </c>
      <c r="T196" t="s">
        <v>340</v>
      </c>
    </row>
    <row r="197" spans="1:20" x14ac:dyDescent="0.25">
      <c r="A197" t="s">
        <v>33</v>
      </c>
      <c r="B197" t="s">
        <v>34</v>
      </c>
      <c r="C197" t="s">
        <v>22</v>
      </c>
      <c r="D197" t="s">
        <v>23</v>
      </c>
      <c r="E197" t="s">
        <v>5</v>
      </c>
      <c r="G197" t="s">
        <v>24</v>
      </c>
      <c r="H197">
        <v>79028</v>
      </c>
      <c r="I197">
        <v>79501</v>
      </c>
      <c r="J197" t="s">
        <v>25</v>
      </c>
      <c r="K197" t="s">
        <v>341</v>
      </c>
      <c r="L197" t="s">
        <v>341</v>
      </c>
      <c r="N197" t="s">
        <v>36</v>
      </c>
      <c r="P197">
        <v>5737898</v>
      </c>
      <c r="Q197" t="s">
        <v>339</v>
      </c>
      <c r="R197">
        <v>474</v>
      </c>
      <c r="S197">
        <v>157</v>
      </c>
    </row>
    <row r="198" spans="1:20" x14ac:dyDescent="0.25">
      <c r="A198" t="s">
        <v>20</v>
      </c>
      <c r="B198" t="s">
        <v>30</v>
      </c>
      <c r="C198" t="s">
        <v>22</v>
      </c>
      <c r="D198" t="s">
        <v>23</v>
      </c>
      <c r="E198" t="s">
        <v>5</v>
      </c>
      <c r="G198" t="s">
        <v>24</v>
      </c>
      <c r="H198">
        <v>79635</v>
      </c>
      <c r="I198">
        <v>80453</v>
      </c>
      <c r="J198" t="s">
        <v>25</v>
      </c>
      <c r="P198">
        <v>5737984</v>
      </c>
      <c r="Q198" t="s">
        <v>342</v>
      </c>
      <c r="R198">
        <v>819</v>
      </c>
      <c r="T198" t="s">
        <v>343</v>
      </c>
    </row>
    <row r="199" spans="1:20" x14ac:dyDescent="0.25">
      <c r="A199" t="s">
        <v>33</v>
      </c>
      <c r="B199" t="s">
        <v>34</v>
      </c>
      <c r="C199" t="s">
        <v>22</v>
      </c>
      <c r="D199" t="s">
        <v>23</v>
      </c>
      <c r="E199" t="s">
        <v>5</v>
      </c>
      <c r="G199" t="s">
        <v>24</v>
      </c>
      <c r="H199">
        <v>79635</v>
      </c>
      <c r="I199">
        <v>80453</v>
      </c>
      <c r="J199" t="s">
        <v>25</v>
      </c>
      <c r="K199" t="s">
        <v>344</v>
      </c>
      <c r="L199" t="s">
        <v>344</v>
      </c>
      <c r="N199" t="s">
        <v>36</v>
      </c>
      <c r="P199">
        <v>5737984</v>
      </c>
      <c r="Q199" t="s">
        <v>342</v>
      </c>
      <c r="R199">
        <v>819</v>
      </c>
      <c r="S199">
        <v>272</v>
      </c>
    </row>
    <row r="200" spans="1:20" x14ac:dyDescent="0.25">
      <c r="A200" t="s">
        <v>20</v>
      </c>
      <c r="B200" t="s">
        <v>30</v>
      </c>
      <c r="C200" t="s">
        <v>22</v>
      </c>
      <c r="D200" t="s">
        <v>23</v>
      </c>
      <c r="E200" t="s">
        <v>5</v>
      </c>
      <c r="G200" t="s">
        <v>24</v>
      </c>
      <c r="H200">
        <v>80581</v>
      </c>
      <c r="I200">
        <v>80988</v>
      </c>
      <c r="J200" t="s">
        <v>74</v>
      </c>
      <c r="P200">
        <v>5737925</v>
      </c>
      <c r="Q200" t="s">
        <v>345</v>
      </c>
      <c r="R200">
        <v>408</v>
      </c>
      <c r="T200" t="s">
        <v>346</v>
      </c>
    </row>
    <row r="201" spans="1:20" x14ac:dyDescent="0.25">
      <c r="A201" t="s">
        <v>33</v>
      </c>
      <c r="B201" t="s">
        <v>34</v>
      </c>
      <c r="C201" t="s">
        <v>22</v>
      </c>
      <c r="D201" t="s">
        <v>23</v>
      </c>
      <c r="E201" t="s">
        <v>5</v>
      </c>
      <c r="G201" t="s">
        <v>24</v>
      </c>
      <c r="H201">
        <v>80581</v>
      </c>
      <c r="I201">
        <v>80988</v>
      </c>
      <c r="J201" t="s">
        <v>74</v>
      </c>
      <c r="K201" t="s">
        <v>347</v>
      </c>
      <c r="L201" t="s">
        <v>347</v>
      </c>
      <c r="N201" t="s">
        <v>36</v>
      </c>
      <c r="P201">
        <v>5737925</v>
      </c>
      <c r="Q201" t="s">
        <v>345</v>
      </c>
      <c r="R201">
        <v>408</v>
      </c>
      <c r="S201">
        <v>135</v>
      </c>
    </row>
    <row r="202" spans="1:20" x14ac:dyDescent="0.25">
      <c r="A202" t="s">
        <v>20</v>
      </c>
      <c r="B202" t="s">
        <v>30</v>
      </c>
      <c r="C202" t="s">
        <v>22</v>
      </c>
      <c r="D202" t="s">
        <v>23</v>
      </c>
      <c r="E202" t="s">
        <v>5</v>
      </c>
      <c r="G202" t="s">
        <v>24</v>
      </c>
      <c r="H202">
        <v>80989</v>
      </c>
      <c r="I202">
        <v>81474</v>
      </c>
      <c r="J202" t="s">
        <v>74</v>
      </c>
      <c r="P202">
        <v>5737922</v>
      </c>
      <c r="Q202" t="s">
        <v>348</v>
      </c>
      <c r="R202">
        <v>486</v>
      </c>
      <c r="T202" t="s">
        <v>349</v>
      </c>
    </row>
    <row r="203" spans="1:20" x14ac:dyDescent="0.25">
      <c r="A203" t="s">
        <v>33</v>
      </c>
      <c r="B203" t="s">
        <v>34</v>
      </c>
      <c r="C203" t="s">
        <v>22</v>
      </c>
      <c r="D203" t="s">
        <v>23</v>
      </c>
      <c r="E203" t="s">
        <v>5</v>
      </c>
      <c r="G203" t="s">
        <v>24</v>
      </c>
      <c r="H203">
        <v>80989</v>
      </c>
      <c r="I203">
        <v>81474</v>
      </c>
      <c r="J203" t="s">
        <v>74</v>
      </c>
      <c r="K203" t="s">
        <v>350</v>
      </c>
      <c r="L203" t="s">
        <v>350</v>
      </c>
      <c r="N203" t="s">
        <v>351</v>
      </c>
      <c r="P203">
        <v>5737922</v>
      </c>
      <c r="Q203" t="s">
        <v>348</v>
      </c>
      <c r="R203">
        <v>486</v>
      </c>
      <c r="S203">
        <v>161</v>
      </c>
    </row>
    <row r="204" spans="1:20" x14ac:dyDescent="0.25">
      <c r="A204" t="s">
        <v>20</v>
      </c>
      <c r="B204" t="s">
        <v>30</v>
      </c>
      <c r="C204" t="s">
        <v>22</v>
      </c>
      <c r="D204" t="s">
        <v>23</v>
      </c>
      <c r="E204" t="s">
        <v>5</v>
      </c>
      <c r="G204" t="s">
        <v>24</v>
      </c>
      <c r="H204">
        <v>81771</v>
      </c>
      <c r="I204">
        <v>82055</v>
      </c>
      <c r="J204" t="s">
        <v>74</v>
      </c>
      <c r="P204">
        <v>5737913</v>
      </c>
      <c r="Q204" t="s">
        <v>352</v>
      </c>
      <c r="R204">
        <v>285</v>
      </c>
      <c r="T204" t="s">
        <v>353</v>
      </c>
    </row>
    <row r="205" spans="1:20" x14ac:dyDescent="0.25">
      <c r="A205" t="s">
        <v>33</v>
      </c>
      <c r="B205" t="s">
        <v>34</v>
      </c>
      <c r="C205" t="s">
        <v>22</v>
      </c>
      <c r="D205" t="s">
        <v>23</v>
      </c>
      <c r="E205" t="s">
        <v>5</v>
      </c>
      <c r="G205" t="s">
        <v>24</v>
      </c>
      <c r="H205">
        <v>81771</v>
      </c>
      <c r="I205">
        <v>82055</v>
      </c>
      <c r="J205" t="s">
        <v>74</v>
      </c>
      <c r="K205" t="s">
        <v>354</v>
      </c>
      <c r="L205" t="s">
        <v>354</v>
      </c>
      <c r="N205" t="s">
        <v>36</v>
      </c>
      <c r="P205">
        <v>5737913</v>
      </c>
      <c r="Q205" t="s">
        <v>352</v>
      </c>
      <c r="R205">
        <v>285</v>
      </c>
      <c r="S205">
        <v>94</v>
      </c>
    </row>
    <row r="206" spans="1:20" x14ac:dyDescent="0.25">
      <c r="A206" t="s">
        <v>20</v>
      </c>
      <c r="B206" t="s">
        <v>30</v>
      </c>
      <c r="C206" t="s">
        <v>22</v>
      </c>
      <c r="D206" t="s">
        <v>23</v>
      </c>
      <c r="E206" t="s">
        <v>5</v>
      </c>
      <c r="G206" t="s">
        <v>24</v>
      </c>
      <c r="H206">
        <v>82129</v>
      </c>
      <c r="I206">
        <v>82983</v>
      </c>
      <c r="J206" t="s">
        <v>74</v>
      </c>
      <c r="P206">
        <v>5737834</v>
      </c>
      <c r="Q206" t="s">
        <v>355</v>
      </c>
      <c r="R206">
        <v>855</v>
      </c>
      <c r="T206" t="s">
        <v>356</v>
      </c>
    </row>
    <row r="207" spans="1:20" x14ac:dyDescent="0.25">
      <c r="A207" t="s">
        <v>33</v>
      </c>
      <c r="B207" t="s">
        <v>34</v>
      </c>
      <c r="C207" t="s">
        <v>22</v>
      </c>
      <c r="D207" t="s">
        <v>23</v>
      </c>
      <c r="E207" t="s">
        <v>5</v>
      </c>
      <c r="G207" t="s">
        <v>24</v>
      </c>
      <c r="H207">
        <v>82129</v>
      </c>
      <c r="I207">
        <v>82983</v>
      </c>
      <c r="J207" t="s">
        <v>74</v>
      </c>
      <c r="K207" t="s">
        <v>357</v>
      </c>
      <c r="L207" t="s">
        <v>357</v>
      </c>
      <c r="N207" t="s">
        <v>36</v>
      </c>
      <c r="P207">
        <v>5737834</v>
      </c>
      <c r="Q207" t="s">
        <v>355</v>
      </c>
      <c r="R207">
        <v>855</v>
      </c>
      <c r="S207">
        <v>284</v>
      </c>
    </row>
    <row r="208" spans="1:20" x14ac:dyDescent="0.25">
      <c r="A208" t="s">
        <v>20</v>
      </c>
      <c r="B208" t="s">
        <v>30</v>
      </c>
      <c r="C208" t="s">
        <v>22</v>
      </c>
      <c r="D208" t="s">
        <v>23</v>
      </c>
      <c r="E208" t="s">
        <v>5</v>
      </c>
      <c r="G208" t="s">
        <v>24</v>
      </c>
      <c r="H208">
        <v>83207</v>
      </c>
      <c r="I208">
        <v>83566</v>
      </c>
      <c r="J208" t="s">
        <v>74</v>
      </c>
      <c r="P208">
        <v>5738952</v>
      </c>
      <c r="Q208" t="s">
        <v>358</v>
      </c>
      <c r="R208">
        <v>360</v>
      </c>
      <c r="T208" t="s">
        <v>359</v>
      </c>
    </row>
    <row r="209" spans="1:20" x14ac:dyDescent="0.25">
      <c r="A209" t="s">
        <v>33</v>
      </c>
      <c r="B209" t="s">
        <v>34</v>
      </c>
      <c r="C209" t="s">
        <v>22</v>
      </c>
      <c r="D209" t="s">
        <v>23</v>
      </c>
      <c r="E209" t="s">
        <v>5</v>
      </c>
      <c r="G209" t="s">
        <v>24</v>
      </c>
      <c r="H209">
        <v>83207</v>
      </c>
      <c r="I209">
        <v>83566</v>
      </c>
      <c r="J209" t="s">
        <v>74</v>
      </c>
      <c r="K209" t="s">
        <v>360</v>
      </c>
      <c r="L209" t="s">
        <v>360</v>
      </c>
      <c r="N209" t="s">
        <v>116</v>
      </c>
      <c r="P209">
        <v>5738952</v>
      </c>
      <c r="Q209" t="s">
        <v>358</v>
      </c>
      <c r="R209">
        <v>360</v>
      </c>
      <c r="S209">
        <v>119</v>
      </c>
    </row>
    <row r="210" spans="1:20" x14ac:dyDescent="0.25">
      <c r="A210" t="s">
        <v>20</v>
      </c>
      <c r="B210" t="s">
        <v>30</v>
      </c>
      <c r="C210" t="s">
        <v>22</v>
      </c>
      <c r="D210" t="s">
        <v>23</v>
      </c>
      <c r="E210" t="s">
        <v>5</v>
      </c>
      <c r="G210" t="s">
        <v>24</v>
      </c>
      <c r="H210">
        <v>83818</v>
      </c>
      <c r="I210">
        <v>84180</v>
      </c>
      <c r="J210" t="s">
        <v>74</v>
      </c>
      <c r="P210">
        <v>5738934</v>
      </c>
      <c r="Q210" t="s">
        <v>361</v>
      </c>
      <c r="R210">
        <v>363</v>
      </c>
      <c r="T210" t="s">
        <v>362</v>
      </c>
    </row>
    <row r="211" spans="1:20" x14ac:dyDescent="0.25">
      <c r="A211" t="s">
        <v>33</v>
      </c>
      <c r="B211" t="s">
        <v>34</v>
      </c>
      <c r="C211" t="s">
        <v>22</v>
      </c>
      <c r="D211" t="s">
        <v>23</v>
      </c>
      <c r="E211" t="s">
        <v>5</v>
      </c>
      <c r="G211" t="s">
        <v>24</v>
      </c>
      <c r="H211">
        <v>83818</v>
      </c>
      <c r="I211">
        <v>84180</v>
      </c>
      <c r="J211" t="s">
        <v>74</v>
      </c>
      <c r="K211" t="s">
        <v>363</v>
      </c>
      <c r="L211" t="s">
        <v>363</v>
      </c>
      <c r="N211" t="s">
        <v>123</v>
      </c>
      <c r="P211">
        <v>5738934</v>
      </c>
      <c r="Q211" t="s">
        <v>361</v>
      </c>
      <c r="R211">
        <v>363</v>
      </c>
      <c r="S211">
        <v>120</v>
      </c>
    </row>
    <row r="212" spans="1:20" x14ac:dyDescent="0.25">
      <c r="A212" t="s">
        <v>20</v>
      </c>
      <c r="B212" t="s">
        <v>30</v>
      </c>
      <c r="C212" t="s">
        <v>22</v>
      </c>
      <c r="D212" t="s">
        <v>23</v>
      </c>
      <c r="E212" t="s">
        <v>5</v>
      </c>
      <c r="G212" t="s">
        <v>24</v>
      </c>
      <c r="H212">
        <v>84349</v>
      </c>
      <c r="I212">
        <v>84558</v>
      </c>
      <c r="J212" t="s">
        <v>25</v>
      </c>
      <c r="P212">
        <v>5738897</v>
      </c>
      <c r="Q212" t="s">
        <v>364</v>
      </c>
      <c r="R212">
        <v>210</v>
      </c>
      <c r="T212" t="s">
        <v>365</v>
      </c>
    </row>
    <row r="213" spans="1:20" x14ac:dyDescent="0.25">
      <c r="A213" t="s">
        <v>33</v>
      </c>
      <c r="B213" t="s">
        <v>34</v>
      </c>
      <c r="C213" t="s">
        <v>22</v>
      </c>
      <c r="D213" t="s">
        <v>23</v>
      </c>
      <c r="E213" t="s">
        <v>5</v>
      </c>
      <c r="G213" t="s">
        <v>24</v>
      </c>
      <c r="H213">
        <v>84349</v>
      </c>
      <c r="I213">
        <v>84558</v>
      </c>
      <c r="J213" t="s">
        <v>25</v>
      </c>
      <c r="K213" t="s">
        <v>366</v>
      </c>
      <c r="L213" t="s">
        <v>366</v>
      </c>
      <c r="N213" t="s">
        <v>36</v>
      </c>
      <c r="P213">
        <v>5738897</v>
      </c>
      <c r="Q213" t="s">
        <v>364</v>
      </c>
      <c r="R213">
        <v>210</v>
      </c>
      <c r="S213">
        <v>69</v>
      </c>
    </row>
    <row r="214" spans="1:20" x14ac:dyDescent="0.25">
      <c r="A214" t="s">
        <v>20</v>
      </c>
      <c r="B214" t="s">
        <v>30</v>
      </c>
      <c r="C214" t="s">
        <v>22</v>
      </c>
      <c r="D214" t="s">
        <v>23</v>
      </c>
      <c r="E214" t="s">
        <v>5</v>
      </c>
      <c r="G214" t="s">
        <v>24</v>
      </c>
      <c r="H214">
        <v>84566</v>
      </c>
      <c r="I214">
        <v>85123</v>
      </c>
      <c r="J214" t="s">
        <v>25</v>
      </c>
      <c r="P214">
        <v>5738878</v>
      </c>
      <c r="Q214" t="s">
        <v>367</v>
      </c>
      <c r="R214">
        <v>558</v>
      </c>
      <c r="T214" t="s">
        <v>368</v>
      </c>
    </row>
    <row r="215" spans="1:20" x14ac:dyDescent="0.25">
      <c r="A215" t="s">
        <v>33</v>
      </c>
      <c r="B215" t="s">
        <v>34</v>
      </c>
      <c r="C215" t="s">
        <v>22</v>
      </c>
      <c r="D215" t="s">
        <v>23</v>
      </c>
      <c r="E215" t="s">
        <v>5</v>
      </c>
      <c r="G215" t="s">
        <v>24</v>
      </c>
      <c r="H215">
        <v>84566</v>
      </c>
      <c r="I215">
        <v>85123</v>
      </c>
      <c r="J215" t="s">
        <v>25</v>
      </c>
      <c r="K215" t="s">
        <v>369</v>
      </c>
      <c r="L215" t="s">
        <v>369</v>
      </c>
      <c r="N215" t="s">
        <v>36</v>
      </c>
      <c r="P215">
        <v>5738878</v>
      </c>
      <c r="Q215" t="s">
        <v>367</v>
      </c>
      <c r="R215">
        <v>558</v>
      </c>
      <c r="S215">
        <v>185</v>
      </c>
    </row>
    <row r="216" spans="1:20" x14ac:dyDescent="0.25">
      <c r="A216" t="s">
        <v>20</v>
      </c>
      <c r="B216" t="s">
        <v>30</v>
      </c>
      <c r="C216" t="s">
        <v>22</v>
      </c>
      <c r="D216" t="s">
        <v>23</v>
      </c>
      <c r="E216" t="s">
        <v>5</v>
      </c>
      <c r="G216" t="s">
        <v>24</v>
      </c>
      <c r="H216">
        <v>85123</v>
      </c>
      <c r="I216">
        <v>87135</v>
      </c>
      <c r="J216" t="s">
        <v>25</v>
      </c>
      <c r="P216">
        <v>5738791</v>
      </c>
      <c r="Q216" t="s">
        <v>370</v>
      </c>
      <c r="R216">
        <v>2013</v>
      </c>
      <c r="T216" t="s">
        <v>371</v>
      </c>
    </row>
    <row r="217" spans="1:20" x14ac:dyDescent="0.25">
      <c r="A217" t="s">
        <v>33</v>
      </c>
      <c r="B217" t="s">
        <v>34</v>
      </c>
      <c r="C217" t="s">
        <v>22</v>
      </c>
      <c r="D217" t="s">
        <v>23</v>
      </c>
      <c r="E217" t="s">
        <v>5</v>
      </c>
      <c r="G217" t="s">
        <v>24</v>
      </c>
      <c r="H217">
        <v>85123</v>
      </c>
      <c r="I217">
        <v>87135</v>
      </c>
      <c r="J217" t="s">
        <v>25</v>
      </c>
      <c r="K217" t="s">
        <v>372</v>
      </c>
      <c r="L217" t="s">
        <v>372</v>
      </c>
      <c r="N217" t="s">
        <v>36</v>
      </c>
      <c r="P217">
        <v>5738791</v>
      </c>
      <c r="Q217" t="s">
        <v>370</v>
      </c>
      <c r="R217">
        <v>2013</v>
      </c>
      <c r="S217">
        <v>670</v>
      </c>
    </row>
    <row r="218" spans="1:20" x14ac:dyDescent="0.25">
      <c r="A218" t="s">
        <v>20</v>
      </c>
      <c r="B218" t="s">
        <v>30</v>
      </c>
      <c r="C218" t="s">
        <v>22</v>
      </c>
      <c r="D218" t="s">
        <v>23</v>
      </c>
      <c r="E218" t="s">
        <v>5</v>
      </c>
      <c r="G218" t="s">
        <v>24</v>
      </c>
      <c r="H218">
        <v>87135</v>
      </c>
      <c r="I218">
        <v>87404</v>
      </c>
      <c r="J218" t="s">
        <v>25</v>
      </c>
      <c r="P218">
        <v>5738781</v>
      </c>
      <c r="Q218" t="s">
        <v>373</v>
      </c>
      <c r="R218">
        <v>270</v>
      </c>
      <c r="T218" t="s">
        <v>374</v>
      </c>
    </row>
    <row r="219" spans="1:20" x14ac:dyDescent="0.25">
      <c r="A219" t="s">
        <v>33</v>
      </c>
      <c r="B219" t="s">
        <v>34</v>
      </c>
      <c r="C219" t="s">
        <v>22</v>
      </c>
      <c r="D219" t="s">
        <v>23</v>
      </c>
      <c r="E219" t="s">
        <v>5</v>
      </c>
      <c r="G219" t="s">
        <v>24</v>
      </c>
      <c r="H219">
        <v>87135</v>
      </c>
      <c r="I219">
        <v>87404</v>
      </c>
      <c r="J219" t="s">
        <v>25</v>
      </c>
      <c r="K219" t="s">
        <v>375</v>
      </c>
      <c r="L219" t="s">
        <v>375</v>
      </c>
      <c r="N219" t="s">
        <v>36</v>
      </c>
      <c r="P219">
        <v>5738781</v>
      </c>
      <c r="Q219" t="s">
        <v>373</v>
      </c>
      <c r="R219">
        <v>270</v>
      </c>
      <c r="S219">
        <v>89</v>
      </c>
    </row>
    <row r="220" spans="1:20" x14ac:dyDescent="0.25">
      <c r="A220" t="s">
        <v>20</v>
      </c>
      <c r="B220" t="s">
        <v>30</v>
      </c>
      <c r="C220" t="s">
        <v>22</v>
      </c>
      <c r="D220" t="s">
        <v>23</v>
      </c>
      <c r="E220" t="s">
        <v>5</v>
      </c>
      <c r="G220" t="s">
        <v>24</v>
      </c>
      <c r="H220">
        <v>87450</v>
      </c>
      <c r="I220">
        <v>88424</v>
      </c>
      <c r="J220" t="s">
        <v>25</v>
      </c>
      <c r="P220">
        <v>5738772</v>
      </c>
      <c r="Q220" t="s">
        <v>376</v>
      </c>
      <c r="R220">
        <v>975</v>
      </c>
      <c r="T220" t="s">
        <v>377</v>
      </c>
    </row>
    <row r="221" spans="1:20" x14ac:dyDescent="0.25">
      <c r="A221" t="s">
        <v>33</v>
      </c>
      <c r="B221" t="s">
        <v>34</v>
      </c>
      <c r="C221" t="s">
        <v>22</v>
      </c>
      <c r="D221" t="s">
        <v>23</v>
      </c>
      <c r="E221" t="s">
        <v>5</v>
      </c>
      <c r="G221" t="s">
        <v>24</v>
      </c>
      <c r="H221">
        <v>87450</v>
      </c>
      <c r="I221">
        <v>88424</v>
      </c>
      <c r="J221" t="s">
        <v>25</v>
      </c>
      <c r="K221" t="s">
        <v>378</v>
      </c>
      <c r="L221" t="s">
        <v>378</v>
      </c>
      <c r="N221" t="s">
        <v>146</v>
      </c>
      <c r="P221">
        <v>5738772</v>
      </c>
      <c r="Q221" t="s">
        <v>376</v>
      </c>
      <c r="R221">
        <v>975</v>
      </c>
      <c r="S221">
        <v>324</v>
      </c>
    </row>
    <row r="222" spans="1:20" x14ac:dyDescent="0.25">
      <c r="A222" t="s">
        <v>20</v>
      </c>
      <c r="B222" t="s">
        <v>30</v>
      </c>
      <c r="C222" t="s">
        <v>22</v>
      </c>
      <c r="D222" t="s">
        <v>23</v>
      </c>
      <c r="E222" t="s">
        <v>5</v>
      </c>
      <c r="G222" t="s">
        <v>24</v>
      </c>
      <c r="H222">
        <v>89005</v>
      </c>
      <c r="I222">
        <v>89382</v>
      </c>
      <c r="J222" t="s">
        <v>25</v>
      </c>
      <c r="P222">
        <v>5738764</v>
      </c>
      <c r="Q222" t="s">
        <v>379</v>
      </c>
      <c r="R222">
        <v>378</v>
      </c>
      <c r="T222" t="s">
        <v>380</v>
      </c>
    </row>
    <row r="223" spans="1:20" x14ac:dyDescent="0.25">
      <c r="A223" t="s">
        <v>33</v>
      </c>
      <c r="B223" t="s">
        <v>34</v>
      </c>
      <c r="C223" t="s">
        <v>22</v>
      </c>
      <c r="D223" t="s">
        <v>23</v>
      </c>
      <c r="E223" t="s">
        <v>5</v>
      </c>
      <c r="G223" t="s">
        <v>24</v>
      </c>
      <c r="H223">
        <v>89005</v>
      </c>
      <c r="I223">
        <v>89382</v>
      </c>
      <c r="J223" t="s">
        <v>25</v>
      </c>
      <c r="K223" t="s">
        <v>381</v>
      </c>
      <c r="L223" t="s">
        <v>381</v>
      </c>
      <c r="N223" t="s">
        <v>36</v>
      </c>
      <c r="P223">
        <v>5738764</v>
      </c>
      <c r="Q223" t="s">
        <v>379</v>
      </c>
      <c r="R223">
        <v>378</v>
      </c>
      <c r="S223">
        <v>125</v>
      </c>
    </row>
    <row r="224" spans="1:20" x14ac:dyDescent="0.25">
      <c r="A224" t="s">
        <v>20</v>
      </c>
      <c r="B224" t="s">
        <v>30</v>
      </c>
      <c r="C224" t="s">
        <v>22</v>
      </c>
      <c r="D224" t="s">
        <v>23</v>
      </c>
      <c r="E224" t="s">
        <v>5</v>
      </c>
      <c r="G224" t="s">
        <v>24</v>
      </c>
      <c r="H224">
        <v>89625</v>
      </c>
      <c r="I224">
        <v>90707</v>
      </c>
      <c r="J224" t="s">
        <v>74</v>
      </c>
      <c r="P224">
        <v>5738761</v>
      </c>
      <c r="Q224" t="s">
        <v>382</v>
      </c>
      <c r="R224">
        <v>1083</v>
      </c>
      <c r="T224" t="s">
        <v>383</v>
      </c>
    </row>
    <row r="225" spans="1:20" x14ac:dyDescent="0.25">
      <c r="A225" t="s">
        <v>33</v>
      </c>
      <c r="B225" t="s">
        <v>34</v>
      </c>
      <c r="C225" t="s">
        <v>22</v>
      </c>
      <c r="D225" t="s">
        <v>23</v>
      </c>
      <c r="E225" t="s">
        <v>5</v>
      </c>
      <c r="G225" t="s">
        <v>24</v>
      </c>
      <c r="H225">
        <v>89625</v>
      </c>
      <c r="I225">
        <v>90707</v>
      </c>
      <c r="J225" t="s">
        <v>74</v>
      </c>
      <c r="K225" t="s">
        <v>384</v>
      </c>
      <c r="L225" t="s">
        <v>384</v>
      </c>
      <c r="N225" t="s">
        <v>36</v>
      </c>
      <c r="P225">
        <v>5738761</v>
      </c>
      <c r="Q225" t="s">
        <v>382</v>
      </c>
      <c r="R225">
        <v>1083</v>
      </c>
      <c r="S225">
        <v>360</v>
      </c>
    </row>
    <row r="226" spans="1:20" x14ac:dyDescent="0.25">
      <c r="A226" t="s">
        <v>20</v>
      </c>
      <c r="B226" t="s">
        <v>30</v>
      </c>
      <c r="C226" t="s">
        <v>22</v>
      </c>
      <c r="D226" t="s">
        <v>23</v>
      </c>
      <c r="E226" t="s">
        <v>5</v>
      </c>
      <c r="G226" t="s">
        <v>24</v>
      </c>
      <c r="H226">
        <v>91750</v>
      </c>
      <c r="I226">
        <v>92055</v>
      </c>
      <c r="J226" t="s">
        <v>74</v>
      </c>
      <c r="P226">
        <v>5738752</v>
      </c>
      <c r="Q226" t="s">
        <v>385</v>
      </c>
      <c r="R226">
        <v>306</v>
      </c>
      <c r="T226" t="s">
        <v>386</v>
      </c>
    </row>
    <row r="227" spans="1:20" x14ac:dyDescent="0.25">
      <c r="A227" t="s">
        <v>33</v>
      </c>
      <c r="B227" t="s">
        <v>34</v>
      </c>
      <c r="C227" t="s">
        <v>22</v>
      </c>
      <c r="D227" t="s">
        <v>23</v>
      </c>
      <c r="E227" t="s">
        <v>5</v>
      </c>
      <c r="G227" t="s">
        <v>24</v>
      </c>
      <c r="H227">
        <v>91750</v>
      </c>
      <c r="I227">
        <v>92055</v>
      </c>
      <c r="J227" t="s">
        <v>74</v>
      </c>
      <c r="K227" t="s">
        <v>387</v>
      </c>
      <c r="L227" t="s">
        <v>387</v>
      </c>
      <c r="N227" t="s">
        <v>36</v>
      </c>
      <c r="P227">
        <v>5738752</v>
      </c>
      <c r="Q227" t="s">
        <v>385</v>
      </c>
      <c r="R227">
        <v>306</v>
      </c>
      <c r="S227">
        <v>101</v>
      </c>
    </row>
    <row r="228" spans="1:20" x14ac:dyDescent="0.25">
      <c r="A228" t="s">
        <v>20</v>
      </c>
      <c r="B228" t="s">
        <v>30</v>
      </c>
      <c r="C228" t="s">
        <v>22</v>
      </c>
      <c r="D228" t="s">
        <v>23</v>
      </c>
      <c r="E228" t="s">
        <v>5</v>
      </c>
      <c r="G228" t="s">
        <v>24</v>
      </c>
      <c r="H228">
        <v>92107</v>
      </c>
      <c r="I228">
        <v>92397</v>
      </c>
      <c r="J228" t="s">
        <v>74</v>
      </c>
      <c r="P228">
        <v>5738730</v>
      </c>
      <c r="Q228" t="s">
        <v>388</v>
      </c>
      <c r="R228">
        <v>291</v>
      </c>
      <c r="T228" t="s">
        <v>389</v>
      </c>
    </row>
    <row r="229" spans="1:20" x14ac:dyDescent="0.25">
      <c r="A229" t="s">
        <v>33</v>
      </c>
      <c r="B229" t="s">
        <v>34</v>
      </c>
      <c r="C229" t="s">
        <v>22</v>
      </c>
      <c r="D229" t="s">
        <v>23</v>
      </c>
      <c r="E229" t="s">
        <v>5</v>
      </c>
      <c r="G229" t="s">
        <v>24</v>
      </c>
      <c r="H229">
        <v>92107</v>
      </c>
      <c r="I229">
        <v>92397</v>
      </c>
      <c r="J229" t="s">
        <v>74</v>
      </c>
      <c r="K229" t="s">
        <v>390</v>
      </c>
      <c r="L229" t="s">
        <v>390</v>
      </c>
      <c r="N229" t="s">
        <v>36</v>
      </c>
      <c r="P229">
        <v>5738730</v>
      </c>
      <c r="Q229" t="s">
        <v>388</v>
      </c>
      <c r="R229">
        <v>291</v>
      </c>
      <c r="S229">
        <v>96</v>
      </c>
    </row>
    <row r="230" spans="1:20" x14ac:dyDescent="0.25">
      <c r="A230" t="s">
        <v>20</v>
      </c>
      <c r="B230" t="s">
        <v>30</v>
      </c>
      <c r="C230" t="s">
        <v>22</v>
      </c>
      <c r="D230" t="s">
        <v>23</v>
      </c>
      <c r="E230" t="s">
        <v>5</v>
      </c>
      <c r="G230" t="s">
        <v>24</v>
      </c>
      <c r="H230">
        <v>92828</v>
      </c>
      <c r="I230">
        <v>93790</v>
      </c>
      <c r="J230" t="s">
        <v>74</v>
      </c>
      <c r="P230">
        <v>5738721</v>
      </c>
      <c r="Q230" t="s">
        <v>391</v>
      </c>
      <c r="R230">
        <v>963</v>
      </c>
      <c r="T230" t="s">
        <v>392</v>
      </c>
    </row>
    <row r="231" spans="1:20" x14ac:dyDescent="0.25">
      <c r="A231" t="s">
        <v>33</v>
      </c>
      <c r="B231" t="s">
        <v>34</v>
      </c>
      <c r="C231" t="s">
        <v>22</v>
      </c>
      <c r="D231" t="s">
        <v>23</v>
      </c>
      <c r="E231" t="s">
        <v>5</v>
      </c>
      <c r="G231" t="s">
        <v>24</v>
      </c>
      <c r="H231">
        <v>92828</v>
      </c>
      <c r="I231">
        <v>93790</v>
      </c>
      <c r="J231" t="s">
        <v>74</v>
      </c>
      <c r="K231" t="s">
        <v>393</v>
      </c>
      <c r="L231" t="s">
        <v>393</v>
      </c>
      <c r="N231" t="s">
        <v>394</v>
      </c>
      <c r="P231">
        <v>5738721</v>
      </c>
      <c r="Q231" t="s">
        <v>391</v>
      </c>
      <c r="R231">
        <v>963</v>
      </c>
      <c r="S231">
        <v>320</v>
      </c>
    </row>
    <row r="232" spans="1:20" x14ac:dyDescent="0.25">
      <c r="A232" t="s">
        <v>20</v>
      </c>
      <c r="B232" t="s">
        <v>30</v>
      </c>
      <c r="C232" t="s">
        <v>22</v>
      </c>
      <c r="D232" t="s">
        <v>23</v>
      </c>
      <c r="E232" t="s">
        <v>5</v>
      </c>
      <c r="G232" t="s">
        <v>24</v>
      </c>
      <c r="H232">
        <v>94586</v>
      </c>
      <c r="I232">
        <v>95269</v>
      </c>
      <c r="J232" t="s">
        <v>25</v>
      </c>
      <c r="P232">
        <v>5738711</v>
      </c>
      <c r="Q232" t="s">
        <v>395</v>
      </c>
      <c r="R232">
        <v>684</v>
      </c>
      <c r="T232" t="s">
        <v>396</v>
      </c>
    </row>
    <row r="233" spans="1:20" x14ac:dyDescent="0.25">
      <c r="A233" t="s">
        <v>33</v>
      </c>
      <c r="B233" t="s">
        <v>34</v>
      </c>
      <c r="C233" t="s">
        <v>22</v>
      </c>
      <c r="D233" t="s">
        <v>23</v>
      </c>
      <c r="E233" t="s">
        <v>5</v>
      </c>
      <c r="G233" t="s">
        <v>24</v>
      </c>
      <c r="H233">
        <v>94586</v>
      </c>
      <c r="I233">
        <v>95269</v>
      </c>
      <c r="J233" t="s">
        <v>25</v>
      </c>
      <c r="K233" t="s">
        <v>397</v>
      </c>
      <c r="L233" t="s">
        <v>397</v>
      </c>
      <c r="N233" t="s">
        <v>36</v>
      </c>
      <c r="P233">
        <v>5738711</v>
      </c>
      <c r="Q233" t="s">
        <v>395</v>
      </c>
      <c r="R233">
        <v>684</v>
      </c>
      <c r="S233">
        <v>227</v>
      </c>
    </row>
    <row r="234" spans="1:20" x14ac:dyDescent="0.25">
      <c r="A234" t="s">
        <v>20</v>
      </c>
      <c r="B234" t="s">
        <v>30</v>
      </c>
      <c r="C234" t="s">
        <v>22</v>
      </c>
      <c r="D234" t="s">
        <v>23</v>
      </c>
      <c r="E234" t="s">
        <v>5</v>
      </c>
      <c r="G234" t="s">
        <v>24</v>
      </c>
      <c r="H234">
        <v>95306</v>
      </c>
      <c r="I234">
        <v>95905</v>
      </c>
      <c r="J234" t="s">
        <v>74</v>
      </c>
      <c r="P234">
        <v>5738702</v>
      </c>
      <c r="Q234" t="s">
        <v>398</v>
      </c>
      <c r="R234">
        <v>600</v>
      </c>
      <c r="T234" t="s">
        <v>399</v>
      </c>
    </row>
    <row r="235" spans="1:20" x14ac:dyDescent="0.25">
      <c r="A235" t="s">
        <v>33</v>
      </c>
      <c r="B235" t="s">
        <v>34</v>
      </c>
      <c r="C235" t="s">
        <v>22</v>
      </c>
      <c r="D235" t="s">
        <v>23</v>
      </c>
      <c r="E235" t="s">
        <v>5</v>
      </c>
      <c r="G235" t="s">
        <v>24</v>
      </c>
      <c r="H235">
        <v>95306</v>
      </c>
      <c r="I235">
        <v>95905</v>
      </c>
      <c r="J235" t="s">
        <v>74</v>
      </c>
      <c r="K235" t="s">
        <v>400</v>
      </c>
      <c r="L235" t="s">
        <v>400</v>
      </c>
      <c r="N235" t="s">
        <v>401</v>
      </c>
      <c r="P235">
        <v>5738702</v>
      </c>
      <c r="Q235" t="s">
        <v>398</v>
      </c>
      <c r="R235">
        <v>600</v>
      </c>
      <c r="S235">
        <v>199</v>
      </c>
    </row>
    <row r="236" spans="1:20" x14ac:dyDescent="0.25">
      <c r="A236" t="s">
        <v>20</v>
      </c>
      <c r="B236" t="s">
        <v>30</v>
      </c>
      <c r="C236" t="s">
        <v>22</v>
      </c>
      <c r="D236" t="s">
        <v>23</v>
      </c>
      <c r="E236" t="s">
        <v>5</v>
      </c>
      <c r="G236" t="s">
        <v>24</v>
      </c>
      <c r="H236">
        <v>96255</v>
      </c>
      <c r="I236">
        <v>97079</v>
      </c>
      <c r="J236" t="s">
        <v>25</v>
      </c>
      <c r="P236">
        <v>5738665</v>
      </c>
      <c r="Q236" t="s">
        <v>402</v>
      </c>
      <c r="R236">
        <v>825</v>
      </c>
      <c r="T236" t="s">
        <v>403</v>
      </c>
    </row>
    <row r="237" spans="1:20" x14ac:dyDescent="0.25">
      <c r="A237" t="s">
        <v>33</v>
      </c>
      <c r="B237" t="s">
        <v>34</v>
      </c>
      <c r="C237" t="s">
        <v>22</v>
      </c>
      <c r="D237" t="s">
        <v>23</v>
      </c>
      <c r="E237" t="s">
        <v>5</v>
      </c>
      <c r="G237" t="s">
        <v>24</v>
      </c>
      <c r="H237">
        <v>96255</v>
      </c>
      <c r="I237">
        <v>97079</v>
      </c>
      <c r="J237" t="s">
        <v>25</v>
      </c>
      <c r="K237" t="s">
        <v>404</v>
      </c>
      <c r="L237" t="s">
        <v>404</v>
      </c>
      <c r="N237" t="s">
        <v>405</v>
      </c>
      <c r="P237">
        <v>5738665</v>
      </c>
      <c r="Q237" t="s">
        <v>402</v>
      </c>
      <c r="R237">
        <v>825</v>
      </c>
      <c r="S237">
        <v>274</v>
      </c>
    </row>
    <row r="238" spans="1:20" x14ac:dyDescent="0.25">
      <c r="A238" t="s">
        <v>20</v>
      </c>
      <c r="B238" t="s">
        <v>30</v>
      </c>
      <c r="C238" t="s">
        <v>22</v>
      </c>
      <c r="D238" t="s">
        <v>23</v>
      </c>
      <c r="E238" t="s">
        <v>5</v>
      </c>
      <c r="G238" t="s">
        <v>24</v>
      </c>
      <c r="H238">
        <v>97115</v>
      </c>
      <c r="I238">
        <v>97309</v>
      </c>
      <c r="J238" t="s">
        <v>74</v>
      </c>
      <c r="P238">
        <v>5738649</v>
      </c>
      <c r="Q238" t="s">
        <v>406</v>
      </c>
      <c r="R238">
        <v>195</v>
      </c>
      <c r="T238" t="s">
        <v>407</v>
      </c>
    </row>
    <row r="239" spans="1:20" x14ac:dyDescent="0.25">
      <c r="A239" t="s">
        <v>33</v>
      </c>
      <c r="B239" t="s">
        <v>34</v>
      </c>
      <c r="C239" t="s">
        <v>22</v>
      </c>
      <c r="D239" t="s">
        <v>23</v>
      </c>
      <c r="E239" t="s">
        <v>5</v>
      </c>
      <c r="G239" t="s">
        <v>24</v>
      </c>
      <c r="H239">
        <v>97115</v>
      </c>
      <c r="I239">
        <v>97309</v>
      </c>
      <c r="J239" t="s">
        <v>74</v>
      </c>
      <c r="K239" t="s">
        <v>408</v>
      </c>
      <c r="L239" t="s">
        <v>408</v>
      </c>
      <c r="N239" t="s">
        <v>36</v>
      </c>
      <c r="P239">
        <v>5738649</v>
      </c>
      <c r="Q239" t="s">
        <v>406</v>
      </c>
      <c r="R239">
        <v>195</v>
      </c>
      <c r="S239">
        <v>64</v>
      </c>
    </row>
    <row r="240" spans="1:20" x14ac:dyDescent="0.25">
      <c r="A240" t="s">
        <v>20</v>
      </c>
      <c r="B240" t="s">
        <v>30</v>
      </c>
      <c r="C240" t="s">
        <v>22</v>
      </c>
      <c r="D240" t="s">
        <v>23</v>
      </c>
      <c r="E240" t="s">
        <v>5</v>
      </c>
      <c r="G240" t="s">
        <v>24</v>
      </c>
      <c r="H240">
        <v>97436</v>
      </c>
      <c r="I240">
        <v>97846</v>
      </c>
      <c r="J240" t="s">
        <v>25</v>
      </c>
      <c r="P240">
        <v>5738639</v>
      </c>
      <c r="Q240" t="s">
        <v>409</v>
      </c>
      <c r="R240">
        <v>411</v>
      </c>
      <c r="T240" t="s">
        <v>410</v>
      </c>
    </row>
    <row r="241" spans="1:20" x14ac:dyDescent="0.25">
      <c r="A241" t="s">
        <v>33</v>
      </c>
      <c r="B241" t="s">
        <v>34</v>
      </c>
      <c r="C241" t="s">
        <v>22</v>
      </c>
      <c r="D241" t="s">
        <v>23</v>
      </c>
      <c r="E241" t="s">
        <v>5</v>
      </c>
      <c r="G241" t="s">
        <v>24</v>
      </c>
      <c r="H241">
        <v>97436</v>
      </c>
      <c r="I241">
        <v>97846</v>
      </c>
      <c r="J241" t="s">
        <v>25</v>
      </c>
      <c r="K241" t="s">
        <v>411</v>
      </c>
      <c r="L241" t="s">
        <v>411</v>
      </c>
      <c r="N241" t="s">
        <v>36</v>
      </c>
      <c r="P241">
        <v>5738639</v>
      </c>
      <c r="Q241" t="s">
        <v>409</v>
      </c>
      <c r="R241">
        <v>411</v>
      </c>
      <c r="S241">
        <v>136</v>
      </c>
    </row>
    <row r="242" spans="1:20" x14ac:dyDescent="0.25">
      <c r="A242" t="s">
        <v>20</v>
      </c>
      <c r="B242" t="s">
        <v>30</v>
      </c>
      <c r="C242" t="s">
        <v>22</v>
      </c>
      <c r="D242" t="s">
        <v>23</v>
      </c>
      <c r="E242" t="s">
        <v>5</v>
      </c>
      <c r="G242" t="s">
        <v>24</v>
      </c>
      <c r="H242">
        <v>97930</v>
      </c>
      <c r="I242">
        <v>98298</v>
      </c>
      <c r="J242" t="s">
        <v>25</v>
      </c>
      <c r="P242">
        <v>5738598</v>
      </c>
      <c r="Q242" t="s">
        <v>412</v>
      </c>
      <c r="R242">
        <v>369</v>
      </c>
      <c r="T242" t="s">
        <v>413</v>
      </c>
    </row>
    <row r="243" spans="1:20" x14ac:dyDescent="0.25">
      <c r="A243" t="s">
        <v>33</v>
      </c>
      <c r="B243" t="s">
        <v>34</v>
      </c>
      <c r="C243" t="s">
        <v>22</v>
      </c>
      <c r="D243" t="s">
        <v>23</v>
      </c>
      <c r="E243" t="s">
        <v>5</v>
      </c>
      <c r="G243" t="s">
        <v>24</v>
      </c>
      <c r="H243">
        <v>97930</v>
      </c>
      <c r="I243">
        <v>98298</v>
      </c>
      <c r="J243" t="s">
        <v>25</v>
      </c>
      <c r="K243" t="s">
        <v>414</v>
      </c>
      <c r="L243" t="s">
        <v>414</v>
      </c>
      <c r="N243" t="s">
        <v>36</v>
      </c>
      <c r="P243">
        <v>5738598</v>
      </c>
      <c r="Q243" t="s">
        <v>412</v>
      </c>
      <c r="R243">
        <v>369</v>
      </c>
      <c r="S243">
        <v>122</v>
      </c>
    </row>
    <row r="244" spans="1:20" x14ac:dyDescent="0.25">
      <c r="A244" t="s">
        <v>20</v>
      </c>
      <c r="B244" t="s">
        <v>30</v>
      </c>
      <c r="C244" t="s">
        <v>22</v>
      </c>
      <c r="D244" t="s">
        <v>23</v>
      </c>
      <c r="E244" t="s">
        <v>5</v>
      </c>
      <c r="G244" t="s">
        <v>24</v>
      </c>
      <c r="H244">
        <v>98594</v>
      </c>
      <c r="I244">
        <v>99622</v>
      </c>
      <c r="J244" t="s">
        <v>74</v>
      </c>
      <c r="P244">
        <v>5738588</v>
      </c>
      <c r="Q244" t="s">
        <v>415</v>
      </c>
      <c r="R244">
        <v>1029</v>
      </c>
      <c r="T244" t="s">
        <v>416</v>
      </c>
    </row>
    <row r="245" spans="1:20" x14ac:dyDescent="0.25">
      <c r="A245" t="s">
        <v>33</v>
      </c>
      <c r="B245" t="s">
        <v>34</v>
      </c>
      <c r="C245" t="s">
        <v>22</v>
      </c>
      <c r="D245" t="s">
        <v>23</v>
      </c>
      <c r="E245" t="s">
        <v>5</v>
      </c>
      <c r="G245" t="s">
        <v>24</v>
      </c>
      <c r="H245">
        <v>98594</v>
      </c>
      <c r="I245">
        <v>99622</v>
      </c>
      <c r="J245" t="s">
        <v>74</v>
      </c>
      <c r="K245" t="s">
        <v>417</v>
      </c>
      <c r="L245" t="s">
        <v>417</v>
      </c>
      <c r="N245" t="s">
        <v>418</v>
      </c>
      <c r="P245">
        <v>5738588</v>
      </c>
      <c r="Q245" t="s">
        <v>415</v>
      </c>
      <c r="R245">
        <v>1029</v>
      </c>
      <c r="S245">
        <v>342</v>
      </c>
    </row>
    <row r="246" spans="1:20" x14ac:dyDescent="0.25">
      <c r="A246" t="s">
        <v>20</v>
      </c>
      <c r="B246" t="s">
        <v>30</v>
      </c>
      <c r="C246" t="s">
        <v>22</v>
      </c>
      <c r="D246" t="s">
        <v>23</v>
      </c>
      <c r="E246" t="s">
        <v>5</v>
      </c>
      <c r="G246" t="s">
        <v>24</v>
      </c>
      <c r="H246">
        <v>99631</v>
      </c>
      <c r="I246">
        <v>100389</v>
      </c>
      <c r="J246" t="s">
        <v>74</v>
      </c>
      <c r="P246">
        <v>5738585</v>
      </c>
      <c r="Q246" t="s">
        <v>419</v>
      </c>
      <c r="R246">
        <v>759</v>
      </c>
      <c r="T246" t="s">
        <v>420</v>
      </c>
    </row>
    <row r="247" spans="1:20" x14ac:dyDescent="0.25">
      <c r="A247" t="s">
        <v>33</v>
      </c>
      <c r="B247" t="s">
        <v>34</v>
      </c>
      <c r="C247" t="s">
        <v>22</v>
      </c>
      <c r="D247" t="s">
        <v>23</v>
      </c>
      <c r="E247" t="s">
        <v>5</v>
      </c>
      <c r="G247" t="s">
        <v>24</v>
      </c>
      <c r="H247">
        <v>99631</v>
      </c>
      <c r="I247">
        <v>100389</v>
      </c>
      <c r="J247" t="s">
        <v>74</v>
      </c>
      <c r="K247" t="s">
        <v>421</v>
      </c>
      <c r="L247" t="s">
        <v>421</v>
      </c>
      <c r="N247" t="s">
        <v>36</v>
      </c>
      <c r="P247">
        <v>5738585</v>
      </c>
      <c r="Q247" t="s">
        <v>419</v>
      </c>
      <c r="R247">
        <v>759</v>
      </c>
      <c r="S247">
        <v>252</v>
      </c>
    </row>
    <row r="248" spans="1:20" x14ac:dyDescent="0.25">
      <c r="A248" t="s">
        <v>20</v>
      </c>
      <c r="B248" t="s">
        <v>30</v>
      </c>
      <c r="C248" t="s">
        <v>22</v>
      </c>
      <c r="D248" t="s">
        <v>23</v>
      </c>
      <c r="E248" t="s">
        <v>5</v>
      </c>
      <c r="G248" t="s">
        <v>24</v>
      </c>
      <c r="H248">
        <v>100472</v>
      </c>
      <c r="I248">
        <v>100672</v>
      </c>
      <c r="J248" t="s">
        <v>25</v>
      </c>
      <c r="P248">
        <v>5738581</v>
      </c>
      <c r="Q248" t="s">
        <v>422</v>
      </c>
      <c r="R248">
        <v>201</v>
      </c>
      <c r="T248" t="s">
        <v>423</v>
      </c>
    </row>
    <row r="249" spans="1:20" x14ac:dyDescent="0.25">
      <c r="A249" t="s">
        <v>33</v>
      </c>
      <c r="B249" t="s">
        <v>34</v>
      </c>
      <c r="C249" t="s">
        <v>22</v>
      </c>
      <c r="D249" t="s">
        <v>23</v>
      </c>
      <c r="E249" t="s">
        <v>5</v>
      </c>
      <c r="G249" t="s">
        <v>24</v>
      </c>
      <c r="H249">
        <v>100472</v>
      </c>
      <c r="I249">
        <v>100672</v>
      </c>
      <c r="J249" t="s">
        <v>25</v>
      </c>
      <c r="K249" t="s">
        <v>424</v>
      </c>
      <c r="L249" t="s">
        <v>424</v>
      </c>
      <c r="N249" t="s">
        <v>36</v>
      </c>
      <c r="P249">
        <v>5738581</v>
      </c>
      <c r="Q249" t="s">
        <v>422</v>
      </c>
      <c r="R249">
        <v>201</v>
      </c>
      <c r="S249">
        <v>66</v>
      </c>
    </row>
    <row r="250" spans="1:20" x14ac:dyDescent="0.25">
      <c r="A250" t="s">
        <v>20</v>
      </c>
      <c r="B250" t="s">
        <v>30</v>
      </c>
      <c r="C250" t="s">
        <v>22</v>
      </c>
      <c r="D250" t="s">
        <v>23</v>
      </c>
      <c r="E250" t="s">
        <v>5</v>
      </c>
      <c r="G250" t="s">
        <v>24</v>
      </c>
      <c r="H250">
        <v>100681</v>
      </c>
      <c r="I250">
        <v>101253</v>
      </c>
      <c r="J250" t="s">
        <v>25</v>
      </c>
      <c r="P250">
        <v>5738580</v>
      </c>
      <c r="Q250" t="s">
        <v>425</v>
      </c>
      <c r="R250">
        <v>573</v>
      </c>
      <c r="T250" t="s">
        <v>426</v>
      </c>
    </row>
    <row r="251" spans="1:20" x14ac:dyDescent="0.25">
      <c r="A251" t="s">
        <v>33</v>
      </c>
      <c r="B251" t="s">
        <v>34</v>
      </c>
      <c r="C251" t="s">
        <v>22</v>
      </c>
      <c r="D251" t="s">
        <v>23</v>
      </c>
      <c r="E251" t="s">
        <v>5</v>
      </c>
      <c r="G251" t="s">
        <v>24</v>
      </c>
      <c r="H251">
        <v>100681</v>
      </c>
      <c r="I251">
        <v>101253</v>
      </c>
      <c r="J251" t="s">
        <v>25</v>
      </c>
      <c r="K251" t="s">
        <v>427</v>
      </c>
      <c r="L251" t="s">
        <v>427</v>
      </c>
      <c r="N251" t="s">
        <v>36</v>
      </c>
      <c r="P251">
        <v>5738580</v>
      </c>
      <c r="Q251" t="s">
        <v>425</v>
      </c>
      <c r="R251">
        <v>573</v>
      </c>
      <c r="S251">
        <v>190</v>
      </c>
    </row>
    <row r="252" spans="1:20" x14ac:dyDescent="0.25">
      <c r="A252" t="s">
        <v>20</v>
      </c>
      <c r="B252" t="s">
        <v>30</v>
      </c>
      <c r="C252" t="s">
        <v>22</v>
      </c>
      <c r="D252" t="s">
        <v>23</v>
      </c>
      <c r="E252" t="s">
        <v>5</v>
      </c>
      <c r="G252" t="s">
        <v>24</v>
      </c>
      <c r="H252">
        <v>101318</v>
      </c>
      <c r="I252">
        <v>101533</v>
      </c>
      <c r="J252" t="s">
        <v>25</v>
      </c>
      <c r="P252">
        <v>5738574</v>
      </c>
      <c r="Q252" t="s">
        <v>428</v>
      </c>
      <c r="R252">
        <v>216</v>
      </c>
      <c r="T252" t="s">
        <v>429</v>
      </c>
    </row>
    <row r="253" spans="1:20" x14ac:dyDescent="0.25">
      <c r="A253" t="s">
        <v>33</v>
      </c>
      <c r="B253" t="s">
        <v>34</v>
      </c>
      <c r="C253" t="s">
        <v>22</v>
      </c>
      <c r="D253" t="s">
        <v>23</v>
      </c>
      <c r="E253" t="s">
        <v>5</v>
      </c>
      <c r="G253" t="s">
        <v>24</v>
      </c>
      <c r="H253">
        <v>101318</v>
      </c>
      <c r="I253">
        <v>101533</v>
      </c>
      <c r="J253" t="s">
        <v>25</v>
      </c>
      <c r="K253" t="s">
        <v>430</v>
      </c>
      <c r="L253" t="s">
        <v>430</v>
      </c>
      <c r="N253" t="s">
        <v>36</v>
      </c>
      <c r="P253">
        <v>5738574</v>
      </c>
      <c r="Q253" t="s">
        <v>428</v>
      </c>
      <c r="R253">
        <v>216</v>
      </c>
      <c r="S253">
        <v>71</v>
      </c>
    </row>
    <row r="254" spans="1:20" x14ac:dyDescent="0.25">
      <c r="A254" t="s">
        <v>20</v>
      </c>
      <c r="B254" t="s">
        <v>30</v>
      </c>
      <c r="C254" t="s">
        <v>22</v>
      </c>
      <c r="D254" t="s">
        <v>23</v>
      </c>
      <c r="E254" t="s">
        <v>5</v>
      </c>
      <c r="G254" t="s">
        <v>24</v>
      </c>
      <c r="H254">
        <v>101954</v>
      </c>
      <c r="I254">
        <v>102256</v>
      </c>
      <c r="J254" t="s">
        <v>74</v>
      </c>
      <c r="P254">
        <v>5738573</v>
      </c>
      <c r="Q254" t="s">
        <v>431</v>
      </c>
      <c r="R254">
        <v>303</v>
      </c>
      <c r="T254" t="s">
        <v>432</v>
      </c>
    </row>
    <row r="255" spans="1:20" x14ac:dyDescent="0.25">
      <c r="A255" t="s">
        <v>33</v>
      </c>
      <c r="B255" t="s">
        <v>34</v>
      </c>
      <c r="C255" t="s">
        <v>22</v>
      </c>
      <c r="D255" t="s">
        <v>23</v>
      </c>
      <c r="E255" t="s">
        <v>5</v>
      </c>
      <c r="G255" t="s">
        <v>24</v>
      </c>
      <c r="H255">
        <v>101954</v>
      </c>
      <c r="I255">
        <v>102256</v>
      </c>
      <c r="J255" t="s">
        <v>74</v>
      </c>
      <c r="K255" t="s">
        <v>433</v>
      </c>
      <c r="L255" t="s">
        <v>433</v>
      </c>
      <c r="N255" t="s">
        <v>116</v>
      </c>
      <c r="P255">
        <v>5738573</v>
      </c>
      <c r="Q255" t="s">
        <v>431</v>
      </c>
      <c r="R255">
        <v>303</v>
      </c>
      <c r="S255">
        <v>100</v>
      </c>
    </row>
    <row r="256" spans="1:20" x14ac:dyDescent="0.25">
      <c r="A256" t="s">
        <v>20</v>
      </c>
      <c r="B256" t="s">
        <v>30</v>
      </c>
      <c r="C256" t="s">
        <v>22</v>
      </c>
      <c r="D256" t="s">
        <v>23</v>
      </c>
      <c r="E256" t="s">
        <v>5</v>
      </c>
      <c r="G256" t="s">
        <v>24</v>
      </c>
      <c r="H256">
        <v>102463</v>
      </c>
      <c r="I256">
        <v>102642</v>
      </c>
      <c r="J256" t="s">
        <v>25</v>
      </c>
      <c r="P256">
        <v>5738535</v>
      </c>
      <c r="Q256" t="s">
        <v>434</v>
      </c>
      <c r="R256">
        <v>180</v>
      </c>
      <c r="T256" t="s">
        <v>435</v>
      </c>
    </row>
    <row r="257" spans="1:20" x14ac:dyDescent="0.25">
      <c r="A257" t="s">
        <v>33</v>
      </c>
      <c r="B257" t="s">
        <v>34</v>
      </c>
      <c r="C257" t="s">
        <v>22</v>
      </c>
      <c r="D257" t="s">
        <v>23</v>
      </c>
      <c r="E257" t="s">
        <v>5</v>
      </c>
      <c r="G257" t="s">
        <v>24</v>
      </c>
      <c r="H257">
        <v>102463</v>
      </c>
      <c r="I257">
        <v>102642</v>
      </c>
      <c r="J257" t="s">
        <v>25</v>
      </c>
      <c r="K257" t="s">
        <v>436</v>
      </c>
      <c r="L257" t="s">
        <v>436</v>
      </c>
      <c r="N257" t="s">
        <v>36</v>
      </c>
      <c r="P257">
        <v>5738535</v>
      </c>
      <c r="Q257" t="s">
        <v>434</v>
      </c>
      <c r="R257">
        <v>180</v>
      </c>
      <c r="S257">
        <v>59</v>
      </c>
    </row>
    <row r="258" spans="1:20" x14ac:dyDescent="0.25">
      <c r="A258" t="s">
        <v>20</v>
      </c>
      <c r="B258" t="s">
        <v>30</v>
      </c>
      <c r="C258" t="s">
        <v>22</v>
      </c>
      <c r="D258" t="s">
        <v>23</v>
      </c>
      <c r="E258" t="s">
        <v>5</v>
      </c>
      <c r="G258" t="s">
        <v>24</v>
      </c>
      <c r="H258">
        <v>102661</v>
      </c>
      <c r="I258">
        <v>103185</v>
      </c>
      <c r="J258" t="s">
        <v>25</v>
      </c>
      <c r="P258">
        <v>5738533</v>
      </c>
      <c r="Q258" t="s">
        <v>437</v>
      </c>
      <c r="R258">
        <v>525</v>
      </c>
      <c r="T258" t="s">
        <v>438</v>
      </c>
    </row>
    <row r="259" spans="1:20" x14ac:dyDescent="0.25">
      <c r="A259" t="s">
        <v>33</v>
      </c>
      <c r="B259" t="s">
        <v>34</v>
      </c>
      <c r="C259" t="s">
        <v>22</v>
      </c>
      <c r="D259" t="s">
        <v>23</v>
      </c>
      <c r="E259" t="s">
        <v>5</v>
      </c>
      <c r="G259" t="s">
        <v>24</v>
      </c>
      <c r="H259">
        <v>102661</v>
      </c>
      <c r="I259">
        <v>103185</v>
      </c>
      <c r="J259" t="s">
        <v>25</v>
      </c>
      <c r="K259" t="s">
        <v>439</v>
      </c>
      <c r="L259" t="s">
        <v>439</v>
      </c>
      <c r="N259" t="s">
        <v>36</v>
      </c>
      <c r="P259">
        <v>5738533</v>
      </c>
      <c r="Q259" t="s">
        <v>437</v>
      </c>
      <c r="R259">
        <v>525</v>
      </c>
      <c r="S259">
        <v>174</v>
      </c>
    </row>
    <row r="260" spans="1:20" x14ac:dyDescent="0.25">
      <c r="A260" t="s">
        <v>20</v>
      </c>
      <c r="B260" t="s">
        <v>30</v>
      </c>
      <c r="C260" t="s">
        <v>22</v>
      </c>
      <c r="D260" t="s">
        <v>23</v>
      </c>
      <c r="E260" t="s">
        <v>5</v>
      </c>
      <c r="G260" t="s">
        <v>24</v>
      </c>
      <c r="H260">
        <v>103157</v>
      </c>
      <c r="I260">
        <v>103402</v>
      </c>
      <c r="J260" t="s">
        <v>25</v>
      </c>
      <c r="P260">
        <v>5738517</v>
      </c>
      <c r="Q260" t="s">
        <v>440</v>
      </c>
      <c r="R260">
        <v>246</v>
      </c>
      <c r="T260" t="s">
        <v>441</v>
      </c>
    </row>
    <row r="261" spans="1:20" x14ac:dyDescent="0.25">
      <c r="A261" t="s">
        <v>33</v>
      </c>
      <c r="B261" t="s">
        <v>34</v>
      </c>
      <c r="C261" t="s">
        <v>22</v>
      </c>
      <c r="D261" t="s">
        <v>23</v>
      </c>
      <c r="E261" t="s">
        <v>5</v>
      </c>
      <c r="G261" t="s">
        <v>24</v>
      </c>
      <c r="H261">
        <v>103157</v>
      </c>
      <c r="I261">
        <v>103402</v>
      </c>
      <c r="J261" t="s">
        <v>25</v>
      </c>
      <c r="K261" t="s">
        <v>442</v>
      </c>
      <c r="L261" t="s">
        <v>442</v>
      </c>
      <c r="N261" t="s">
        <v>36</v>
      </c>
      <c r="P261">
        <v>5738517</v>
      </c>
      <c r="Q261" t="s">
        <v>440</v>
      </c>
      <c r="R261">
        <v>246</v>
      </c>
      <c r="S261">
        <v>81</v>
      </c>
    </row>
    <row r="262" spans="1:20" x14ac:dyDescent="0.25">
      <c r="A262" t="s">
        <v>20</v>
      </c>
      <c r="B262" t="s">
        <v>30</v>
      </c>
      <c r="C262" t="s">
        <v>22</v>
      </c>
      <c r="D262" t="s">
        <v>23</v>
      </c>
      <c r="E262" t="s">
        <v>5</v>
      </c>
      <c r="G262" t="s">
        <v>24</v>
      </c>
      <c r="H262">
        <v>103389</v>
      </c>
      <c r="I262">
        <v>103583</v>
      </c>
      <c r="J262" t="s">
        <v>25</v>
      </c>
      <c r="P262">
        <v>24780667</v>
      </c>
      <c r="Q262" t="s">
        <v>443</v>
      </c>
      <c r="R262">
        <v>195</v>
      </c>
    </row>
    <row r="263" spans="1:20" x14ac:dyDescent="0.25">
      <c r="A263" t="s">
        <v>33</v>
      </c>
      <c r="B263" t="s">
        <v>34</v>
      </c>
      <c r="C263" t="s">
        <v>22</v>
      </c>
      <c r="D263" t="s">
        <v>23</v>
      </c>
      <c r="E263" t="s">
        <v>5</v>
      </c>
      <c r="G263" t="s">
        <v>24</v>
      </c>
      <c r="H263">
        <v>103389</v>
      </c>
      <c r="I263">
        <v>103583</v>
      </c>
      <c r="J263" t="s">
        <v>25</v>
      </c>
      <c r="K263" t="s">
        <v>444</v>
      </c>
      <c r="L263" t="s">
        <v>444</v>
      </c>
      <c r="N263" t="s">
        <v>36</v>
      </c>
      <c r="P263">
        <v>24780667</v>
      </c>
      <c r="Q263" t="s">
        <v>443</v>
      </c>
      <c r="R263">
        <v>195</v>
      </c>
      <c r="S263">
        <v>64</v>
      </c>
    </row>
    <row r="264" spans="1:20" x14ac:dyDescent="0.25">
      <c r="A264" t="s">
        <v>20</v>
      </c>
      <c r="B264" t="s">
        <v>30</v>
      </c>
      <c r="C264" t="s">
        <v>22</v>
      </c>
      <c r="D264" t="s">
        <v>23</v>
      </c>
      <c r="E264" t="s">
        <v>5</v>
      </c>
      <c r="G264" t="s">
        <v>24</v>
      </c>
      <c r="H264">
        <v>103595</v>
      </c>
      <c r="I264">
        <v>103990</v>
      </c>
      <c r="J264" t="s">
        <v>25</v>
      </c>
      <c r="P264">
        <v>5738509</v>
      </c>
      <c r="Q264" t="s">
        <v>445</v>
      </c>
      <c r="R264">
        <v>396</v>
      </c>
      <c r="T264" t="s">
        <v>446</v>
      </c>
    </row>
    <row r="265" spans="1:20" x14ac:dyDescent="0.25">
      <c r="A265" t="s">
        <v>33</v>
      </c>
      <c r="B265" t="s">
        <v>34</v>
      </c>
      <c r="C265" t="s">
        <v>22</v>
      </c>
      <c r="D265" t="s">
        <v>23</v>
      </c>
      <c r="E265" t="s">
        <v>5</v>
      </c>
      <c r="G265" t="s">
        <v>24</v>
      </c>
      <c r="H265">
        <v>103595</v>
      </c>
      <c r="I265">
        <v>103990</v>
      </c>
      <c r="J265" t="s">
        <v>25</v>
      </c>
      <c r="K265" t="s">
        <v>447</v>
      </c>
      <c r="L265" t="s">
        <v>447</v>
      </c>
      <c r="N265" t="s">
        <v>36</v>
      </c>
      <c r="P265">
        <v>5738509</v>
      </c>
      <c r="Q265" t="s">
        <v>445</v>
      </c>
      <c r="R265">
        <v>396</v>
      </c>
      <c r="S265">
        <v>131</v>
      </c>
    </row>
    <row r="266" spans="1:20" x14ac:dyDescent="0.25">
      <c r="A266" t="s">
        <v>20</v>
      </c>
      <c r="B266" t="s">
        <v>30</v>
      </c>
      <c r="C266" t="s">
        <v>22</v>
      </c>
      <c r="D266" t="s">
        <v>23</v>
      </c>
      <c r="E266" t="s">
        <v>5</v>
      </c>
      <c r="G266" t="s">
        <v>24</v>
      </c>
      <c r="H266">
        <v>103992</v>
      </c>
      <c r="I266">
        <v>106016</v>
      </c>
      <c r="J266" t="s">
        <v>25</v>
      </c>
      <c r="P266">
        <v>5738501</v>
      </c>
      <c r="Q266" t="s">
        <v>448</v>
      </c>
      <c r="R266">
        <v>2025</v>
      </c>
      <c r="T266" t="s">
        <v>449</v>
      </c>
    </row>
    <row r="267" spans="1:20" x14ac:dyDescent="0.25">
      <c r="A267" t="s">
        <v>33</v>
      </c>
      <c r="B267" t="s">
        <v>34</v>
      </c>
      <c r="C267" t="s">
        <v>22</v>
      </c>
      <c r="D267" t="s">
        <v>23</v>
      </c>
      <c r="E267" t="s">
        <v>5</v>
      </c>
      <c r="G267" t="s">
        <v>24</v>
      </c>
      <c r="H267">
        <v>103992</v>
      </c>
      <c r="I267">
        <v>106016</v>
      </c>
      <c r="J267" t="s">
        <v>25</v>
      </c>
      <c r="K267" t="s">
        <v>450</v>
      </c>
      <c r="L267" t="s">
        <v>450</v>
      </c>
      <c r="N267" t="s">
        <v>36</v>
      </c>
      <c r="P267">
        <v>5738501</v>
      </c>
      <c r="Q267" t="s">
        <v>448</v>
      </c>
      <c r="R267">
        <v>2025</v>
      </c>
      <c r="S267">
        <v>674</v>
      </c>
    </row>
    <row r="268" spans="1:20" x14ac:dyDescent="0.25">
      <c r="A268" t="s">
        <v>20</v>
      </c>
      <c r="B268" t="s">
        <v>30</v>
      </c>
      <c r="C268" t="s">
        <v>22</v>
      </c>
      <c r="D268" t="s">
        <v>23</v>
      </c>
      <c r="E268" t="s">
        <v>5</v>
      </c>
      <c r="G268" t="s">
        <v>24</v>
      </c>
      <c r="H268">
        <v>106020</v>
      </c>
      <c r="I268">
        <v>106262</v>
      </c>
      <c r="J268" t="s">
        <v>25</v>
      </c>
      <c r="P268">
        <v>5738495</v>
      </c>
      <c r="Q268" t="s">
        <v>451</v>
      </c>
      <c r="R268">
        <v>243</v>
      </c>
      <c r="T268" t="s">
        <v>452</v>
      </c>
    </row>
    <row r="269" spans="1:20" x14ac:dyDescent="0.25">
      <c r="A269" t="s">
        <v>33</v>
      </c>
      <c r="B269" t="s">
        <v>34</v>
      </c>
      <c r="C269" t="s">
        <v>22</v>
      </c>
      <c r="D269" t="s">
        <v>23</v>
      </c>
      <c r="E269" t="s">
        <v>5</v>
      </c>
      <c r="G269" t="s">
        <v>24</v>
      </c>
      <c r="H269">
        <v>106020</v>
      </c>
      <c r="I269">
        <v>106262</v>
      </c>
      <c r="J269" t="s">
        <v>25</v>
      </c>
      <c r="K269" t="s">
        <v>453</v>
      </c>
      <c r="L269" t="s">
        <v>453</v>
      </c>
      <c r="N269" t="s">
        <v>36</v>
      </c>
      <c r="P269">
        <v>5738495</v>
      </c>
      <c r="Q269" t="s">
        <v>451</v>
      </c>
      <c r="R269">
        <v>243</v>
      </c>
      <c r="S269">
        <v>80</v>
      </c>
    </row>
    <row r="270" spans="1:20" x14ac:dyDescent="0.25">
      <c r="A270" t="s">
        <v>20</v>
      </c>
      <c r="B270" t="s">
        <v>30</v>
      </c>
      <c r="C270" t="s">
        <v>22</v>
      </c>
      <c r="D270" t="s">
        <v>23</v>
      </c>
      <c r="E270" t="s">
        <v>5</v>
      </c>
      <c r="G270" t="s">
        <v>24</v>
      </c>
      <c r="H270">
        <v>106274</v>
      </c>
      <c r="I270">
        <v>107242</v>
      </c>
      <c r="J270" t="s">
        <v>25</v>
      </c>
      <c r="P270">
        <v>5738482</v>
      </c>
      <c r="Q270" t="s">
        <v>454</v>
      </c>
      <c r="R270">
        <v>969</v>
      </c>
      <c r="T270" t="s">
        <v>455</v>
      </c>
    </row>
    <row r="271" spans="1:20" x14ac:dyDescent="0.25">
      <c r="A271" t="s">
        <v>33</v>
      </c>
      <c r="B271" t="s">
        <v>34</v>
      </c>
      <c r="C271" t="s">
        <v>22</v>
      </c>
      <c r="D271" t="s">
        <v>23</v>
      </c>
      <c r="E271" t="s">
        <v>5</v>
      </c>
      <c r="G271" t="s">
        <v>24</v>
      </c>
      <c r="H271">
        <v>106274</v>
      </c>
      <c r="I271">
        <v>107242</v>
      </c>
      <c r="J271" t="s">
        <v>25</v>
      </c>
      <c r="K271" t="s">
        <v>456</v>
      </c>
      <c r="L271" t="s">
        <v>456</v>
      </c>
      <c r="N271" t="s">
        <v>146</v>
      </c>
      <c r="P271">
        <v>5738482</v>
      </c>
      <c r="Q271" t="s">
        <v>454</v>
      </c>
      <c r="R271">
        <v>969</v>
      </c>
      <c r="S271">
        <v>322</v>
      </c>
    </row>
    <row r="272" spans="1:20" x14ac:dyDescent="0.25">
      <c r="A272" t="s">
        <v>20</v>
      </c>
      <c r="B272" t="s">
        <v>30</v>
      </c>
      <c r="C272" t="s">
        <v>22</v>
      </c>
      <c r="D272" t="s">
        <v>23</v>
      </c>
      <c r="E272" t="s">
        <v>5</v>
      </c>
      <c r="G272" t="s">
        <v>24</v>
      </c>
      <c r="H272">
        <v>107271</v>
      </c>
      <c r="I272">
        <v>107726</v>
      </c>
      <c r="J272" t="s">
        <v>74</v>
      </c>
      <c r="P272">
        <v>5738467</v>
      </c>
      <c r="Q272" t="s">
        <v>457</v>
      </c>
      <c r="R272">
        <v>456</v>
      </c>
      <c r="T272" t="s">
        <v>458</v>
      </c>
    </row>
    <row r="273" spans="1:20" x14ac:dyDescent="0.25">
      <c r="A273" t="s">
        <v>33</v>
      </c>
      <c r="B273" t="s">
        <v>34</v>
      </c>
      <c r="C273" t="s">
        <v>22</v>
      </c>
      <c r="D273" t="s">
        <v>23</v>
      </c>
      <c r="E273" t="s">
        <v>5</v>
      </c>
      <c r="G273" t="s">
        <v>24</v>
      </c>
      <c r="H273">
        <v>107271</v>
      </c>
      <c r="I273">
        <v>107726</v>
      </c>
      <c r="J273" t="s">
        <v>74</v>
      </c>
      <c r="K273" t="s">
        <v>459</v>
      </c>
      <c r="L273" t="s">
        <v>459</v>
      </c>
      <c r="N273" t="s">
        <v>460</v>
      </c>
      <c r="P273">
        <v>5738467</v>
      </c>
      <c r="Q273" t="s">
        <v>457</v>
      </c>
      <c r="R273">
        <v>456</v>
      </c>
      <c r="S273">
        <v>151</v>
      </c>
    </row>
    <row r="274" spans="1:20" x14ac:dyDescent="0.25">
      <c r="A274" t="s">
        <v>20</v>
      </c>
      <c r="B274" t="s">
        <v>30</v>
      </c>
      <c r="C274" t="s">
        <v>22</v>
      </c>
      <c r="D274" t="s">
        <v>23</v>
      </c>
      <c r="E274" t="s">
        <v>5</v>
      </c>
      <c r="G274" t="s">
        <v>24</v>
      </c>
      <c r="H274">
        <v>108021</v>
      </c>
      <c r="I274">
        <v>110219</v>
      </c>
      <c r="J274" t="s">
        <v>25</v>
      </c>
      <c r="P274">
        <v>5738463</v>
      </c>
      <c r="Q274" t="s">
        <v>461</v>
      </c>
      <c r="R274">
        <v>2199</v>
      </c>
      <c r="T274" t="s">
        <v>462</v>
      </c>
    </row>
    <row r="275" spans="1:20" x14ac:dyDescent="0.25">
      <c r="A275" t="s">
        <v>33</v>
      </c>
      <c r="B275" t="s">
        <v>34</v>
      </c>
      <c r="C275" t="s">
        <v>22</v>
      </c>
      <c r="D275" t="s">
        <v>23</v>
      </c>
      <c r="E275" t="s">
        <v>5</v>
      </c>
      <c r="G275" t="s">
        <v>24</v>
      </c>
      <c r="H275">
        <v>108021</v>
      </c>
      <c r="I275">
        <v>110219</v>
      </c>
      <c r="J275" t="s">
        <v>25</v>
      </c>
      <c r="K275" t="s">
        <v>463</v>
      </c>
      <c r="L275" t="s">
        <v>463</v>
      </c>
      <c r="N275" t="s">
        <v>464</v>
      </c>
      <c r="P275">
        <v>5738463</v>
      </c>
      <c r="Q275" t="s">
        <v>461</v>
      </c>
      <c r="R275">
        <v>2199</v>
      </c>
      <c r="S275">
        <v>732</v>
      </c>
    </row>
    <row r="276" spans="1:20" x14ac:dyDescent="0.25">
      <c r="A276" t="s">
        <v>20</v>
      </c>
      <c r="B276" t="s">
        <v>30</v>
      </c>
      <c r="C276" t="s">
        <v>22</v>
      </c>
      <c r="D276" t="s">
        <v>23</v>
      </c>
      <c r="E276" t="s">
        <v>5</v>
      </c>
      <c r="G276" t="s">
        <v>24</v>
      </c>
      <c r="H276">
        <v>110251</v>
      </c>
      <c r="I276">
        <v>110739</v>
      </c>
      <c r="J276" t="s">
        <v>25</v>
      </c>
      <c r="P276">
        <v>5738452</v>
      </c>
      <c r="Q276" t="s">
        <v>465</v>
      </c>
      <c r="R276">
        <v>489</v>
      </c>
      <c r="T276" t="s">
        <v>466</v>
      </c>
    </row>
    <row r="277" spans="1:20" x14ac:dyDescent="0.25">
      <c r="A277" t="s">
        <v>33</v>
      </c>
      <c r="B277" t="s">
        <v>34</v>
      </c>
      <c r="C277" t="s">
        <v>22</v>
      </c>
      <c r="D277" t="s">
        <v>23</v>
      </c>
      <c r="E277" t="s">
        <v>5</v>
      </c>
      <c r="G277" t="s">
        <v>24</v>
      </c>
      <c r="H277">
        <v>110251</v>
      </c>
      <c r="I277">
        <v>110739</v>
      </c>
      <c r="J277" t="s">
        <v>25</v>
      </c>
      <c r="K277" t="s">
        <v>467</v>
      </c>
      <c r="L277" t="s">
        <v>467</v>
      </c>
      <c r="N277" t="s">
        <v>36</v>
      </c>
      <c r="P277">
        <v>5738452</v>
      </c>
      <c r="Q277" t="s">
        <v>465</v>
      </c>
      <c r="R277">
        <v>489</v>
      </c>
      <c r="S277">
        <v>162</v>
      </c>
    </row>
    <row r="278" spans="1:20" x14ac:dyDescent="0.25">
      <c r="A278" t="s">
        <v>20</v>
      </c>
      <c r="B278" t="s">
        <v>30</v>
      </c>
      <c r="C278" t="s">
        <v>22</v>
      </c>
      <c r="D278" t="s">
        <v>23</v>
      </c>
      <c r="E278" t="s">
        <v>5</v>
      </c>
      <c r="G278" t="s">
        <v>24</v>
      </c>
      <c r="H278">
        <v>111925</v>
      </c>
      <c r="I278">
        <v>112515</v>
      </c>
      <c r="J278" t="s">
        <v>25</v>
      </c>
      <c r="P278">
        <v>5738423</v>
      </c>
      <c r="Q278" t="s">
        <v>468</v>
      </c>
      <c r="R278">
        <v>591</v>
      </c>
      <c r="T278" t="s">
        <v>469</v>
      </c>
    </row>
    <row r="279" spans="1:20" x14ac:dyDescent="0.25">
      <c r="A279" t="s">
        <v>33</v>
      </c>
      <c r="B279" t="s">
        <v>34</v>
      </c>
      <c r="C279" t="s">
        <v>22</v>
      </c>
      <c r="D279" t="s">
        <v>23</v>
      </c>
      <c r="E279" t="s">
        <v>5</v>
      </c>
      <c r="G279" t="s">
        <v>24</v>
      </c>
      <c r="H279">
        <v>111925</v>
      </c>
      <c r="I279">
        <v>112515</v>
      </c>
      <c r="J279" t="s">
        <v>25</v>
      </c>
      <c r="K279" t="s">
        <v>470</v>
      </c>
      <c r="L279" t="s">
        <v>470</v>
      </c>
      <c r="N279" t="s">
        <v>471</v>
      </c>
      <c r="P279">
        <v>5738423</v>
      </c>
      <c r="Q279" t="s">
        <v>468</v>
      </c>
      <c r="R279">
        <v>591</v>
      </c>
      <c r="S279">
        <v>196</v>
      </c>
    </row>
    <row r="280" spans="1:20" x14ac:dyDescent="0.25">
      <c r="A280" t="s">
        <v>20</v>
      </c>
      <c r="B280" t="s">
        <v>30</v>
      </c>
      <c r="C280" t="s">
        <v>22</v>
      </c>
      <c r="D280" t="s">
        <v>23</v>
      </c>
      <c r="E280" t="s">
        <v>5</v>
      </c>
      <c r="G280" t="s">
        <v>24</v>
      </c>
      <c r="H280">
        <v>112643</v>
      </c>
      <c r="I280">
        <v>113428</v>
      </c>
      <c r="J280" t="s">
        <v>74</v>
      </c>
      <c r="P280">
        <v>5738393</v>
      </c>
      <c r="Q280" t="s">
        <v>472</v>
      </c>
      <c r="R280">
        <v>786</v>
      </c>
      <c r="T280" t="s">
        <v>473</v>
      </c>
    </row>
    <row r="281" spans="1:20" x14ac:dyDescent="0.25">
      <c r="A281" t="s">
        <v>33</v>
      </c>
      <c r="B281" t="s">
        <v>34</v>
      </c>
      <c r="C281" t="s">
        <v>22</v>
      </c>
      <c r="D281" t="s">
        <v>23</v>
      </c>
      <c r="E281" t="s">
        <v>5</v>
      </c>
      <c r="G281" t="s">
        <v>24</v>
      </c>
      <c r="H281">
        <v>112643</v>
      </c>
      <c r="I281">
        <v>113428</v>
      </c>
      <c r="J281" t="s">
        <v>74</v>
      </c>
      <c r="K281" t="s">
        <v>474</v>
      </c>
      <c r="L281" t="s">
        <v>474</v>
      </c>
      <c r="N281" t="s">
        <v>475</v>
      </c>
      <c r="P281">
        <v>5738393</v>
      </c>
      <c r="Q281" t="s">
        <v>472</v>
      </c>
      <c r="R281">
        <v>786</v>
      </c>
      <c r="S281">
        <v>261</v>
      </c>
    </row>
    <row r="282" spans="1:20" x14ac:dyDescent="0.25">
      <c r="A282" t="s">
        <v>20</v>
      </c>
      <c r="B282" t="s">
        <v>30</v>
      </c>
      <c r="C282" t="s">
        <v>22</v>
      </c>
      <c r="D282" t="s">
        <v>23</v>
      </c>
      <c r="E282" t="s">
        <v>5</v>
      </c>
      <c r="G282" t="s">
        <v>24</v>
      </c>
      <c r="H282">
        <v>113804</v>
      </c>
      <c r="I282">
        <v>119206</v>
      </c>
      <c r="J282" t="s">
        <v>25</v>
      </c>
      <c r="P282">
        <v>5738350</v>
      </c>
      <c r="Q282" t="s">
        <v>476</v>
      </c>
      <c r="R282">
        <v>5403</v>
      </c>
      <c r="T282" t="s">
        <v>477</v>
      </c>
    </row>
    <row r="283" spans="1:20" x14ac:dyDescent="0.25">
      <c r="A283" t="s">
        <v>33</v>
      </c>
      <c r="B283" t="s">
        <v>34</v>
      </c>
      <c r="C283" t="s">
        <v>22</v>
      </c>
      <c r="D283" t="s">
        <v>23</v>
      </c>
      <c r="E283" t="s">
        <v>5</v>
      </c>
      <c r="G283" t="s">
        <v>24</v>
      </c>
      <c r="H283">
        <v>113804</v>
      </c>
      <c r="I283">
        <v>119206</v>
      </c>
      <c r="J283" t="s">
        <v>25</v>
      </c>
      <c r="K283" t="s">
        <v>478</v>
      </c>
      <c r="L283" t="s">
        <v>478</v>
      </c>
      <c r="N283" t="s">
        <v>479</v>
      </c>
      <c r="P283">
        <v>5738350</v>
      </c>
      <c r="Q283" t="s">
        <v>476</v>
      </c>
      <c r="R283">
        <v>5403</v>
      </c>
      <c r="S283">
        <v>1800</v>
      </c>
    </row>
    <row r="284" spans="1:20" x14ac:dyDescent="0.25">
      <c r="A284" t="s">
        <v>20</v>
      </c>
      <c r="B284" t="s">
        <v>30</v>
      </c>
      <c r="C284" t="s">
        <v>22</v>
      </c>
      <c r="D284" t="s">
        <v>23</v>
      </c>
      <c r="E284" t="s">
        <v>5</v>
      </c>
      <c r="G284" t="s">
        <v>24</v>
      </c>
      <c r="H284">
        <v>119338</v>
      </c>
      <c r="I284">
        <v>120120</v>
      </c>
      <c r="J284" t="s">
        <v>25</v>
      </c>
      <c r="P284">
        <v>5738347</v>
      </c>
      <c r="Q284" t="s">
        <v>480</v>
      </c>
      <c r="R284">
        <v>783</v>
      </c>
      <c r="T284" t="s">
        <v>481</v>
      </c>
    </row>
    <row r="285" spans="1:20" x14ac:dyDescent="0.25">
      <c r="A285" t="s">
        <v>33</v>
      </c>
      <c r="B285" t="s">
        <v>34</v>
      </c>
      <c r="C285" t="s">
        <v>22</v>
      </c>
      <c r="D285" t="s">
        <v>23</v>
      </c>
      <c r="E285" t="s">
        <v>5</v>
      </c>
      <c r="G285" t="s">
        <v>24</v>
      </c>
      <c r="H285">
        <v>119338</v>
      </c>
      <c r="I285">
        <v>120120</v>
      </c>
      <c r="J285" t="s">
        <v>25</v>
      </c>
      <c r="K285" t="s">
        <v>482</v>
      </c>
      <c r="L285" t="s">
        <v>482</v>
      </c>
      <c r="N285" t="s">
        <v>475</v>
      </c>
      <c r="P285">
        <v>5738347</v>
      </c>
      <c r="Q285" t="s">
        <v>480</v>
      </c>
      <c r="R285">
        <v>783</v>
      </c>
      <c r="S285">
        <v>260</v>
      </c>
    </row>
    <row r="286" spans="1:20" x14ac:dyDescent="0.25">
      <c r="A286" t="s">
        <v>20</v>
      </c>
      <c r="B286" t="s">
        <v>30</v>
      </c>
      <c r="C286" t="s">
        <v>22</v>
      </c>
      <c r="D286" t="s">
        <v>23</v>
      </c>
      <c r="E286" t="s">
        <v>5</v>
      </c>
      <c r="G286" t="s">
        <v>24</v>
      </c>
      <c r="H286">
        <v>120299</v>
      </c>
      <c r="I286">
        <v>121057</v>
      </c>
      <c r="J286" t="s">
        <v>74</v>
      </c>
      <c r="P286">
        <v>5738293</v>
      </c>
      <c r="Q286" t="s">
        <v>483</v>
      </c>
      <c r="R286">
        <v>759</v>
      </c>
      <c r="T286" t="s">
        <v>484</v>
      </c>
    </row>
    <row r="287" spans="1:20" x14ac:dyDescent="0.25">
      <c r="A287" t="s">
        <v>33</v>
      </c>
      <c r="B287" t="s">
        <v>34</v>
      </c>
      <c r="C287" t="s">
        <v>22</v>
      </c>
      <c r="D287" t="s">
        <v>23</v>
      </c>
      <c r="E287" t="s">
        <v>5</v>
      </c>
      <c r="G287" t="s">
        <v>24</v>
      </c>
      <c r="H287">
        <v>120299</v>
      </c>
      <c r="I287">
        <v>121057</v>
      </c>
      <c r="J287" t="s">
        <v>74</v>
      </c>
      <c r="K287" t="s">
        <v>485</v>
      </c>
      <c r="L287" t="s">
        <v>485</v>
      </c>
      <c r="N287" t="s">
        <v>78</v>
      </c>
      <c r="P287">
        <v>5738293</v>
      </c>
      <c r="Q287" t="s">
        <v>483</v>
      </c>
      <c r="R287">
        <v>759</v>
      </c>
      <c r="S287">
        <v>252</v>
      </c>
    </row>
    <row r="288" spans="1:20" x14ac:dyDescent="0.25">
      <c r="A288" t="s">
        <v>20</v>
      </c>
      <c r="B288" t="s">
        <v>30</v>
      </c>
      <c r="C288" t="s">
        <v>22</v>
      </c>
      <c r="D288" t="s">
        <v>23</v>
      </c>
      <c r="E288" t="s">
        <v>5</v>
      </c>
      <c r="G288" t="s">
        <v>24</v>
      </c>
      <c r="H288">
        <v>121355</v>
      </c>
      <c r="I288">
        <v>121912</v>
      </c>
      <c r="J288" t="s">
        <v>74</v>
      </c>
      <c r="P288">
        <v>5738277</v>
      </c>
      <c r="Q288" t="s">
        <v>486</v>
      </c>
      <c r="R288">
        <v>558</v>
      </c>
      <c r="T288" t="s">
        <v>487</v>
      </c>
    </row>
    <row r="289" spans="1:20" x14ac:dyDescent="0.25">
      <c r="A289" t="s">
        <v>33</v>
      </c>
      <c r="B289" t="s">
        <v>34</v>
      </c>
      <c r="C289" t="s">
        <v>22</v>
      </c>
      <c r="D289" t="s">
        <v>23</v>
      </c>
      <c r="E289" t="s">
        <v>5</v>
      </c>
      <c r="G289" t="s">
        <v>24</v>
      </c>
      <c r="H289">
        <v>121355</v>
      </c>
      <c r="I289">
        <v>121912</v>
      </c>
      <c r="J289" t="s">
        <v>74</v>
      </c>
      <c r="K289" t="s">
        <v>488</v>
      </c>
      <c r="L289" t="s">
        <v>488</v>
      </c>
      <c r="N289" t="s">
        <v>36</v>
      </c>
      <c r="P289">
        <v>5738277</v>
      </c>
      <c r="Q289" t="s">
        <v>486</v>
      </c>
      <c r="R289">
        <v>558</v>
      </c>
      <c r="S289">
        <v>185</v>
      </c>
    </row>
    <row r="290" spans="1:20" x14ac:dyDescent="0.25">
      <c r="A290" t="s">
        <v>20</v>
      </c>
      <c r="B290" t="s">
        <v>30</v>
      </c>
      <c r="C290" t="s">
        <v>22</v>
      </c>
      <c r="D290" t="s">
        <v>23</v>
      </c>
      <c r="E290" t="s">
        <v>5</v>
      </c>
      <c r="G290" t="s">
        <v>24</v>
      </c>
      <c r="H290">
        <v>122084</v>
      </c>
      <c r="I290">
        <v>124222</v>
      </c>
      <c r="J290" t="s">
        <v>74</v>
      </c>
      <c r="P290">
        <v>5738273</v>
      </c>
      <c r="Q290" t="s">
        <v>489</v>
      </c>
      <c r="R290">
        <v>2139</v>
      </c>
      <c r="T290" t="s">
        <v>490</v>
      </c>
    </row>
    <row r="291" spans="1:20" x14ac:dyDescent="0.25">
      <c r="A291" t="s">
        <v>33</v>
      </c>
      <c r="B291" t="s">
        <v>34</v>
      </c>
      <c r="C291" t="s">
        <v>22</v>
      </c>
      <c r="D291" t="s">
        <v>23</v>
      </c>
      <c r="E291" t="s">
        <v>5</v>
      </c>
      <c r="G291" t="s">
        <v>24</v>
      </c>
      <c r="H291">
        <v>122084</v>
      </c>
      <c r="I291">
        <v>124222</v>
      </c>
      <c r="J291" t="s">
        <v>74</v>
      </c>
      <c r="K291" t="s">
        <v>491</v>
      </c>
      <c r="L291" t="s">
        <v>491</v>
      </c>
      <c r="N291" t="s">
        <v>36</v>
      </c>
      <c r="P291">
        <v>5738273</v>
      </c>
      <c r="Q291" t="s">
        <v>489</v>
      </c>
      <c r="R291">
        <v>2139</v>
      </c>
      <c r="S291">
        <v>712</v>
      </c>
    </row>
    <row r="292" spans="1:20" x14ac:dyDescent="0.25">
      <c r="A292" t="s">
        <v>20</v>
      </c>
      <c r="B292" t="s">
        <v>30</v>
      </c>
      <c r="C292" t="s">
        <v>22</v>
      </c>
      <c r="D292" t="s">
        <v>23</v>
      </c>
      <c r="E292" t="s">
        <v>5</v>
      </c>
      <c r="G292" t="s">
        <v>24</v>
      </c>
      <c r="H292">
        <v>124501</v>
      </c>
      <c r="I292">
        <v>125994</v>
      </c>
      <c r="J292" t="s">
        <v>25</v>
      </c>
      <c r="P292">
        <v>5738264</v>
      </c>
      <c r="Q292" t="s">
        <v>492</v>
      </c>
      <c r="R292">
        <v>1494</v>
      </c>
      <c r="T292" t="s">
        <v>493</v>
      </c>
    </row>
    <row r="293" spans="1:20" x14ac:dyDescent="0.25">
      <c r="A293" t="s">
        <v>33</v>
      </c>
      <c r="B293" t="s">
        <v>34</v>
      </c>
      <c r="C293" t="s">
        <v>22</v>
      </c>
      <c r="D293" t="s">
        <v>23</v>
      </c>
      <c r="E293" t="s">
        <v>5</v>
      </c>
      <c r="G293" t="s">
        <v>24</v>
      </c>
      <c r="H293">
        <v>124501</v>
      </c>
      <c r="I293">
        <v>125994</v>
      </c>
      <c r="J293" t="s">
        <v>25</v>
      </c>
      <c r="K293" t="s">
        <v>494</v>
      </c>
      <c r="L293" t="s">
        <v>494</v>
      </c>
      <c r="N293" t="s">
        <v>36</v>
      </c>
      <c r="P293">
        <v>5738264</v>
      </c>
      <c r="Q293" t="s">
        <v>492</v>
      </c>
      <c r="R293">
        <v>1494</v>
      </c>
      <c r="S293">
        <v>497</v>
      </c>
    </row>
    <row r="294" spans="1:20" x14ac:dyDescent="0.25">
      <c r="A294" t="s">
        <v>20</v>
      </c>
      <c r="B294" t="s">
        <v>30</v>
      </c>
      <c r="C294" t="s">
        <v>22</v>
      </c>
      <c r="D294" t="s">
        <v>23</v>
      </c>
      <c r="E294" t="s">
        <v>5</v>
      </c>
      <c r="G294" t="s">
        <v>24</v>
      </c>
      <c r="H294">
        <v>126194</v>
      </c>
      <c r="I294">
        <v>127123</v>
      </c>
      <c r="J294" t="s">
        <v>25</v>
      </c>
      <c r="P294">
        <v>5738259</v>
      </c>
      <c r="Q294" t="s">
        <v>495</v>
      </c>
      <c r="R294">
        <v>930</v>
      </c>
      <c r="T294" t="s">
        <v>496</v>
      </c>
    </row>
    <row r="295" spans="1:20" x14ac:dyDescent="0.25">
      <c r="A295" t="s">
        <v>33</v>
      </c>
      <c r="B295" t="s">
        <v>34</v>
      </c>
      <c r="C295" t="s">
        <v>22</v>
      </c>
      <c r="D295" t="s">
        <v>23</v>
      </c>
      <c r="E295" t="s">
        <v>5</v>
      </c>
      <c r="G295" t="s">
        <v>24</v>
      </c>
      <c r="H295">
        <v>126194</v>
      </c>
      <c r="I295">
        <v>127123</v>
      </c>
      <c r="J295" t="s">
        <v>25</v>
      </c>
      <c r="K295" t="s">
        <v>497</v>
      </c>
      <c r="L295" t="s">
        <v>497</v>
      </c>
      <c r="N295" t="s">
        <v>36</v>
      </c>
      <c r="P295">
        <v>5738259</v>
      </c>
      <c r="Q295" t="s">
        <v>495</v>
      </c>
      <c r="R295">
        <v>930</v>
      </c>
      <c r="S295">
        <v>309</v>
      </c>
    </row>
    <row r="296" spans="1:20" x14ac:dyDescent="0.25">
      <c r="A296" t="s">
        <v>20</v>
      </c>
      <c r="B296" t="s">
        <v>30</v>
      </c>
      <c r="C296" t="s">
        <v>22</v>
      </c>
      <c r="D296" t="s">
        <v>23</v>
      </c>
      <c r="E296" t="s">
        <v>5</v>
      </c>
      <c r="G296" t="s">
        <v>24</v>
      </c>
      <c r="H296">
        <v>127177</v>
      </c>
      <c r="I296">
        <v>127980</v>
      </c>
      <c r="J296" t="s">
        <v>74</v>
      </c>
      <c r="P296">
        <v>5738255</v>
      </c>
      <c r="Q296" t="s">
        <v>498</v>
      </c>
      <c r="R296">
        <v>804</v>
      </c>
      <c r="T296" t="s">
        <v>499</v>
      </c>
    </row>
    <row r="297" spans="1:20" x14ac:dyDescent="0.25">
      <c r="A297" t="s">
        <v>33</v>
      </c>
      <c r="B297" t="s">
        <v>34</v>
      </c>
      <c r="C297" t="s">
        <v>22</v>
      </c>
      <c r="D297" t="s">
        <v>23</v>
      </c>
      <c r="E297" t="s">
        <v>5</v>
      </c>
      <c r="G297" t="s">
        <v>24</v>
      </c>
      <c r="H297">
        <v>127177</v>
      </c>
      <c r="I297">
        <v>127980</v>
      </c>
      <c r="J297" t="s">
        <v>74</v>
      </c>
      <c r="K297" t="s">
        <v>500</v>
      </c>
      <c r="L297" t="s">
        <v>500</v>
      </c>
      <c r="N297" t="s">
        <v>501</v>
      </c>
      <c r="P297">
        <v>5738255</v>
      </c>
      <c r="Q297" t="s">
        <v>498</v>
      </c>
      <c r="R297">
        <v>804</v>
      </c>
      <c r="S297">
        <v>267</v>
      </c>
    </row>
    <row r="298" spans="1:20" x14ac:dyDescent="0.25">
      <c r="A298" t="s">
        <v>20</v>
      </c>
      <c r="B298" t="s">
        <v>30</v>
      </c>
      <c r="C298" t="s">
        <v>22</v>
      </c>
      <c r="D298" t="s">
        <v>23</v>
      </c>
      <c r="E298" t="s">
        <v>5</v>
      </c>
      <c r="G298" t="s">
        <v>24</v>
      </c>
      <c r="H298">
        <v>128005</v>
      </c>
      <c r="I298">
        <v>128259</v>
      </c>
      <c r="J298" t="s">
        <v>74</v>
      </c>
      <c r="P298">
        <v>5738250</v>
      </c>
      <c r="Q298" t="s">
        <v>502</v>
      </c>
      <c r="R298">
        <v>255</v>
      </c>
      <c r="T298" t="s">
        <v>503</v>
      </c>
    </row>
    <row r="299" spans="1:20" x14ac:dyDescent="0.25">
      <c r="A299" t="s">
        <v>33</v>
      </c>
      <c r="B299" t="s">
        <v>34</v>
      </c>
      <c r="C299" t="s">
        <v>22</v>
      </c>
      <c r="D299" t="s">
        <v>23</v>
      </c>
      <c r="E299" t="s">
        <v>5</v>
      </c>
      <c r="G299" t="s">
        <v>24</v>
      </c>
      <c r="H299">
        <v>128005</v>
      </c>
      <c r="I299">
        <v>128259</v>
      </c>
      <c r="J299" t="s">
        <v>74</v>
      </c>
      <c r="K299" t="s">
        <v>504</v>
      </c>
      <c r="L299" t="s">
        <v>504</v>
      </c>
      <c r="N299" t="s">
        <v>36</v>
      </c>
      <c r="P299">
        <v>5738250</v>
      </c>
      <c r="Q299" t="s">
        <v>502</v>
      </c>
      <c r="R299">
        <v>255</v>
      </c>
      <c r="S299">
        <v>84</v>
      </c>
    </row>
    <row r="300" spans="1:20" x14ac:dyDescent="0.25">
      <c r="A300" t="s">
        <v>20</v>
      </c>
      <c r="B300" t="s">
        <v>30</v>
      </c>
      <c r="C300" t="s">
        <v>22</v>
      </c>
      <c r="D300" t="s">
        <v>23</v>
      </c>
      <c r="E300" t="s">
        <v>5</v>
      </c>
      <c r="G300" t="s">
        <v>24</v>
      </c>
      <c r="H300">
        <v>128573</v>
      </c>
      <c r="I300">
        <v>129493</v>
      </c>
      <c r="J300" t="s">
        <v>74</v>
      </c>
      <c r="P300">
        <v>5738242</v>
      </c>
      <c r="Q300" t="s">
        <v>505</v>
      </c>
      <c r="R300">
        <v>921</v>
      </c>
      <c r="T300" t="s">
        <v>506</v>
      </c>
    </row>
    <row r="301" spans="1:20" x14ac:dyDescent="0.25">
      <c r="A301" t="s">
        <v>33</v>
      </c>
      <c r="B301" t="s">
        <v>34</v>
      </c>
      <c r="C301" t="s">
        <v>22</v>
      </c>
      <c r="D301" t="s">
        <v>23</v>
      </c>
      <c r="E301" t="s">
        <v>5</v>
      </c>
      <c r="G301" t="s">
        <v>24</v>
      </c>
      <c r="H301">
        <v>128573</v>
      </c>
      <c r="I301">
        <v>129493</v>
      </c>
      <c r="J301" t="s">
        <v>74</v>
      </c>
      <c r="K301" t="s">
        <v>507</v>
      </c>
      <c r="L301" t="s">
        <v>507</v>
      </c>
      <c r="N301" t="s">
        <v>508</v>
      </c>
      <c r="P301">
        <v>5738242</v>
      </c>
      <c r="Q301" t="s">
        <v>505</v>
      </c>
      <c r="R301">
        <v>921</v>
      </c>
      <c r="S301">
        <v>306</v>
      </c>
    </row>
    <row r="302" spans="1:20" x14ac:dyDescent="0.25">
      <c r="A302" t="s">
        <v>20</v>
      </c>
      <c r="B302" t="s">
        <v>30</v>
      </c>
      <c r="C302" t="s">
        <v>22</v>
      </c>
      <c r="D302" t="s">
        <v>23</v>
      </c>
      <c r="E302" t="s">
        <v>5</v>
      </c>
      <c r="G302" t="s">
        <v>24</v>
      </c>
      <c r="H302">
        <v>129568</v>
      </c>
      <c r="I302">
        <v>129885</v>
      </c>
      <c r="J302" t="s">
        <v>74</v>
      </c>
      <c r="P302">
        <v>5738237</v>
      </c>
      <c r="Q302" t="s">
        <v>509</v>
      </c>
      <c r="R302">
        <v>318</v>
      </c>
      <c r="T302" t="s">
        <v>510</v>
      </c>
    </row>
    <row r="303" spans="1:20" x14ac:dyDescent="0.25">
      <c r="A303" t="s">
        <v>33</v>
      </c>
      <c r="B303" t="s">
        <v>34</v>
      </c>
      <c r="C303" t="s">
        <v>22</v>
      </c>
      <c r="D303" t="s">
        <v>23</v>
      </c>
      <c r="E303" t="s">
        <v>5</v>
      </c>
      <c r="G303" t="s">
        <v>24</v>
      </c>
      <c r="H303">
        <v>129568</v>
      </c>
      <c r="I303">
        <v>129885</v>
      </c>
      <c r="J303" t="s">
        <v>74</v>
      </c>
      <c r="K303" t="s">
        <v>511</v>
      </c>
      <c r="L303" t="s">
        <v>511</v>
      </c>
      <c r="N303" t="s">
        <v>36</v>
      </c>
      <c r="P303">
        <v>5738237</v>
      </c>
      <c r="Q303" t="s">
        <v>509</v>
      </c>
      <c r="R303">
        <v>318</v>
      </c>
      <c r="S303">
        <v>105</v>
      </c>
    </row>
    <row r="304" spans="1:20" x14ac:dyDescent="0.25">
      <c r="A304" t="s">
        <v>20</v>
      </c>
      <c r="B304" t="s">
        <v>30</v>
      </c>
      <c r="C304" t="s">
        <v>22</v>
      </c>
      <c r="D304" t="s">
        <v>23</v>
      </c>
      <c r="E304" t="s">
        <v>5</v>
      </c>
      <c r="G304" t="s">
        <v>24</v>
      </c>
      <c r="H304">
        <v>130020</v>
      </c>
      <c r="I304">
        <v>131363</v>
      </c>
      <c r="J304" t="s">
        <v>25</v>
      </c>
      <c r="P304">
        <v>5738222</v>
      </c>
      <c r="Q304" t="s">
        <v>512</v>
      </c>
      <c r="R304">
        <v>1344</v>
      </c>
      <c r="T304" t="s">
        <v>513</v>
      </c>
    </row>
    <row r="305" spans="1:20" x14ac:dyDescent="0.25">
      <c r="A305" t="s">
        <v>33</v>
      </c>
      <c r="B305" t="s">
        <v>34</v>
      </c>
      <c r="C305" t="s">
        <v>22</v>
      </c>
      <c r="D305" t="s">
        <v>23</v>
      </c>
      <c r="E305" t="s">
        <v>5</v>
      </c>
      <c r="G305" t="s">
        <v>24</v>
      </c>
      <c r="H305">
        <v>130020</v>
      </c>
      <c r="I305">
        <v>131363</v>
      </c>
      <c r="J305" t="s">
        <v>25</v>
      </c>
      <c r="K305" t="s">
        <v>514</v>
      </c>
      <c r="L305" t="s">
        <v>514</v>
      </c>
      <c r="N305" t="s">
        <v>515</v>
      </c>
      <c r="P305">
        <v>5738222</v>
      </c>
      <c r="Q305" t="s">
        <v>512</v>
      </c>
      <c r="R305">
        <v>1344</v>
      </c>
      <c r="S305">
        <v>447</v>
      </c>
    </row>
    <row r="306" spans="1:20" x14ac:dyDescent="0.25">
      <c r="A306" t="s">
        <v>20</v>
      </c>
      <c r="B306" t="s">
        <v>30</v>
      </c>
      <c r="C306" t="s">
        <v>22</v>
      </c>
      <c r="D306" t="s">
        <v>23</v>
      </c>
      <c r="E306" t="s">
        <v>5</v>
      </c>
      <c r="G306" t="s">
        <v>24</v>
      </c>
      <c r="H306">
        <v>131457</v>
      </c>
      <c r="I306">
        <v>132680</v>
      </c>
      <c r="J306" t="s">
        <v>25</v>
      </c>
      <c r="P306">
        <v>5737917</v>
      </c>
      <c r="Q306" t="s">
        <v>516</v>
      </c>
      <c r="R306">
        <v>1224</v>
      </c>
      <c r="T306" t="s">
        <v>517</v>
      </c>
    </row>
    <row r="307" spans="1:20" x14ac:dyDescent="0.25">
      <c r="A307" t="s">
        <v>33</v>
      </c>
      <c r="B307" t="s">
        <v>34</v>
      </c>
      <c r="C307" t="s">
        <v>22</v>
      </c>
      <c r="D307" t="s">
        <v>23</v>
      </c>
      <c r="E307" t="s">
        <v>5</v>
      </c>
      <c r="G307" t="s">
        <v>24</v>
      </c>
      <c r="H307">
        <v>131457</v>
      </c>
      <c r="I307">
        <v>132680</v>
      </c>
      <c r="J307" t="s">
        <v>25</v>
      </c>
      <c r="K307" t="s">
        <v>518</v>
      </c>
      <c r="L307" t="s">
        <v>518</v>
      </c>
      <c r="N307" t="s">
        <v>519</v>
      </c>
      <c r="P307">
        <v>5737917</v>
      </c>
      <c r="Q307" t="s">
        <v>516</v>
      </c>
      <c r="R307">
        <v>1224</v>
      </c>
      <c r="S307">
        <v>407</v>
      </c>
    </row>
    <row r="308" spans="1:20" x14ac:dyDescent="0.25">
      <c r="A308" t="s">
        <v>20</v>
      </c>
      <c r="B308" t="s">
        <v>30</v>
      </c>
      <c r="C308" t="s">
        <v>22</v>
      </c>
      <c r="D308" t="s">
        <v>23</v>
      </c>
      <c r="E308" t="s">
        <v>5</v>
      </c>
      <c r="G308" t="s">
        <v>24</v>
      </c>
      <c r="H308">
        <v>132701</v>
      </c>
      <c r="I308">
        <v>132904</v>
      </c>
      <c r="J308" t="s">
        <v>25</v>
      </c>
      <c r="P308">
        <v>5738362</v>
      </c>
      <c r="Q308" t="s">
        <v>520</v>
      </c>
      <c r="R308">
        <v>204</v>
      </c>
      <c r="T308" t="s">
        <v>521</v>
      </c>
    </row>
    <row r="309" spans="1:20" x14ac:dyDescent="0.25">
      <c r="A309" t="s">
        <v>33</v>
      </c>
      <c r="B309" t="s">
        <v>34</v>
      </c>
      <c r="C309" t="s">
        <v>22</v>
      </c>
      <c r="D309" t="s">
        <v>23</v>
      </c>
      <c r="E309" t="s">
        <v>5</v>
      </c>
      <c r="G309" t="s">
        <v>24</v>
      </c>
      <c r="H309">
        <v>132701</v>
      </c>
      <c r="I309">
        <v>132904</v>
      </c>
      <c r="J309" t="s">
        <v>25</v>
      </c>
      <c r="K309" t="s">
        <v>522</v>
      </c>
      <c r="L309" t="s">
        <v>522</v>
      </c>
      <c r="N309" t="s">
        <v>523</v>
      </c>
      <c r="P309">
        <v>5738362</v>
      </c>
      <c r="Q309" t="s">
        <v>520</v>
      </c>
      <c r="R309">
        <v>204</v>
      </c>
      <c r="S309">
        <v>67</v>
      </c>
    </row>
    <row r="310" spans="1:20" x14ac:dyDescent="0.25">
      <c r="A310" t="s">
        <v>20</v>
      </c>
      <c r="B310" t="s">
        <v>30</v>
      </c>
      <c r="C310" t="s">
        <v>22</v>
      </c>
      <c r="D310" t="s">
        <v>23</v>
      </c>
      <c r="E310" t="s">
        <v>5</v>
      </c>
      <c r="G310" t="s">
        <v>24</v>
      </c>
      <c r="H310">
        <v>132914</v>
      </c>
      <c r="I310">
        <v>133333</v>
      </c>
      <c r="J310" t="s">
        <v>25</v>
      </c>
      <c r="P310">
        <v>5738207</v>
      </c>
      <c r="Q310" t="s">
        <v>524</v>
      </c>
      <c r="R310">
        <v>420</v>
      </c>
      <c r="T310" t="s">
        <v>525</v>
      </c>
    </row>
    <row r="311" spans="1:20" x14ac:dyDescent="0.25">
      <c r="A311" t="s">
        <v>33</v>
      </c>
      <c r="B311" t="s">
        <v>34</v>
      </c>
      <c r="C311" t="s">
        <v>22</v>
      </c>
      <c r="D311" t="s">
        <v>23</v>
      </c>
      <c r="E311" t="s">
        <v>5</v>
      </c>
      <c r="G311" t="s">
        <v>24</v>
      </c>
      <c r="H311">
        <v>132914</v>
      </c>
      <c r="I311">
        <v>133333</v>
      </c>
      <c r="J311" t="s">
        <v>25</v>
      </c>
      <c r="K311" t="s">
        <v>526</v>
      </c>
      <c r="L311" t="s">
        <v>526</v>
      </c>
      <c r="N311" t="s">
        <v>394</v>
      </c>
      <c r="P311">
        <v>5738207</v>
      </c>
      <c r="Q311" t="s">
        <v>524</v>
      </c>
      <c r="R311">
        <v>420</v>
      </c>
      <c r="S311">
        <v>139</v>
      </c>
    </row>
    <row r="312" spans="1:20" x14ac:dyDescent="0.25">
      <c r="A312" t="s">
        <v>20</v>
      </c>
      <c r="B312" t="s">
        <v>30</v>
      </c>
      <c r="C312" t="s">
        <v>22</v>
      </c>
      <c r="D312" t="s">
        <v>23</v>
      </c>
      <c r="E312" t="s">
        <v>5</v>
      </c>
      <c r="G312" t="s">
        <v>24</v>
      </c>
      <c r="H312">
        <v>133460</v>
      </c>
      <c r="I312">
        <v>136315</v>
      </c>
      <c r="J312" t="s">
        <v>25</v>
      </c>
      <c r="P312">
        <v>5737915</v>
      </c>
      <c r="Q312" t="s">
        <v>527</v>
      </c>
      <c r="R312">
        <v>2856</v>
      </c>
      <c r="T312" t="s">
        <v>528</v>
      </c>
    </row>
    <row r="313" spans="1:20" x14ac:dyDescent="0.25">
      <c r="A313" t="s">
        <v>33</v>
      </c>
      <c r="B313" t="s">
        <v>34</v>
      </c>
      <c r="C313" t="s">
        <v>22</v>
      </c>
      <c r="D313" t="s">
        <v>23</v>
      </c>
      <c r="E313" t="s">
        <v>5</v>
      </c>
      <c r="G313" t="s">
        <v>24</v>
      </c>
      <c r="H313">
        <v>133460</v>
      </c>
      <c r="I313">
        <v>136315</v>
      </c>
      <c r="J313" t="s">
        <v>25</v>
      </c>
      <c r="K313" t="s">
        <v>529</v>
      </c>
      <c r="L313" t="s">
        <v>529</v>
      </c>
      <c r="N313" t="s">
        <v>530</v>
      </c>
      <c r="P313">
        <v>5737915</v>
      </c>
      <c r="Q313" t="s">
        <v>527</v>
      </c>
      <c r="R313">
        <v>2856</v>
      </c>
      <c r="S313">
        <v>951</v>
      </c>
    </row>
    <row r="314" spans="1:20" x14ac:dyDescent="0.25">
      <c r="A314" t="s">
        <v>20</v>
      </c>
      <c r="B314" t="s">
        <v>30</v>
      </c>
      <c r="C314" t="s">
        <v>22</v>
      </c>
      <c r="D314" t="s">
        <v>23</v>
      </c>
      <c r="E314" t="s">
        <v>5</v>
      </c>
      <c r="G314" t="s">
        <v>24</v>
      </c>
      <c r="H314">
        <v>136323</v>
      </c>
      <c r="I314">
        <v>137906</v>
      </c>
      <c r="J314" t="s">
        <v>25</v>
      </c>
      <c r="P314">
        <v>5737916</v>
      </c>
      <c r="Q314" t="s">
        <v>531</v>
      </c>
      <c r="R314">
        <v>1584</v>
      </c>
      <c r="T314" t="s">
        <v>532</v>
      </c>
    </row>
    <row r="315" spans="1:20" x14ac:dyDescent="0.25">
      <c r="A315" t="s">
        <v>33</v>
      </c>
      <c r="B315" t="s">
        <v>34</v>
      </c>
      <c r="C315" t="s">
        <v>22</v>
      </c>
      <c r="D315" t="s">
        <v>23</v>
      </c>
      <c r="E315" t="s">
        <v>5</v>
      </c>
      <c r="G315" t="s">
        <v>24</v>
      </c>
      <c r="H315">
        <v>136323</v>
      </c>
      <c r="I315">
        <v>137906</v>
      </c>
      <c r="J315" t="s">
        <v>25</v>
      </c>
      <c r="K315" t="s">
        <v>533</v>
      </c>
      <c r="L315" t="s">
        <v>533</v>
      </c>
      <c r="N315" t="s">
        <v>534</v>
      </c>
      <c r="P315">
        <v>5737916</v>
      </c>
      <c r="Q315" t="s">
        <v>531</v>
      </c>
      <c r="R315">
        <v>1584</v>
      </c>
      <c r="S315">
        <v>527</v>
      </c>
    </row>
    <row r="316" spans="1:20" x14ac:dyDescent="0.25">
      <c r="A316" t="s">
        <v>20</v>
      </c>
      <c r="B316" t="s">
        <v>30</v>
      </c>
      <c r="C316" t="s">
        <v>22</v>
      </c>
      <c r="D316" t="s">
        <v>23</v>
      </c>
      <c r="E316" t="s">
        <v>5</v>
      </c>
      <c r="G316" t="s">
        <v>24</v>
      </c>
      <c r="H316">
        <v>137903</v>
      </c>
      <c r="I316">
        <v>139843</v>
      </c>
      <c r="J316" t="s">
        <v>25</v>
      </c>
      <c r="P316">
        <v>5737920</v>
      </c>
      <c r="Q316" t="s">
        <v>535</v>
      </c>
      <c r="R316">
        <v>1941</v>
      </c>
      <c r="T316" t="s">
        <v>536</v>
      </c>
    </row>
    <row r="317" spans="1:20" x14ac:dyDescent="0.25">
      <c r="A317" t="s">
        <v>33</v>
      </c>
      <c r="B317" t="s">
        <v>34</v>
      </c>
      <c r="C317" t="s">
        <v>22</v>
      </c>
      <c r="D317" t="s">
        <v>23</v>
      </c>
      <c r="E317" t="s">
        <v>5</v>
      </c>
      <c r="G317" t="s">
        <v>24</v>
      </c>
      <c r="H317">
        <v>137903</v>
      </c>
      <c r="I317">
        <v>139843</v>
      </c>
      <c r="J317" t="s">
        <v>25</v>
      </c>
      <c r="K317" t="s">
        <v>537</v>
      </c>
      <c r="L317" t="s">
        <v>537</v>
      </c>
      <c r="N317" t="s">
        <v>538</v>
      </c>
      <c r="P317">
        <v>5737920</v>
      </c>
      <c r="Q317" t="s">
        <v>535</v>
      </c>
      <c r="R317">
        <v>1941</v>
      </c>
      <c r="S317">
        <v>646</v>
      </c>
    </row>
    <row r="318" spans="1:20" x14ac:dyDescent="0.25">
      <c r="A318" t="s">
        <v>20</v>
      </c>
      <c r="B318" t="s">
        <v>30</v>
      </c>
      <c r="C318" t="s">
        <v>22</v>
      </c>
      <c r="D318" t="s">
        <v>23</v>
      </c>
      <c r="E318" t="s">
        <v>5</v>
      </c>
      <c r="G318" t="s">
        <v>24</v>
      </c>
      <c r="H318">
        <v>139939</v>
      </c>
      <c r="I318">
        <v>140496</v>
      </c>
      <c r="J318" t="s">
        <v>25</v>
      </c>
      <c r="P318">
        <v>5737918</v>
      </c>
      <c r="Q318" t="s">
        <v>539</v>
      </c>
      <c r="R318">
        <v>558</v>
      </c>
      <c r="T318" t="s">
        <v>540</v>
      </c>
    </row>
    <row r="319" spans="1:20" x14ac:dyDescent="0.25">
      <c r="A319" t="s">
        <v>33</v>
      </c>
      <c r="B319" t="s">
        <v>34</v>
      </c>
      <c r="C319" t="s">
        <v>22</v>
      </c>
      <c r="D319" t="s">
        <v>23</v>
      </c>
      <c r="E319" t="s">
        <v>5</v>
      </c>
      <c r="G319" t="s">
        <v>24</v>
      </c>
      <c r="H319">
        <v>139939</v>
      </c>
      <c r="I319">
        <v>140496</v>
      </c>
      <c r="J319" t="s">
        <v>25</v>
      </c>
      <c r="K319" t="s">
        <v>541</v>
      </c>
      <c r="L319" t="s">
        <v>541</v>
      </c>
      <c r="N319" t="s">
        <v>394</v>
      </c>
      <c r="P319">
        <v>5737918</v>
      </c>
      <c r="Q319" t="s">
        <v>539</v>
      </c>
      <c r="R319">
        <v>558</v>
      </c>
      <c r="S319">
        <v>185</v>
      </c>
    </row>
    <row r="320" spans="1:20" x14ac:dyDescent="0.25">
      <c r="A320" t="s">
        <v>20</v>
      </c>
      <c r="B320" t="s">
        <v>30</v>
      </c>
      <c r="C320" t="s">
        <v>22</v>
      </c>
      <c r="D320" t="s">
        <v>23</v>
      </c>
      <c r="E320" t="s">
        <v>5</v>
      </c>
      <c r="G320" t="s">
        <v>24</v>
      </c>
      <c r="H320">
        <v>140505</v>
      </c>
      <c r="I320">
        <v>140906</v>
      </c>
      <c r="J320" t="s">
        <v>74</v>
      </c>
      <c r="P320">
        <v>5737908</v>
      </c>
      <c r="Q320" t="s">
        <v>542</v>
      </c>
      <c r="R320">
        <v>402</v>
      </c>
      <c r="T320" t="s">
        <v>543</v>
      </c>
    </row>
    <row r="321" spans="1:20" x14ac:dyDescent="0.25">
      <c r="A321" t="s">
        <v>33</v>
      </c>
      <c r="B321" t="s">
        <v>34</v>
      </c>
      <c r="C321" t="s">
        <v>22</v>
      </c>
      <c r="D321" t="s">
        <v>23</v>
      </c>
      <c r="E321" t="s">
        <v>5</v>
      </c>
      <c r="G321" t="s">
        <v>24</v>
      </c>
      <c r="H321">
        <v>140505</v>
      </c>
      <c r="I321">
        <v>140906</v>
      </c>
      <c r="J321" t="s">
        <v>74</v>
      </c>
      <c r="K321" t="s">
        <v>544</v>
      </c>
      <c r="L321" t="s">
        <v>544</v>
      </c>
      <c r="N321" t="s">
        <v>36</v>
      </c>
      <c r="P321">
        <v>5737908</v>
      </c>
      <c r="Q321" t="s">
        <v>542</v>
      </c>
      <c r="R321">
        <v>402</v>
      </c>
      <c r="S321">
        <v>133</v>
      </c>
    </row>
    <row r="322" spans="1:20" x14ac:dyDescent="0.25">
      <c r="A322" t="s">
        <v>20</v>
      </c>
      <c r="B322" t="s">
        <v>30</v>
      </c>
      <c r="C322" t="s">
        <v>22</v>
      </c>
      <c r="D322" t="s">
        <v>23</v>
      </c>
      <c r="E322" t="s">
        <v>5</v>
      </c>
      <c r="G322" t="s">
        <v>24</v>
      </c>
      <c r="H322">
        <v>141075</v>
      </c>
      <c r="I322">
        <v>141419</v>
      </c>
      <c r="J322" t="s">
        <v>74</v>
      </c>
      <c r="P322">
        <v>5737911</v>
      </c>
      <c r="Q322" t="s">
        <v>545</v>
      </c>
      <c r="R322">
        <v>345</v>
      </c>
      <c r="T322" t="s">
        <v>546</v>
      </c>
    </row>
    <row r="323" spans="1:20" x14ac:dyDescent="0.25">
      <c r="A323" t="s">
        <v>33</v>
      </c>
      <c r="B323" t="s">
        <v>34</v>
      </c>
      <c r="C323" t="s">
        <v>22</v>
      </c>
      <c r="D323" t="s">
        <v>23</v>
      </c>
      <c r="E323" t="s">
        <v>5</v>
      </c>
      <c r="G323" t="s">
        <v>24</v>
      </c>
      <c r="H323">
        <v>141075</v>
      </c>
      <c r="I323">
        <v>141419</v>
      </c>
      <c r="J323" t="s">
        <v>74</v>
      </c>
      <c r="K323" t="s">
        <v>547</v>
      </c>
      <c r="L323" t="s">
        <v>547</v>
      </c>
      <c r="N323" t="s">
        <v>36</v>
      </c>
      <c r="P323">
        <v>5737911</v>
      </c>
      <c r="Q323" t="s">
        <v>545</v>
      </c>
      <c r="R323">
        <v>345</v>
      </c>
      <c r="S323">
        <v>114</v>
      </c>
    </row>
    <row r="324" spans="1:20" x14ac:dyDescent="0.25">
      <c r="A324" t="s">
        <v>20</v>
      </c>
      <c r="B324" t="s">
        <v>30</v>
      </c>
      <c r="C324" t="s">
        <v>22</v>
      </c>
      <c r="D324" t="s">
        <v>23</v>
      </c>
      <c r="E324" t="s">
        <v>5</v>
      </c>
      <c r="G324" t="s">
        <v>24</v>
      </c>
      <c r="H324">
        <v>141475</v>
      </c>
      <c r="I324">
        <v>142155</v>
      </c>
      <c r="J324" t="s">
        <v>74</v>
      </c>
      <c r="P324">
        <v>5737900</v>
      </c>
      <c r="Q324" t="s">
        <v>548</v>
      </c>
      <c r="R324">
        <v>681</v>
      </c>
      <c r="T324" t="s">
        <v>549</v>
      </c>
    </row>
    <row r="325" spans="1:20" x14ac:dyDescent="0.25">
      <c r="A325" t="s">
        <v>33</v>
      </c>
      <c r="B325" t="s">
        <v>34</v>
      </c>
      <c r="C325" t="s">
        <v>22</v>
      </c>
      <c r="D325" t="s">
        <v>23</v>
      </c>
      <c r="E325" t="s">
        <v>5</v>
      </c>
      <c r="G325" t="s">
        <v>24</v>
      </c>
      <c r="H325">
        <v>141475</v>
      </c>
      <c r="I325">
        <v>142155</v>
      </c>
      <c r="J325" t="s">
        <v>74</v>
      </c>
      <c r="K325" t="s">
        <v>550</v>
      </c>
      <c r="L325" t="s">
        <v>550</v>
      </c>
      <c r="N325" t="s">
        <v>551</v>
      </c>
      <c r="P325">
        <v>5737900</v>
      </c>
      <c r="Q325" t="s">
        <v>548</v>
      </c>
      <c r="R325">
        <v>681</v>
      </c>
      <c r="S325">
        <v>226</v>
      </c>
    </row>
    <row r="326" spans="1:20" x14ac:dyDescent="0.25">
      <c r="A326" t="s">
        <v>20</v>
      </c>
      <c r="B326" t="s">
        <v>30</v>
      </c>
      <c r="C326" t="s">
        <v>22</v>
      </c>
      <c r="D326" t="s">
        <v>23</v>
      </c>
      <c r="E326" t="s">
        <v>5</v>
      </c>
      <c r="G326" t="s">
        <v>24</v>
      </c>
      <c r="H326">
        <v>142259</v>
      </c>
      <c r="I326">
        <v>143899</v>
      </c>
      <c r="J326" t="s">
        <v>74</v>
      </c>
      <c r="P326">
        <v>5737800</v>
      </c>
      <c r="Q326" t="s">
        <v>552</v>
      </c>
      <c r="R326">
        <v>1641</v>
      </c>
      <c r="T326" t="s">
        <v>553</v>
      </c>
    </row>
    <row r="327" spans="1:20" x14ac:dyDescent="0.25">
      <c r="A327" t="s">
        <v>33</v>
      </c>
      <c r="B327" t="s">
        <v>34</v>
      </c>
      <c r="C327" t="s">
        <v>22</v>
      </c>
      <c r="D327" t="s">
        <v>23</v>
      </c>
      <c r="E327" t="s">
        <v>5</v>
      </c>
      <c r="G327" t="s">
        <v>24</v>
      </c>
      <c r="H327">
        <v>142259</v>
      </c>
      <c r="I327">
        <v>143899</v>
      </c>
      <c r="J327" t="s">
        <v>74</v>
      </c>
      <c r="K327" t="s">
        <v>554</v>
      </c>
      <c r="L327" t="s">
        <v>554</v>
      </c>
      <c r="N327" t="s">
        <v>555</v>
      </c>
      <c r="P327">
        <v>5737800</v>
      </c>
      <c r="Q327" t="s">
        <v>552</v>
      </c>
      <c r="R327">
        <v>1641</v>
      </c>
      <c r="S327">
        <v>546</v>
      </c>
    </row>
    <row r="328" spans="1:20" x14ac:dyDescent="0.25">
      <c r="A328" t="s">
        <v>20</v>
      </c>
      <c r="B328" t="s">
        <v>30</v>
      </c>
      <c r="C328" t="s">
        <v>22</v>
      </c>
      <c r="D328" t="s">
        <v>23</v>
      </c>
      <c r="E328" t="s">
        <v>5</v>
      </c>
      <c r="G328" t="s">
        <v>24</v>
      </c>
      <c r="H328">
        <v>144156</v>
      </c>
      <c r="I328">
        <v>144563</v>
      </c>
      <c r="J328" t="s">
        <v>74</v>
      </c>
      <c r="P328">
        <v>5737793</v>
      </c>
      <c r="Q328" t="s">
        <v>556</v>
      </c>
      <c r="R328">
        <v>408</v>
      </c>
      <c r="T328" t="s">
        <v>557</v>
      </c>
    </row>
    <row r="329" spans="1:20" x14ac:dyDescent="0.25">
      <c r="A329" t="s">
        <v>33</v>
      </c>
      <c r="B329" t="s">
        <v>34</v>
      </c>
      <c r="C329" t="s">
        <v>22</v>
      </c>
      <c r="D329" t="s">
        <v>23</v>
      </c>
      <c r="E329" t="s">
        <v>5</v>
      </c>
      <c r="G329" t="s">
        <v>24</v>
      </c>
      <c r="H329">
        <v>144156</v>
      </c>
      <c r="I329">
        <v>144563</v>
      </c>
      <c r="J329" t="s">
        <v>74</v>
      </c>
      <c r="K329" t="s">
        <v>558</v>
      </c>
      <c r="L329" t="s">
        <v>558</v>
      </c>
      <c r="N329" t="s">
        <v>559</v>
      </c>
      <c r="P329">
        <v>5737793</v>
      </c>
      <c r="Q329" t="s">
        <v>556</v>
      </c>
      <c r="R329">
        <v>408</v>
      </c>
      <c r="S329">
        <v>135</v>
      </c>
    </row>
    <row r="330" spans="1:20" x14ac:dyDescent="0.25">
      <c r="A330" t="s">
        <v>20</v>
      </c>
      <c r="B330" t="s">
        <v>30</v>
      </c>
      <c r="C330" t="s">
        <v>22</v>
      </c>
      <c r="D330" t="s">
        <v>23</v>
      </c>
      <c r="E330" t="s">
        <v>5</v>
      </c>
      <c r="G330" t="s">
        <v>24</v>
      </c>
      <c r="H330">
        <v>144605</v>
      </c>
      <c r="I330">
        <v>144955</v>
      </c>
      <c r="J330" t="s">
        <v>74</v>
      </c>
      <c r="P330">
        <v>5737989</v>
      </c>
      <c r="Q330" t="s">
        <v>560</v>
      </c>
      <c r="R330">
        <v>351</v>
      </c>
      <c r="T330" t="s">
        <v>561</v>
      </c>
    </row>
    <row r="331" spans="1:20" x14ac:dyDescent="0.25">
      <c r="A331" t="s">
        <v>33</v>
      </c>
      <c r="B331" t="s">
        <v>34</v>
      </c>
      <c r="C331" t="s">
        <v>22</v>
      </c>
      <c r="D331" t="s">
        <v>23</v>
      </c>
      <c r="E331" t="s">
        <v>5</v>
      </c>
      <c r="G331" t="s">
        <v>24</v>
      </c>
      <c r="H331">
        <v>144605</v>
      </c>
      <c r="I331">
        <v>144955</v>
      </c>
      <c r="J331" t="s">
        <v>74</v>
      </c>
      <c r="K331" t="s">
        <v>562</v>
      </c>
      <c r="L331" t="s">
        <v>562</v>
      </c>
      <c r="N331" t="s">
        <v>36</v>
      </c>
      <c r="P331">
        <v>5737989</v>
      </c>
      <c r="Q331" t="s">
        <v>560</v>
      </c>
      <c r="R331">
        <v>351</v>
      </c>
      <c r="S331">
        <v>116</v>
      </c>
    </row>
    <row r="332" spans="1:20" x14ac:dyDescent="0.25">
      <c r="A332" t="s">
        <v>20</v>
      </c>
      <c r="B332" t="s">
        <v>30</v>
      </c>
      <c r="C332" t="s">
        <v>22</v>
      </c>
      <c r="D332" t="s">
        <v>23</v>
      </c>
      <c r="E332" t="s">
        <v>5</v>
      </c>
      <c r="G332" t="s">
        <v>24</v>
      </c>
      <c r="H332">
        <v>145340</v>
      </c>
      <c r="I332">
        <v>145876</v>
      </c>
      <c r="J332" t="s">
        <v>25</v>
      </c>
      <c r="P332">
        <v>5737927</v>
      </c>
      <c r="Q332" t="s">
        <v>563</v>
      </c>
      <c r="R332">
        <v>537</v>
      </c>
      <c r="T332" t="s">
        <v>564</v>
      </c>
    </row>
    <row r="333" spans="1:20" x14ac:dyDescent="0.25">
      <c r="A333" t="s">
        <v>33</v>
      </c>
      <c r="B333" t="s">
        <v>34</v>
      </c>
      <c r="C333" t="s">
        <v>22</v>
      </c>
      <c r="D333" t="s">
        <v>23</v>
      </c>
      <c r="E333" t="s">
        <v>5</v>
      </c>
      <c r="G333" t="s">
        <v>24</v>
      </c>
      <c r="H333">
        <v>145340</v>
      </c>
      <c r="I333">
        <v>145876</v>
      </c>
      <c r="J333" t="s">
        <v>25</v>
      </c>
      <c r="K333" t="s">
        <v>565</v>
      </c>
      <c r="L333" t="s">
        <v>565</v>
      </c>
      <c r="N333" t="s">
        <v>460</v>
      </c>
      <c r="P333">
        <v>5737927</v>
      </c>
      <c r="Q333" t="s">
        <v>563</v>
      </c>
      <c r="R333">
        <v>537</v>
      </c>
      <c r="S333">
        <v>178</v>
      </c>
    </row>
    <row r="334" spans="1:20" x14ac:dyDescent="0.25">
      <c r="A334" t="s">
        <v>20</v>
      </c>
      <c r="B334" t="s">
        <v>30</v>
      </c>
      <c r="C334" t="s">
        <v>22</v>
      </c>
      <c r="D334" t="s">
        <v>23</v>
      </c>
      <c r="E334" t="s">
        <v>5</v>
      </c>
      <c r="G334" t="s">
        <v>24</v>
      </c>
      <c r="H334">
        <v>145879</v>
      </c>
      <c r="I334">
        <v>146304</v>
      </c>
      <c r="J334" t="s">
        <v>74</v>
      </c>
      <c r="P334">
        <v>5737906</v>
      </c>
      <c r="Q334" t="s">
        <v>566</v>
      </c>
      <c r="R334">
        <v>426</v>
      </c>
      <c r="T334" t="s">
        <v>567</v>
      </c>
    </row>
    <row r="335" spans="1:20" x14ac:dyDescent="0.25">
      <c r="A335" t="s">
        <v>33</v>
      </c>
      <c r="B335" t="s">
        <v>34</v>
      </c>
      <c r="C335" t="s">
        <v>22</v>
      </c>
      <c r="D335" t="s">
        <v>23</v>
      </c>
      <c r="E335" t="s">
        <v>5</v>
      </c>
      <c r="G335" t="s">
        <v>24</v>
      </c>
      <c r="H335">
        <v>145879</v>
      </c>
      <c r="I335">
        <v>146304</v>
      </c>
      <c r="J335" t="s">
        <v>74</v>
      </c>
      <c r="K335" t="s">
        <v>568</v>
      </c>
      <c r="L335" t="s">
        <v>568</v>
      </c>
      <c r="N335" t="s">
        <v>569</v>
      </c>
      <c r="P335">
        <v>5737906</v>
      </c>
      <c r="Q335" t="s">
        <v>566</v>
      </c>
      <c r="R335">
        <v>426</v>
      </c>
      <c r="S335">
        <v>141</v>
      </c>
    </row>
    <row r="336" spans="1:20" x14ac:dyDescent="0.25">
      <c r="A336" t="s">
        <v>20</v>
      </c>
      <c r="B336" t="s">
        <v>30</v>
      </c>
      <c r="C336" t="s">
        <v>22</v>
      </c>
      <c r="D336" t="s">
        <v>23</v>
      </c>
      <c r="E336" t="s">
        <v>5</v>
      </c>
      <c r="G336" t="s">
        <v>24</v>
      </c>
      <c r="H336">
        <v>146318</v>
      </c>
      <c r="I336">
        <v>147616</v>
      </c>
      <c r="J336" t="s">
        <v>74</v>
      </c>
      <c r="P336">
        <v>5737858</v>
      </c>
      <c r="Q336" t="s">
        <v>570</v>
      </c>
      <c r="R336">
        <v>1299</v>
      </c>
      <c r="T336" t="s">
        <v>571</v>
      </c>
    </row>
    <row r="337" spans="1:20" x14ac:dyDescent="0.25">
      <c r="A337" t="s">
        <v>33</v>
      </c>
      <c r="B337" t="s">
        <v>34</v>
      </c>
      <c r="C337" t="s">
        <v>22</v>
      </c>
      <c r="D337" t="s">
        <v>23</v>
      </c>
      <c r="E337" t="s">
        <v>5</v>
      </c>
      <c r="G337" t="s">
        <v>24</v>
      </c>
      <c r="H337">
        <v>146318</v>
      </c>
      <c r="I337">
        <v>147616</v>
      </c>
      <c r="J337" t="s">
        <v>74</v>
      </c>
      <c r="K337" t="s">
        <v>572</v>
      </c>
      <c r="L337" t="s">
        <v>572</v>
      </c>
      <c r="N337" t="s">
        <v>573</v>
      </c>
      <c r="P337">
        <v>5737858</v>
      </c>
      <c r="Q337" t="s">
        <v>570</v>
      </c>
      <c r="R337">
        <v>1299</v>
      </c>
      <c r="S337">
        <v>432</v>
      </c>
    </row>
    <row r="338" spans="1:20" x14ac:dyDescent="0.25">
      <c r="A338" t="s">
        <v>20</v>
      </c>
      <c r="B338" t="s">
        <v>30</v>
      </c>
      <c r="C338" t="s">
        <v>22</v>
      </c>
      <c r="D338" t="s">
        <v>23</v>
      </c>
      <c r="E338" t="s">
        <v>5</v>
      </c>
      <c r="G338" t="s">
        <v>24</v>
      </c>
      <c r="H338">
        <v>147627</v>
      </c>
      <c r="I338">
        <v>148193</v>
      </c>
      <c r="J338" t="s">
        <v>74</v>
      </c>
      <c r="P338">
        <v>5737803</v>
      </c>
      <c r="Q338" t="s">
        <v>574</v>
      </c>
      <c r="R338">
        <v>567</v>
      </c>
      <c r="T338" t="s">
        <v>575</v>
      </c>
    </row>
    <row r="339" spans="1:20" x14ac:dyDescent="0.25">
      <c r="A339" t="s">
        <v>33</v>
      </c>
      <c r="B339" t="s">
        <v>34</v>
      </c>
      <c r="C339" t="s">
        <v>22</v>
      </c>
      <c r="D339" t="s">
        <v>23</v>
      </c>
      <c r="E339" t="s">
        <v>5</v>
      </c>
      <c r="G339" t="s">
        <v>24</v>
      </c>
      <c r="H339">
        <v>147627</v>
      </c>
      <c r="I339">
        <v>148193</v>
      </c>
      <c r="J339" t="s">
        <v>74</v>
      </c>
      <c r="K339" t="s">
        <v>576</v>
      </c>
      <c r="L339" t="s">
        <v>576</v>
      </c>
      <c r="N339" t="s">
        <v>577</v>
      </c>
      <c r="P339">
        <v>5737803</v>
      </c>
      <c r="Q339" t="s">
        <v>574</v>
      </c>
      <c r="R339">
        <v>567</v>
      </c>
      <c r="S339">
        <v>188</v>
      </c>
    </row>
    <row r="340" spans="1:20" x14ac:dyDescent="0.25">
      <c r="A340" t="s">
        <v>20</v>
      </c>
      <c r="B340" t="s">
        <v>30</v>
      </c>
      <c r="C340" t="s">
        <v>22</v>
      </c>
      <c r="D340" t="s">
        <v>23</v>
      </c>
      <c r="E340" t="s">
        <v>5</v>
      </c>
      <c r="G340" t="s">
        <v>24</v>
      </c>
      <c r="H340">
        <v>148193</v>
      </c>
      <c r="I340">
        <v>149929</v>
      </c>
      <c r="J340" t="s">
        <v>74</v>
      </c>
      <c r="P340">
        <v>5737819</v>
      </c>
      <c r="Q340" t="s">
        <v>578</v>
      </c>
      <c r="R340">
        <v>1737</v>
      </c>
      <c r="T340" t="s">
        <v>579</v>
      </c>
    </row>
    <row r="341" spans="1:20" x14ac:dyDescent="0.25">
      <c r="A341" t="s">
        <v>33</v>
      </c>
      <c r="B341" t="s">
        <v>34</v>
      </c>
      <c r="C341" t="s">
        <v>22</v>
      </c>
      <c r="D341" t="s">
        <v>23</v>
      </c>
      <c r="E341" t="s">
        <v>5</v>
      </c>
      <c r="G341" t="s">
        <v>24</v>
      </c>
      <c r="H341">
        <v>148193</v>
      </c>
      <c r="I341">
        <v>149929</v>
      </c>
      <c r="J341" t="s">
        <v>74</v>
      </c>
      <c r="K341" t="s">
        <v>580</v>
      </c>
      <c r="L341" t="s">
        <v>580</v>
      </c>
      <c r="N341" t="s">
        <v>581</v>
      </c>
      <c r="P341">
        <v>5737819</v>
      </c>
      <c r="Q341" t="s">
        <v>578</v>
      </c>
      <c r="R341">
        <v>1737</v>
      </c>
      <c r="S341">
        <v>578</v>
      </c>
    </row>
    <row r="342" spans="1:20" x14ac:dyDescent="0.25">
      <c r="A342" t="s">
        <v>20</v>
      </c>
      <c r="B342" t="s">
        <v>30</v>
      </c>
      <c r="C342" t="s">
        <v>22</v>
      </c>
      <c r="D342" t="s">
        <v>23</v>
      </c>
      <c r="E342" t="s">
        <v>5</v>
      </c>
      <c r="G342" t="s">
        <v>24</v>
      </c>
      <c r="H342">
        <v>150405</v>
      </c>
      <c r="I342">
        <v>151151</v>
      </c>
      <c r="J342" t="s">
        <v>74</v>
      </c>
      <c r="P342">
        <v>5737992</v>
      </c>
      <c r="Q342" t="s">
        <v>582</v>
      </c>
      <c r="R342">
        <v>747</v>
      </c>
      <c r="T342" t="s">
        <v>583</v>
      </c>
    </row>
    <row r="343" spans="1:20" x14ac:dyDescent="0.25">
      <c r="A343" t="s">
        <v>33</v>
      </c>
      <c r="B343" t="s">
        <v>34</v>
      </c>
      <c r="C343" t="s">
        <v>22</v>
      </c>
      <c r="D343" t="s">
        <v>23</v>
      </c>
      <c r="E343" t="s">
        <v>5</v>
      </c>
      <c r="G343" t="s">
        <v>24</v>
      </c>
      <c r="H343">
        <v>150405</v>
      </c>
      <c r="I343">
        <v>151151</v>
      </c>
      <c r="J343" t="s">
        <v>74</v>
      </c>
      <c r="K343" t="s">
        <v>584</v>
      </c>
      <c r="L343" t="s">
        <v>584</v>
      </c>
      <c r="N343" t="s">
        <v>78</v>
      </c>
      <c r="P343">
        <v>5737992</v>
      </c>
      <c r="Q343" t="s">
        <v>582</v>
      </c>
      <c r="R343">
        <v>747</v>
      </c>
      <c r="S343">
        <v>248</v>
      </c>
    </row>
    <row r="344" spans="1:20" x14ac:dyDescent="0.25">
      <c r="A344" t="s">
        <v>20</v>
      </c>
      <c r="B344" t="s">
        <v>30</v>
      </c>
      <c r="C344" t="s">
        <v>22</v>
      </c>
      <c r="D344" t="s">
        <v>23</v>
      </c>
      <c r="E344" t="s">
        <v>5</v>
      </c>
      <c r="G344" t="s">
        <v>24</v>
      </c>
      <c r="H344">
        <v>151240</v>
      </c>
      <c r="I344">
        <v>152298</v>
      </c>
      <c r="J344" t="s">
        <v>74</v>
      </c>
      <c r="P344">
        <v>5737987</v>
      </c>
      <c r="Q344" t="s">
        <v>585</v>
      </c>
      <c r="R344">
        <v>1059</v>
      </c>
      <c r="T344" t="s">
        <v>586</v>
      </c>
    </row>
    <row r="345" spans="1:20" x14ac:dyDescent="0.25">
      <c r="A345" t="s">
        <v>33</v>
      </c>
      <c r="B345" t="s">
        <v>34</v>
      </c>
      <c r="C345" t="s">
        <v>22</v>
      </c>
      <c r="D345" t="s">
        <v>23</v>
      </c>
      <c r="E345" t="s">
        <v>5</v>
      </c>
      <c r="G345" t="s">
        <v>24</v>
      </c>
      <c r="H345">
        <v>151240</v>
      </c>
      <c r="I345">
        <v>152298</v>
      </c>
      <c r="J345" t="s">
        <v>74</v>
      </c>
      <c r="K345" t="s">
        <v>587</v>
      </c>
      <c r="L345" t="s">
        <v>587</v>
      </c>
      <c r="N345" t="s">
        <v>588</v>
      </c>
      <c r="P345">
        <v>5737987</v>
      </c>
      <c r="Q345" t="s">
        <v>585</v>
      </c>
      <c r="R345">
        <v>1059</v>
      </c>
      <c r="S345">
        <v>352</v>
      </c>
    </row>
    <row r="346" spans="1:20" x14ac:dyDescent="0.25">
      <c r="A346" t="s">
        <v>20</v>
      </c>
      <c r="B346" t="s">
        <v>30</v>
      </c>
      <c r="C346" t="s">
        <v>22</v>
      </c>
      <c r="D346" t="s">
        <v>23</v>
      </c>
      <c r="E346" t="s">
        <v>5</v>
      </c>
      <c r="G346" t="s">
        <v>24</v>
      </c>
      <c r="H346">
        <v>152308</v>
      </c>
      <c r="I346">
        <v>155088</v>
      </c>
      <c r="J346" t="s">
        <v>74</v>
      </c>
      <c r="P346">
        <v>5737902</v>
      </c>
      <c r="Q346" t="s">
        <v>589</v>
      </c>
      <c r="R346">
        <v>2781</v>
      </c>
      <c r="T346" t="s">
        <v>590</v>
      </c>
    </row>
    <row r="347" spans="1:20" x14ac:dyDescent="0.25">
      <c r="A347" t="s">
        <v>33</v>
      </c>
      <c r="B347" t="s">
        <v>34</v>
      </c>
      <c r="C347" t="s">
        <v>22</v>
      </c>
      <c r="D347" t="s">
        <v>23</v>
      </c>
      <c r="E347" t="s">
        <v>5</v>
      </c>
      <c r="G347" t="s">
        <v>24</v>
      </c>
      <c r="H347">
        <v>152308</v>
      </c>
      <c r="I347">
        <v>155088</v>
      </c>
      <c r="J347" t="s">
        <v>74</v>
      </c>
      <c r="K347" t="s">
        <v>591</v>
      </c>
      <c r="L347" t="s">
        <v>591</v>
      </c>
      <c r="N347" t="s">
        <v>592</v>
      </c>
      <c r="P347">
        <v>5737902</v>
      </c>
      <c r="Q347" t="s">
        <v>589</v>
      </c>
      <c r="R347">
        <v>2781</v>
      </c>
      <c r="S347">
        <v>926</v>
      </c>
    </row>
    <row r="348" spans="1:20" x14ac:dyDescent="0.25">
      <c r="A348" t="s">
        <v>20</v>
      </c>
      <c r="B348" t="s">
        <v>30</v>
      </c>
      <c r="C348" t="s">
        <v>22</v>
      </c>
      <c r="D348" t="s">
        <v>23</v>
      </c>
      <c r="E348" t="s">
        <v>5</v>
      </c>
      <c r="G348" t="s">
        <v>24</v>
      </c>
      <c r="H348">
        <v>155246</v>
      </c>
      <c r="I348">
        <v>155869</v>
      </c>
      <c r="J348" t="s">
        <v>74</v>
      </c>
      <c r="P348">
        <v>5737903</v>
      </c>
      <c r="Q348" t="s">
        <v>593</v>
      </c>
      <c r="R348">
        <v>624</v>
      </c>
      <c r="T348" t="s">
        <v>594</v>
      </c>
    </row>
    <row r="349" spans="1:20" x14ac:dyDescent="0.25">
      <c r="A349" t="s">
        <v>33</v>
      </c>
      <c r="B349" t="s">
        <v>34</v>
      </c>
      <c r="C349" t="s">
        <v>22</v>
      </c>
      <c r="D349" t="s">
        <v>23</v>
      </c>
      <c r="E349" t="s">
        <v>5</v>
      </c>
      <c r="G349" t="s">
        <v>24</v>
      </c>
      <c r="H349">
        <v>155246</v>
      </c>
      <c r="I349">
        <v>155869</v>
      </c>
      <c r="J349" t="s">
        <v>74</v>
      </c>
      <c r="K349" t="s">
        <v>595</v>
      </c>
      <c r="L349" t="s">
        <v>595</v>
      </c>
      <c r="N349" t="s">
        <v>596</v>
      </c>
      <c r="P349">
        <v>5737903</v>
      </c>
      <c r="Q349" t="s">
        <v>593</v>
      </c>
      <c r="R349">
        <v>624</v>
      </c>
      <c r="S349">
        <v>207</v>
      </c>
    </row>
    <row r="350" spans="1:20" x14ac:dyDescent="0.25">
      <c r="A350" t="s">
        <v>20</v>
      </c>
      <c r="B350" t="s">
        <v>21</v>
      </c>
      <c r="C350" t="s">
        <v>22</v>
      </c>
      <c r="D350" t="s">
        <v>23</v>
      </c>
      <c r="E350" t="s">
        <v>5</v>
      </c>
      <c r="G350" t="s">
        <v>24</v>
      </c>
      <c r="H350">
        <v>156068</v>
      </c>
      <c r="I350">
        <v>156141</v>
      </c>
      <c r="J350" t="s">
        <v>74</v>
      </c>
      <c r="P350">
        <v>5737799</v>
      </c>
      <c r="Q350" t="s">
        <v>597</v>
      </c>
      <c r="R350">
        <v>74</v>
      </c>
      <c r="T350" t="s">
        <v>598</v>
      </c>
    </row>
    <row r="351" spans="1:20" x14ac:dyDescent="0.25">
      <c r="A351" t="s">
        <v>21</v>
      </c>
      <c r="C351" t="s">
        <v>22</v>
      </c>
      <c r="D351" t="s">
        <v>23</v>
      </c>
      <c r="E351" t="s">
        <v>5</v>
      </c>
      <c r="G351" t="s">
        <v>24</v>
      </c>
      <c r="H351">
        <v>156068</v>
      </c>
      <c r="I351">
        <v>156141</v>
      </c>
      <c r="J351" t="s">
        <v>74</v>
      </c>
      <c r="N351" t="s">
        <v>599</v>
      </c>
      <c r="P351">
        <v>5737799</v>
      </c>
      <c r="Q351" t="s">
        <v>597</v>
      </c>
      <c r="R351">
        <v>74</v>
      </c>
      <c r="T351" t="s">
        <v>600</v>
      </c>
    </row>
    <row r="352" spans="1:20" x14ac:dyDescent="0.25">
      <c r="A352" t="s">
        <v>20</v>
      </c>
      <c r="B352" t="s">
        <v>30</v>
      </c>
      <c r="C352" t="s">
        <v>22</v>
      </c>
      <c r="D352" t="s">
        <v>23</v>
      </c>
      <c r="E352" t="s">
        <v>5</v>
      </c>
      <c r="G352" t="s">
        <v>24</v>
      </c>
      <c r="H352">
        <v>156270</v>
      </c>
      <c r="I352">
        <v>156980</v>
      </c>
      <c r="J352" t="s">
        <v>74</v>
      </c>
      <c r="P352">
        <v>5737797</v>
      </c>
      <c r="Q352" t="s">
        <v>601</v>
      </c>
      <c r="R352">
        <v>711</v>
      </c>
      <c r="T352" t="s">
        <v>602</v>
      </c>
    </row>
    <row r="353" spans="1:20" x14ac:dyDescent="0.25">
      <c r="A353" t="s">
        <v>33</v>
      </c>
      <c r="B353" t="s">
        <v>34</v>
      </c>
      <c r="C353" t="s">
        <v>22</v>
      </c>
      <c r="D353" t="s">
        <v>23</v>
      </c>
      <c r="E353" t="s">
        <v>5</v>
      </c>
      <c r="G353" t="s">
        <v>24</v>
      </c>
      <c r="H353">
        <v>156270</v>
      </c>
      <c r="I353">
        <v>156980</v>
      </c>
      <c r="J353" t="s">
        <v>74</v>
      </c>
      <c r="K353" t="s">
        <v>603</v>
      </c>
      <c r="L353" t="s">
        <v>603</v>
      </c>
      <c r="N353" t="s">
        <v>36</v>
      </c>
      <c r="P353">
        <v>5737797</v>
      </c>
      <c r="Q353" t="s">
        <v>601</v>
      </c>
      <c r="R353">
        <v>711</v>
      </c>
      <c r="S353">
        <v>236</v>
      </c>
    </row>
    <row r="354" spans="1:20" x14ac:dyDescent="0.25">
      <c r="A354" t="s">
        <v>20</v>
      </c>
      <c r="B354" t="s">
        <v>30</v>
      </c>
      <c r="C354" t="s">
        <v>22</v>
      </c>
      <c r="D354" t="s">
        <v>23</v>
      </c>
      <c r="E354" t="s">
        <v>5</v>
      </c>
      <c r="G354" t="s">
        <v>24</v>
      </c>
      <c r="H354">
        <v>157185</v>
      </c>
      <c r="I354">
        <v>158438</v>
      </c>
      <c r="J354" t="s">
        <v>25</v>
      </c>
      <c r="P354">
        <v>5737923</v>
      </c>
      <c r="Q354" t="s">
        <v>604</v>
      </c>
      <c r="R354">
        <v>1254</v>
      </c>
      <c r="T354" t="s">
        <v>605</v>
      </c>
    </row>
    <row r="355" spans="1:20" x14ac:dyDescent="0.25">
      <c r="A355" t="s">
        <v>33</v>
      </c>
      <c r="B355" t="s">
        <v>34</v>
      </c>
      <c r="C355" t="s">
        <v>22</v>
      </c>
      <c r="D355" t="s">
        <v>23</v>
      </c>
      <c r="E355" t="s">
        <v>5</v>
      </c>
      <c r="G355" t="s">
        <v>24</v>
      </c>
      <c r="H355">
        <v>157185</v>
      </c>
      <c r="I355">
        <v>158438</v>
      </c>
      <c r="J355" t="s">
        <v>25</v>
      </c>
      <c r="K355" t="s">
        <v>606</v>
      </c>
      <c r="L355" t="s">
        <v>606</v>
      </c>
      <c r="N355" t="s">
        <v>607</v>
      </c>
      <c r="P355">
        <v>5737923</v>
      </c>
      <c r="Q355" t="s">
        <v>604</v>
      </c>
      <c r="R355">
        <v>1254</v>
      </c>
      <c r="S355">
        <v>417</v>
      </c>
    </row>
    <row r="356" spans="1:20" x14ac:dyDescent="0.25">
      <c r="A356" t="s">
        <v>20</v>
      </c>
      <c r="B356" t="s">
        <v>30</v>
      </c>
      <c r="C356" t="s">
        <v>22</v>
      </c>
      <c r="D356" t="s">
        <v>23</v>
      </c>
      <c r="E356" t="s">
        <v>5</v>
      </c>
      <c r="G356" t="s">
        <v>24</v>
      </c>
      <c r="H356">
        <v>158451</v>
      </c>
      <c r="I356">
        <v>159734</v>
      </c>
      <c r="J356" t="s">
        <v>25</v>
      </c>
      <c r="P356">
        <v>5737924</v>
      </c>
      <c r="Q356" t="s">
        <v>608</v>
      </c>
      <c r="R356">
        <v>1284</v>
      </c>
      <c r="T356" t="s">
        <v>609</v>
      </c>
    </row>
    <row r="357" spans="1:20" x14ac:dyDescent="0.25">
      <c r="A357" t="s">
        <v>33</v>
      </c>
      <c r="B357" t="s">
        <v>34</v>
      </c>
      <c r="C357" t="s">
        <v>22</v>
      </c>
      <c r="D357" t="s">
        <v>23</v>
      </c>
      <c r="E357" t="s">
        <v>5</v>
      </c>
      <c r="G357" t="s">
        <v>24</v>
      </c>
      <c r="H357">
        <v>158451</v>
      </c>
      <c r="I357">
        <v>159734</v>
      </c>
      <c r="J357" t="s">
        <v>25</v>
      </c>
      <c r="K357" t="s">
        <v>610</v>
      </c>
      <c r="L357" t="s">
        <v>610</v>
      </c>
      <c r="N357" t="s">
        <v>611</v>
      </c>
      <c r="P357">
        <v>5737924</v>
      </c>
      <c r="Q357" t="s">
        <v>608</v>
      </c>
      <c r="R357">
        <v>1284</v>
      </c>
      <c r="S357">
        <v>427</v>
      </c>
    </row>
    <row r="358" spans="1:20" x14ac:dyDescent="0.25">
      <c r="A358" t="s">
        <v>20</v>
      </c>
      <c r="B358" t="s">
        <v>30</v>
      </c>
      <c r="C358" t="s">
        <v>22</v>
      </c>
      <c r="D358" t="s">
        <v>23</v>
      </c>
      <c r="E358" t="s">
        <v>5</v>
      </c>
      <c r="G358" t="s">
        <v>24</v>
      </c>
      <c r="H358">
        <v>159739</v>
      </c>
      <c r="I358">
        <v>160839</v>
      </c>
      <c r="J358" t="s">
        <v>25</v>
      </c>
      <c r="P358">
        <v>5737856</v>
      </c>
      <c r="Q358" t="s">
        <v>612</v>
      </c>
      <c r="R358">
        <v>1101</v>
      </c>
      <c r="T358" t="s">
        <v>613</v>
      </c>
    </row>
    <row r="359" spans="1:20" x14ac:dyDescent="0.25">
      <c r="A359" t="s">
        <v>33</v>
      </c>
      <c r="B359" t="s">
        <v>34</v>
      </c>
      <c r="C359" t="s">
        <v>22</v>
      </c>
      <c r="D359" t="s">
        <v>23</v>
      </c>
      <c r="E359" t="s">
        <v>5</v>
      </c>
      <c r="G359" t="s">
        <v>24</v>
      </c>
      <c r="H359">
        <v>159739</v>
      </c>
      <c r="I359">
        <v>160839</v>
      </c>
      <c r="J359" t="s">
        <v>25</v>
      </c>
      <c r="K359" t="s">
        <v>614</v>
      </c>
      <c r="L359" t="s">
        <v>614</v>
      </c>
      <c r="N359" t="s">
        <v>615</v>
      </c>
      <c r="P359">
        <v>5737856</v>
      </c>
      <c r="Q359" t="s">
        <v>612</v>
      </c>
      <c r="R359">
        <v>1101</v>
      </c>
      <c r="S359">
        <v>366</v>
      </c>
    </row>
    <row r="360" spans="1:20" x14ac:dyDescent="0.25">
      <c r="A360" t="s">
        <v>20</v>
      </c>
      <c r="B360" t="s">
        <v>30</v>
      </c>
      <c r="C360" t="s">
        <v>22</v>
      </c>
      <c r="D360" t="s">
        <v>23</v>
      </c>
      <c r="E360" t="s">
        <v>5</v>
      </c>
      <c r="G360" t="s">
        <v>24</v>
      </c>
      <c r="H360">
        <v>160933</v>
      </c>
      <c r="I360">
        <v>161802</v>
      </c>
      <c r="J360" t="s">
        <v>25</v>
      </c>
      <c r="P360">
        <v>5737857</v>
      </c>
      <c r="Q360" t="s">
        <v>616</v>
      </c>
      <c r="R360">
        <v>870</v>
      </c>
      <c r="T360" t="s">
        <v>617</v>
      </c>
    </row>
    <row r="361" spans="1:20" x14ac:dyDescent="0.25">
      <c r="A361" t="s">
        <v>33</v>
      </c>
      <c r="B361" t="s">
        <v>34</v>
      </c>
      <c r="C361" t="s">
        <v>22</v>
      </c>
      <c r="D361" t="s">
        <v>23</v>
      </c>
      <c r="E361" t="s">
        <v>5</v>
      </c>
      <c r="G361" t="s">
        <v>24</v>
      </c>
      <c r="H361">
        <v>160933</v>
      </c>
      <c r="I361">
        <v>161802</v>
      </c>
      <c r="J361" t="s">
        <v>25</v>
      </c>
      <c r="K361" t="s">
        <v>618</v>
      </c>
      <c r="L361" t="s">
        <v>618</v>
      </c>
      <c r="N361" t="s">
        <v>471</v>
      </c>
      <c r="P361">
        <v>5737857</v>
      </c>
      <c r="Q361" t="s">
        <v>616</v>
      </c>
      <c r="R361">
        <v>870</v>
      </c>
      <c r="S361">
        <v>289</v>
      </c>
    </row>
    <row r="362" spans="1:20" x14ac:dyDescent="0.25">
      <c r="A362" t="s">
        <v>20</v>
      </c>
      <c r="B362" t="s">
        <v>30</v>
      </c>
      <c r="C362" t="s">
        <v>22</v>
      </c>
      <c r="D362" t="s">
        <v>23</v>
      </c>
      <c r="E362" t="s">
        <v>5</v>
      </c>
      <c r="G362" t="s">
        <v>24</v>
      </c>
      <c r="H362">
        <v>161842</v>
      </c>
      <c r="I362">
        <v>162864</v>
      </c>
      <c r="J362" t="s">
        <v>25</v>
      </c>
      <c r="P362">
        <v>5737748</v>
      </c>
      <c r="Q362" t="s">
        <v>619</v>
      </c>
      <c r="R362">
        <v>1023</v>
      </c>
      <c r="T362" t="s">
        <v>620</v>
      </c>
    </row>
    <row r="363" spans="1:20" x14ac:dyDescent="0.25">
      <c r="A363" t="s">
        <v>33</v>
      </c>
      <c r="B363" t="s">
        <v>34</v>
      </c>
      <c r="C363" t="s">
        <v>22</v>
      </c>
      <c r="D363" t="s">
        <v>23</v>
      </c>
      <c r="E363" t="s">
        <v>5</v>
      </c>
      <c r="G363" t="s">
        <v>24</v>
      </c>
      <c r="H363">
        <v>161842</v>
      </c>
      <c r="I363">
        <v>162864</v>
      </c>
      <c r="J363" t="s">
        <v>25</v>
      </c>
      <c r="K363" t="s">
        <v>621</v>
      </c>
      <c r="L363" t="s">
        <v>621</v>
      </c>
      <c r="N363" t="s">
        <v>36</v>
      </c>
      <c r="P363">
        <v>5737748</v>
      </c>
      <c r="Q363" t="s">
        <v>619</v>
      </c>
      <c r="R363">
        <v>1023</v>
      </c>
      <c r="S363">
        <v>340</v>
      </c>
    </row>
    <row r="364" spans="1:20" x14ac:dyDescent="0.25">
      <c r="A364" t="s">
        <v>20</v>
      </c>
      <c r="B364" t="s">
        <v>30</v>
      </c>
      <c r="C364" t="s">
        <v>22</v>
      </c>
      <c r="D364" t="s">
        <v>23</v>
      </c>
      <c r="E364" t="s">
        <v>5</v>
      </c>
      <c r="G364" t="s">
        <v>24</v>
      </c>
      <c r="H364">
        <v>162861</v>
      </c>
      <c r="I364">
        <v>163739</v>
      </c>
      <c r="J364" t="s">
        <v>74</v>
      </c>
      <c r="P364">
        <v>5737895</v>
      </c>
      <c r="Q364" t="s">
        <v>622</v>
      </c>
      <c r="R364">
        <v>879</v>
      </c>
      <c r="T364" t="s">
        <v>623</v>
      </c>
    </row>
    <row r="365" spans="1:20" x14ac:dyDescent="0.25">
      <c r="A365" t="s">
        <v>33</v>
      </c>
      <c r="B365" t="s">
        <v>34</v>
      </c>
      <c r="C365" t="s">
        <v>22</v>
      </c>
      <c r="D365" t="s">
        <v>23</v>
      </c>
      <c r="E365" t="s">
        <v>5</v>
      </c>
      <c r="G365" t="s">
        <v>24</v>
      </c>
      <c r="H365">
        <v>162861</v>
      </c>
      <c r="I365">
        <v>163739</v>
      </c>
      <c r="J365" t="s">
        <v>74</v>
      </c>
      <c r="K365" t="s">
        <v>624</v>
      </c>
      <c r="L365" t="s">
        <v>624</v>
      </c>
      <c r="N365" t="s">
        <v>625</v>
      </c>
      <c r="P365">
        <v>5737895</v>
      </c>
      <c r="Q365" t="s">
        <v>622</v>
      </c>
      <c r="R365">
        <v>879</v>
      </c>
      <c r="S365">
        <v>292</v>
      </c>
    </row>
    <row r="366" spans="1:20" x14ac:dyDescent="0.25">
      <c r="A366" t="s">
        <v>20</v>
      </c>
      <c r="B366" t="s">
        <v>30</v>
      </c>
      <c r="C366" t="s">
        <v>22</v>
      </c>
      <c r="D366" t="s">
        <v>23</v>
      </c>
      <c r="E366" t="s">
        <v>5</v>
      </c>
      <c r="G366" t="s">
        <v>24</v>
      </c>
      <c r="H366">
        <v>163781</v>
      </c>
      <c r="I366">
        <v>164224</v>
      </c>
      <c r="J366" t="s">
        <v>74</v>
      </c>
      <c r="P366">
        <v>5737796</v>
      </c>
      <c r="Q366" t="s">
        <v>626</v>
      </c>
      <c r="R366">
        <v>444</v>
      </c>
      <c r="T366" t="s">
        <v>627</v>
      </c>
    </row>
    <row r="367" spans="1:20" x14ac:dyDescent="0.25">
      <c r="A367" t="s">
        <v>33</v>
      </c>
      <c r="B367" t="s">
        <v>34</v>
      </c>
      <c r="C367" t="s">
        <v>22</v>
      </c>
      <c r="D367" t="s">
        <v>23</v>
      </c>
      <c r="E367" t="s">
        <v>5</v>
      </c>
      <c r="G367" t="s">
        <v>24</v>
      </c>
      <c r="H367">
        <v>163781</v>
      </c>
      <c r="I367">
        <v>164224</v>
      </c>
      <c r="J367" t="s">
        <v>74</v>
      </c>
      <c r="K367" t="s">
        <v>628</v>
      </c>
      <c r="L367" t="s">
        <v>628</v>
      </c>
      <c r="N367" t="s">
        <v>629</v>
      </c>
      <c r="P367">
        <v>5737796</v>
      </c>
      <c r="Q367" t="s">
        <v>626</v>
      </c>
      <c r="R367">
        <v>444</v>
      </c>
      <c r="S367">
        <v>147</v>
      </c>
    </row>
    <row r="368" spans="1:20" x14ac:dyDescent="0.25">
      <c r="A368" t="s">
        <v>20</v>
      </c>
      <c r="B368" t="s">
        <v>30</v>
      </c>
      <c r="C368" t="s">
        <v>22</v>
      </c>
      <c r="D368" t="s">
        <v>23</v>
      </c>
      <c r="E368" t="s">
        <v>5</v>
      </c>
      <c r="G368" t="s">
        <v>24</v>
      </c>
      <c r="H368">
        <v>164423</v>
      </c>
      <c r="I368">
        <v>164962</v>
      </c>
      <c r="J368" t="s">
        <v>25</v>
      </c>
      <c r="P368">
        <v>5737854</v>
      </c>
      <c r="Q368" t="s">
        <v>630</v>
      </c>
      <c r="R368">
        <v>540</v>
      </c>
      <c r="T368" t="s">
        <v>631</v>
      </c>
    </row>
    <row r="369" spans="1:20" x14ac:dyDescent="0.25">
      <c r="A369" t="s">
        <v>33</v>
      </c>
      <c r="B369" t="s">
        <v>34</v>
      </c>
      <c r="C369" t="s">
        <v>22</v>
      </c>
      <c r="D369" t="s">
        <v>23</v>
      </c>
      <c r="E369" t="s">
        <v>5</v>
      </c>
      <c r="G369" t="s">
        <v>24</v>
      </c>
      <c r="H369">
        <v>164423</v>
      </c>
      <c r="I369">
        <v>164962</v>
      </c>
      <c r="J369" t="s">
        <v>25</v>
      </c>
      <c r="K369" t="s">
        <v>632</v>
      </c>
      <c r="L369" t="s">
        <v>632</v>
      </c>
      <c r="N369" t="s">
        <v>633</v>
      </c>
      <c r="P369">
        <v>5737854</v>
      </c>
      <c r="Q369" t="s">
        <v>630</v>
      </c>
      <c r="R369">
        <v>540</v>
      </c>
      <c r="S369">
        <v>179</v>
      </c>
    </row>
    <row r="370" spans="1:20" x14ac:dyDescent="0.25">
      <c r="A370" t="s">
        <v>20</v>
      </c>
      <c r="B370" t="s">
        <v>30</v>
      </c>
      <c r="C370" t="s">
        <v>22</v>
      </c>
      <c r="D370" t="s">
        <v>23</v>
      </c>
      <c r="E370" t="s">
        <v>5</v>
      </c>
      <c r="G370" t="s">
        <v>24</v>
      </c>
      <c r="H370">
        <v>164985</v>
      </c>
      <c r="I370">
        <v>166334</v>
      </c>
      <c r="J370" t="s">
        <v>25</v>
      </c>
      <c r="P370">
        <v>5737986</v>
      </c>
      <c r="Q370" t="s">
        <v>634</v>
      </c>
      <c r="R370">
        <v>1350</v>
      </c>
      <c r="T370" t="s">
        <v>635</v>
      </c>
    </row>
    <row r="371" spans="1:20" x14ac:dyDescent="0.25">
      <c r="A371" t="s">
        <v>33</v>
      </c>
      <c r="B371" t="s">
        <v>34</v>
      </c>
      <c r="C371" t="s">
        <v>22</v>
      </c>
      <c r="D371" t="s">
        <v>23</v>
      </c>
      <c r="E371" t="s">
        <v>5</v>
      </c>
      <c r="G371" t="s">
        <v>24</v>
      </c>
      <c r="H371">
        <v>164985</v>
      </c>
      <c r="I371">
        <v>166334</v>
      </c>
      <c r="J371" t="s">
        <v>25</v>
      </c>
      <c r="K371" t="s">
        <v>636</v>
      </c>
      <c r="L371" t="s">
        <v>636</v>
      </c>
      <c r="N371" t="s">
        <v>515</v>
      </c>
      <c r="P371">
        <v>5737986</v>
      </c>
      <c r="Q371" t="s">
        <v>634</v>
      </c>
      <c r="R371">
        <v>1350</v>
      </c>
      <c r="S371">
        <v>449</v>
      </c>
    </row>
    <row r="372" spans="1:20" x14ac:dyDescent="0.25">
      <c r="A372" t="s">
        <v>20</v>
      </c>
      <c r="B372" t="s">
        <v>30</v>
      </c>
      <c r="C372" t="s">
        <v>22</v>
      </c>
      <c r="D372" t="s">
        <v>23</v>
      </c>
      <c r="E372" t="s">
        <v>5</v>
      </c>
      <c r="G372" t="s">
        <v>24</v>
      </c>
      <c r="H372">
        <v>166395</v>
      </c>
      <c r="I372">
        <v>166712</v>
      </c>
      <c r="J372" t="s">
        <v>74</v>
      </c>
      <c r="P372">
        <v>5737901</v>
      </c>
      <c r="Q372" t="s">
        <v>637</v>
      </c>
      <c r="R372">
        <v>318</v>
      </c>
      <c r="T372" t="s">
        <v>638</v>
      </c>
    </row>
    <row r="373" spans="1:20" x14ac:dyDescent="0.25">
      <c r="A373" t="s">
        <v>33</v>
      </c>
      <c r="B373" t="s">
        <v>34</v>
      </c>
      <c r="C373" t="s">
        <v>22</v>
      </c>
      <c r="D373" t="s">
        <v>23</v>
      </c>
      <c r="E373" t="s">
        <v>5</v>
      </c>
      <c r="G373" t="s">
        <v>24</v>
      </c>
      <c r="H373">
        <v>166395</v>
      </c>
      <c r="I373">
        <v>166712</v>
      </c>
      <c r="J373" t="s">
        <v>74</v>
      </c>
      <c r="K373" t="s">
        <v>639</v>
      </c>
      <c r="L373" t="s">
        <v>639</v>
      </c>
      <c r="N373" t="s">
        <v>640</v>
      </c>
      <c r="P373">
        <v>5737901</v>
      </c>
      <c r="Q373" t="s">
        <v>637</v>
      </c>
      <c r="R373">
        <v>318</v>
      </c>
      <c r="S373">
        <v>105</v>
      </c>
    </row>
    <row r="374" spans="1:20" x14ac:dyDescent="0.25">
      <c r="A374" t="s">
        <v>20</v>
      </c>
      <c r="B374" t="s">
        <v>30</v>
      </c>
      <c r="C374" t="s">
        <v>22</v>
      </c>
      <c r="D374" t="s">
        <v>23</v>
      </c>
      <c r="E374" t="s">
        <v>5</v>
      </c>
      <c r="G374" t="s">
        <v>24</v>
      </c>
      <c r="H374">
        <v>166739</v>
      </c>
      <c r="I374">
        <v>169606</v>
      </c>
      <c r="J374" t="s">
        <v>74</v>
      </c>
      <c r="P374">
        <v>5738006</v>
      </c>
      <c r="Q374" t="s">
        <v>641</v>
      </c>
      <c r="R374">
        <v>2868</v>
      </c>
      <c r="T374" t="s">
        <v>642</v>
      </c>
    </row>
    <row r="375" spans="1:20" x14ac:dyDescent="0.25">
      <c r="A375" t="s">
        <v>33</v>
      </c>
      <c r="B375" t="s">
        <v>34</v>
      </c>
      <c r="C375" t="s">
        <v>22</v>
      </c>
      <c r="D375" t="s">
        <v>23</v>
      </c>
      <c r="E375" t="s">
        <v>5</v>
      </c>
      <c r="G375" t="s">
        <v>24</v>
      </c>
      <c r="H375">
        <v>166739</v>
      </c>
      <c r="I375">
        <v>169606</v>
      </c>
      <c r="J375" t="s">
        <v>74</v>
      </c>
      <c r="K375" t="s">
        <v>643</v>
      </c>
      <c r="L375" t="s">
        <v>643</v>
      </c>
      <c r="N375" t="s">
        <v>644</v>
      </c>
      <c r="P375">
        <v>5738006</v>
      </c>
      <c r="Q375" t="s">
        <v>641</v>
      </c>
      <c r="R375">
        <v>2868</v>
      </c>
      <c r="S375">
        <v>955</v>
      </c>
    </row>
    <row r="376" spans="1:20" x14ac:dyDescent="0.25">
      <c r="A376" t="s">
        <v>20</v>
      </c>
      <c r="B376" t="s">
        <v>30</v>
      </c>
      <c r="C376" t="s">
        <v>22</v>
      </c>
      <c r="D376" t="s">
        <v>23</v>
      </c>
      <c r="E376" t="s">
        <v>5</v>
      </c>
      <c r="G376" t="s">
        <v>24</v>
      </c>
      <c r="H376">
        <v>169858</v>
      </c>
      <c r="I376">
        <v>171240</v>
      </c>
      <c r="J376" t="s">
        <v>25</v>
      </c>
      <c r="P376">
        <v>5737991</v>
      </c>
      <c r="Q376" t="s">
        <v>645</v>
      </c>
      <c r="R376">
        <v>1383</v>
      </c>
      <c r="T376" t="s">
        <v>646</v>
      </c>
    </row>
    <row r="377" spans="1:20" x14ac:dyDescent="0.25">
      <c r="A377" t="s">
        <v>33</v>
      </c>
      <c r="B377" t="s">
        <v>34</v>
      </c>
      <c r="C377" t="s">
        <v>22</v>
      </c>
      <c r="D377" t="s">
        <v>23</v>
      </c>
      <c r="E377" t="s">
        <v>5</v>
      </c>
      <c r="G377" t="s">
        <v>24</v>
      </c>
      <c r="H377">
        <v>169858</v>
      </c>
      <c r="I377">
        <v>171240</v>
      </c>
      <c r="J377" t="s">
        <v>25</v>
      </c>
      <c r="K377" t="s">
        <v>647</v>
      </c>
      <c r="L377" t="s">
        <v>647</v>
      </c>
      <c r="N377" t="s">
        <v>648</v>
      </c>
      <c r="P377">
        <v>5737991</v>
      </c>
      <c r="Q377" t="s">
        <v>645</v>
      </c>
      <c r="R377">
        <v>1383</v>
      </c>
      <c r="S377">
        <v>460</v>
      </c>
    </row>
    <row r="378" spans="1:20" x14ac:dyDescent="0.25">
      <c r="A378" t="s">
        <v>20</v>
      </c>
      <c r="B378" t="s">
        <v>30</v>
      </c>
      <c r="C378" t="s">
        <v>22</v>
      </c>
      <c r="D378" t="s">
        <v>23</v>
      </c>
      <c r="E378" t="s">
        <v>5</v>
      </c>
      <c r="G378" t="s">
        <v>24</v>
      </c>
      <c r="H378">
        <v>171338</v>
      </c>
      <c r="I378">
        <v>171997</v>
      </c>
      <c r="J378" t="s">
        <v>25</v>
      </c>
      <c r="P378">
        <v>5737994</v>
      </c>
      <c r="Q378" t="s">
        <v>649</v>
      </c>
      <c r="R378">
        <v>660</v>
      </c>
      <c r="T378" t="s">
        <v>650</v>
      </c>
    </row>
    <row r="379" spans="1:20" x14ac:dyDescent="0.25">
      <c r="A379" t="s">
        <v>33</v>
      </c>
      <c r="B379" t="s">
        <v>34</v>
      </c>
      <c r="C379" t="s">
        <v>22</v>
      </c>
      <c r="D379" t="s">
        <v>23</v>
      </c>
      <c r="E379" t="s">
        <v>5</v>
      </c>
      <c r="G379" t="s">
        <v>24</v>
      </c>
      <c r="H379">
        <v>171338</v>
      </c>
      <c r="I379">
        <v>171997</v>
      </c>
      <c r="J379" t="s">
        <v>25</v>
      </c>
      <c r="K379" t="s">
        <v>651</v>
      </c>
      <c r="L379" t="s">
        <v>651</v>
      </c>
      <c r="N379" t="s">
        <v>652</v>
      </c>
      <c r="P379">
        <v>5737994</v>
      </c>
      <c r="Q379" t="s">
        <v>649</v>
      </c>
      <c r="R379">
        <v>660</v>
      </c>
      <c r="S379">
        <v>219</v>
      </c>
    </row>
    <row r="380" spans="1:20" x14ac:dyDescent="0.25">
      <c r="A380" t="s">
        <v>20</v>
      </c>
      <c r="B380" t="s">
        <v>30</v>
      </c>
      <c r="C380" t="s">
        <v>22</v>
      </c>
      <c r="D380" t="s">
        <v>23</v>
      </c>
      <c r="E380" t="s">
        <v>5</v>
      </c>
      <c r="G380" t="s">
        <v>24</v>
      </c>
      <c r="H380">
        <v>172134</v>
      </c>
      <c r="I380">
        <v>174041</v>
      </c>
      <c r="J380" t="s">
        <v>25</v>
      </c>
      <c r="P380">
        <v>5737802</v>
      </c>
      <c r="Q380" t="s">
        <v>653</v>
      </c>
      <c r="R380">
        <v>1908</v>
      </c>
      <c r="T380" t="s">
        <v>654</v>
      </c>
    </row>
    <row r="381" spans="1:20" x14ac:dyDescent="0.25">
      <c r="A381" t="s">
        <v>33</v>
      </c>
      <c r="B381" t="s">
        <v>34</v>
      </c>
      <c r="C381" t="s">
        <v>22</v>
      </c>
      <c r="D381" t="s">
        <v>23</v>
      </c>
      <c r="E381" t="s">
        <v>5</v>
      </c>
      <c r="G381" t="s">
        <v>24</v>
      </c>
      <c r="H381">
        <v>172134</v>
      </c>
      <c r="I381">
        <v>174041</v>
      </c>
      <c r="J381" t="s">
        <v>25</v>
      </c>
      <c r="K381" t="s">
        <v>655</v>
      </c>
      <c r="L381" t="s">
        <v>655</v>
      </c>
      <c r="N381" t="s">
        <v>656</v>
      </c>
      <c r="P381">
        <v>5737802</v>
      </c>
      <c r="Q381" t="s">
        <v>653</v>
      </c>
      <c r="R381">
        <v>1908</v>
      </c>
      <c r="S381">
        <v>635</v>
      </c>
    </row>
    <row r="382" spans="1:20" x14ac:dyDescent="0.25">
      <c r="A382" t="s">
        <v>20</v>
      </c>
      <c r="B382" t="s">
        <v>657</v>
      </c>
      <c r="C382" t="s">
        <v>22</v>
      </c>
      <c r="D382" t="s">
        <v>23</v>
      </c>
      <c r="E382" t="s">
        <v>5</v>
      </c>
      <c r="G382" t="s">
        <v>24</v>
      </c>
      <c r="H382">
        <v>174123</v>
      </c>
      <c r="I382">
        <v>174544</v>
      </c>
      <c r="J382" t="s">
        <v>25</v>
      </c>
      <c r="P382">
        <v>31759136</v>
      </c>
      <c r="Q382" t="s">
        <v>658</v>
      </c>
      <c r="R382">
        <v>422</v>
      </c>
      <c r="T382" t="s">
        <v>659</v>
      </c>
    </row>
    <row r="383" spans="1:20" x14ac:dyDescent="0.25">
      <c r="A383" t="s">
        <v>33</v>
      </c>
      <c r="B383" t="s">
        <v>660</v>
      </c>
      <c r="C383" t="s">
        <v>22</v>
      </c>
      <c r="D383" t="s">
        <v>23</v>
      </c>
      <c r="E383" t="s">
        <v>5</v>
      </c>
      <c r="G383" t="s">
        <v>24</v>
      </c>
      <c r="H383">
        <v>174123</v>
      </c>
      <c r="I383">
        <v>174544</v>
      </c>
      <c r="J383" t="s">
        <v>25</v>
      </c>
      <c r="N383" t="s">
        <v>36</v>
      </c>
      <c r="P383">
        <v>31759136</v>
      </c>
      <c r="Q383" t="s">
        <v>658</v>
      </c>
      <c r="R383">
        <v>422</v>
      </c>
      <c r="T383" t="s">
        <v>661</v>
      </c>
    </row>
    <row r="384" spans="1:20" x14ac:dyDescent="0.25">
      <c r="A384" t="s">
        <v>20</v>
      </c>
      <c r="B384" t="s">
        <v>30</v>
      </c>
      <c r="C384" t="s">
        <v>22</v>
      </c>
      <c r="D384" t="s">
        <v>23</v>
      </c>
      <c r="E384" t="s">
        <v>5</v>
      </c>
      <c r="G384" t="s">
        <v>24</v>
      </c>
      <c r="H384">
        <v>174609</v>
      </c>
      <c r="I384">
        <v>175502</v>
      </c>
      <c r="J384" t="s">
        <v>25</v>
      </c>
      <c r="P384">
        <v>5737806</v>
      </c>
      <c r="Q384" t="s">
        <v>662</v>
      </c>
      <c r="R384">
        <v>894</v>
      </c>
      <c r="T384" t="s">
        <v>663</v>
      </c>
    </row>
    <row r="385" spans="1:20" x14ac:dyDescent="0.25">
      <c r="A385" t="s">
        <v>33</v>
      </c>
      <c r="B385" t="s">
        <v>34</v>
      </c>
      <c r="C385" t="s">
        <v>22</v>
      </c>
      <c r="D385" t="s">
        <v>23</v>
      </c>
      <c r="E385" t="s">
        <v>5</v>
      </c>
      <c r="G385" t="s">
        <v>24</v>
      </c>
      <c r="H385">
        <v>174609</v>
      </c>
      <c r="I385">
        <v>175502</v>
      </c>
      <c r="J385" t="s">
        <v>25</v>
      </c>
      <c r="K385" t="s">
        <v>664</v>
      </c>
      <c r="L385" t="s">
        <v>664</v>
      </c>
      <c r="N385" t="s">
        <v>36</v>
      </c>
      <c r="P385">
        <v>5737806</v>
      </c>
      <c r="Q385" t="s">
        <v>662</v>
      </c>
      <c r="R385">
        <v>894</v>
      </c>
      <c r="S385">
        <v>297</v>
      </c>
    </row>
    <row r="386" spans="1:20" x14ac:dyDescent="0.25">
      <c r="A386" t="s">
        <v>20</v>
      </c>
      <c r="B386" t="s">
        <v>30</v>
      </c>
      <c r="C386" t="s">
        <v>22</v>
      </c>
      <c r="D386" t="s">
        <v>23</v>
      </c>
      <c r="E386" t="s">
        <v>5</v>
      </c>
      <c r="G386" t="s">
        <v>24</v>
      </c>
      <c r="H386">
        <v>175590</v>
      </c>
      <c r="I386">
        <v>176132</v>
      </c>
      <c r="J386" t="s">
        <v>25</v>
      </c>
      <c r="P386">
        <v>5737809</v>
      </c>
      <c r="Q386" t="s">
        <v>665</v>
      </c>
      <c r="R386">
        <v>543</v>
      </c>
      <c r="T386" t="s">
        <v>666</v>
      </c>
    </row>
    <row r="387" spans="1:20" x14ac:dyDescent="0.25">
      <c r="A387" t="s">
        <v>33</v>
      </c>
      <c r="B387" t="s">
        <v>34</v>
      </c>
      <c r="C387" t="s">
        <v>22</v>
      </c>
      <c r="D387" t="s">
        <v>23</v>
      </c>
      <c r="E387" t="s">
        <v>5</v>
      </c>
      <c r="G387" t="s">
        <v>24</v>
      </c>
      <c r="H387">
        <v>175590</v>
      </c>
      <c r="I387">
        <v>176132</v>
      </c>
      <c r="J387" t="s">
        <v>25</v>
      </c>
      <c r="K387" t="s">
        <v>667</v>
      </c>
      <c r="L387" t="s">
        <v>667</v>
      </c>
      <c r="N387" t="s">
        <v>36</v>
      </c>
      <c r="P387">
        <v>5737809</v>
      </c>
      <c r="Q387" t="s">
        <v>665</v>
      </c>
      <c r="R387">
        <v>543</v>
      </c>
      <c r="S387">
        <v>180</v>
      </c>
    </row>
    <row r="388" spans="1:20" x14ac:dyDescent="0.25">
      <c r="A388" t="s">
        <v>20</v>
      </c>
      <c r="B388" t="s">
        <v>30</v>
      </c>
      <c r="C388" t="s">
        <v>22</v>
      </c>
      <c r="D388" t="s">
        <v>23</v>
      </c>
      <c r="E388" t="s">
        <v>5</v>
      </c>
      <c r="G388" t="s">
        <v>24</v>
      </c>
      <c r="H388">
        <v>176138</v>
      </c>
      <c r="I388">
        <v>176839</v>
      </c>
      <c r="J388" t="s">
        <v>25</v>
      </c>
      <c r="P388">
        <v>5737811</v>
      </c>
      <c r="Q388" t="s">
        <v>668</v>
      </c>
      <c r="R388">
        <v>702</v>
      </c>
      <c r="T388" t="s">
        <v>669</v>
      </c>
    </row>
    <row r="389" spans="1:20" x14ac:dyDescent="0.25">
      <c r="A389" t="s">
        <v>33</v>
      </c>
      <c r="B389" t="s">
        <v>34</v>
      </c>
      <c r="C389" t="s">
        <v>22</v>
      </c>
      <c r="D389" t="s">
        <v>23</v>
      </c>
      <c r="E389" t="s">
        <v>5</v>
      </c>
      <c r="G389" t="s">
        <v>24</v>
      </c>
      <c r="H389">
        <v>176138</v>
      </c>
      <c r="I389">
        <v>176839</v>
      </c>
      <c r="J389" t="s">
        <v>25</v>
      </c>
      <c r="K389" t="s">
        <v>670</v>
      </c>
      <c r="L389" t="s">
        <v>670</v>
      </c>
      <c r="N389" t="s">
        <v>671</v>
      </c>
      <c r="P389">
        <v>5737811</v>
      </c>
      <c r="Q389" t="s">
        <v>668</v>
      </c>
      <c r="R389">
        <v>702</v>
      </c>
      <c r="S389">
        <v>233</v>
      </c>
    </row>
    <row r="390" spans="1:20" x14ac:dyDescent="0.25">
      <c r="A390" t="s">
        <v>20</v>
      </c>
      <c r="B390" t="s">
        <v>30</v>
      </c>
      <c r="C390" t="s">
        <v>22</v>
      </c>
      <c r="D390" t="s">
        <v>23</v>
      </c>
      <c r="E390" t="s">
        <v>5</v>
      </c>
      <c r="G390" t="s">
        <v>24</v>
      </c>
      <c r="H390">
        <v>176900</v>
      </c>
      <c r="I390">
        <v>178201</v>
      </c>
      <c r="J390" t="s">
        <v>74</v>
      </c>
      <c r="P390">
        <v>5737814</v>
      </c>
      <c r="Q390" t="s">
        <v>672</v>
      </c>
      <c r="R390">
        <v>1302</v>
      </c>
      <c r="T390" t="s">
        <v>673</v>
      </c>
    </row>
    <row r="391" spans="1:20" x14ac:dyDescent="0.25">
      <c r="A391" t="s">
        <v>33</v>
      </c>
      <c r="B391" t="s">
        <v>34</v>
      </c>
      <c r="C391" t="s">
        <v>22</v>
      </c>
      <c r="D391" t="s">
        <v>23</v>
      </c>
      <c r="E391" t="s">
        <v>5</v>
      </c>
      <c r="G391" t="s">
        <v>24</v>
      </c>
      <c r="H391">
        <v>176900</v>
      </c>
      <c r="I391">
        <v>178201</v>
      </c>
      <c r="J391" t="s">
        <v>74</v>
      </c>
      <c r="K391" t="s">
        <v>674</v>
      </c>
      <c r="L391" t="s">
        <v>674</v>
      </c>
      <c r="N391" t="s">
        <v>675</v>
      </c>
      <c r="P391">
        <v>5737814</v>
      </c>
      <c r="Q391" t="s">
        <v>672</v>
      </c>
      <c r="R391">
        <v>1302</v>
      </c>
      <c r="S391">
        <v>433</v>
      </c>
    </row>
    <row r="392" spans="1:20" x14ac:dyDescent="0.25">
      <c r="A392" t="s">
        <v>20</v>
      </c>
      <c r="B392" t="s">
        <v>30</v>
      </c>
      <c r="C392" t="s">
        <v>22</v>
      </c>
      <c r="D392" t="s">
        <v>23</v>
      </c>
      <c r="E392" t="s">
        <v>5</v>
      </c>
      <c r="G392" t="s">
        <v>24</v>
      </c>
      <c r="H392">
        <v>178297</v>
      </c>
      <c r="I392">
        <v>179910</v>
      </c>
      <c r="J392" t="s">
        <v>25</v>
      </c>
      <c r="P392">
        <v>5737816</v>
      </c>
      <c r="Q392" t="s">
        <v>676</v>
      </c>
      <c r="R392">
        <v>1614</v>
      </c>
      <c r="T392" t="s">
        <v>677</v>
      </c>
    </row>
    <row r="393" spans="1:20" x14ac:dyDescent="0.25">
      <c r="A393" t="s">
        <v>33</v>
      </c>
      <c r="B393" t="s">
        <v>34</v>
      </c>
      <c r="C393" t="s">
        <v>22</v>
      </c>
      <c r="D393" t="s">
        <v>23</v>
      </c>
      <c r="E393" t="s">
        <v>5</v>
      </c>
      <c r="G393" t="s">
        <v>24</v>
      </c>
      <c r="H393">
        <v>178297</v>
      </c>
      <c r="I393">
        <v>179910</v>
      </c>
      <c r="J393" t="s">
        <v>25</v>
      </c>
      <c r="K393" t="s">
        <v>678</v>
      </c>
      <c r="L393" t="s">
        <v>678</v>
      </c>
      <c r="N393" t="s">
        <v>679</v>
      </c>
      <c r="P393">
        <v>5737816</v>
      </c>
      <c r="Q393" t="s">
        <v>676</v>
      </c>
      <c r="R393">
        <v>1614</v>
      </c>
      <c r="S393">
        <v>537</v>
      </c>
    </row>
    <row r="394" spans="1:20" x14ac:dyDescent="0.25">
      <c r="A394" t="s">
        <v>20</v>
      </c>
      <c r="B394" t="s">
        <v>30</v>
      </c>
      <c r="C394" t="s">
        <v>22</v>
      </c>
      <c r="D394" t="s">
        <v>23</v>
      </c>
      <c r="E394" t="s">
        <v>5</v>
      </c>
      <c r="G394" t="s">
        <v>24</v>
      </c>
      <c r="H394">
        <v>179920</v>
      </c>
      <c r="I394">
        <v>180126</v>
      </c>
      <c r="J394" t="s">
        <v>74</v>
      </c>
      <c r="P394">
        <v>5737818</v>
      </c>
      <c r="Q394" t="s">
        <v>680</v>
      </c>
      <c r="R394">
        <v>207</v>
      </c>
      <c r="T394" t="s">
        <v>681</v>
      </c>
    </row>
    <row r="395" spans="1:20" x14ac:dyDescent="0.25">
      <c r="A395" t="s">
        <v>33</v>
      </c>
      <c r="B395" t="s">
        <v>34</v>
      </c>
      <c r="C395" t="s">
        <v>22</v>
      </c>
      <c r="D395" t="s">
        <v>23</v>
      </c>
      <c r="E395" t="s">
        <v>5</v>
      </c>
      <c r="G395" t="s">
        <v>24</v>
      </c>
      <c r="H395">
        <v>179920</v>
      </c>
      <c r="I395">
        <v>180126</v>
      </c>
      <c r="J395" t="s">
        <v>74</v>
      </c>
      <c r="K395" t="s">
        <v>682</v>
      </c>
      <c r="L395" t="s">
        <v>682</v>
      </c>
      <c r="N395" t="s">
        <v>36</v>
      </c>
      <c r="P395">
        <v>5737818</v>
      </c>
      <c r="Q395" t="s">
        <v>680</v>
      </c>
      <c r="R395">
        <v>207</v>
      </c>
      <c r="S395">
        <v>68</v>
      </c>
    </row>
    <row r="396" spans="1:20" x14ac:dyDescent="0.25">
      <c r="A396" t="s">
        <v>20</v>
      </c>
      <c r="B396" t="s">
        <v>30</v>
      </c>
      <c r="C396" t="s">
        <v>22</v>
      </c>
      <c r="D396" t="s">
        <v>23</v>
      </c>
      <c r="E396" t="s">
        <v>5</v>
      </c>
      <c r="G396" t="s">
        <v>24</v>
      </c>
      <c r="H396">
        <v>180185</v>
      </c>
      <c r="I396">
        <v>182122</v>
      </c>
      <c r="J396" t="s">
        <v>74</v>
      </c>
      <c r="P396">
        <v>5737822</v>
      </c>
      <c r="Q396" t="s">
        <v>683</v>
      </c>
      <c r="R396">
        <v>1938</v>
      </c>
      <c r="T396" t="s">
        <v>684</v>
      </c>
    </row>
    <row r="397" spans="1:20" x14ac:dyDescent="0.25">
      <c r="A397" t="s">
        <v>33</v>
      </c>
      <c r="B397" t="s">
        <v>34</v>
      </c>
      <c r="C397" t="s">
        <v>22</v>
      </c>
      <c r="D397" t="s">
        <v>23</v>
      </c>
      <c r="E397" t="s">
        <v>5</v>
      </c>
      <c r="G397" t="s">
        <v>24</v>
      </c>
      <c r="H397">
        <v>180185</v>
      </c>
      <c r="I397">
        <v>182122</v>
      </c>
      <c r="J397" t="s">
        <v>74</v>
      </c>
      <c r="K397" t="s">
        <v>685</v>
      </c>
      <c r="L397" t="s">
        <v>685</v>
      </c>
      <c r="N397" t="s">
        <v>686</v>
      </c>
      <c r="P397">
        <v>5737822</v>
      </c>
      <c r="Q397" t="s">
        <v>683</v>
      </c>
      <c r="R397">
        <v>1938</v>
      </c>
      <c r="S397">
        <v>645</v>
      </c>
    </row>
    <row r="398" spans="1:20" x14ac:dyDescent="0.25">
      <c r="A398" t="s">
        <v>20</v>
      </c>
      <c r="B398" t="s">
        <v>30</v>
      </c>
      <c r="C398" t="s">
        <v>22</v>
      </c>
      <c r="D398" t="s">
        <v>23</v>
      </c>
      <c r="E398" t="s">
        <v>5</v>
      </c>
      <c r="G398" t="s">
        <v>24</v>
      </c>
      <c r="H398">
        <v>182266</v>
      </c>
      <c r="I398">
        <v>182472</v>
      </c>
      <c r="J398" t="s">
        <v>74</v>
      </c>
      <c r="P398">
        <v>5737824</v>
      </c>
      <c r="Q398" t="s">
        <v>687</v>
      </c>
      <c r="R398">
        <v>207</v>
      </c>
      <c r="T398" t="s">
        <v>688</v>
      </c>
    </row>
    <row r="399" spans="1:20" x14ac:dyDescent="0.25">
      <c r="A399" t="s">
        <v>33</v>
      </c>
      <c r="B399" t="s">
        <v>34</v>
      </c>
      <c r="C399" t="s">
        <v>22</v>
      </c>
      <c r="D399" t="s">
        <v>23</v>
      </c>
      <c r="E399" t="s">
        <v>5</v>
      </c>
      <c r="G399" t="s">
        <v>24</v>
      </c>
      <c r="H399">
        <v>182266</v>
      </c>
      <c r="I399">
        <v>182472</v>
      </c>
      <c r="J399" t="s">
        <v>74</v>
      </c>
      <c r="K399" t="s">
        <v>689</v>
      </c>
      <c r="L399" t="s">
        <v>689</v>
      </c>
      <c r="N399" t="s">
        <v>690</v>
      </c>
      <c r="P399">
        <v>5737824</v>
      </c>
      <c r="Q399" t="s">
        <v>687</v>
      </c>
      <c r="R399">
        <v>207</v>
      </c>
      <c r="S399">
        <v>68</v>
      </c>
    </row>
    <row r="400" spans="1:20" x14ac:dyDescent="0.25">
      <c r="A400" t="s">
        <v>20</v>
      </c>
      <c r="B400" t="s">
        <v>30</v>
      </c>
      <c r="C400" t="s">
        <v>22</v>
      </c>
      <c r="D400" t="s">
        <v>23</v>
      </c>
      <c r="E400" t="s">
        <v>5</v>
      </c>
      <c r="G400" t="s">
        <v>24</v>
      </c>
      <c r="H400">
        <v>182952</v>
      </c>
      <c r="I400">
        <v>183617</v>
      </c>
      <c r="J400" t="s">
        <v>74</v>
      </c>
      <c r="P400">
        <v>5737828</v>
      </c>
      <c r="Q400" t="s">
        <v>691</v>
      </c>
      <c r="R400">
        <v>666</v>
      </c>
      <c r="T400" t="s">
        <v>692</v>
      </c>
    </row>
    <row r="401" spans="1:20" x14ac:dyDescent="0.25">
      <c r="A401" t="s">
        <v>33</v>
      </c>
      <c r="B401" t="s">
        <v>34</v>
      </c>
      <c r="C401" t="s">
        <v>22</v>
      </c>
      <c r="D401" t="s">
        <v>23</v>
      </c>
      <c r="E401" t="s">
        <v>5</v>
      </c>
      <c r="G401" t="s">
        <v>24</v>
      </c>
      <c r="H401">
        <v>182952</v>
      </c>
      <c r="I401">
        <v>183617</v>
      </c>
      <c r="J401" t="s">
        <v>74</v>
      </c>
      <c r="K401" t="s">
        <v>693</v>
      </c>
      <c r="L401" t="s">
        <v>693</v>
      </c>
      <c r="N401" t="s">
        <v>694</v>
      </c>
      <c r="P401">
        <v>5737828</v>
      </c>
      <c r="Q401" t="s">
        <v>691</v>
      </c>
      <c r="R401">
        <v>666</v>
      </c>
      <c r="S401">
        <v>221</v>
      </c>
    </row>
    <row r="402" spans="1:20" x14ac:dyDescent="0.25">
      <c r="A402" t="s">
        <v>20</v>
      </c>
      <c r="B402" t="s">
        <v>30</v>
      </c>
      <c r="C402" t="s">
        <v>22</v>
      </c>
      <c r="D402" t="s">
        <v>23</v>
      </c>
      <c r="E402" t="s">
        <v>5</v>
      </c>
      <c r="G402" t="s">
        <v>24</v>
      </c>
      <c r="H402">
        <v>183697</v>
      </c>
      <c r="I402">
        <v>184515</v>
      </c>
      <c r="J402" t="s">
        <v>74</v>
      </c>
      <c r="P402">
        <v>5737830</v>
      </c>
      <c r="Q402" t="s">
        <v>695</v>
      </c>
      <c r="R402">
        <v>819</v>
      </c>
      <c r="T402" t="s">
        <v>696</v>
      </c>
    </row>
    <row r="403" spans="1:20" x14ac:dyDescent="0.25">
      <c r="A403" t="s">
        <v>33</v>
      </c>
      <c r="B403" t="s">
        <v>34</v>
      </c>
      <c r="C403" t="s">
        <v>22</v>
      </c>
      <c r="D403" t="s">
        <v>23</v>
      </c>
      <c r="E403" t="s">
        <v>5</v>
      </c>
      <c r="G403" t="s">
        <v>24</v>
      </c>
      <c r="H403">
        <v>183697</v>
      </c>
      <c r="I403">
        <v>184515</v>
      </c>
      <c r="J403" t="s">
        <v>74</v>
      </c>
      <c r="K403" t="s">
        <v>697</v>
      </c>
      <c r="L403" t="s">
        <v>697</v>
      </c>
      <c r="N403" t="s">
        <v>698</v>
      </c>
      <c r="P403">
        <v>5737830</v>
      </c>
      <c r="Q403" t="s">
        <v>695</v>
      </c>
      <c r="R403">
        <v>819</v>
      </c>
      <c r="S403">
        <v>272</v>
      </c>
    </row>
    <row r="404" spans="1:20" x14ac:dyDescent="0.25">
      <c r="A404" t="s">
        <v>20</v>
      </c>
      <c r="B404" t="s">
        <v>30</v>
      </c>
      <c r="C404" t="s">
        <v>22</v>
      </c>
      <c r="D404" t="s">
        <v>23</v>
      </c>
      <c r="E404" t="s">
        <v>5</v>
      </c>
      <c r="G404" t="s">
        <v>24</v>
      </c>
      <c r="H404">
        <v>184918</v>
      </c>
      <c r="I404">
        <v>185559</v>
      </c>
      <c r="J404" t="s">
        <v>74</v>
      </c>
      <c r="P404">
        <v>5737833</v>
      </c>
      <c r="Q404" t="s">
        <v>699</v>
      </c>
      <c r="R404">
        <v>642</v>
      </c>
      <c r="T404" t="s">
        <v>700</v>
      </c>
    </row>
    <row r="405" spans="1:20" x14ac:dyDescent="0.25">
      <c r="A405" t="s">
        <v>33</v>
      </c>
      <c r="B405" t="s">
        <v>34</v>
      </c>
      <c r="C405" t="s">
        <v>22</v>
      </c>
      <c r="D405" t="s">
        <v>23</v>
      </c>
      <c r="E405" t="s">
        <v>5</v>
      </c>
      <c r="G405" t="s">
        <v>24</v>
      </c>
      <c r="H405">
        <v>184918</v>
      </c>
      <c r="I405">
        <v>185559</v>
      </c>
      <c r="J405" t="s">
        <v>74</v>
      </c>
      <c r="K405" t="s">
        <v>701</v>
      </c>
      <c r="L405" t="s">
        <v>701</v>
      </c>
      <c r="N405" t="s">
        <v>702</v>
      </c>
      <c r="P405">
        <v>5737833</v>
      </c>
      <c r="Q405" t="s">
        <v>699</v>
      </c>
      <c r="R405">
        <v>642</v>
      </c>
      <c r="S405">
        <v>213</v>
      </c>
    </row>
    <row r="406" spans="1:20" x14ac:dyDescent="0.25">
      <c r="A406" t="s">
        <v>20</v>
      </c>
      <c r="B406" t="s">
        <v>30</v>
      </c>
      <c r="C406" t="s">
        <v>22</v>
      </c>
      <c r="D406" t="s">
        <v>23</v>
      </c>
      <c r="E406" t="s">
        <v>5</v>
      </c>
      <c r="G406" t="s">
        <v>24</v>
      </c>
      <c r="H406">
        <v>185667</v>
      </c>
      <c r="I406">
        <v>186131</v>
      </c>
      <c r="J406" t="s">
        <v>74</v>
      </c>
      <c r="P406">
        <v>5737837</v>
      </c>
      <c r="Q406" t="s">
        <v>703</v>
      </c>
      <c r="R406">
        <v>465</v>
      </c>
      <c r="T406" t="s">
        <v>704</v>
      </c>
    </row>
    <row r="407" spans="1:20" x14ac:dyDescent="0.25">
      <c r="A407" t="s">
        <v>33</v>
      </c>
      <c r="B407" t="s">
        <v>34</v>
      </c>
      <c r="C407" t="s">
        <v>22</v>
      </c>
      <c r="D407" t="s">
        <v>23</v>
      </c>
      <c r="E407" t="s">
        <v>5</v>
      </c>
      <c r="G407" t="s">
        <v>24</v>
      </c>
      <c r="H407">
        <v>185667</v>
      </c>
      <c r="I407">
        <v>186131</v>
      </c>
      <c r="J407" t="s">
        <v>74</v>
      </c>
      <c r="K407" t="s">
        <v>705</v>
      </c>
      <c r="L407" t="s">
        <v>705</v>
      </c>
      <c r="N407" t="s">
        <v>706</v>
      </c>
      <c r="P407">
        <v>5737837</v>
      </c>
      <c r="Q407" t="s">
        <v>703</v>
      </c>
      <c r="R407">
        <v>465</v>
      </c>
      <c r="S407">
        <v>154</v>
      </c>
    </row>
    <row r="408" spans="1:20" x14ac:dyDescent="0.25">
      <c r="A408" t="s">
        <v>20</v>
      </c>
      <c r="B408" t="s">
        <v>30</v>
      </c>
      <c r="C408" t="s">
        <v>22</v>
      </c>
      <c r="D408" t="s">
        <v>23</v>
      </c>
      <c r="E408" t="s">
        <v>5</v>
      </c>
      <c r="G408" t="s">
        <v>24</v>
      </c>
      <c r="H408">
        <v>186287</v>
      </c>
      <c r="I408">
        <v>187426</v>
      </c>
      <c r="J408" t="s">
        <v>25</v>
      </c>
      <c r="P408">
        <v>5737839</v>
      </c>
      <c r="Q408" t="s">
        <v>707</v>
      </c>
      <c r="R408">
        <v>1140</v>
      </c>
      <c r="T408" t="s">
        <v>708</v>
      </c>
    </row>
    <row r="409" spans="1:20" x14ac:dyDescent="0.25">
      <c r="A409" t="s">
        <v>33</v>
      </c>
      <c r="B409" t="s">
        <v>34</v>
      </c>
      <c r="C409" t="s">
        <v>22</v>
      </c>
      <c r="D409" t="s">
        <v>23</v>
      </c>
      <c r="E409" t="s">
        <v>5</v>
      </c>
      <c r="G409" t="s">
        <v>24</v>
      </c>
      <c r="H409">
        <v>186287</v>
      </c>
      <c r="I409">
        <v>187426</v>
      </c>
      <c r="J409" t="s">
        <v>25</v>
      </c>
      <c r="K409" t="s">
        <v>709</v>
      </c>
      <c r="L409" t="s">
        <v>709</v>
      </c>
      <c r="N409" t="s">
        <v>710</v>
      </c>
      <c r="P409">
        <v>5737839</v>
      </c>
      <c r="Q409" t="s">
        <v>707</v>
      </c>
      <c r="R409">
        <v>1140</v>
      </c>
      <c r="S409">
        <v>379</v>
      </c>
    </row>
    <row r="410" spans="1:20" x14ac:dyDescent="0.25">
      <c r="A410" t="s">
        <v>20</v>
      </c>
      <c r="B410" t="s">
        <v>30</v>
      </c>
      <c r="C410" t="s">
        <v>22</v>
      </c>
      <c r="D410" t="s">
        <v>23</v>
      </c>
      <c r="E410" t="s">
        <v>5</v>
      </c>
      <c r="G410" t="s">
        <v>24</v>
      </c>
      <c r="H410">
        <v>187527</v>
      </c>
      <c r="I410">
        <v>188093</v>
      </c>
      <c r="J410" t="s">
        <v>25</v>
      </c>
      <c r="P410">
        <v>5737842</v>
      </c>
      <c r="Q410" t="s">
        <v>711</v>
      </c>
      <c r="R410">
        <v>567</v>
      </c>
      <c r="T410" t="s">
        <v>712</v>
      </c>
    </row>
    <row r="411" spans="1:20" x14ac:dyDescent="0.25">
      <c r="A411" t="s">
        <v>33</v>
      </c>
      <c r="B411" t="s">
        <v>34</v>
      </c>
      <c r="C411" t="s">
        <v>22</v>
      </c>
      <c r="D411" t="s">
        <v>23</v>
      </c>
      <c r="E411" t="s">
        <v>5</v>
      </c>
      <c r="G411" t="s">
        <v>24</v>
      </c>
      <c r="H411">
        <v>187527</v>
      </c>
      <c r="I411">
        <v>188093</v>
      </c>
      <c r="J411" t="s">
        <v>25</v>
      </c>
      <c r="K411" t="s">
        <v>713</v>
      </c>
      <c r="L411" t="s">
        <v>713</v>
      </c>
      <c r="N411" t="s">
        <v>36</v>
      </c>
      <c r="P411">
        <v>5737842</v>
      </c>
      <c r="Q411" t="s">
        <v>711</v>
      </c>
      <c r="R411">
        <v>567</v>
      </c>
      <c r="S411">
        <v>188</v>
      </c>
    </row>
    <row r="412" spans="1:20" x14ac:dyDescent="0.25">
      <c r="A412" t="s">
        <v>20</v>
      </c>
      <c r="B412" t="s">
        <v>30</v>
      </c>
      <c r="C412" t="s">
        <v>22</v>
      </c>
      <c r="D412" t="s">
        <v>23</v>
      </c>
      <c r="E412" t="s">
        <v>5</v>
      </c>
      <c r="G412" t="s">
        <v>24</v>
      </c>
      <c r="H412">
        <v>188396</v>
      </c>
      <c r="I412">
        <v>189637</v>
      </c>
      <c r="J412" t="s">
        <v>25</v>
      </c>
      <c r="P412">
        <v>5737844</v>
      </c>
      <c r="Q412" t="s">
        <v>714</v>
      </c>
      <c r="R412">
        <v>1242</v>
      </c>
      <c r="T412" t="s">
        <v>715</v>
      </c>
    </row>
    <row r="413" spans="1:20" x14ac:dyDescent="0.25">
      <c r="A413" t="s">
        <v>33</v>
      </c>
      <c r="B413" t="s">
        <v>34</v>
      </c>
      <c r="C413" t="s">
        <v>22</v>
      </c>
      <c r="D413" t="s">
        <v>23</v>
      </c>
      <c r="E413" t="s">
        <v>5</v>
      </c>
      <c r="G413" t="s">
        <v>24</v>
      </c>
      <c r="H413">
        <v>188396</v>
      </c>
      <c r="I413">
        <v>189637</v>
      </c>
      <c r="J413" t="s">
        <v>25</v>
      </c>
      <c r="K413" t="s">
        <v>716</v>
      </c>
      <c r="L413" t="s">
        <v>716</v>
      </c>
      <c r="N413" t="s">
        <v>717</v>
      </c>
      <c r="P413">
        <v>5737844</v>
      </c>
      <c r="Q413" t="s">
        <v>714</v>
      </c>
      <c r="R413">
        <v>1242</v>
      </c>
      <c r="S413">
        <v>413</v>
      </c>
    </row>
    <row r="414" spans="1:20" x14ac:dyDescent="0.25">
      <c r="A414" t="s">
        <v>20</v>
      </c>
      <c r="B414" t="s">
        <v>30</v>
      </c>
      <c r="C414" t="s">
        <v>22</v>
      </c>
      <c r="D414" t="s">
        <v>23</v>
      </c>
      <c r="E414" t="s">
        <v>5</v>
      </c>
      <c r="G414" t="s">
        <v>24</v>
      </c>
      <c r="H414">
        <v>189674</v>
      </c>
      <c r="I414">
        <v>190369</v>
      </c>
      <c r="J414" t="s">
        <v>25</v>
      </c>
      <c r="P414">
        <v>5737847</v>
      </c>
      <c r="Q414" t="s">
        <v>718</v>
      </c>
      <c r="R414">
        <v>696</v>
      </c>
      <c r="T414" t="s">
        <v>719</v>
      </c>
    </row>
    <row r="415" spans="1:20" x14ac:dyDescent="0.25">
      <c r="A415" t="s">
        <v>33</v>
      </c>
      <c r="B415" t="s">
        <v>34</v>
      </c>
      <c r="C415" t="s">
        <v>22</v>
      </c>
      <c r="D415" t="s">
        <v>23</v>
      </c>
      <c r="E415" t="s">
        <v>5</v>
      </c>
      <c r="G415" t="s">
        <v>24</v>
      </c>
      <c r="H415">
        <v>189674</v>
      </c>
      <c r="I415">
        <v>190369</v>
      </c>
      <c r="J415" t="s">
        <v>25</v>
      </c>
      <c r="K415" t="s">
        <v>720</v>
      </c>
      <c r="L415" t="s">
        <v>720</v>
      </c>
      <c r="N415" t="s">
        <v>721</v>
      </c>
      <c r="P415">
        <v>5737847</v>
      </c>
      <c r="Q415" t="s">
        <v>718</v>
      </c>
      <c r="R415">
        <v>696</v>
      </c>
      <c r="S415">
        <v>231</v>
      </c>
    </row>
    <row r="416" spans="1:20" x14ac:dyDescent="0.25">
      <c r="A416" t="s">
        <v>20</v>
      </c>
      <c r="B416" t="s">
        <v>30</v>
      </c>
      <c r="C416" t="s">
        <v>22</v>
      </c>
      <c r="D416" t="s">
        <v>23</v>
      </c>
      <c r="E416" t="s">
        <v>5</v>
      </c>
      <c r="G416" t="s">
        <v>24</v>
      </c>
      <c r="H416">
        <v>190460</v>
      </c>
      <c r="I416">
        <v>192061</v>
      </c>
      <c r="J416" t="s">
        <v>25</v>
      </c>
      <c r="P416">
        <v>5737849</v>
      </c>
      <c r="Q416" t="s">
        <v>722</v>
      </c>
      <c r="R416">
        <v>1602</v>
      </c>
      <c r="T416" t="s">
        <v>723</v>
      </c>
    </row>
    <row r="417" spans="1:20" x14ac:dyDescent="0.25">
      <c r="A417" t="s">
        <v>33</v>
      </c>
      <c r="B417" t="s">
        <v>34</v>
      </c>
      <c r="C417" t="s">
        <v>22</v>
      </c>
      <c r="D417" t="s">
        <v>23</v>
      </c>
      <c r="E417" t="s">
        <v>5</v>
      </c>
      <c r="G417" t="s">
        <v>24</v>
      </c>
      <c r="H417">
        <v>190460</v>
      </c>
      <c r="I417">
        <v>192061</v>
      </c>
      <c r="J417" t="s">
        <v>25</v>
      </c>
      <c r="K417" t="s">
        <v>724</v>
      </c>
      <c r="L417" t="s">
        <v>724</v>
      </c>
      <c r="N417" t="s">
        <v>607</v>
      </c>
      <c r="P417">
        <v>5737849</v>
      </c>
      <c r="Q417" t="s">
        <v>722</v>
      </c>
      <c r="R417">
        <v>1602</v>
      </c>
      <c r="S417">
        <v>533</v>
      </c>
    </row>
    <row r="418" spans="1:20" x14ac:dyDescent="0.25">
      <c r="A418" t="s">
        <v>20</v>
      </c>
      <c r="B418" t="s">
        <v>30</v>
      </c>
      <c r="C418" t="s">
        <v>22</v>
      </c>
      <c r="D418" t="s">
        <v>23</v>
      </c>
      <c r="E418" t="s">
        <v>5</v>
      </c>
      <c r="G418" t="s">
        <v>24</v>
      </c>
      <c r="H418">
        <v>192099</v>
      </c>
      <c r="I418">
        <v>192545</v>
      </c>
      <c r="J418" t="s">
        <v>74</v>
      </c>
      <c r="P418">
        <v>5737851</v>
      </c>
      <c r="Q418" t="s">
        <v>725</v>
      </c>
      <c r="R418">
        <v>447</v>
      </c>
      <c r="T418" t="s">
        <v>726</v>
      </c>
    </row>
    <row r="419" spans="1:20" x14ac:dyDescent="0.25">
      <c r="A419" t="s">
        <v>33</v>
      </c>
      <c r="B419" t="s">
        <v>34</v>
      </c>
      <c r="C419" t="s">
        <v>22</v>
      </c>
      <c r="D419" t="s">
        <v>23</v>
      </c>
      <c r="E419" t="s">
        <v>5</v>
      </c>
      <c r="G419" t="s">
        <v>24</v>
      </c>
      <c r="H419">
        <v>192099</v>
      </c>
      <c r="I419">
        <v>192545</v>
      </c>
      <c r="J419" t="s">
        <v>74</v>
      </c>
      <c r="K419" t="s">
        <v>727</v>
      </c>
      <c r="L419" t="s">
        <v>727</v>
      </c>
      <c r="N419" t="s">
        <v>36</v>
      </c>
      <c r="P419">
        <v>5737851</v>
      </c>
      <c r="Q419" t="s">
        <v>725</v>
      </c>
      <c r="R419">
        <v>447</v>
      </c>
      <c r="S419">
        <v>148</v>
      </c>
    </row>
    <row r="420" spans="1:20" x14ac:dyDescent="0.25">
      <c r="A420" t="s">
        <v>20</v>
      </c>
      <c r="B420" t="s">
        <v>30</v>
      </c>
      <c r="C420" t="s">
        <v>22</v>
      </c>
      <c r="D420" t="s">
        <v>23</v>
      </c>
      <c r="E420" t="s">
        <v>5</v>
      </c>
      <c r="G420" t="s">
        <v>24</v>
      </c>
      <c r="H420">
        <v>192592</v>
      </c>
      <c r="I420">
        <v>193575</v>
      </c>
      <c r="J420" t="s">
        <v>74</v>
      </c>
      <c r="P420">
        <v>5737860</v>
      </c>
      <c r="Q420" t="s">
        <v>728</v>
      </c>
      <c r="R420">
        <v>984</v>
      </c>
      <c r="T420" t="s">
        <v>729</v>
      </c>
    </row>
    <row r="421" spans="1:20" x14ac:dyDescent="0.25">
      <c r="A421" t="s">
        <v>33</v>
      </c>
      <c r="B421" t="s">
        <v>34</v>
      </c>
      <c r="C421" t="s">
        <v>22</v>
      </c>
      <c r="D421" t="s">
        <v>23</v>
      </c>
      <c r="E421" t="s">
        <v>5</v>
      </c>
      <c r="G421" t="s">
        <v>24</v>
      </c>
      <c r="H421">
        <v>192592</v>
      </c>
      <c r="I421">
        <v>193575</v>
      </c>
      <c r="J421" t="s">
        <v>74</v>
      </c>
      <c r="K421" t="s">
        <v>730</v>
      </c>
      <c r="L421" t="s">
        <v>730</v>
      </c>
      <c r="N421" t="s">
        <v>116</v>
      </c>
      <c r="P421">
        <v>5737860</v>
      </c>
      <c r="Q421" t="s">
        <v>728</v>
      </c>
      <c r="R421">
        <v>984</v>
      </c>
      <c r="S421">
        <v>327</v>
      </c>
    </row>
    <row r="422" spans="1:20" x14ac:dyDescent="0.25">
      <c r="A422" t="s">
        <v>20</v>
      </c>
      <c r="B422" t="s">
        <v>30</v>
      </c>
      <c r="C422" t="s">
        <v>22</v>
      </c>
      <c r="D422" t="s">
        <v>23</v>
      </c>
      <c r="E422" t="s">
        <v>5</v>
      </c>
      <c r="G422" t="s">
        <v>24</v>
      </c>
      <c r="H422">
        <v>193699</v>
      </c>
      <c r="I422">
        <v>194175</v>
      </c>
      <c r="J422" t="s">
        <v>25</v>
      </c>
      <c r="P422">
        <v>5737862</v>
      </c>
      <c r="Q422" t="s">
        <v>731</v>
      </c>
      <c r="R422">
        <v>477</v>
      </c>
      <c r="T422" t="s">
        <v>732</v>
      </c>
    </row>
    <row r="423" spans="1:20" x14ac:dyDescent="0.25">
      <c r="A423" t="s">
        <v>33</v>
      </c>
      <c r="B423" t="s">
        <v>34</v>
      </c>
      <c r="C423" t="s">
        <v>22</v>
      </c>
      <c r="D423" t="s">
        <v>23</v>
      </c>
      <c r="E423" t="s">
        <v>5</v>
      </c>
      <c r="G423" t="s">
        <v>24</v>
      </c>
      <c r="H423">
        <v>193699</v>
      </c>
      <c r="I423">
        <v>194175</v>
      </c>
      <c r="J423" t="s">
        <v>25</v>
      </c>
      <c r="K423" t="s">
        <v>733</v>
      </c>
      <c r="L423" t="s">
        <v>733</v>
      </c>
      <c r="N423" t="s">
        <v>734</v>
      </c>
      <c r="P423">
        <v>5737862</v>
      </c>
      <c r="Q423" t="s">
        <v>731</v>
      </c>
      <c r="R423">
        <v>477</v>
      </c>
      <c r="S423">
        <v>158</v>
      </c>
    </row>
    <row r="424" spans="1:20" x14ac:dyDescent="0.25">
      <c r="A424" t="s">
        <v>20</v>
      </c>
      <c r="B424" t="s">
        <v>30</v>
      </c>
      <c r="C424" t="s">
        <v>22</v>
      </c>
      <c r="D424" t="s">
        <v>23</v>
      </c>
      <c r="E424" t="s">
        <v>5</v>
      </c>
      <c r="G424" t="s">
        <v>24</v>
      </c>
      <c r="H424">
        <v>194258</v>
      </c>
      <c r="I424">
        <v>195655</v>
      </c>
      <c r="J424" t="s">
        <v>25</v>
      </c>
      <c r="P424">
        <v>5737864</v>
      </c>
      <c r="Q424" t="s">
        <v>735</v>
      </c>
      <c r="R424">
        <v>1398</v>
      </c>
      <c r="T424" t="s">
        <v>736</v>
      </c>
    </row>
    <row r="425" spans="1:20" x14ac:dyDescent="0.25">
      <c r="A425" t="s">
        <v>33</v>
      </c>
      <c r="B425" t="s">
        <v>34</v>
      </c>
      <c r="C425" t="s">
        <v>22</v>
      </c>
      <c r="D425" t="s">
        <v>23</v>
      </c>
      <c r="E425" t="s">
        <v>5</v>
      </c>
      <c r="G425" t="s">
        <v>24</v>
      </c>
      <c r="H425">
        <v>194258</v>
      </c>
      <c r="I425">
        <v>195655</v>
      </c>
      <c r="J425" t="s">
        <v>25</v>
      </c>
      <c r="K425" t="s">
        <v>737</v>
      </c>
      <c r="L425" t="s">
        <v>737</v>
      </c>
      <c r="N425" t="s">
        <v>738</v>
      </c>
      <c r="P425">
        <v>5737864</v>
      </c>
      <c r="Q425" t="s">
        <v>735</v>
      </c>
      <c r="R425">
        <v>1398</v>
      </c>
      <c r="S425">
        <v>465</v>
      </c>
    </row>
    <row r="426" spans="1:20" x14ac:dyDescent="0.25">
      <c r="A426" t="s">
        <v>20</v>
      </c>
      <c r="B426" t="s">
        <v>30</v>
      </c>
      <c r="C426" t="s">
        <v>22</v>
      </c>
      <c r="D426" t="s">
        <v>23</v>
      </c>
      <c r="E426" t="s">
        <v>5</v>
      </c>
      <c r="G426" t="s">
        <v>24</v>
      </c>
      <c r="H426">
        <v>195997</v>
      </c>
      <c r="I426">
        <v>197226</v>
      </c>
      <c r="J426" t="s">
        <v>25</v>
      </c>
      <c r="P426">
        <v>5738654</v>
      </c>
      <c r="Q426" t="s">
        <v>739</v>
      </c>
      <c r="R426">
        <v>1230</v>
      </c>
      <c r="T426" t="s">
        <v>740</v>
      </c>
    </row>
    <row r="427" spans="1:20" x14ac:dyDescent="0.25">
      <c r="A427" t="s">
        <v>33</v>
      </c>
      <c r="B427" t="s">
        <v>34</v>
      </c>
      <c r="C427" t="s">
        <v>22</v>
      </c>
      <c r="D427" t="s">
        <v>23</v>
      </c>
      <c r="E427" t="s">
        <v>5</v>
      </c>
      <c r="G427" t="s">
        <v>24</v>
      </c>
      <c r="H427">
        <v>195997</v>
      </c>
      <c r="I427">
        <v>197226</v>
      </c>
      <c r="J427" t="s">
        <v>25</v>
      </c>
      <c r="K427" t="s">
        <v>741</v>
      </c>
      <c r="L427" t="s">
        <v>741</v>
      </c>
      <c r="N427" t="s">
        <v>742</v>
      </c>
      <c r="P427">
        <v>5738654</v>
      </c>
      <c r="Q427" t="s">
        <v>739</v>
      </c>
      <c r="R427">
        <v>1230</v>
      </c>
      <c r="S427">
        <v>409</v>
      </c>
    </row>
    <row r="428" spans="1:20" x14ac:dyDescent="0.25">
      <c r="A428" t="s">
        <v>20</v>
      </c>
      <c r="B428" t="s">
        <v>657</v>
      </c>
      <c r="C428" t="s">
        <v>22</v>
      </c>
      <c r="D428" t="s">
        <v>23</v>
      </c>
      <c r="E428" t="s">
        <v>5</v>
      </c>
      <c r="G428" t="s">
        <v>24</v>
      </c>
      <c r="H428">
        <v>197235</v>
      </c>
      <c r="I428">
        <v>198153</v>
      </c>
      <c r="J428" t="s">
        <v>74</v>
      </c>
      <c r="P428">
        <v>5738655</v>
      </c>
      <c r="Q428" t="s">
        <v>743</v>
      </c>
      <c r="R428">
        <v>919</v>
      </c>
      <c r="T428" t="s">
        <v>744</v>
      </c>
    </row>
    <row r="429" spans="1:20" x14ac:dyDescent="0.25">
      <c r="A429" t="s">
        <v>33</v>
      </c>
      <c r="B429" t="s">
        <v>660</v>
      </c>
      <c r="C429" t="s">
        <v>22</v>
      </c>
      <c r="D429" t="s">
        <v>23</v>
      </c>
      <c r="E429" t="s">
        <v>5</v>
      </c>
      <c r="G429" t="s">
        <v>24</v>
      </c>
      <c r="H429">
        <v>197235</v>
      </c>
      <c r="I429">
        <v>198153</v>
      </c>
      <c r="J429" t="s">
        <v>74</v>
      </c>
      <c r="N429" t="s">
        <v>745</v>
      </c>
      <c r="P429">
        <v>5738655</v>
      </c>
      <c r="Q429" t="s">
        <v>743</v>
      </c>
      <c r="R429">
        <v>919</v>
      </c>
      <c r="T429" t="s">
        <v>661</v>
      </c>
    </row>
    <row r="430" spans="1:20" x14ac:dyDescent="0.25">
      <c r="A430" t="s">
        <v>20</v>
      </c>
      <c r="B430" t="s">
        <v>30</v>
      </c>
      <c r="C430" t="s">
        <v>22</v>
      </c>
      <c r="D430" t="s">
        <v>23</v>
      </c>
      <c r="E430" t="s">
        <v>5</v>
      </c>
      <c r="G430" t="s">
        <v>24</v>
      </c>
      <c r="H430">
        <v>198255</v>
      </c>
      <c r="I430">
        <v>198449</v>
      </c>
      <c r="J430" t="s">
        <v>74</v>
      </c>
      <c r="P430">
        <v>5738658</v>
      </c>
      <c r="Q430" t="s">
        <v>746</v>
      </c>
      <c r="R430">
        <v>195</v>
      </c>
      <c r="T430" t="s">
        <v>747</v>
      </c>
    </row>
    <row r="431" spans="1:20" x14ac:dyDescent="0.25">
      <c r="A431" t="s">
        <v>33</v>
      </c>
      <c r="B431" t="s">
        <v>34</v>
      </c>
      <c r="C431" t="s">
        <v>22</v>
      </c>
      <c r="D431" t="s">
        <v>23</v>
      </c>
      <c r="E431" t="s">
        <v>5</v>
      </c>
      <c r="G431" t="s">
        <v>24</v>
      </c>
      <c r="H431">
        <v>198255</v>
      </c>
      <c r="I431">
        <v>198449</v>
      </c>
      <c r="J431" t="s">
        <v>74</v>
      </c>
      <c r="K431" t="s">
        <v>748</v>
      </c>
      <c r="L431" t="s">
        <v>748</v>
      </c>
      <c r="N431" t="s">
        <v>749</v>
      </c>
      <c r="P431">
        <v>5738658</v>
      </c>
      <c r="Q431" t="s">
        <v>746</v>
      </c>
      <c r="R431">
        <v>195</v>
      </c>
      <c r="S431">
        <v>64</v>
      </c>
    </row>
    <row r="432" spans="1:20" x14ac:dyDescent="0.25">
      <c r="A432" t="s">
        <v>20</v>
      </c>
      <c r="B432" t="s">
        <v>30</v>
      </c>
      <c r="C432" t="s">
        <v>22</v>
      </c>
      <c r="D432" t="s">
        <v>23</v>
      </c>
      <c r="E432" t="s">
        <v>5</v>
      </c>
      <c r="G432" t="s">
        <v>24</v>
      </c>
      <c r="H432">
        <v>198459</v>
      </c>
      <c r="I432">
        <v>199349</v>
      </c>
      <c r="J432" t="s">
        <v>74</v>
      </c>
      <c r="P432">
        <v>5738659</v>
      </c>
      <c r="Q432" t="s">
        <v>750</v>
      </c>
      <c r="R432">
        <v>891</v>
      </c>
      <c r="T432" t="s">
        <v>751</v>
      </c>
    </row>
    <row r="433" spans="1:20" x14ac:dyDescent="0.25">
      <c r="A433" t="s">
        <v>33</v>
      </c>
      <c r="B433" t="s">
        <v>34</v>
      </c>
      <c r="C433" t="s">
        <v>22</v>
      </c>
      <c r="D433" t="s">
        <v>23</v>
      </c>
      <c r="E433" t="s">
        <v>5</v>
      </c>
      <c r="G433" t="s">
        <v>24</v>
      </c>
      <c r="H433">
        <v>198459</v>
      </c>
      <c r="I433">
        <v>199349</v>
      </c>
      <c r="J433" t="s">
        <v>74</v>
      </c>
      <c r="K433" t="s">
        <v>752</v>
      </c>
      <c r="L433" t="s">
        <v>752</v>
      </c>
      <c r="N433" t="s">
        <v>753</v>
      </c>
      <c r="P433">
        <v>5738659</v>
      </c>
      <c r="Q433" t="s">
        <v>750</v>
      </c>
      <c r="R433">
        <v>891</v>
      </c>
      <c r="S433">
        <v>296</v>
      </c>
    </row>
    <row r="434" spans="1:20" x14ac:dyDescent="0.25">
      <c r="A434" t="s">
        <v>20</v>
      </c>
      <c r="B434" t="s">
        <v>30</v>
      </c>
      <c r="C434" t="s">
        <v>22</v>
      </c>
      <c r="D434" t="s">
        <v>23</v>
      </c>
      <c r="E434" t="s">
        <v>5</v>
      </c>
      <c r="G434" t="s">
        <v>24</v>
      </c>
      <c r="H434">
        <v>199437</v>
      </c>
      <c r="I434">
        <v>200114</v>
      </c>
      <c r="J434" t="s">
        <v>74</v>
      </c>
      <c r="P434">
        <v>5738663</v>
      </c>
      <c r="Q434" t="s">
        <v>754</v>
      </c>
      <c r="R434">
        <v>678</v>
      </c>
      <c r="T434" t="s">
        <v>755</v>
      </c>
    </row>
    <row r="435" spans="1:20" x14ac:dyDescent="0.25">
      <c r="A435" t="s">
        <v>33</v>
      </c>
      <c r="B435" t="s">
        <v>34</v>
      </c>
      <c r="C435" t="s">
        <v>22</v>
      </c>
      <c r="D435" t="s">
        <v>23</v>
      </c>
      <c r="E435" t="s">
        <v>5</v>
      </c>
      <c r="G435" t="s">
        <v>24</v>
      </c>
      <c r="H435">
        <v>199437</v>
      </c>
      <c r="I435">
        <v>200114</v>
      </c>
      <c r="J435" t="s">
        <v>74</v>
      </c>
      <c r="K435" t="s">
        <v>756</v>
      </c>
      <c r="L435" t="s">
        <v>756</v>
      </c>
      <c r="N435" t="s">
        <v>757</v>
      </c>
      <c r="P435">
        <v>5738663</v>
      </c>
      <c r="Q435" t="s">
        <v>754</v>
      </c>
      <c r="R435">
        <v>678</v>
      </c>
      <c r="S435">
        <v>225</v>
      </c>
    </row>
    <row r="436" spans="1:20" x14ac:dyDescent="0.25">
      <c r="A436" t="s">
        <v>20</v>
      </c>
      <c r="B436" t="s">
        <v>30</v>
      </c>
      <c r="C436" t="s">
        <v>22</v>
      </c>
      <c r="D436" t="s">
        <v>23</v>
      </c>
      <c r="E436" t="s">
        <v>5</v>
      </c>
      <c r="G436" t="s">
        <v>24</v>
      </c>
      <c r="H436">
        <v>200127</v>
      </c>
      <c r="I436">
        <v>200735</v>
      </c>
      <c r="J436" t="s">
        <v>74</v>
      </c>
      <c r="P436">
        <v>5738666</v>
      </c>
      <c r="Q436" t="s">
        <v>758</v>
      </c>
      <c r="R436">
        <v>609</v>
      </c>
      <c r="T436" t="s">
        <v>759</v>
      </c>
    </row>
    <row r="437" spans="1:20" x14ac:dyDescent="0.25">
      <c r="A437" t="s">
        <v>33</v>
      </c>
      <c r="B437" t="s">
        <v>34</v>
      </c>
      <c r="C437" t="s">
        <v>22</v>
      </c>
      <c r="D437" t="s">
        <v>23</v>
      </c>
      <c r="E437" t="s">
        <v>5</v>
      </c>
      <c r="G437" t="s">
        <v>24</v>
      </c>
      <c r="H437">
        <v>200127</v>
      </c>
      <c r="I437">
        <v>200735</v>
      </c>
      <c r="J437" t="s">
        <v>74</v>
      </c>
      <c r="K437" t="s">
        <v>760</v>
      </c>
      <c r="L437" t="s">
        <v>760</v>
      </c>
      <c r="N437" t="s">
        <v>36</v>
      </c>
      <c r="P437">
        <v>5738666</v>
      </c>
      <c r="Q437" t="s">
        <v>758</v>
      </c>
      <c r="R437">
        <v>609</v>
      </c>
      <c r="S437">
        <v>202</v>
      </c>
    </row>
    <row r="438" spans="1:20" x14ac:dyDescent="0.25">
      <c r="A438" t="s">
        <v>20</v>
      </c>
      <c r="B438" t="s">
        <v>30</v>
      </c>
      <c r="C438" t="s">
        <v>22</v>
      </c>
      <c r="D438" t="s">
        <v>23</v>
      </c>
      <c r="E438" t="s">
        <v>5</v>
      </c>
      <c r="G438" t="s">
        <v>24</v>
      </c>
      <c r="H438">
        <v>200765</v>
      </c>
      <c r="I438">
        <v>201430</v>
      </c>
      <c r="J438" t="s">
        <v>74</v>
      </c>
      <c r="P438">
        <v>5738670</v>
      </c>
      <c r="Q438" t="s">
        <v>761</v>
      </c>
      <c r="R438">
        <v>666</v>
      </c>
      <c r="T438" t="s">
        <v>762</v>
      </c>
    </row>
    <row r="439" spans="1:20" x14ac:dyDescent="0.25">
      <c r="A439" t="s">
        <v>33</v>
      </c>
      <c r="B439" t="s">
        <v>34</v>
      </c>
      <c r="C439" t="s">
        <v>22</v>
      </c>
      <c r="D439" t="s">
        <v>23</v>
      </c>
      <c r="E439" t="s">
        <v>5</v>
      </c>
      <c r="G439" t="s">
        <v>24</v>
      </c>
      <c r="H439">
        <v>200765</v>
      </c>
      <c r="I439">
        <v>201430</v>
      </c>
      <c r="J439" t="s">
        <v>74</v>
      </c>
      <c r="K439" t="s">
        <v>763</v>
      </c>
      <c r="L439" t="s">
        <v>763</v>
      </c>
      <c r="N439" t="s">
        <v>764</v>
      </c>
      <c r="P439">
        <v>5738670</v>
      </c>
      <c r="Q439" t="s">
        <v>761</v>
      </c>
      <c r="R439">
        <v>666</v>
      </c>
      <c r="S439">
        <v>221</v>
      </c>
    </row>
    <row r="440" spans="1:20" x14ac:dyDescent="0.25">
      <c r="A440" t="s">
        <v>20</v>
      </c>
      <c r="B440" t="s">
        <v>30</v>
      </c>
      <c r="C440" t="s">
        <v>22</v>
      </c>
      <c r="D440" t="s">
        <v>23</v>
      </c>
      <c r="E440" t="s">
        <v>5</v>
      </c>
      <c r="G440" t="s">
        <v>24</v>
      </c>
      <c r="H440">
        <v>201805</v>
      </c>
      <c r="I440">
        <v>203430</v>
      </c>
      <c r="J440" t="s">
        <v>25</v>
      </c>
      <c r="P440">
        <v>5738688</v>
      </c>
      <c r="Q440" t="s">
        <v>765</v>
      </c>
      <c r="R440">
        <v>1626</v>
      </c>
      <c r="T440" t="s">
        <v>766</v>
      </c>
    </row>
    <row r="441" spans="1:20" x14ac:dyDescent="0.25">
      <c r="A441" t="s">
        <v>33</v>
      </c>
      <c r="B441" t="s">
        <v>34</v>
      </c>
      <c r="C441" t="s">
        <v>22</v>
      </c>
      <c r="D441" t="s">
        <v>23</v>
      </c>
      <c r="E441" t="s">
        <v>5</v>
      </c>
      <c r="G441" t="s">
        <v>24</v>
      </c>
      <c r="H441">
        <v>201805</v>
      </c>
      <c r="I441">
        <v>203430</v>
      </c>
      <c r="J441" t="s">
        <v>25</v>
      </c>
      <c r="K441" t="s">
        <v>767</v>
      </c>
      <c r="L441" t="s">
        <v>767</v>
      </c>
      <c r="N441" t="s">
        <v>768</v>
      </c>
      <c r="P441">
        <v>5738688</v>
      </c>
      <c r="Q441" t="s">
        <v>765</v>
      </c>
      <c r="R441">
        <v>1626</v>
      </c>
      <c r="S441">
        <v>541</v>
      </c>
    </row>
    <row r="442" spans="1:20" x14ac:dyDescent="0.25">
      <c r="A442" t="s">
        <v>20</v>
      </c>
      <c r="B442" t="s">
        <v>30</v>
      </c>
      <c r="C442" t="s">
        <v>22</v>
      </c>
      <c r="D442" t="s">
        <v>23</v>
      </c>
      <c r="E442" t="s">
        <v>5</v>
      </c>
      <c r="G442" t="s">
        <v>24</v>
      </c>
      <c r="H442">
        <v>203488</v>
      </c>
      <c r="I442">
        <v>203976</v>
      </c>
      <c r="J442" t="s">
        <v>74</v>
      </c>
      <c r="P442">
        <v>5738692</v>
      </c>
      <c r="Q442" t="s">
        <v>769</v>
      </c>
      <c r="R442">
        <v>489</v>
      </c>
      <c r="T442" t="s">
        <v>770</v>
      </c>
    </row>
    <row r="443" spans="1:20" x14ac:dyDescent="0.25">
      <c r="A443" t="s">
        <v>33</v>
      </c>
      <c r="B443" t="s">
        <v>34</v>
      </c>
      <c r="C443" t="s">
        <v>22</v>
      </c>
      <c r="D443" t="s">
        <v>23</v>
      </c>
      <c r="E443" t="s">
        <v>5</v>
      </c>
      <c r="G443" t="s">
        <v>24</v>
      </c>
      <c r="H443">
        <v>203488</v>
      </c>
      <c r="I443">
        <v>203976</v>
      </c>
      <c r="J443" t="s">
        <v>74</v>
      </c>
      <c r="K443" t="s">
        <v>771</v>
      </c>
      <c r="L443" t="s">
        <v>771</v>
      </c>
      <c r="N443" t="s">
        <v>772</v>
      </c>
      <c r="P443">
        <v>5738692</v>
      </c>
      <c r="Q443" t="s">
        <v>769</v>
      </c>
      <c r="R443">
        <v>489</v>
      </c>
      <c r="S443">
        <v>162</v>
      </c>
    </row>
    <row r="444" spans="1:20" x14ac:dyDescent="0.25">
      <c r="A444" t="s">
        <v>20</v>
      </c>
      <c r="B444" t="s">
        <v>30</v>
      </c>
      <c r="C444" t="s">
        <v>22</v>
      </c>
      <c r="D444" t="s">
        <v>23</v>
      </c>
      <c r="E444" t="s">
        <v>5</v>
      </c>
      <c r="G444" t="s">
        <v>24</v>
      </c>
      <c r="H444">
        <v>204025</v>
      </c>
      <c r="I444">
        <v>204585</v>
      </c>
      <c r="J444" t="s">
        <v>74</v>
      </c>
      <c r="P444">
        <v>5738693</v>
      </c>
      <c r="Q444" t="s">
        <v>773</v>
      </c>
      <c r="R444">
        <v>561</v>
      </c>
      <c r="T444" t="s">
        <v>774</v>
      </c>
    </row>
    <row r="445" spans="1:20" x14ac:dyDescent="0.25">
      <c r="A445" t="s">
        <v>33</v>
      </c>
      <c r="B445" t="s">
        <v>34</v>
      </c>
      <c r="C445" t="s">
        <v>22</v>
      </c>
      <c r="D445" t="s">
        <v>23</v>
      </c>
      <c r="E445" t="s">
        <v>5</v>
      </c>
      <c r="G445" t="s">
        <v>24</v>
      </c>
      <c r="H445">
        <v>204025</v>
      </c>
      <c r="I445">
        <v>204585</v>
      </c>
      <c r="J445" t="s">
        <v>74</v>
      </c>
      <c r="K445" t="s">
        <v>775</v>
      </c>
      <c r="L445" t="s">
        <v>775</v>
      </c>
      <c r="N445" t="s">
        <v>776</v>
      </c>
      <c r="P445">
        <v>5738693</v>
      </c>
      <c r="Q445" t="s">
        <v>773</v>
      </c>
      <c r="R445">
        <v>561</v>
      </c>
      <c r="S445">
        <v>186</v>
      </c>
    </row>
    <row r="446" spans="1:20" x14ac:dyDescent="0.25">
      <c r="A446" t="s">
        <v>20</v>
      </c>
      <c r="B446" t="s">
        <v>30</v>
      </c>
      <c r="C446" t="s">
        <v>22</v>
      </c>
      <c r="D446" t="s">
        <v>23</v>
      </c>
      <c r="E446" t="s">
        <v>5</v>
      </c>
      <c r="G446" t="s">
        <v>24</v>
      </c>
      <c r="H446">
        <v>204613</v>
      </c>
      <c r="I446">
        <v>206232</v>
      </c>
      <c r="J446" t="s">
        <v>74</v>
      </c>
      <c r="P446">
        <v>5738696</v>
      </c>
      <c r="Q446" t="s">
        <v>777</v>
      </c>
      <c r="R446">
        <v>1620</v>
      </c>
      <c r="T446" t="s">
        <v>778</v>
      </c>
    </row>
    <row r="447" spans="1:20" x14ac:dyDescent="0.25">
      <c r="A447" t="s">
        <v>33</v>
      </c>
      <c r="B447" t="s">
        <v>34</v>
      </c>
      <c r="C447" t="s">
        <v>22</v>
      </c>
      <c r="D447" t="s">
        <v>23</v>
      </c>
      <c r="E447" t="s">
        <v>5</v>
      </c>
      <c r="G447" t="s">
        <v>24</v>
      </c>
      <c r="H447">
        <v>204613</v>
      </c>
      <c r="I447">
        <v>206232</v>
      </c>
      <c r="J447" t="s">
        <v>74</v>
      </c>
      <c r="K447" t="s">
        <v>779</v>
      </c>
      <c r="L447" t="s">
        <v>779</v>
      </c>
      <c r="N447" t="s">
        <v>780</v>
      </c>
      <c r="P447">
        <v>5738696</v>
      </c>
      <c r="Q447" t="s">
        <v>777</v>
      </c>
      <c r="R447">
        <v>1620</v>
      </c>
      <c r="S447">
        <v>539</v>
      </c>
    </row>
    <row r="448" spans="1:20" x14ac:dyDescent="0.25">
      <c r="A448" t="s">
        <v>20</v>
      </c>
      <c r="B448" t="s">
        <v>30</v>
      </c>
      <c r="C448" t="s">
        <v>22</v>
      </c>
      <c r="D448" t="s">
        <v>23</v>
      </c>
      <c r="E448" t="s">
        <v>5</v>
      </c>
      <c r="G448" t="s">
        <v>24</v>
      </c>
      <c r="H448">
        <v>206282</v>
      </c>
      <c r="I448">
        <v>206512</v>
      </c>
      <c r="J448" t="s">
        <v>74</v>
      </c>
      <c r="P448">
        <v>5738697</v>
      </c>
      <c r="Q448" t="s">
        <v>781</v>
      </c>
      <c r="R448">
        <v>231</v>
      </c>
      <c r="T448" t="s">
        <v>782</v>
      </c>
    </row>
    <row r="449" spans="1:20" x14ac:dyDescent="0.25">
      <c r="A449" t="s">
        <v>33</v>
      </c>
      <c r="B449" t="s">
        <v>34</v>
      </c>
      <c r="C449" t="s">
        <v>22</v>
      </c>
      <c r="D449" t="s">
        <v>23</v>
      </c>
      <c r="E449" t="s">
        <v>5</v>
      </c>
      <c r="G449" t="s">
        <v>24</v>
      </c>
      <c r="H449">
        <v>206282</v>
      </c>
      <c r="I449">
        <v>206512</v>
      </c>
      <c r="J449" t="s">
        <v>74</v>
      </c>
      <c r="K449" t="s">
        <v>783</v>
      </c>
      <c r="L449" t="s">
        <v>783</v>
      </c>
      <c r="N449" t="s">
        <v>36</v>
      </c>
      <c r="P449">
        <v>5738697</v>
      </c>
      <c r="Q449" t="s">
        <v>781</v>
      </c>
      <c r="R449">
        <v>231</v>
      </c>
      <c r="S449">
        <v>76</v>
      </c>
    </row>
    <row r="450" spans="1:20" x14ac:dyDescent="0.25">
      <c r="A450" t="s">
        <v>20</v>
      </c>
      <c r="B450" t="s">
        <v>30</v>
      </c>
      <c r="C450" t="s">
        <v>22</v>
      </c>
      <c r="D450" t="s">
        <v>23</v>
      </c>
      <c r="E450" t="s">
        <v>5</v>
      </c>
      <c r="G450" t="s">
        <v>24</v>
      </c>
      <c r="H450">
        <v>206509</v>
      </c>
      <c r="I450">
        <v>207384</v>
      </c>
      <c r="J450" t="s">
        <v>74</v>
      </c>
      <c r="P450">
        <v>5738700</v>
      </c>
      <c r="Q450" t="s">
        <v>784</v>
      </c>
      <c r="R450">
        <v>876</v>
      </c>
      <c r="T450" t="s">
        <v>785</v>
      </c>
    </row>
    <row r="451" spans="1:20" x14ac:dyDescent="0.25">
      <c r="A451" t="s">
        <v>33</v>
      </c>
      <c r="B451" t="s">
        <v>34</v>
      </c>
      <c r="C451" t="s">
        <v>22</v>
      </c>
      <c r="D451" t="s">
        <v>23</v>
      </c>
      <c r="E451" t="s">
        <v>5</v>
      </c>
      <c r="G451" t="s">
        <v>24</v>
      </c>
      <c r="H451">
        <v>206509</v>
      </c>
      <c r="I451">
        <v>207384</v>
      </c>
      <c r="J451" t="s">
        <v>74</v>
      </c>
      <c r="K451" t="s">
        <v>786</v>
      </c>
      <c r="L451" t="s">
        <v>786</v>
      </c>
      <c r="N451" t="s">
        <v>36</v>
      </c>
      <c r="P451">
        <v>5738700</v>
      </c>
      <c r="Q451" t="s">
        <v>784</v>
      </c>
      <c r="R451">
        <v>876</v>
      </c>
      <c r="S451">
        <v>291</v>
      </c>
    </row>
    <row r="452" spans="1:20" x14ac:dyDescent="0.25">
      <c r="A452" t="s">
        <v>20</v>
      </c>
      <c r="B452" t="s">
        <v>30</v>
      </c>
      <c r="C452" t="s">
        <v>22</v>
      </c>
      <c r="D452" t="s">
        <v>23</v>
      </c>
      <c r="E452" t="s">
        <v>5</v>
      </c>
      <c r="G452" t="s">
        <v>24</v>
      </c>
      <c r="H452">
        <v>207587</v>
      </c>
      <c r="I452">
        <v>208768</v>
      </c>
      <c r="J452" t="s">
        <v>25</v>
      </c>
      <c r="P452">
        <v>5738703</v>
      </c>
      <c r="Q452" t="s">
        <v>787</v>
      </c>
      <c r="R452">
        <v>1182</v>
      </c>
      <c r="T452" t="s">
        <v>788</v>
      </c>
    </row>
    <row r="453" spans="1:20" x14ac:dyDescent="0.25">
      <c r="A453" t="s">
        <v>33</v>
      </c>
      <c r="B453" t="s">
        <v>34</v>
      </c>
      <c r="C453" t="s">
        <v>22</v>
      </c>
      <c r="D453" t="s">
        <v>23</v>
      </c>
      <c r="E453" t="s">
        <v>5</v>
      </c>
      <c r="G453" t="s">
        <v>24</v>
      </c>
      <c r="H453">
        <v>207587</v>
      </c>
      <c r="I453">
        <v>208768</v>
      </c>
      <c r="J453" t="s">
        <v>25</v>
      </c>
      <c r="K453" t="s">
        <v>789</v>
      </c>
      <c r="L453" t="s">
        <v>789</v>
      </c>
      <c r="N453" t="s">
        <v>36</v>
      </c>
      <c r="P453">
        <v>5738703</v>
      </c>
      <c r="Q453" t="s">
        <v>787</v>
      </c>
      <c r="R453">
        <v>1182</v>
      </c>
      <c r="S453">
        <v>393</v>
      </c>
    </row>
    <row r="454" spans="1:20" x14ac:dyDescent="0.25">
      <c r="A454" t="s">
        <v>20</v>
      </c>
      <c r="B454" t="s">
        <v>30</v>
      </c>
      <c r="C454" t="s">
        <v>22</v>
      </c>
      <c r="D454" t="s">
        <v>23</v>
      </c>
      <c r="E454" t="s">
        <v>5</v>
      </c>
      <c r="G454" t="s">
        <v>24</v>
      </c>
      <c r="H454">
        <v>208970</v>
      </c>
      <c r="I454">
        <v>209488</v>
      </c>
      <c r="J454" t="s">
        <v>25</v>
      </c>
      <c r="P454">
        <v>5738705</v>
      </c>
      <c r="Q454" t="s">
        <v>790</v>
      </c>
      <c r="R454">
        <v>519</v>
      </c>
      <c r="T454" t="s">
        <v>791</v>
      </c>
    </row>
    <row r="455" spans="1:20" x14ac:dyDescent="0.25">
      <c r="A455" t="s">
        <v>33</v>
      </c>
      <c r="B455" t="s">
        <v>34</v>
      </c>
      <c r="C455" t="s">
        <v>22</v>
      </c>
      <c r="D455" t="s">
        <v>23</v>
      </c>
      <c r="E455" t="s">
        <v>5</v>
      </c>
      <c r="G455" t="s">
        <v>24</v>
      </c>
      <c r="H455">
        <v>208970</v>
      </c>
      <c r="I455">
        <v>209488</v>
      </c>
      <c r="J455" t="s">
        <v>25</v>
      </c>
      <c r="K455" t="s">
        <v>792</v>
      </c>
      <c r="L455" t="s">
        <v>792</v>
      </c>
      <c r="N455" t="s">
        <v>793</v>
      </c>
      <c r="P455">
        <v>5738705</v>
      </c>
      <c r="Q455" t="s">
        <v>790</v>
      </c>
      <c r="R455">
        <v>519</v>
      </c>
      <c r="S455">
        <v>172</v>
      </c>
    </row>
    <row r="456" spans="1:20" x14ac:dyDescent="0.25">
      <c r="A456" t="s">
        <v>20</v>
      </c>
      <c r="B456" t="s">
        <v>30</v>
      </c>
      <c r="C456" t="s">
        <v>22</v>
      </c>
      <c r="D456" t="s">
        <v>23</v>
      </c>
      <c r="E456" t="s">
        <v>5</v>
      </c>
      <c r="G456" t="s">
        <v>24</v>
      </c>
      <c r="H456">
        <v>209530</v>
      </c>
      <c r="I456">
        <v>210741</v>
      </c>
      <c r="J456" t="s">
        <v>25</v>
      </c>
      <c r="P456">
        <v>5738706</v>
      </c>
      <c r="Q456" t="s">
        <v>794</v>
      </c>
      <c r="R456">
        <v>1212</v>
      </c>
      <c r="T456" t="s">
        <v>795</v>
      </c>
    </row>
    <row r="457" spans="1:20" x14ac:dyDescent="0.25">
      <c r="A457" t="s">
        <v>33</v>
      </c>
      <c r="B457" t="s">
        <v>34</v>
      </c>
      <c r="C457" t="s">
        <v>22</v>
      </c>
      <c r="D457" t="s">
        <v>23</v>
      </c>
      <c r="E457" t="s">
        <v>5</v>
      </c>
      <c r="G457" t="s">
        <v>24</v>
      </c>
      <c r="H457">
        <v>209530</v>
      </c>
      <c r="I457">
        <v>210741</v>
      </c>
      <c r="J457" t="s">
        <v>25</v>
      </c>
      <c r="K457" t="s">
        <v>796</v>
      </c>
      <c r="L457" t="s">
        <v>796</v>
      </c>
      <c r="N457" t="s">
        <v>797</v>
      </c>
      <c r="P457">
        <v>5738706</v>
      </c>
      <c r="Q457" t="s">
        <v>794</v>
      </c>
      <c r="R457">
        <v>1212</v>
      </c>
      <c r="S457">
        <v>403</v>
      </c>
    </row>
    <row r="458" spans="1:20" x14ac:dyDescent="0.25">
      <c r="A458" t="s">
        <v>20</v>
      </c>
      <c r="B458" t="s">
        <v>30</v>
      </c>
      <c r="C458" t="s">
        <v>22</v>
      </c>
      <c r="D458" t="s">
        <v>23</v>
      </c>
      <c r="E458" t="s">
        <v>5</v>
      </c>
      <c r="G458" t="s">
        <v>24</v>
      </c>
      <c r="H458">
        <v>210834</v>
      </c>
      <c r="I458">
        <v>211727</v>
      </c>
      <c r="J458" t="s">
        <v>25</v>
      </c>
      <c r="P458">
        <v>5738710</v>
      </c>
      <c r="Q458" t="s">
        <v>798</v>
      </c>
      <c r="R458">
        <v>894</v>
      </c>
      <c r="T458" t="s">
        <v>799</v>
      </c>
    </row>
    <row r="459" spans="1:20" x14ac:dyDescent="0.25">
      <c r="A459" t="s">
        <v>33</v>
      </c>
      <c r="B459" t="s">
        <v>34</v>
      </c>
      <c r="C459" t="s">
        <v>22</v>
      </c>
      <c r="D459" t="s">
        <v>23</v>
      </c>
      <c r="E459" t="s">
        <v>5</v>
      </c>
      <c r="G459" t="s">
        <v>24</v>
      </c>
      <c r="H459">
        <v>210834</v>
      </c>
      <c r="I459">
        <v>211727</v>
      </c>
      <c r="J459" t="s">
        <v>25</v>
      </c>
      <c r="K459" t="s">
        <v>800</v>
      </c>
      <c r="L459" t="s">
        <v>800</v>
      </c>
      <c r="N459" t="s">
        <v>801</v>
      </c>
      <c r="P459">
        <v>5738710</v>
      </c>
      <c r="Q459" t="s">
        <v>798</v>
      </c>
      <c r="R459">
        <v>894</v>
      </c>
      <c r="S459">
        <v>297</v>
      </c>
    </row>
    <row r="460" spans="1:20" x14ac:dyDescent="0.25">
      <c r="A460" t="s">
        <v>20</v>
      </c>
      <c r="B460" t="s">
        <v>30</v>
      </c>
      <c r="C460" t="s">
        <v>22</v>
      </c>
      <c r="D460" t="s">
        <v>23</v>
      </c>
      <c r="E460" t="s">
        <v>5</v>
      </c>
      <c r="G460" t="s">
        <v>24</v>
      </c>
      <c r="H460">
        <v>211828</v>
      </c>
      <c r="I460">
        <v>212100</v>
      </c>
      <c r="J460" t="s">
        <v>25</v>
      </c>
      <c r="P460">
        <v>5738712</v>
      </c>
      <c r="Q460" t="s">
        <v>802</v>
      </c>
      <c r="R460">
        <v>273</v>
      </c>
      <c r="T460" t="s">
        <v>803</v>
      </c>
    </row>
    <row r="461" spans="1:20" x14ac:dyDescent="0.25">
      <c r="A461" t="s">
        <v>33</v>
      </c>
      <c r="B461" t="s">
        <v>34</v>
      </c>
      <c r="C461" t="s">
        <v>22</v>
      </c>
      <c r="D461" t="s">
        <v>23</v>
      </c>
      <c r="E461" t="s">
        <v>5</v>
      </c>
      <c r="G461" t="s">
        <v>24</v>
      </c>
      <c r="H461">
        <v>211828</v>
      </c>
      <c r="I461">
        <v>212100</v>
      </c>
      <c r="J461" t="s">
        <v>25</v>
      </c>
      <c r="K461" t="s">
        <v>804</v>
      </c>
      <c r="L461" t="s">
        <v>804</v>
      </c>
      <c r="N461" t="s">
        <v>569</v>
      </c>
      <c r="P461">
        <v>5738712</v>
      </c>
      <c r="Q461" t="s">
        <v>802</v>
      </c>
      <c r="R461">
        <v>273</v>
      </c>
      <c r="S461">
        <v>90</v>
      </c>
    </row>
    <row r="462" spans="1:20" x14ac:dyDescent="0.25">
      <c r="A462" t="s">
        <v>20</v>
      </c>
      <c r="B462" t="s">
        <v>30</v>
      </c>
      <c r="C462" t="s">
        <v>22</v>
      </c>
      <c r="D462" t="s">
        <v>23</v>
      </c>
      <c r="E462" t="s">
        <v>5</v>
      </c>
      <c r="G462" t="s">
        <v>24</v>
      </c>
      <c r="H462">
        <v>212162</v>
      </c>
      <c r="I462">
        <v>212713</v>
      </c>
      <c r="J462" t="s">
        <v>74</v>
      </c>
      <c r="P462">
        <v>5738715</v>
      </c>
      <c r="Q462" t="s">
        <v>805</v>
      </c>
      <c r="R462">
        <v>552</v>
      </c>
      <c r="T462" t="s">
        <v>806</v>
      </c>
    </row>
    <row r="463" spans="1:20" x14ac:dyDescent="0.25">
      <c r="A463" t="s">
        <v>33</v>
      </c>
      <c r="B463" t="s">
        <v>34</v>
      </c>
      <c r="C463" t="s">
        <v>22</v>
      </c>
      <c r="D463" t="s">
        <v>23</v>
      </c>
      <c r="E463" t="s">
        <v>5</v>
      </c>
      <c r="G463" t="s">
        <v>24</v>
      </c>
      <c r="H463">
        <v>212162</v>
      </c>
      <c r="I463">
        <v>212713</v>
      </c>
      <c r="J463" t="s">
        <v>74</v>
      </c>
      <c r="K463" t="s">
        <v>807</v>
      </c>
      <c r="L463" t="s">
        <v>807</v>
      </c>
      <c r="N463" t="s">
        <v>808</v>
      </c>
      <c r="P463">
        <v>5738715</v>
      </c>
      <c r="Q463" t="s">
        <v>805</v>
      </c>
      <c r="R463">
        <v>552</v>
      </c>
      <c r="S463">
        <v>183</v>
      </c>
    </row>
    <row r="464" spans="1:20" x14ac:dyDescent="0.25">
      <c r="A464" t="s">
        <v>20</v>
      </c>
      <c r="B464" t="s">
        <v>30</v>
      </c>
      <c r="C464" t="s">
        <v>22</v>
      </c>
      <c r="D464" t="s">
        <v>23</v>
      </c>
      <c r="E464" t="s">
        <v>5</v>
      </c>
      <c r="G464" t="s">
        <v>24</v>
      </c>
      <c r="H464">
        <v>212789</v>
      </c>
      <c r="I464">
        <v>212983</v>
      </c>
      <c r="J464" t="s">
        <v>74</v>
      </c>
      <c r="P464">
        <v>5738716</v>
      </c>
      <c r="Q464" t="s">
        <v>809</v>
      </c>
      <c r="R464">
        <v>195</v>
      </c>
      <c r="T464" t="s">
        <v>810</v>
      </c>
    </row>
    <row r="465" spans="1:20" x14ac:dyDescent="0.25">
      <c r="A465" t="s">
        <v>33</v>
      </c>
      <c r="B465" t="s">
        <v>34</v>
      </c>
      <c r="C465" t="s">
        <v>22</v>
      </c>
      <c r="D465" t="s">
        <v>23</v>
      </c>
      <c r="E465" t="s">
        <v>5</v>
      </c>
      <c r="G465" t="s">
        <v>24</v>
      </c>
      <c r="H465">
        <v>212789</v>
      </c>
      <c r="I465">
        <v>212983</v>
      </c>
      <c r="J465" t="s">
        <v>74</v>
      </c>
      <c r="K465" t="s">
        <v>811</v>
      </c>
      <c r="L465" t="s">
        <v>811</v>
      </c>
      <c r="N465" t="s">
        <v>812</v>
      </c>
      <c r="P465">
        <v>5738716</v>
      </c>
      <c r="Q465" t="s">
        <v>809</v>
      </c>
      <c r="R465">
        <v>195</v>
      </c>
      <c r="S465">
        <v>64</v>
      </c>
    </row>
    <row r="466" spans="1:20" x14ac:dyDescent="0.25">
      <c r="A466" t="s">
        <v>20</v>
      </c>
      <c r="B466" t="s">
        <v>30</v>
      </c>
      <c r="C466" t="s">
        <v>22</v>
      </c>
      <c r="D466" t="s">
        <v>23</v>
      </c>
      <c r="E466" t="s">
        <v>5</v>
      </c>
      <c r="G466" t="s">
        <v>24</v>
      </c>
      <c r="H466">
        <v>213041</v>
      </c>
      <c r="I466">
        <v>214033</v>
      </c>
      <c r="J466" t="s">
        <v>74</v>
      </c>
      <c r="P466">
        <v>5738719</v>
      </c>
      <c r="Q466" t="s">
        <v>813</v>
      </c>
      <c r="R466">
        <v>993</v>
      </c>
      <c r="T466" t="s">
        <v>814</v>
      </c>
    </row>
    <row r="467" spans="1:20" x14ac:dyDescent="0.25">
      <c r="A467" t="s">
        <v>33</v>
      </c>
      <c r="B467" t="s">
        <v>34</v>
      </c>
      <c r="C467" t="s">
        <v>22</v>
      </c>
      <c r="D467" t="s">
        <v>23</v>
      </c>
      <c r="E467" t="s">
        <v>5</v>
      </c>
      <c r="G467" t="s">
        <v>24</v>
      </c>
      <c r="H467">
        <v>213041</v>
      </c>
      <c r="I467">
        <v>214033</v>
      </c>
      <c r="J467" t="s">
        <v>74</v>
      </c>
      <c r="K467" t="s">
        <v>815</v>
      </c>
      <c r="L467" t="s">
        <v>815</v>
      </c>
      <c r="N467" t="s">
        <v>816</v>
      </c>
      <c r="P467">
        <v>5738719</v>
      </c>
      <c r="Q467" t="s">
        <v>813</v>
      </c>
      <c r="R467">
        <v>993</v>
      </c>
      <c r="S467">
        <v>330</v>
      </c>
    </row>
    <row r="468" spans="1:20" x14ac:dyDescent="0.25">
      <c r="A468" t="s">
        <v>20</v>
      </c>
      <c r="B468" t="s">
        <v>30</v>
      </c>
      <c r="C468" t="s">
        <v>22</v>
      </c>
      <c r="D468" t="s">
        <v>23</v>
      </c>
      <c r="E468" t="s">
        <v>5</v>
      </c>
      <c r="G468" t="s">
        <v>24</v>
      </c>
      <c r="H468">
        <v>214534</v>
      </c>
      <c r="I468">
        <v>215145</v>
      </c>
      <c r="J468" t="s">
        <v>25</v>
      </c>
      <c r="P468">
        <v>5738722</v>
      </c>
      <c r="Q468" t="s">
        <v>817</v>
      </c>
      <c r="R468">
        <v>612</v>
      </c>
      <c r="T468" t="s">
        <v>818</v>
      </c>
    </row>
    <row r="469" spans="1:20" x14ac:dyDescent="0.25">
      <c r="A469" t="s">
        <v>33</v>
      </c>
      <c r="B469" t="s">
        <v>34</v>
      </c>
      <c r="C469" t="s">
        <v>22</v>
      </c>
      <c r="D469" t="s">
        <v>23</v>
      </c>
      <c r="E469" t="s">
        <v>5</v>
      </c>
      <c r="G469" t="s">
        <v>24</v>
      </c>
      <c r="H469">
        <v>214534</v>
      </c>
      <c r="I469">
        <v>215145</v>
      </c>
      <c r="J469" t="s">
        <v>25</v>
      </c>
      <c r="K469" t="s">
        <v>819</v>
      </c>
      <c r="L469" t="s">
        <v>819</v>
      </c>
      <c r="N469" t="s">
        <v>36</v>
      </c>
      <c r="P469">
        <v>5738722</v>
      </c>
      <c r="Q469" t="s">
        <v>817</v>
      </c>
      <c r="R469">
        <v>612</v>
      </c>
      <c r="S469">
        <v>203</v>
      </c>
    </row>
    <row r="470" spans="1:20" x14ac:dyDescent="0.25">
      <c r="A470" t="s">
        <v>20</v>
      </c>
      <c r="B470" t="s">
        <v>30</v>
      </c>
      <c r="C470" t="s">
        <v>22</v>
      </c>
      <c r="D470" t="s">
        <v>23</v>
      </c>
      <c r="E470" t="s">
        <v>5</v>
      </c>
      <c r="G470" t="s">
        <v>24</v>
      </c>
      <c r="H470">
        <v>215268</v>
      </c>
      <c r="I470">
        <v>216170</v>
      </c>
      <c r="J470" t="s">
        <v>25</v>
      </c>
      <c r="P470">
        <v>5738724</v>
      </c>
      <c r="Q470" t="s">
        <v>820</v>
      </c>
      <c r="R470">
        <v>903</v>
      </c>
      <c r="T470" t="s">
        <v>821</v>
      </c>
    </row>
    <row r="471" spans="1:20" x14ac:dyDescent="0.25">
      <c r="A471" t="s">
        <v>33</v>
      </c>
      <c r="B471" t="s">
        <v>34</v>
      </c>
      <c r="C471" t="s">
        <v>22</v>
      </c>
      <c r="D471" t="s">
        <v>23</v>
      </c>
      <c r="E471" t="s">
        <v>5</v>
      </c>
      <c r="G471" t="s">
        <v>24</v>
      </c>
      <c r="H471">
        <v>215268</v>
      </c>
      <c r="I471">
        <v>216170</v>
      </c>
      <c r="J471" t="s">
        <v>25</v>
      </c>
      <c r="K471" t="s">
        <v>822</v>
      </c>
      <c r="L471" t="s">
        <v>822</v>
      </c>
      <c r="N471" t="s">
        <v>36</v>
      </c>
      <c r="P471">
        <v>5738724</v>
      </c>
      <c r="Q471" t="s">
        <v>820</v>
      </c>
      <c r="R471">
        <v>903</v>
      </c>
      <c r="S471">
        <v>300</v>
      </c>
    </row>
    <row r="472" spans="1:20" x14ac:dyDescent="0.25">
      <c r="A472" t="s">
        <v>20</v>
      </c>
      <c r="B472" t="s">
        <v>30</v>
      </c>
      <c r="C472" t="s">
        <v>22</v>
      </c>
      <c r="D472" t="s">
        <v>23</v>
      </c>
      <c r="E472" t="s">
        <v>5</v>
      </c>
      <c r="G472" t="s">
        <v>24</v>
      </c>
      <c r="H472">
        <v>216533</v>
      </c>
      <c r="I472">
        <v>217498</v>
      </c>
      <c r="J472" t="s">
        <v>25</v>
      </c>
      <c r="P472">
        <v>5738725</v>
      </c>
      <c r="Q472" t="s">
        <v>823</v>
      </c>
      <c r="R472">
        <v>966</v>
      </c>
      <c r="T472" t="s">
        <v>824</v>
      </c>
    </row>
    <row r="473" spans="1:20" x14ac:dyDescent="0.25">
      <c r="A473" t="s">
        <v>33</v>
      </c>
      <c r="B473" t="s">
        <v>34</v>
      </c>
      <c r="C473" t="s">
        <v>22</v>
      </c>
      <c r="D473" t="s">
        <v>23</v>
      </c>
      <c r="E473" t="s">
        <v>5</v>
      </c>
      <c r="G473" t="s">
        <v>24</v>
      </c>
      <c r="H473">
        <v>216533</v>
      </c>
      <c r="I473">
        <v>217498</v>
      </c>
      <c r="J473" t="s">
        <v>25</v>
      </c>
      <c r="K473" t="s">
        <v>825</v>
      </c>
      <c r="L473" t="s">
        <v>825</v>
      </c>
      <c r="N473" t="s">
        <v>826</v>
      </c>
      <c r="P473">
        <v>5738725</v>
      </c>
      <c r="Q473" t="s">
        <v>823</v>
      </c>
      <c r="R473">
        <v>966</v>
      </c>
      <c r="S473">
        <v>321</v>
      </c>
    </row>
    <row r="474" spans="1:20" x14ac:dyDescent="0.25">
      <c r="A474" t="s">
        <v>20</v>
      </c>
      <c r="B474" t="s">
        <v>30</v>
      </c>
      <c r="C474" t="s">
        <v>22</v>
      </c>
      <c r="D474" t="s">
        <v>23</v>
      </c>
      <c r="E474" t="s">
        <v>5</v>
      </c>
      <c r="G474" t="s">
        <v>24</v>
      </c>
      <c r="H474">
        <v>217583</v>
      </c>
      <c r="I474">
        <v>217870</v>
      </c>
      <c r="J474" t="s">
        <v>74</v>
      </c>
      <c r="P474">
        <v>5738729</v>
      </c>
      <c r="Q474" t="s">
        <v>827</v>
      </c>
      <c r="R474">
        <v>288</v>
      </c>
      <c r="T474" t="s">
        <v>828</v>
      </c>
    </row>
    <row r="475" spans="1:20" x14ac:dyDescent="0.25">
      <c r="A475" t="s">
        <v>33</v>
      </c>
      <c r="B475" t="s">
        <v>34</v>
      </c>
      <c r="C475" t="s">
        <v>22</v>
      </c>
      <c r="D475" t="s">
        <v>23</v>
      </c>
      <c r="E475" t="s">
        <v>5</v>
      </c>
      <c r="G475" t="s">
        <v>24</v>
      </c>
      <c r="H475">
        <v>217583</v>
      </c>
      <c r="I475">
        <v>217870</v>
      </c>
      <c r="J475" t="s">
        <v>74</v>
      </c>
      <c r="K475" t="s">
        <v>829</v>
      </c>
      <c r="L475" t="s">
        <v>829</v>
      </c>
      <c r="N475" t="s">
        <v>36</v>
      </c>
      <c r="P475">
        <v>5738729</v>
      </c>
      <c r="Q475" t="s">
        <v>827</v>
      </c>
      <c r="R475">
        <v>288</v>
      </c>
      <c r="S475">
        <v>95</v>
      </c>
    </row>
    <row r="476" spans="1:20" x14ac:dyDescent="0.25">
      <c r="A476" t="s">
        <v>20</v>
      </c>
      <c r="B476" t="s">
        <v>30</v>
      </c>
      <c r="C476" t="s">
        <v>22</v>
      </c>
      <c r="D476" t="s">
        <v>23</v>
      </c>
      <c r="E476" t="s">
        <v>5</v>
      </c>
      <c r="G476" t="s">
        <v>24</v>
      </c>
      <c r="H476">
        <v>218237</v>
      </c>
      <c r="I476">
        <v>218746</v>
      </c>
      <c r="J476" t="s">
        <v>74</v>
      </c>
      <c r="P476">
        <v>5738731</v>
      </c>
      <c r="Q476" t="s">
        <v>830</v>
      </c>
      <c r="R476">
        <v>510</v>
      </c>
      <c r="T476" t="s">
        <v>831</v>
      </c>
    </row>
    <row r="477" spans="1:20" x14ac:dyDescent="0.25">
      <c r="A477" t="s">
        <v>33</v>
      </c>
      <c r="B477" t="s">
        <v>34</v>
      </c>
      <c r="C477" t="s">
        <v>22</v>
      </c>
      <c r="D477" t="s">
        <v>23</v>
      </c>
      <c r="E477" t="s">
        <v>5</v>
      </c>
      <c r="G477" t="s">
        <v>24</v>
      </c>
      <c r="H477">
        <v>218237</v>
      </c>
      <c r="I477">
        <v>218746</v>
      </c>
      <c r="J477" t="s">
        <v>74</v>
      </c>
      <c r="K477" t="s">
        <v>832</v>
      </c>
      <c r="L477" t="s">
        <v>832</v>
      </c>
      <c r="N477" t="s">
        <v>833</v>
      </c>
      <c r="P477">
        <v>5738731</v>
      </c>
      <c r="Q477" t="s">
        <v>830</v>
      </c>
      <c r="R477">
        <v>510</v>
      </c>
      <c r="S477">
        <v>169</v>
      </c>
    </row>
    <row r="478" spans="1:20" x14ac:dyDescent="0.25">
      <c r="A478" t="s">
        <v>20</v>
      </c>
      <c r="B478" t="s">
        <v>30</v>
      </c>
      <c r="C478" t="s">
        <v>22</v>
      </c>
      <c r="D478" t="s">
        <v>23</v>
      </c>
      <c r="E478" t="s">
        <v>5</v>
      </c>
      <c r="G478" t="s">
        <v>24</v>
      </c>
      <c r="H478">
        <v>218760</v>
      </c>
      <c r="I478">
        <v>220523</v>
      </c>
      <c r="J478" t="s">
        <v>74</v>
      </c>
      <c r="P478">
        <v>5738734</v>
      </c>
      <c r="Q478" t="s">
        <v>834</v>
      </c>
      <c r="R478">
        <v>1764</v>
      </c>
      <c r="T478" t="s">
        <v>835</v>
      </c>
    </row>
    <row r="479" spans="1:20" x14ac:dyDescent="0.25">
      <c r="A479" t="s">
        <v>33</v>
      </c>
      <c r="B479" t="s">
        <v>34</v>
      </c>
      <c r="C479" t="s">
        <v>22</v>
      </c>
      <c r="D479" t="s">
        <v>23</v>
      </c>
      <c r="E479" t="s">
        <v>5</v>
      </c>
      <c r="G479" t="s">
        <v>24</v>
      </c>
      <c r="H479">
        <v>218760</v>
      </c>
      <c r="I479">
        <v>220523</v>
      </c>
      <c r="J479" t="s">
        <v>74</v>
      </c>
      <c r="K479" t="s">
        <v>836</v>
      </c>
      <c r="L479" t="s">
        <v>836</v>
      </c>
      <c r="N479" t="s">
        <v>837</v>
      </c>
      <c r="P479">
        <v>5738734</v>
      </c>
      <c r="Q479" t="s">
        <v>834</v>
      </c>
      <c r="R479">
        <v>1764</v>
      </c>
      <c r="S479">
        <v>587</v>
      </c>
    </row>
    <row r="480" spans="1:20" x14ac:dyDescent="0.25">
      <c r="A480" t="s">
        <v>20</v>
      </c>
      <c r="B480" t="s">
        <v>30</v>
      </c>
      <c r="C480" t="s">
        <v>22</v>
      </c>
      <c r="D480" t="s">
        <v>23</v>
      </c>
      <c r="E480" t="s">
        <v>5</v>
      </c>
      <c r="G480" t="s">
        <v>24</v>
      </c>
      <c r="H480">
        <v>220685</v>
      </c>
      <c r="I480">
        <v>222214</v>
      </c>
      <c r="J480" t="s">
        <v>25</v>
      </c>
      <c r="P480">
        <v>5738737</v>
      </c>
      <c r="Q480" t="s">
        <v>838</v>
      </c>
      <c r="R480">
        <v>1530</v>
      </c>
      <c r="T480" t="s">
        <v>839</v>
      </c>
    </row>
    <row r="481" spans="1:20" x14ac:dyDescent="0.25">
      <c r="A481" t="s">
        <v>33</v>
      </c>
      <c r="B481" t="s">
        <v>34</v>
      </c>
      <c r="C481" t="s">
        <v>22</v>
      </c>
      <c r="D481" t="s">
        <v>23</v>
      </c>
      <c r="E481" t="s">
        <v>5</v>
      </c>
      <c r="G481" t="s">
        <v>24</v>
      </c>
      <c r="H481">
        <v>220685</v>
      </c>
      <c r="I481">
        <v>222214</v>
      </c>
      <c r="J481" t="s">
        <v>25</v>
      </c>
      <c r="K481" t="s">
        <v>840</v>
      </c>
      <c r="L481" t="s">
        <v>840</v>
      </c>
      <c r="N481" t="s">
        <v>36</v>
      </c>
      <c r="P481">
        <v>5738737</v>
      </c>
      <c r="Q481" t="s">
        <v>838</v>
      </c>
      <c r="R481">
        <v>1530</v>
      </c>
      <c r="S481">
        <v>509</v>
      </c>
    </row>
    <row r="482" spans="1:20" x14ac:dyDescent="0.25">
      <c r="A482" t="s">
        <v>20</v>
      </c>
      <c r="B482" t="s">
        <v>30</v>
      </c>
      <c r="C482" t="s">
        <v>22</v>
      </c>
      <c r="D482" t="s">
        <v>23</v>
      </c>
      <c r="E482" t="s">
        <v>5</v>
      </c>
      <c r="G482" t="s">
        <v>24</v>
      </c>
      <c r="H482">
        <v>222225</v>
      </c>
      <c r="I482">
        <v>223238</v>
      </c>
      <c r="J482" t="s">
        <v>25</v>
      </c>
      <c r="P482">
        <v>5738740</v>
      </c>
      <c r="Q482" t="s">
        <v>841</v>
      </c>
      <c r="R482">
        <v>1014</v>
      </c>
      <c r="T482" t="s">
        <v>842</v>
      </c>
    </row>
    <row r="483" spans="1:20" x14ac:dyDescent="0.25">
      <c r="A483" t="s">
        <v>33</v>
      </c>
      <c r="B483" t="s">
        <v>34</v>
      </c>
      <c r="C483" t="s">
        <v>22</v>
      </c>
      <c r="D483" t="s">
        <v>23</v>
      </c>
      <c r="E483" t="s">
        <v>5</v>
      </c>
      <c r="G483" t="s">
        <v>24</v>
      </c>
      <c r="H483">
        <v>222225</v>
      </c>
      <c r="I483">
        <v>223238</v>
      </c>
      <c r="J483" t="s">
        <v>25</v>
      </c>
      <c r="K483" t="s">
        <v>843</v>
      </c>
      <c r="L483" t="s">
        <v>843</v>
      </c>
      <c r="N483" t="s">
        <v>844</v>
      </c>
      <c r="P483">
        <v>5738740</v>
      </c>
      <c r="Q483" t="s">
        <v>841</v>
      </c>
      <c r="R483">
        <v>1014</v>
      </c>
      <c r="S483">
        <v>337</v>
      </c>
    </row>
    <row r="484" spans="1:20" x14ac:dyDescent="0.25">
      <c r="A484" t="s">
        <v>20</v>
      </c>
      <c r="B484" t="s">
        <v>30</v>
      </c>
      <c r="C484" t="s">
        <v>22</v>
      </c>
      <c r="D484" t="s">
        <v>23</v>
      </c>
      <c r="E484" t="s">
        <v>5</v>
      </c>
      <c r="G484" t="s">
        <v>24</v>
      </c>
      <c r="H484">
        <v>223242</v>
      </c>
      <c r="I484">
        <v>223658</v>
      </c>
      <c r="J484" t="s">
        <v>25</v>
      </c>
      <c r="P484">
        <v>5738742</v>
      </c>
      <c r="Q484" t="s">
        <v>845</v>
      </c>
      <c r="R484">
        <v>417</v>
      </c>
      <c r="T484" t="s">
        <v>846</v>
      </c>
    </row>
    <row r="485" spans="1:20" x14ac:dyDescent="0.25">
      <c r="A485" t="s">
        <v>33</v>
      </c>
      <c r="B485" t="s">
        <v>34</v>
      </c>
      <c r="C485" t="s">
        <v>22</v>
      </c>
      <c r="D485" t="s">
        <v>23</v>
      </c>
      <c r="E485" t="s">
        <v>5</v>
      </c>
      <c r="G485" t="s">
        <v>24</v>
      </c>
      <c r="H485">
        <v>223242</v>
      </c>
      <c r="I485">
        <v>223658</v>
      </c>
      <c r="J485" t="s">
        <v>25</v>
      </c>
      <c r="K485" t="s">
        <v>847</v>
      </c>
      <c r="L485" t="s">
        <v>847</v>
      </c>
      <c r="N485" t="s">
        <v>848</v>
      </c>
      <c r="P485">
        <v>5738742</v>
      </c>
      <c r="Q485" t="s">
        <v>845</v>
      </c>
      <c r="R485">
        <v>417</v>
      </c>
      <c r="S485">
        <v>138</v>
      </c>
    </row>
    <row r="486" spans="1:20" x14ac:dyDescent="0.25">
      <c r="A486" t="s">
        <v>20</v>
      </c>
      <c r="B486" t="s">
        <v>30</v>
      </c>
      <c r="C486" t="s">
        <v>22</v>
      </c>
      <c r="D486" t="s">
        <v>23</v>
      </c>
      <c r="E486" t="s">
        <v>5</v>
      </c>
      <c r="G486" t="s">
        <v>24</v>
      </c>
      <c r="H486">
        <v>223661</v>
      </c>
      <c r="I486">
        <v>223861</v>
      </c>
      <c r="J486" t="s">
        <v>74</v>
      </c>
      <c r="P486">
        <v>5738744</v>
      </c>
      <c r="Q486" t="s">
        <v>849</v>
      </c>
      <c r="R486">
        <v>201</v>
      </c>
      <c r="T486" t="s">
        <v>850</v>
      </c>
    </row>
    <row r="487" spans="1:20" x14ac:dyDescent="0.25">
      <c r="A487" t="s">
        <v>33</v>
      </c>
      <c r="B487" t="s">
        <v>34</v>
      </c>
      <c r="C487" t="s">
        <v>22</v>
      </c>
      <c r="D487" t="s">
        <v>23</v>
      </c>
      <c r="E487" t="s">
        <v>5</v>
      </c>
      <c r="G487" t="s">
        <v>24</v>
      </c>
      <c r="H487">
        <v>223661</v>
      </c>
      <c r="I487">
        <v>223861</v>
      </c>
      <c r="J487" t="s">
        <v>74</v>
      </c>
      <c r="K487" t="s">
        <v>851</v>
      </c>
      <c r="L487" t="s">
        <v>851</v>
      </c>
      <c r="N487" t="s">
        <v>36</v>
      </c>
      <c r="P487">
        <v>5738744</v>
      </c>
      <c r="Q487" t="s">
        <v>849</v>
      </c>
      <c r="R487">
        <v>201</v>
      </c>
      <c r="S487">
        <v>66</v>
      </c>
    </row>
    <row r="488" spans="1:20" x14ac:dyDescent="0.25">
      <c r="A488" t="s">
        <v>20</v>
      </c>
      <c r="B488" t="s">
        <v>30</v>
      </c>
      <c r="C488" t="s">
        <v>22</v>
      </c>
      <c r="D488" t="s">
        <v>23</v>
      </c>
      <c r="E488" t="s">
        <v>5</v>
      </c>
      <c r="G488" t="s">
        <v>24</v>
      </c>
      <c r="H488">
        <v>224075</v>
      </c>
      <c r="I488">
        <v>225019</v>
      </c>
      <c r="J488" t="s">
        <v>25</v>
      </c>
      <c r="P488">
        <v>5738747</v>
      </c>
      <c r="Q488" t="s">
        <v>852</v>
      </c>
      <c r="R488">
        <v>945</v>
      </c>
      <c r="T488" t="s">
        <v>853</v>
      </c>
    </row>
    <row r="489" spans="1:20" x14ac:dyDescent="0.25">
      <c r="A489" t="s">
        <v>33</v>
      </c>
      <c r="B489" t="s">
        <v>34</v>
      </c>
      <c r="C489" t="s">
        <v>22</v>
      </c>
      <c r="D489" t="s">
        <v>23</v>
      </c>
      <c r="E489" t="s">
        <v>5</v>
      </c>
      <c r="G489" t="s">
        <v>24</v>
      </c>
      <c r="H489">
        <v>224075</v>
      </c>
      <c r="I489">
        <v>225019</v>
      </c>
      <c r="J489" t="s">
        <v>25</v>
      </c>
      <c r="K489" t="s">
        <v>854</v>
      </c>
      <c r="L489" t="s">
        <v>854</v>
      </c>
      <c r="N489" t="s">
        <v>855</v>
      </c>
      <c r="P489">
        <v>5738747</v>
      </c>
      <c r="Q489" t="s">
        <v>852</v>
      </c>
      <c r="R489">
        <v>945</v>
      </c>
      <c r="S489">
        <v>314</v>
      </c>
    </row>
    <row r="490" spans="1:20" x14ac:dyDescent="0.25">
      <c r="A490" t="s">
        <v>20</v>
      </c>
      <c r="B490" t="s">
        <v>30</v>
      </c>
      <c r="C490" t="s">
        <v>22</v>
      </c>
      <c r="D490" t="s">
        <v>23</v>
      </c>
      <c r="E490" t="s">
        <v>5</v>
      </c>
      <c r="G490" t="s">
        <v>24</v>
      </c>
      <c r="H490">
        <v>225036</v>
      </c>
      <c r="I490">
        <v>225911</v>
      </c>
      <c r="J490" t="s">
        <v>25</v>
      </c>
      <c r="P490">
        <v>5738750</v>
      </c>
      <c r="Q490" t="s">
        <v>856</v>
      </c>
      <c r="R490">
        <v>876</v>
      </c>
      <c r="T490" t="s">
        <v>857</v>
      </c>
    </row>
    <row r="491" spans="1:20" x14ac:dyDescent="0.25">
      <c r="A491" t="s">
        <v>33</v>
      </c>
      <c r="B491" t="s">
        <v>34</v>
      </c>
      <c r="C491" t="s">
        <v>22</v>
      </c>
      <c r="D491" t="s">
        <v>23</v>
      </c>
      <c r="E491" t="s">
        <v>5</v>
      </c>
      <c r="G491" t="s">
        <v>24</v>
      </c>
      <c r="H491">
        <v>225036</v>
      </c>
      <c r="I491">
        <v>225911</v>
      </c>
      <c r="J491" t="s">
        <v>25</v>
      </c>
      <c r="K491" t="s">
        <v>858</v>
      </c>
      <c r="L491" t="s">
        <v>858</v>
      </c>
      <c r="N491" t="s">
        <v>859</v>
      </c>
      <c r="P491">
        <v>5738750</v>
      </c>
      <c r="Q491" t="s">
        <v>856</v>
      </c>
      <c r="R491">
        <v>876</v>
      </c>
      <c r="S491">
        <v>291</v>
      </c>
    </row>
    <row r="492" spans="1:20" x14ac:dyDescent="0.25">
      <c r="A492" t="s">
        <v>20</v>
      </c>
      <c r="B492" t="s">
        <v>30</v>
      </c>
      <c r="C492" t="s">
        <v>22</v>
      </c>
      <c r="D492" t="s">
        <v>23</v>
      </c>
      <c r="E492" t="s">
        <v>5</v>
      </c>
      <c r="G492" t="s">
        <v>24</v>
      </c>
      <c r="H492">
        <v>225916</v>
      </c>
      <c r="I492">
        <v>226929</v>
      </c>
      <c r="J492" t="s">
        <v>74</v>
      </c>
      <c r="P492">
        <v>5738751</v>
      </c>
      <c r="Q492" t="s">
        <v>860</v>
      </c>
      <c r="R492">
        <v>1014</v>
      </c>
      <c r="T492" t="s">
        <v>861</v>
      </c>
    </row>
    <row r="493" spans="1:20" x14ac:dyDescent="0.25">
      <c r="A493" t="s">
        <v>33</v>
      </c>
      <c r="B493" t="s">
        <v>34</v>
      </c>
      <c r="C493" t="s">
        <v>22</v>
      </c>
      <c r="D493" t="s">
        <v>23</v>
      </c>
      <c r="E493" t="s">
        <v>5</v>
      </c>
      <c r="G493" t="s">
        <v>24</v>
      </c>
      <c r="H493">
        <v>225916</v>
      </c>
      <c r="I493">
        <v>226929</v>
      </c>
      <c r="J493" t="s">
        <v>74</v>
      </c>
      <c r="K493" t="s">
        <v>862</v>
      </c>
      <c r="L493" t="s">
        <v>862</v>
      </c>
      <c r="N493" t="s">
        <v>863</v>
      </c>
      <c r="P493">
        <v>5738751</v>
      </c>
      <c r="Q493" t="s">
        <v>860</v>
      </c>
      <c r="R493">
        <v>1014</v>
      </c>
      <c r="S493">
        <v>337</v>
      </c>
    </row>
    <row r="494" spans="1:20" x14ac:dyDescent="0.25">
      <c r="A494" t="s">
        <v>20</v>
      </c>
      <c r="B494" t="s">
        <v>30</v>
      </c>
      <c r="C494" t="s">
        <v>22</v>
      </c>
      <c r="D494" t="s">
        <v>23</v>
      </c>
      <c r="E494" t="s">
        <v>5</v>
      </c>
      <c r="G494" t="s">
        <v>24</v>
      </c>
      <c r="H494">
        <v>227069</v>
      </c>
      <c r="I494">
        <v>228046</v>
      </c>
      <c r="J494" t="s">
        <v>25</v>
      </c>
      <c r="P494">
        <v>5738754</v>
      </c>
      <c r="Q494" t="s">
        <v>864</v>
      </c>
      <c r="R494">
        <v>978</v>
      </c>
      <c r="T494" t="s">
        <v>865</v>
      </c>
    </row>
    <row r="495" spans="1:20" x14ac:dyDescent="0.25">
      <c r="A495" t="s">
        <v>33</v>
      </c>
      <c r="B495" t="s">
        <v>34</v>
      </c>
      <c r="C495" t="s">
        <v>22</v>
      </c>
      <c r="D495" t="s">
        <v>23</v>
      </c>
      <c r="E495" t="s">
        <v>5</v>
      </c>
      <c r="G495" t="s">
        <v>24</v>
      </c>
      <c r="H495">
        <v>227069</v>
      </c>
      <c r="I495">
        <v>228046</v>
      </c>
      <c r="J495" t="s">
        <v>25</v>
      </c>
      <c r="K495" t="s">
        <v>866</v>
      </c>
      <c r="L495" t="s">
        <v>866</v>
      </c>
      <c r="N495" t="s">
        <v>867</v>
      </c>
      <c r="P495">
        <v>5738754</v>
      </c>
      <c r="Q495" t="s">
        <v>864</v>
      </c>
      <c r="R495">
        <v>978</v>
      </c>
      <c r="S495">
        <v>325</v>
      </c>
    </row>
    <row r="496" spans="1:20" x14ac:dyDescent="0.25">
      <c r="A496" t="s">
        <v>20</v>
      </c>
      <c r="B496" t="s">
        <v>30</v>
      </c>
      <c r="C496" t="s">
        <v>22</v>
      </c>
      <c r="D496" t="s">
        <v>23</v>
      </c>
      <c r="E496" t="s">
        <v>5</v>
      </c>
      <c r="G496" t="s">
        <v>24</v>
      </c>
      <c r="H496">
        <v>228136</v>
      </c>
      <c r="I496">
        <v>228546</v>
      </c>
      <c r="J496" t="s">
        <v>25</v>
      </c>
      <c r="P496">
        <v>5738755</v>
      </c>
      <c r="Q496" t="s">
        <v>868</v>
      </c>
      <c r="R496">
        <v>411</v>
      </c>
      <c r="T496" t="s">
        <v>869</v>
      </c>
    </row>
    <row r="497" spans="1:20" x14ac:dyDescent="0.25">
      <c r="A497" t="s">
        <v>33</v>
      </c>
      <c r="B497" t="s">
        <v>34</v>
      </c>
      <c r="C497" t="s">
        <v>22</v>
      </c>
      <c r="D497" t="s">
        <v>23</v>
      </c>
      <c r="E497" t="s">
        <v>5</v>
      </c>
      <c r="G497" t="s">
        <v>24</v>
      </c>
      <c r="H497">
        <v>228136</v>
      </c>
      <c r="I497">
        <v>228546</v>
      </c>
      <c r="J497" t="s">
        <v>25</v>
      </c>
      <c r="K497" t="s">
        <v>870</v>
      </c>
      <c r="L497" t="s">
        <v>870</v>
      </c>
      <c r="N497" t="s">
        <v>871</v>
      </c>
      <c r="P497">
        <v>5738755</v>
      </c>
      <c r="Q497" t="s">
        <v>868</v>
      </c>
      <c r="R497">
        <v>411</v>
      </c>
      <c r="S497">
        <v>136</v>
      </c>
    </row>
    <row r="498" spans="1:20" x14ac:dyDescent="0.25">
      <c r="A498" t="s">
        <v>20</v>
      </c>
      <c r="B498" t="s">
        <v>30</v>
      </c>
      <c r="C498" t="s">
        <v>22</v>
      </c>
      <c r="D498" t="s">
        <v>23</v>
      </c>
      <c r="E498" t="s">
        <v>5</v>
      </c>
      <c r="G498" t="s">
        <v>24</v>
      </c>
      <c r="H498">
        <v>228586</v>
      </c>
      <c r="I498">
        <v>228816</v>
      </c>
      <c r="J498" t="s">
        <v>25</v>
      </c>
      <c r="P498">
        <v>5738759</v>
      </c>
      <c r="Q498" t="s">
        <v>872</v>
      </c>
      <c r="R498">
        <v>231</v>
      </c>
      <c r="T498" t="s">
        <v>873</v>
      </c>
    </row>
    <row r="499" spans="1:20" x14ac:dyDescent="0.25">
      <c r="A499" t="s">
        <v>33</v>
      </c>
      <c r="B499" t="s">
        <v>34</v>
      </c>
      <c r="C499" t="s">
        <v>22</v>
      </c>
      <c r="D499" t="s">
        <v>23</v>
      </c>
      <c r="E499" t="s">
        <v>5</v>
      </c>
      <c r="G499" t="s">
        <v>24</v>
      </c>
      <c r="H499">
        <v>228586</v>
      </c>
      <c r="I499">
        <v>228816</v>
      </c>
      <c r="J499" t="s">
        <v>25</v>
      </c>
      <c r="K499" t="s">
        <v>874</v>
      </c>
      <c r="L499" t="s">
        <v>874</v>
      </c>
      <c r="N499" t="s">
        <v>875</v>
      </c>
      <c r="P499">
        <v>5738759</v>
      </c>
      <c r="Q499" t="s">
        <v>872</v>
      </c>
      <c r="R499">
        <v>231</v>
      </c>
      <c r="S499">
        <v>76</v>
      </c>
    </row>
    <row r="500" spans="1:20" x14ac:dyDescent="0.25">
      <c r="A500" t="s">
        <v>20</v>
      </c>
      <c r="B500" t="s">
        <v>30</v>
      </c>
      <c r="C500" t="s">
        <v>22</v>
      </c>
      <c r="D500" t="s">
        <v>23</v>
      </c>
      <c r="E500" t="s">
        <v>5</v>
      </c>
      <c r="G500" t="s">
        <v>24</v>
      </c>
      <c r="H500">
        <v>228836</v>
      </c>
      <c r="I500">
        <v>229024</v>
      </c>
      <c r="J500" t="s">
        <v>25</v>
      </c>
      <c r="P500">
        <v>5738766</v>
      </c>
      <c r="Q500" t="s">
        <v>876</v>
      </c>
      <c r="R500">
        <v>189</v>
      </c>
      <c r="T500" t="s">
        <v>877</v>
      </c>
    </row>
    <row r="501" spans="1:20" x14ac:dyDescent="0.25">
      <c r="A501" t="s">
        <v>33</v>
      </c>
      <c r="B501" t="s">
        <v>34</v>
      </c>
      <c r="C501" t="s">
        <v>22</v>
      </c>
      <c r="D501" t="s">
        <v>23</v>
      </c>
      <c r="E501" t="s">
        <v>5</v>
      </c>
      <c r="G501" t="s">
        <v>24</v>
      </c>
      <c r="H501">
        <v>228836</v>
      </c>
      <c r="I501">
        <v>229024</v>
      </c>
      <c r="J501" t="s">
        <v>25</v>
      </c>
      <c r="K501" t="s">
        <v>878</v>
      </c>
      <c r="L501" t="s">
        <v>878</v>
      </c>
      <c r="N501" t="s">
        <v>879</v>
      </c>
      <c r="P501">
        <v>5738766</v>
      </c>
      <c r="Q501" t="s">
        <v>876</v>
      </c>
      <c r="R501">
        <v>189</v>
      </c>
      <c r="S501">
        <v>62</v>
      </c>
    </row>
    <row r="502" spans="1:20" x14ac:dyDescent="0.25">
      <c r="A502" t="s">
        <v>20</v>
      </c>
      <c r="B502" t="s">
        <v>30</v>
      </c>
      <c r="C502" t="s">
        <v>22</v>
      </c>
      <c r="D502" t="s">
        <v>23</v>
      </c>
      <c r="E502" t="s">
        <v>5</v>
      </c>
      <c r="G502" t="s">
        <v>24</v>
      </c>
      <c r="H502">
        <v>229119</v>
      </c>
      <c r="I502">
        <v>231356</v>
      </c>
      <c r="J502" t="s">
        <v>74</v>
      </c>
      <c r="P502">
        <v>5738768</v>
      </c>
      <c r="Q502" t="s">
        <v>880</v>
      </c>
      <c r="R502">
        <v>2238</v>
      </c>
      <c r="T502" t="s">
        <v>881</v>
      </c>
    </row>
    <row r="503" spans="1:20" x14ac:dyDescent="0.25">
      <c r="A503" t="s">
        <v>33</v>
      </c>
      <c r="B503" t="s">
        <v>34</v>
      </c>
      <c r="C503" t="s">
        <v>22</v>
      </c>
      <c r="D503" t="s">
        <v>23</v>
      </c>
      <c r="E503" t="s">
        <v>5</v>
      </c>
      <c r="G503" t="s">
        <v>24</v>
      </c>
      <c r="H503">
        <v>229119</v>
      </c>
      <c r="I503">
        <v>231356</v>
      </c>
      <c r="J503" t="s">
        <v>74</v>
      </c>
      <c r="K503" t="s">
        <v>882</v>
      </c>
      <c r="L503" t="s">
        <v>882</v>
      </c>
      <c r="N503" t="s">
        <v>36</v>
      </c>
      <c r="P503">
        <v>5738768</v>
      </c>
      <c r="Q503" t="s">
        <v>880</v>
      </c>
      <c r="R503">
        <v>2238</v>
      </c>
      <c r="S503">
        <v>745</v>
      </c>
    </row>
    <row r="504" spans="1:20" x14ac:dyDescent="0.25">
      <c r="A504" t="s">
        <v>20</v>
      </c>
      <c r="B504" t="s">
        <v>30</v>
      </c>
      <c r="C504" t="s">
        <v>22</v>
      </c>
      <c r="D504" t="s">
        <v>23</v>
      </c>
      <c r="E504" t="s">
        <v>5</v>
      </c>
      <c r="G504" t="s">
        <v>24</v>
      </c>
      <c r="H504">
        <v>231468</v>
      </c>
      <c r="I504">
        <v>232013</v>
      </c>
      <c r="J504" t="s">
        <v>74</v>
      </c>
      <c r="P504">
        <v>5738771</v>
      </c>
      <c r="Q504" t="s">
        <v>883</v>
      </c>
      <c r="R504">
        <v>546</v>
      </c>
      <c r="T504" t="s">
        <v>884</v>
      </c>
    </row>
    <row r="505" spans="1:20" x14ac:dyDescent="0.25">
      <c r="A505" t="s">
        <v>33</v>
      </c>
      <c r="B505" t="s">
        <v>34</v>
      </c>
      <c r="C505" t="s">
        <v>22</v>
      </c>
      <c r="D505" t="s">
        <v>23</v>
      </c>
      <c r="E505" t="s">
        <v>5</v>
      </c>
      <c r="G505" t="s">
        <v>24</v>
      </c>
      <c r="H505">
        <v>231468</v>
      </c>
      <c r="I505">
        <v>232013</v>
      </c>
      <c r="J505" t="s">
        <v>74</v>
      </c>
      <c r="K505" t="s">
        <v>885</v>
      </c>
      <c r="L505" t="s">
        <v>885</v>
      </c>
      <c r="N505" t="s">
        <v>123</v>
      </c>
      <c r="P505">
        <v>5738771</v>
      </c>
      <c r="Q505" t="s">
        <v>883</v>
      </c>
      <c r="R505">
        <v>546</v>
      </c>
      <c r="S505">
        <v>181</v>
      </c>
    </row>
    <row r="506" spans="1:20" x14ac:dyDescent="0.25">
      <c r="A506" t="s">
        <v>20</v>
      </c>
      <c r="B506" t="s">
        <v>30</v>
      </c>
      <c r="C506" t="s">
        <v>22</v>
      </c>
      <c r="D506" t="s">
        <v>23</v>
      </c>
      <c r="E506" t="s">
        <v>5</v>
      </c>
      <c r="G506" t="s">
        <v>24</v>
      </c>
      <c r="H506">
        <v>232053</v>
      </c>
      <c r="I506">
        <v>233282</v>
      </c>
      <c r="J506" t="s">
        <v>74</v>
      </c>
      <c r="P506">
        <v>5738773</v>
      </c>
      <c r="Q506" t="s">
        <v>886</v>
      </c>
      <c r="R506">
        <v>1230</v>
      </c>
      <c r="T506" t="s">
        <v>887</v>
      </c>
    </row>
    <row r="507" spans="1:20" x14ac:dyDescent="0.25">
      <c r="A507" t="s">
        <v>33</v>
      </c>
      <c r="B507" t="s">
        <v>34</v>
      </c>
      <c r="C507" t="s">
        <v>22</v>
      </c>
      <c r="D507" t="s">
        <v>23</v>
      </c>
      <c r="E507" t="s">
        <v>5</v>
      </c>
      <c r="G507" t="s">
        <v>24</v>
      </c>
      <c r="H507">
        <v>232053</v>
      </c>
      <c r="I507">
        <v>233282</v>
      </c>
      <c r="J507" t="s">
        <v>74</v>
      </c>
      <c r="K507" t="s">
        <v>888</v>
      </c>
      <c r="L507" t="s">
        <v>888</v>
      </c>
      <c r="N507" t="s">
        <v>36</v>
      </c>
      <c r="P507">
        <v>5738773</v>
      </c>
      <c r="Q507" t="s">
        <v>886</v>
      </c>
      <c r="R507">
        <v>1230</v>
      </c>
      <c r="S507">
        <v>409</v>
      </c>
    </row>
    <row r="508" spans="1:20" x14ac:dyDescent="0.25">
      <c r="A508" t="s">
        <v>20</v>
      </c>
      <c r="B508" t="s">
        <v>30</v>
      </c>
      <c r="C508" t="s">
        <v>22</v>
      </c>
      <c r="D508" t="s">
        <v>23</v>
      </c>
      <c r="E508" t="s">
        <v>5</v>
      </c>
      <c r="G508" t="s">
        <v>24</v>
      </c>
      <c r="H508">
        <v>233487</v>
      </c>
      <c r="I508">
        <v>234212</v>
      </c>
      <c r="J508" t="s">
        <v>74</v>
      </c>
      <c r="P508">
        <v>5738775</v>
      </c>
      <c r="Q508" t="s">
        <v>889</v>
      </c>
      <c r="R508">
        <v>726</v>
      </c>
      <c r="T508" t="s">
        <v>890</v>
      </c>
    </row>
    <row r="509" spans="1:20" x14ac:dyDescent="0.25">
      <c r="A509" t="s">
        <v>33</v>
      </c>
      <c r="B509" t="s">
        <v>34</v>
      </c>
      <c r="C509" t="s">
        <v>22</v>
      </c>
      <c r="D509" t="s">
        <v>23</v>
      </c>
      <c r="E509" t="s">
        <v>5</v>
      </c>
      <c r="G509" t="s">
        <v>24</v>
      </c>
      <c r="H509">
        <v>233487</v>
      </c>
      <c r="I509">
        <v>234212</v>
      </c>
      <c r="J509" t="s">
        <v>74</v>
      </c>
      <c r="K509" t="s">
        <v>891</v>
      </c>
      <c r="L509" t="s">
        <v>891</v>
      </c>
      <c r="N509" t="s">
        <v>892</v>
      </c>
      <c r="P509">
        <v>5738775</v>
      </c>
      <c r="Q509" t="s">
        <v>889</v>
      </c>
      <c r="R509">
        <v>726</v>
      </c>
      <c r="S509">
        <v>241</v>
      </c>
    </row>
    <row r="510" spans="1:20" x14ac:dyDescent="0.25">
      <c r="A510" t="s">
        <v>20</v>
      </c>
      <c r="B510" t="s">
        <v>30</v>
      </c>
      <c r="C510" t="s">
        <v>22</v>
      </c>
      <c r="D510" t="s">
        <v>23</v>
      </c>
      <c r="E510" t="s">
        <v>5</v>
      </c>
      <c r="G510" t="s">
        <v>24</v>
      </c>
      <c r="H510">
        <v>234214</v>
      </c>
      <c r="I510">
        <v>235407</v>
      </c>
      <c r="J510" t="s">
        <v>74</v>
      </c>
      <c r="P510">
        <v>5738776</v>
      </c>
      <c r="Q510" t="s">
        <v>893</v>
      </c>
      <c r="R510">
        <v>1194</v>
      </c>
      <c r="T510" t="s">
        <v>894</v>
      </c>
    </row>
    <row r="511" spans="1:20" x14ac:dyDescent="0.25">
      <c r="A511" t="s">
        <v>33</v>
      </c>
      <c r="B511" t="s">
        <v>34</v>
      </c>
      <c r="C511" t="s">
        <v>22</v>
      </c>
      <c r="D511" t="s">
        <v>23</v>
      </c>
      <c r="E511" t="s">
        <v>5</v>
      </c>
      <c r="G511" t="s">
        <v>24</v>
      </c>
      <c r="H511">
        <v>234214</v>
      </c>
      <c r="I511">
        <v>235407</v>
      </c>
      <c r="J511" t="s">
        <v>74</v>
      </c>
      <c r="K511" t="s">
        <v>895</v>
      </c>
      <c r="L511" t="s">
        <v>895</v>
      </c>
      <c r="N511" t="s">
        <v>896</v>
      </c>
      <c r="P511">
        <v>5738776</v>
      </c>
      <c r="Q511" t="s">
        <v>893</v>
      </c>
      <c r="R511">
        <v>1194</v>
      </c>
      <c r="S511">
        <v>397</v>
      </c>
    </row>
    <row r="512" spans="1:20" x14ac:dyDescent="0.25">
      <c r="A512" t="s">
        <v>20</v>
      </c>
      <c r="B512" t="s">
        <v>30</v>
      </c>
      <c r="C512" t="s">
        <v>22</v>
      </c>
      <c r="D512" t="s">
        <v>23</v>
      </c>
      <c r="E512" t="s">
        <v>5</v>
      </c>
      <c r="G512" t="s">
        <v>24</v>
      </c>
      <c r="H512">
        <v>235547</v>
      </c>
      <c r="I512">
        <v>236131</v>
      </c>
      <c r="J512" t="s">
        <v>74</v>
      </c>
      <c r="P512">
        <v>5738779</v>
      </c>
      <c r="Q512" t="s">
        <v>897</v>
      </c>
      <c r="R512">
        <v>585</v>
      </c>
      <c r="T512" t="s">
        <v>898</v>
      </c>
    </row>
    <row r="513" spans="1:20" x14ac:dyDescent="0.25">
      <c r="A513" t="s">
        <v>33</v>
      </c>
      <c r="B513" t="s">
        <v>34</v>
      </c>
      <c r="C513" t="s">
        <v>22</v>
      </c>
      <c r="D513" t="s">
        <v>23</v>
      </c>
      <c r="E513" t="s">
        <v>5</v>
      </c>
      <c r="G513" t="s">
        <v>24</v>
      </c>
      <c r="H513">
        <v>235547</v>
      </c>
      <c r="I513">
        <v>236131</v>
      </c>
      <c r="J513" t="s">
        <v>74</v>
      </c>
      <c r="K513" t="s">
        <v>899</v>
      </c>
      <c r="L513" t="s">
        <v>899</v>
      </c>
      <c r="N513" t="s">
        <v>900</v>
      </c>
      <c r="P513">
        <v>5738779</v>
      </c>
      <c r="Q513" t="s">
        <v>897</v>
      </c>
      <c r="R513">
        <v>585</v>
      </c>
      <c r="S513">
        <v>194</v>
      </c>
    </row>
    <row r="514" spans="1:20" x14ac:dyDescent="0.25">
      <c r="A514" t="s">
        <v>20</v>
      </c>
      <c r="B514" t="s">
        <v>30</v>
      </c>
      <c r="C514" t="s">
        <v>22</v>
      </c>
      <c r="D514" t="s">
        <v>23</v>
      </c>
      <c r="E514" t="s">
        <v>5</v>
      </c>
      <c r="G514" t="s">
        <v>24</v>
      </c>
      <c r="H514">
        <v>236238</v>
      </c>
      <c r="I514">
        <v>237413</v>
      </c>
      <c r="J514" t="s">
        <v>74</v>
      </c>
      <c r="P514">
        <v>5738782</v>
      </c>
      <c r="Q514" t="s">
        <v>901</v>
      </c>
      <c r="R514">
        <v>1176</v>
      </c>
      <c r="T514" t="s">
        <v>902</v>
      </c>
    </row>
    <row r="515" spans="1:20" x14ac:dyDescent="0.25">
      <c r="A515" t="s">
        <v>33</v>
      </c>
      <c r="B515" t="s">
        <v>34</v>
      </c>
      <c r="C515" t="s">
        <v>22</v>
      </c>
      <c r="D515" t="s">
        <v>23</v>
      </c>
      <c r="E515" t="s">
        <v>5</v>
      </c>
      <c r="G515" t="s">
        <v>24</v>
      </c>
      <c r="H515">
        <v>236238</v>
      </c>
      <c r="I515">
        <v>237413</v>
      </c>
      <c r="J515" t="s">
        <v>74</v>
      </c>
      <c r="K515" t="s">
        <v>903</v>
      </c>
      <c r="L515" t="s">
        <v>903</v>
      </c>
      <c r="N515" t="s">
        <v>36</v>
      </c>
      <c r="P515">
        <v>5738782</v>
      </c>
      <c r="Q515" t="s">
        <v>901</v>
      </c>
      <c r="R515">
        <v>1176</v>
      </c>
      <c r="S515">
        <v>391</v>
      </c>
    </row>
    <row r="516" spans="1:20" x14ac:dyDescent="0.25">
      <c r="A516" t="s">
        <v>20</v>
      </c>
      <c r="B516" t="s">
        <v>30</v>
      </c>
      <c r="C516" t="s">
        <v>22</v>
      </c>
      <c r="D516" t="s">
        <v>23</v>
      </c>
      <c r="E516" t="s">
        <v>5</v>
      </c>
      <c r="G516" t="s">
        <v>24</v>
      </c>
      <c r="H516">
        <v>237580</v>
      </c>
      <c r="I516">
        <v>237984</v>
      </c>
      <c r="J516" t="s">
        <v>74</v>
      </c>
      <c r="P516">
        <v>5738783</v>
      </c>
      <c r="Q516" t="s">
        <v>904</v>
      </c>
      <c r="R516">
        <v>405</v>
      </c>
      <c r="T516" t="s">
        <v>905</v>
      </c>
    </row>
    <row r="517" spans="1:20" x14ac:dyDescent="0.25">
      <c r="A517" t="s">
        <v>33</v>
      </c>
      <c r="B517" t="s">
        <v>34</v>
      </c>
      <c r="C517" t="s">
        <v>22</v>
      </c>
      <c r="D517" t="s">
        <v>23</v>
      </c>
      <c r="E517" t="s">
        <v>5</v>
      </c>
      <c r="G517" t="s">
        <v>24</v>
      </c>
      <c r="H517">
        <v>237580</v>
      </c>
      <c r="I517">
        <v>237984</v>
      </c>
      <c r="J517" t="s">
        <v>74</v>
      </c>
      <c r="K517" t="s">
        <v>906</v>
      </c>
      <c r="L517" t="s">
        <v>906</v>
      </c>
      <c r="N517" t="s">
        <v>907</v>
      </c>
      <c r="P517">
        <v>5738783</v>
      </c>
      <c r="Q517" t="s">
        <v>904</v>
      </c>
      <c r="R517">
        <v>405</v>
      </c>
      <c r="S517">
        <v>134</v>
      </c>
    </row>
    <row r="518" spans="1:20" x14ac:dyDescent="0.25">
      <c r="A518" t="s">
        <v>20</v>
      </c>
      <c r="B518" t="s">
        <v>30</v>
      </c>
      <c r="C518" t="s">
        <v>22</v>
      </c>
      <c r="D518" t="s">
        <v>23</v>
      </c>
      <c r="E518" t="s">
        <v>5</v>
      </c>
      <c r="G518" t="s">
        <v>24</v>
      </c>
      <c r="H518">
        <v>238098</v>
      </c>
      <c r="I518">
        <v>238304</v>
      </c>
      <c r="J518" t="s">
        <v>25</v>
      </c>
      <c r="P518">
        <v>5738788</v>
      </c>
      <c r="Q518" t="s">
        <v>908</v>
      </c>
      <c r="R518">
        <v>207</v>
      </c>
      <c r="T518" t="s">
        <v>909</v>
      </c>
    </row>
    <row r="519" spans="1:20" x14ac:dyDescent="0.25">
      <c r="A519" t="s">
        <v>33</v>
      </c>
      <c r="B519" t="s">
        <v>34</v>
      </c>
      <c r="C519" t="s">
        <v>22</v>
      </c>
      <c r="D519" t="s">
        <v>23</v>
      </c>
      <c r="E519" t="s">
        <v>5</v>
      </c>
      <c r="G519" t="s">
        <v>24</v>
      </c>
      <c r="H519">
        <v>238098</v>
      </c>
      <c r="I519">
        <v>238304</v>
      </c>
      <c r="J519" t="s">
        <v>25</v>
      </c>
      <c r="K519" t="s">
        <v>910</v>
      </c>
      <c r="L519" t="s">
        <v>910</v>
      </c>
      <c r="N519" t="s">
        <v>690</v>
      </c>
      <c r="P519">
        <v>5738788</v>
      </c>
      <c r="Q519" t="s">
        <v>908</v>
      </c>
      <c r="R519">
        <v>207</v>
      </c>
      <c r="S519">
        <v>68</v>
      </c>
    </row>
    <row r="520" spans="1:20" x14ac:dyDescent="0.25">
      <c r="A520" t="s">
        <v>20</v>
      </c>
      <c r="B520" t="s">
        <v>30</v>
      </c>
      <c r="C520" t="s">
        <v>22</v>
      </c>
      <c r="D520" t="s">
        <v>23</v>
      </c>
      <c r="E520" t="s">
        <v>5</v>
      </c>
      <c r="G520" t="s">
        <v>24</v>
      </c>
      <c r="H520">
        <v>238564</v>
      </c>
      <c r="I520">
        <v>240507</v>
      </c>
      <c r="J520" t="s">
        <v>25</v>
      </c>
      <c r="P520">
        <v>5738792</v>
      </c>
      <c r="Q520" t="s">
        <v>911</v>
      </c>
      <c r="R520">
        <v>1944</v>
      </c>
      <c r="T520" t="s">
        <v>912</v>
      </c>
    </row>
    <row r="521" spans="1:20" x14ac:dyDescent="0.25">
      <c r="A521" t="s">
        <v>33</v>
      </c>
      <c r="B521" t="s">
        <v>34</v>
      </c>
      <c r="C521" t="s">
        <v>22</v>
      </c>
      <c r="D521" t="s">
        <v>23</v>
      </c>
      <c r="E521" t="s">
        <v>5</v>
      </c>
      <c r="G521" t="s">
        <v>24</v>
      </c>
      <c r="H521">
        <v>238564</v>
      </c>
      <c r="I521">
        <v>240507</v>
      </c>
      <c r="J521" t="s">
        <v>25</v>
      </c>
      <c r="K521" t="s">
        <v>913</v>
      </c>
      <c r="L521" t="s">
        <v>913</v>
      </c>
      <c r="N521" t="s">
        <v>686</v>
      </c>
      <c r="P521">
        <v>5738792</v>
      </c>
      <c r="Q521" t="s">
        <v>911</v>
      </c>
      <c r="R521">
        <v>1944</v>
      </c>
      <c r="S521">
        <v>647</v>
      </c>
    </row>
    <row r="522" spans="1:20" x14ac:dyDescent="0.25">
      <c r="A522" t="s">
        <v>20</v>
      </c>
      <c r="B522" t="s">
        <v>30</v>
      </c>
      <c r="C522" t="s">
        <v>22</v>
      </c>
      <c r="D522" t="s">
        <v>23</v>
      </c>
      <c r="E522" t="s">
        <v>5</v>
      </c>
      <c r="G522" t="s">
        <v>24</v>
      </c>
      <c r="H522">
        <v>240602</v>
      </c>
      <c r="I522">
        <v>241210</v>
      </c>
      <c r="J522" t="s">
        <v>25</v>
      </c>
      <c r="P522">
        <v>5738794</v>
      </c>
      <c r="Q522" t="s">
        <v>914</v>
      </c>
      <c r="R522">
        <v>609</v>
      </c>
      <c r="T522" t="s">
        <v>915</v>
      </c>
    </row>
    <row r="523" spans="1:20" x14ac:dyDescent="0.25">
      <c r="A523" t="s">
        <v>33</v>
      </c>
      <c r="B523" t="s">
        <v>34</v>
      </c>
      <c r="C523" t="s">
        <v>22</v>
      </c>
      <c r="D523" t="s">
        <v>23</v>
      </c>
      <c r="E523" t="s">
        <v>5</v>
      </c>
      <c r="G523" t="s">
        <v>24</v>
      </c>
      <c r="H523">
        <v>240602</v>
      </c>
      <c r="I523">
        <v>241210</v>
      </c>
      <c r="J523" t="s">
        <v>25</v>
      </c>
      <c r="K523" t="s">
        <v>916</v>
      </c>
      <c r="L523" t="s">
        <v>916</v>
      </c>
      <c r="N523" t="s">
        <v>917</v>
      </c>
      <c r="P523">
        <v>5738794</v>
      </c>
      <c r="Q523" t="s">
        <v>914</v>
      </c>
      <c r="R523">
        <v>609</v>
      </c>
      <c r="S523">
        <v>202</v>
      </c>
    </row>
    <row r="524" spans="1:20" x14ac:dyDescent="0.25">
      <c r="A524" t="s">
        <v>20</v>
      </c>
      <c r="B524" t="s">
        <v>30</v>
      </c>
      <c r="C524" t="s">
        <v>22</v>
      </c>
      <c r="D524" t="s">
        <v>23</v>
      </c>
      <c r="E524" t="s">
        <v>5</v>
      </c>
      <c r="G524" t="s">
        <v>24</v>
      </c>
      <c r="H524">
        <v>241284</v>
      </c>
      <c r="I524">
        <v>241682</v>
      </c>
      <c r="J524" t="s">
        <v>74</v>
      </c>
      <c r="P524">
        <v>5738796</v>
      </c>
      <c r="Q524" t="s">
        <v>918</v>
      </c>
      <c r="R524">
        <v>399</v>
      </c>
      <c r="T524" t="s">
        <v>919</v>
      </c>
    </row>
    <row r="525" spans="1:20" x14ac:dyDescent="0.25">
      <c r="A525" t="s">
        <v>33</v>
      </c>
      <c r="B525" t="s">
        <v>34</v>
      </c>
      <c r="C525" t="s">
        <v>22</v>
      </c>
      <c r="D525" t="s">
        <v>23</v>
      </c>
      <c r="E525" t="s">
        <v>5</v>
      </c>
      <c r="G525" t="s">
        <v>24</v>
      </c>
      <c r="H525">
        <v>241284</v>
      </c>
      <c r="I525">
        <v>241682</v>
      </c>
      <c r="J525" t="s">
        <v>74</v>
      </c>
      <c r="K525" t="s">
        <v>920</v>
      </c>
      <c r="L525" t="s">
        <v>920</v>
      </c>
      <c r="N525" t="s">
        <v>116</v>
      </c>
      <c r="P525">
        <v>5738796</v>
      </c>
      <c r="Q525" t="s">
        <v>918</v>
      </c>
      <c r="R525">
        <v>399</v>
      </c>
      <c r="S525">
        <v>132</v>
      </c>
    </row>
    <row r="526" spans="1:20" x14ac:dyDescent="0.25">
      <c r="A526" t="s">
        <v>20</v>
      </c>
      <c r="B526" t="s">
        <v>30</v>
      </c>
      <c r="C526" t="s">
        <v>22</v>
      </c>
      <c r="D526" t="s">
        <v>23</v>
      </c>
      <c r="E526" t="s">
        <v>5</v>
      </c>
      <c r="G526" t="s">
        <v>24</v>
      </c>
      <c r="H526">
        <v>241850</v>
      </c>
      <c r="I526">
        <v>242056</v>
      </c>
      <c r="J526" t="s">
        <v>74</v>
      </c>
      <c r="P526">
        <v>5738799</v>
      </c>
      <c r="Q526" t="s">
        <v>921</v>
      </c>
      <c r="R526">
        <v>207</v>
      </c>
      <c r="T526" t="s">
        <v>922</v>
      </c>
    </row>
    <row r="527" spans="1:20" x14ac:dyDescent="0.25">
      <c r="A527" t="s">
        <v>33</v>
      </c>
      <c r="B527" t="s">
        <v>34</v>
      </c>
      <c r="C527" t="s">
        <v>22</v>
      </c>
      <c r="D527" t="s">
        <v>23</v>
      </c>
      <c r="E527" t="s">
        <v>5</v>
      </c>
      <c r="G527" t="s">
        <v>24</v>
      </c>
      <c r="H527">
        <v>241850</v>
      </c>
      <c r="I527">
        <v>242056</v>
      </c>
      <c r="J527" t="s">
        <v>74</v>
      </c>
      <c r="K527" t="s">
        <v>923</v>
      </c>
      <c r="L527" t="s">
        <v>923</v>
      </c>
      <c r="N527" t="s">
        <v>924</v>
      </c>
      <c r="P527">
        <v>5738799</v>
      </c>
      <c r="Q527" t="s">
        <v>921</v>
      </c>
      <c r="R527">
        <v>207</v>
      </c>
      <c r="S527">
        <v>68</v>
      </c>
    </row>
    <row r="528" spans="1:20" x14ac:dyDescent="0.25">
      <c r="A528" t="s">
        <v>20</v>
      </c>
      <c r="B528" t="s">
        <v>30</v>
      </c>
      <c r="C528" t="s">
        <v>22</v>
      </c>
      <c r="D528" t="s">
        <v>23</v>
      </c>
      <c r="E528" t="s">
        <v>5</v>
      </c>
      <c r="G528" t="s">
        <v>24</v>
      </c>
      <c r="H528">
        <v>242382</v>
      </c>
      <c r="I528">
        <v>242651</v>
      </c>
      <c r="J528" t="s">
        <v>25</v>
      </c>
      <c r="P528">
        <v>5738803</v>
      </c>
      <c r="Q528" t="s">
        <v>925</v>
      </c>
      <c r="R528">
        <v>270</v>
      </c>
      <c r="T528" t="s">
        <v>926</v>
      </c>
    </row>
    <row r="529" spans="1:20" x14ac:dyDescent="0.25">
      <c r="A529" t="s">
        <v>33</v>
      </c>
      <c r="B529" t="s">
        <v>34</v>
      </c>
      <c r="C529" t="s">
        <v>22</v>
      </c>
      <c r="D529" t="s">
        <v>23</v>
      </c>
      <c r="E529" t="s">
        <v>5</v>
      </c>
      <c r="G529" t="s">
        <v>24</v>
      </c>
      <c r="H529">
        <v>242382</v>
      </c>
      <c r="I529">
        <v>242651</v>
      </c>
      <c r="J529" t="s">
        <v>25</v>
      </c>
      <c r="K529" t="s">
        <v>927</v>
      </c>
      <c r="L529" t="s">
        <v>927</v>
      </c>
      <c r="N529" t="s">
        <v>928</v>
      </c>
      <c r="P529">
        <v>5738803</v>
      </c>
      <c r="Q529" t="s">
        <v>925</v>
      </c>
      <c r="R529">
        <v>270</v>
      </c>
      <c r="S529">
        <v>89</v>
      </c>
    </row>
    <row r="530" spans="1:20" x14ac:dyDescent="0.25">
      <c r="A530" t="s">
        <v>20</v>
      </c>
      <c r="B530" t="s">
        <v>30</v>
      </c>
      <c r="C530" t="s">
        <v>22</v>
      </c>
      <c r="D530" t="s">
        <v>23</v>
      </c>
      <c r="E530" t="s">
        <v>5</v>
      </c>
      <c r="G530" t="s">
        <v>24</v>
      </c>
      <c r="H530">
        <v>242661</v>
      </c>
      <c r="I530">
        <v>243197</v>
      </c>
      <c r="J530" t="s">
        <v>25</v>
      </c>
      <c r="P530">
        <v>5738805</v>
      </c>
      <c r="Q530" t="s">
        <v>929</v>
      </c>
      <c r="R530">
        <v>537</v>
      </c>
      <c r="T530" t="s">
        <v>930</v>
      </c>
    </row>
    <row r="531" spans="1:20" x14ac:dyDescent="0.25">
      <c r="A531" t="s">
        <v>33</v>
      </c>
      <c r="B531" t="s">
        <v>34</v>
      </c>
      <c r="C531" t="s">
        <v>22</v>
      </c>
      <c r="D531" t="s">
        <v>23</v>
      </c>
      <c r="E531" t="s">
        <v>5</v>
      </c>
      <c r="G531" t="s">
        <v>24</v>
      </c>
      <c r="H531">
        <v>242661</v>
      </c>
      <c r="I531">
        <v>243197</v>
      </c>
      <c r="J531" t="s">
        <v>25</v>
      </c>
      <c r="K531" t="s">
        <v>931</v>
      </c>
      <c r="L531" t="s">
        <v>931</v>
      </c>
      <c r="N531" t="s">
        <v>932</v>
      </c>
      <c r="P531">
        <v>5738805</v>
      </c>
      <c r="Q531" t="s">
        <v>929</v>
      </c>
      <c r="R531">
        <v>537</v>
      </c>
      <c r="S531">
        <v>178</v>
      </c>
    </row>
    <row r="532" spans="1:20" x14ac:dyDescent="0.25">
      <c r="A532" t="s">
        <v>20</v>
      </c>
      <c r="B532" t="s">
        <v>30</v>
      </c>
      <c r="C532" t="s">
        <v>22</v>
      </c>
      <c r="D532" t="s">
        <v>23</v>
      </c>
      <c r="E532" t="s">
        <v>5</v>
      </c>
      <c r="G532" t="s">
        <v>24</v>
      </c>
      <c r="H532">
        <v>243280</v>
      </c>
      <c r="I532">
        <v>243513</v>
      </c>
      <c r="J532" t="s">
        <v>25</v>
      </c>
      <c r="P532">
        <v>5738809</v>
      </c>
      <c r="Q532" t="s">
        <v>933</v>
      </c>
      <c r="R532">
        <v>234</v>
      </c>
      <c r="T532" t="s">
        <v>934</v>
      </c>
    </row>
    <row r="533" spans="1:20" x14ac:dyDescent="0.25">
      <c r="A533" t="s">
        <v>33</v>
      </c>
      <c r="B533" t="s">
        <v>34</v>
      </c>
      <c r="C533" t="s">
        <v>22</v>
      </c>
      <c r="D533" t="s">
        <v>23</v>
      </c>
      <c r="E533" t="s">
        <v>5</v>
      </c>
      <c r="G533" t="s">
        <v>24</v>
      </c>
      <c r="H533">
        <v>243280</v>
      </c>
      <c r="I533">
        <v>243513</v>
      </c>
      <c r="J533" t="s">
        <v>25</v>
      </c>
      <c r="K533" t="s">
        <v>935</v>
      </c>
      <c r="L533" t="s">
        <v>935</v>
      </c>
      <c r="N533" t="s">
        <v>936</v>
      </c>
      <c r="P533">
        <v>5738809</v>
      </c>
      <c r="Q533" t="s">
        <v>933</v>
      </c>
      <c r="R533">
        <v>234</v>
      </c>
      <c r="S533">
        <v>77</v>
      </c>
    </row>
    <row r="534" spans="1:20" x14ac:dyDescent="0.25">
      <c r="A534" t="s">
        <v>20</v>
      </c>
      <c r="B534" t="s">
        <v>30</v>
      </c>
      <c r="C534" t="s">
        <v>22</v>
      </c>
      <c r="D534" t="s">
        <v>23</v>
      </c>
      <c r="E534" t="s">
        <v>5</v>
      </c>
      <c r="G534" t="s">
        <v>24</v>
      </c>
      <c r="H534">
        <v>243632</v>
      </c>
      <c r="I534">
        <v>244033</v>
      </c>
      <c r="J534" t="s">
        <v>74</v>
      </c>
      <c r="P534">
        <v>5738810</v>
      </c>
      <c r="Q534" t="s">
        <v>937</v>
      </c>
      <c r="R534">
        <v>402</v>
      </c>
      <c r="T534" t="s">
        <v>938</v>
      </c>
    </row>
    <row r="535" spans="1:20" x14ac:dyDescent="0.25">
      <c r="A535" t="s">
        <v>33</v>
      </c>
      <c r="B535" t="s">
        <v>34</v>
      </c>
      <c r="C535" t="s">
        <v>22</v>
      </c>
      <c r="D535" t="s">
        <v>23</v>
      </c>
      <c r="E535" t="s">
        <v>5</v>
      </c>
      <c r="G535" t="s">
        <v>24</v>
      </c>
      <c r="H535">
        <v>243632</v>
      </c>
      <c r="I535">
        <v>244033</v>
      </c>
      <c r="J535" t="s">
        <v>74</v>
      </c>
      <c r="K535" t="s">
        <v>939</v>
      </c>
      <c r="L535" t="s">
        <v>939</v>
      </c>
      <c r="N535" t="s">
        <v>36</v>
      </c>
      <c r="P535">
        <v>5738810</v>
      </c>
      <c r="Q535" t="s">
        <v>937</v>
      </c>
      <c r="R535">
        <v>402</v>
      </c>
      <c r="S535">
        <v>133</v>
      </c>
    </row>
    <row r="536" spans="1:20" x14ac:dyDescent="0.25">
      <c r="A536" t="s">
        <v>20</v>
      </c>
      <c r="B536" t="s">
        <v>30</v>
      </c>
      <c r="C536" t="s">
        <v>22</v>
      </c>
      <c r="D536" t="s">
        <v>23</v>
      </c>
      <c r="E536" t="s">
        <v>5</v>
      </c>
      <c r="G536" t="s">
        <v>24</v>
      </c>
      <c r="H536">
        <v>244097</v>
      </c>
      <c r="I536">
        <v>244765</v>
      </c>
      <c r="J536" t="s">
        <v>74</v>
      </c>
      <c r="P536">
        <v>5738813</v>
      </c>
      <c r="Q536" t="s">
        <v>940</v>
      </c>
      <c r="R536">
        <v>669</v>
      </c>
      <c r="T536" t="s">
        <v>941</v>
      </c>
    </row>
    <row r="537" spans="1:20" x14ac:dyDescent="0.25">
      <c r="A537" t="s">
        <v>33</v>
      </c>
      <c r="B537" t="s">
        <v>34</v>
      </c>
      <c r="C537" t="s">
        <v>22</v>
      </c>
      <c r="D537" t="s">
        <v>23</v>
      </c>
      <c r="E537" t="s">
        <v>5</v>
      </c>
      <c r="G537" t="s">
        <v>24</v>
      </c>
      <c r="H537">
        <v>244097</v>
      </c>
      <c r="I537">
        <v>244765</v>
      </c>
      <c r="J537" t="s">
        <v>74</v>
      </c>
      <c r="K537" t="s">
        <v>942</v>
      </c>
      <c r="L537" t="s">
        <v>942</v>
      </c>
      <c r="N537" t="s">
        <v>943</v>
      </c>
      <c r="P537">
        <v>5738813</v>
      </c>
      <c r="Q537" t="s">
        <v>940</v>
      </c>
      <c r="R537">
        <v>669</v>
      </c>
      <c r="S537">
        <v>222</v>
      </c>
    </row>
    <row r="538" spans="1:20" x14ac:dyDescent="0.25">
      <c r="A538" t="s">
        <v>20</v>
      </c>
      <c r="B538" t="s">
        <v>30</v>
      </c>
      <c r="C538" t="s">
        <v>22</v>
      </c>
      <c r="D538" t="s">
        <v>23</v>
      </c>
      <c r="E538" t="s">
        <v>5</v>
      </c>
      <c r="G538" t="s">
        <v>24</v>
      </c>
      <c r="H538">
        <v>244830</v>
      </c>
      <c r="I538">
        <v>245738</v>
      </c>
      <c r="J538" t="s">
        <v>74</v>
      </c>
      <c r="P538">
        <v>5738818</v>
      </c>
      <c r="Q538" t="s">
        <v>944</v>
      </c>
      <c r="R538">
        <v>909</v>
      </c>
      <c r="T538" t="s">
        <v>945</v>
      </c>
    </row>
    <row r="539" spans="1:20" x14ac:dyDescent="0.25">
      <c r="A539" t="s">
        <v>33</v>
      </c>
      <c r="B539" t="s">
        <v>34</v>
      </c>
      <c r="C539" t="s">
        <v>22</v>
      </c>
      <c r="D539" t="s">
        <v>23</v>
      </c>
      <c r="E539" t="s">
        <v>5</v>
      </c>
      <c r="G539" t="s">
        <v>24</v>
      </c>
      <c r="H539">
        <v>244830</v>
      </c>
      <c r="I539">
        <v>245738</v>
      </c>
      <c r="J539" t="s">
        <v>74</v>
      </c>
      <c r="K539" t="s">
        <v>946</v>
      </c>
      <c r="L539" t="s">
        <v>946</v>
      </c>
      <c r="N539" t="s">
        <v>947</v>
      </c>
      <c r="P539">
        <v>5738818</v>
      </c>
      <c r="Q539" t="s">
        <v>944</v>
      </c>
      <c r="R539">
        <v>909</v>
      </c>
      <c r="S539">
        <v>302</v>
      </c>
    </row>
    <row r="540" spans="1:20" x14ac:dyDescent="0.25">
      <c r="A540" t="s">
        <v>20</v>
      </c>
      <c r="B540" t="s">
        <v>30</v>
      </c>
      <c r="C540" t="s">
        <v>22</v>
      </c>
      <c r="D540" t="s">
        <v>23</v>
      </c>
      <c r="E540" t="s">
        <v>5</v>
      </c>
      <c r="G540" t="s">
        <v>24</v>
      </c>
      <c r="H540">
        <v>245785</v>
      </c>
      <c r="I540">
        <v>246594</v>
      </c>
      <c r="J540" t="s">
        <v>25</v>
      </c>
      <c r="P540">
        <v>5738822</v>
      </c>
      <c r="Q540" t="s">
        <v>948</v>
      </c>
      <c r="R540">
        <v>810</v>
      </c>
      <c r="T540" t="s">
        <v>949</v>
      </c>
    </row>
    <row r="541" spans="1:20" x14ac:dyDescent="0.25">
      <c r="A541" t="s">
        <v>33</v>
      </c>
      <c r="B541" t="s">
        <v>34</v>
      </c>
      <c r="C541" t="s">
        <v>22</v>
      </c>
      <c r="D541" t="s">
        <v>23</v>
      </c>
      <c r="E541" t="s">
        <v>5</v>
      </c>
      <c r="G541" t="s">
        <v>24</v>
      </c>
      <c r="H541">
        <v>245785</v>
      </c>
      <c r="I541">
        <v>246594</v>
      </c>
      <c r="J541" t="s">
        <v>25</v>
      </c>
      <c r="K541" t="s">
        <v>950</v>
      </c>
      <c r="L541" t="s">
        <v>950</v>
      </c>
      <c r="N541" t="s">
        <v>951</v>
      </c>
      <c r="P541">
        <v>5738822</v>
      </c>
      <c r="Q541" t="s">
        <v>948</v>
      </c>
      <c r="R541">
        <v>810</v>
      </c>
      <c r="S541">
        <v>269</v>
      </c>
    </row>
    <row r="542" spans="1:20" x14ac:dyDescent="0.25">
      <c r="A542" t="s">
        <v>20</v>
      </c>
      <c r="B542" t="s">
        <v>30</v>
      </c>
      <c r="C542" t="s">
        <v>22</v>
      </c>
      <c r="D542" t="s">
        <v>23</v>
      </c>
      <c r="E542" t="s">
        <v>5</v>
      </c>
      <c r="G542" t="s">
        <v>24</v>
      </c>
      <c r="H542">
        <v>246615</v>
      </c>
      <c r="I542">
        <v>248210</v>
      </c>
      <c r="J542" t="s">
        <v>74</v>
      </c>
      <c r="P542">
        <v>5738826</v>
      </c>
      <c r="Q542" t="s">
        <v>952</v>
      </c>
      <c r="R542">
        <v>1596</v>
      </c>
      <c r="T542" t="s">
        <v>953</v>
      </c>
    </row>
    <row r="543" spans="1:20" x14ac:dyDescent="0.25">
      <c r="A543" t="s">
        <v>33</v>
      </c>
      <c r="B543" t="s">
        <v>34</v>
      </c>
      <c r="C543" t="s">
        <v>22</v>
      </c>
      <c r="D543" t="s">
        <v>23</v>
      </c>
      <c r="E543" t="s">
        <v>5</v>
      </c>
      <c r="G543" t="s">
        <v>24</v>
      </c>
      <c r="H543">
        <v>246615</v>
      </c>
      <c r="I543">
        <v>248210</v>
      </c>
      <c r="J543" t="s">
        <v>74</v>
      </c>
      <c r="K543" t="s">
        <v>954</v>
      </c>
      <c r="L543" t="s">
        <v>954</v>
      </c>
      <c r="N543" t="s">
        <v>955</v>
      </c>
      <c r="P543">
        <v>5738826</v>
      </c>
      <c r="Q543" t="s">
        <v>952</v>
      </c>
      <c r="R543">
        <v>1596</v>
      </c>
      <c r="S543">
        <v>531</v>
      </c>
    </row>
    <row r="544" spans="1:20" x14ac:dyDescent="0.25">
      <c r="A544" t="s">
        <v>20</v>
      </c>
      <c r="B544" t="s">
        <v>30</v>
      </c>
      <c r="C544" t="s">
        <v>22</v>
      </c>
      <c r="D544" t="s">
        <v>23</v>
      </c>
      <c r="E544" t="s">
        <v>5</v>
      </c>
      <c r="G544" t="s">
        <v>24</v>
      </c>
      <c r="H544">
        <v>248233</v>
      </c>
      <c r="I544">
        <v>248625</v>
      </c>
      <c r="J544" t="s">
        <v>74</v>
      </c>
      <c r="P544">
        <v>5738832</v>
      </c>
      <c r="Q544" t="s">
        <v>956</v>
      </c>
      <c r="R544">
        <v>393</v>
      </c>
      <c r="T544" t="s">
        <v>957</v>
      </c>
    </row>
    <row r="545" spans="1:20" x14ac:dyDescent="0.25">
      <c r="A545" t="s">
        <v>33</v>
      </c>
      <c r="B545" t="s">
        <v>34</v>
      </c>
      <c r="C545" t="s">
        <v>22</v>
      </c>
      <c r="D545" t="s">
        <v>23</v>
      </c>
      <c r="E545" t="s">
        <v>5</v>
      </c>
      <c r="G545" t="s">
        <v>24</v>
      </c>
      <c r="H545">
        <v>248233</v>
      </c>
      <c r="I545">
        <v>248625</v>
      </c>
      <c r="J545" t="s">
        <v>74</v>
      </c>
      <c r="K545" t="s">
        <v>958</v>
      </c>
      <c r="L545" t="s">
        <v>958</v>
      </c>
      <c r="N545" t="s">
        <v>959</v>
      </c>
      <c r="P545">
        <v>5738832</v>
      </c>
      <c r="Q545" t="s">
        <v>956</v>
      </c>
      <c r="R545">
        <v>393</v>
      </c>
      <c r="S545">
        <v>130</v>
      </c>
    </row>
    <row r="546" spans="1:20" x14ac:dyDescent="0.25">
      <c r="A546" t="s">
        <v>20</v>
      </c>
      <c r="B546" t="s">
        <v>30</v>
      </c>
      <c r="C546" t="s">
        <v>22</v>
      </c>
      <c r="D546" t="s">
        <v>23</v>
      </c>
      <c r="E546" t="s">
        <v>5</v>
      </c>
      <c r="G546" t="s">
        <v>24</v>
      </c>
      <c r="H546">
        <v>248636</v>
      </c>
      <c r="I546">
        <v>248965</v>
      </c>
      <c r="J546" t="s">
        <v>74</v>
      </c>
      <c r="P546">
        <v>5738858</v>
      </c>
      <c r="Q546" t="s">
        <v>960</v>
      </c>
      <c r="R546">
        <v>330</v>
      </c>
      <c r="T546" t="s">
        <v>961</v>
      </c>
    </row>
    <row r="547" spans="1:20" x14ac:dyDescent="0.25">
      <c r="A547" t="s">
        <v>33</v>
      </c>
      <c r="B547" t="s">
        <v>34</v>
      </c>
      <c r="C547" t="s">
        <v>22</v>
      </c>
      <c r="D547" t="s">
        <v>23</v>
      </c>
      <c r="E547" t="s">
        <v>5</v>
      </c>
      <c r="G547" t="s">
        <v>24</v>
      </c>
      <c r="H547">
        <v>248636</v>
      </c>
      <c r="I547">
        <v>248965</v>
      </c>
      <c r="J547" t="s">
        <v>74</v>
      </c>
      <c r="K547" t="s">
        <v>962</v>
      </c>
      <c r="L547" t="s">
        <v>962</v>
      </c>
      <c r="N547" t="s">
        <v>36</v>
      </c>
      <c r="P547">
        <v>5738858</v>
      </c>
      <c r="Q547" t="s">
        <v>960</v>
      </c>
      <c r="R547">
        <v>330</v>
      </c>
      <c r="S547">
        <v>109</v>
      </c>
    </row>
    <row r="548" spans="1:20" x14ac:dyDescent="0.25">
      <c r="A548" t="s">
        <v>20</v>
      </c>
      <c r="B548" t="s">
        <v>30</v>
      </c>
      <c r="C548" t="s">
        <v>22</v>
      </c>
      <c r="D548" t="s">
        <v>23</v>
      </c>
      <c r="E548" t="s">
        <v>5</v>
      </c>
      <c r="G548" t="s">
        <v>24</v>
      </c>
      <c r="H548">
        <v>249074</v>
      </c>
      <c r="I548">
        <v>249721</v>
      </c>
      <c r="J548" t="s">
        <v>74</v>
      </c>
      <c r="P548">
        <v>5738863</v>
      </c>
      <c r="Q548" t="s">
        <v>963</v>
      </c>
      <c r="R548">
        <v>648</v>
      </c>
      <c r="T548" t="s">
        <v>964</v>
      </c>
    </row>
    <row r="549" spans="1:20" x14ac:dyDescent="0.25">
      <c r="A549" t="s">
        <v>33</v>
      </c>
      <c r="B549" t="s">
        <v>34</v>
      </c>
      <c r="C549" t="s">
        <v>22</v>
      </c>
      <c r="D549" t="s">
        <v>23</v>
      </c>
      <c r="E549" t="s">
        <v>5</v>
      </c>
      <c r="G549" t="s">
        <v>24</v>
      </c>
      <c r="H549">
        <v>249074</v>
      </c>
      <c r="I549">
        <v>249721</v>
      </c>
      <c r="J549" t="s">
        <v>74</v>
      </c>
      <c r="K549" t="s">
        <v>965</v>
      </c>
      <c r="L549" t="s">
        <v>965</v>
      </c>
      <c r="N549" t="s">
        <v>966</v>
      </c>
      <c r="P549">
        <v>5738863</v>
      </c>
      <c r="Q549" t="s">
        <v>963</v>
      </c>
      <c r="R549">
        <v>648</v>
      </c>
      <c r="S549">
        <v>215</v>
      </c>
    </row>
    <row r="550" spans="1:20" x14ac:dyDescent="0.25">
      <c r="A550" t="s">
        <v>20</v>
      </c>
      <c r="B550" t="s">
        <v>30</v>
      </c>
      <c r="C550" t="s">
        <v>22</v>
      </c>
      <c r="D550" t="s">
        <v>23</v>
      </c>
      <c r="E550" t="s">
        <v>5</v>
      </c>
      <c r="G550" t="s">
        <v>24</v>
      </c>
      <c r="H550">
        <v>249749</v>
      </c>
      <c r="I550">
        <v>251023</v>
      </c>
      <c r="J550" t="s">
        <v>74</v>
      </c>
      <c r="P550">
        <v>5738867</v>
      </c>
      <c r="Q550" t="s">
        <v>967</v>
      </c>
      <c r="R550">
        <v>1275</v>
      </c>
      <c r="T550" t="s">
        <v>968</v>
      </c>
    </row>
    <row r="551" spans="1:20" x14ac:dyDescent="0.25">
      <c r="A551" t="s">
        <v>33</v>
      </c>
      <c r="B551" t="s">
        <v>34</v>
      </c>
      <c r="C551" t="s">
        <v>22</v>
      </c>
      <c r="D551" t="s">
        <v>23</v>
      </c>
      <c r="E551" t="s">
        <v>5</v>
      </c>
      <c r="G551" t="s">
        <v>24</v>
      </c>
      <c r="H551">
        <v>249749</v>
      </c>
      <c r="I551">
        <v>251023</v>
      </c>
      <c r="J551" t="s">
        <v>74</v>
      </c>
      <c r="K551" t="s">
        <v>969</v>
      </c>
      <c r="L551" t="s">
        <v>969</v>
      </c>
      <c r="N551" t="s">
        <v>970</v>
      </c>
      <c r="P551">
        <v>5738867</v>
      </c>
      <c r="Q551" t="s">
        <v>967</v>
      </c>
      <c r="R551">
        <v>1275</v>
      </c>
      <c r="S551">
        <v>424</v>
      </c>
    </row>
    <row r="552" spans="1:20" x14ac:dyDescent="0.25">
      <c r="A552" t="s">
        <v>20</v>
      </c>
      <c r="B552" t="s">
        <v>30</v>
      </c>
      <c r="C552" t="s">
        <v>22</v>
      </c>
      <c r="D552" t="s">
        <v>23</v>
      </c>
      <c r="E552" t="s">
        <v>5</v>
      </c>
      <c r="G552" t="s">
        <v>24</v>
      </c>
      <c r="H552">
        <v>251152</v>
      </c>
      <c r="I552">
        <v>252444</v>
      </c>
      <c r="J552" t="s">
        <v>25</v>
      </c>
      <c r="P552">
        <v>5738871</v>
      </c>
      <c r="Q552" t="s">
        <v>971</v>
      </c>
      <c r="R552">
        <v>1293</v>
      </c>
      <c r="T552" t="s">
        <v>972</v>
      </c>
    </row>
    <row r="553" spans="1:20" x14ac:dyDescent="0.25">
      <c r="A553" t="s">
        <v>33</v>
      </c>
      <c r="B553" t="s">
        <v>34</v>
      </c>
      <c r="C553" t="s">
        <v>22</v>
      </c>
      <c r="D553" t="s">
        <v>23</v>
      </c>
      <c r="E553" t="s">
        <v>5</v>
      </c>
      <c r="G553" t="s">
        <v>24</v>
      </c>
      <c r="H553">
        <v>251152</v>
      </c>
      <c r="I553">
        <v>252444</v>
      </c>
      <c r="J553" t="s">
        <v>25</v>
      </c>
      <c r="K553" t="s">
        <v>973</v>
      </c>
      <c r="L553" t="s">
        <v>973</v>
      </c>
      <c r="N553" t="s">
        <v>974</v>
      </c>
      <c r="P553">
        <v>5738871</v>
      </c>
      <c r="Q553" t="s">
        <v>971</v>
      </c>
      <c r="R553">
        <v>1293</v>
      </c>
      <c r="S553">
        <v>430</v>
      </c>
    </row>
    <row r="554" spans="1:20" x14ac:dyDescent="0.25">
      <c r="A554" t="s">
        <v>20</v>
      </c>
      <c r="B554" t="s">
        <v>30</v>
      </c>
      <c r="C554" t="s">
        <v>22</v>
      </c>
      <c r="D554" t="s">
        <v>23</v>
      </c>
      <c r="E554" t="s">
        <v>5</v>
      </c>
      <c r="G554" t="s">
        <v>24</v>
      </c>
      <c r="H554">
        <v>252658</v>
      </c>
      <c r="I554">
        <v>253233</v>
      </c>
      <c r="J554" t="s">
        <v>74</v>
      </c>
      <c r="P554">
        <v>5738875</v>
      </c>
      <c r="Q554" t="s">
        <v>975</v>
      </c>
      <c r="R554">
        <v>576</v>
      </c>
      <c r="T554" t="s">
        <v>976</v>
      </c>
    </row>
    <row r="555" spans="1:20" x14ac:dyDescent="0.25">
      <c r="A555" t="s">
        <v>33</v>
      </c>
      <c r="B555" t="s">
        <v>34</v>
      </c>
      <c r="C555" t="s">
        <v>22</v>
      </c>
      <c r="D555" t="s">
        <v>23</v>
      </c>
      <c r="E555" t="s">
        <v>5</v>
      </c>
      <c r="G555" t="s">
        <v>24</v>
      </c>
      <c r="H555">
        <v>252658</v>
      </c>
      <c r="I555">
        <v>253233</v>
      </c>
      <c r="J555" t="s">
        <v>74</v>
      </c>
      <c r="K555" t="s">
        <v>977</v>
      </c>
      <c r="L555" t="s">
        <v>977</v>
      </c>
      <c r="N555" t="s">
        <v>978</v>
      </c>
      <c r="P555">
        <v>5738875</v>
      </c>
      <c r="Q555" t="s">
        <v>975</v>
      </c>
      <c r="R555">
        <v>576</v>
      </c>
      <c r="S555">
        <v>191</v>
      </c>
    </row>
    <row r="556" spans="1:20" x14ac:dyDescent="0.25">
      <c r="A556" t="s">
        <v>20</v>
      </c>
      <c r="B556" t="s">
        <v>30</v>
      </c>
      <c r="C556" t="s">
        <v>22</v>
      </c>
      <c r="D556" t="s">
        <v>23</v>
      </c>
      <c r="E556" t="s">
        <v>5</v>
      </c>
      <c r="G556" t="s">
        <v>24</v>
      </c>
      <c r="H556">
        <v>253329</v>
      </c>
      <c r="I556">
        <v>254129</v>
      </c>
      <c r="J556" t="s">
        <v>74</v>
      </c>
      <c r="P556">
        <v>5738880</v>
      </c>
      <c r="Q556" t="s">
        <v>979</v>
      </c>
      <c r="R556">
        <v>801</v>
      </c>
      <c r="T556" t="s">
        <v>980</v>
      </c>
    </row>
    <row r="557" spans="1:20" x14ac:dyDescent="0.25">
      <c r="A557" t="s">
        <v>33</v>
      </c>
      <c r="B557" t="s">
        <v>34</v>
      </c>
      <c r="C557" t="s">
        <v>22</v>
      </c>
      <c r="D557" t="s">
        <v>23</v>
      </c>
      <c r="E557" t="s">
        <v>5</v>
      </c>
      <c r="G557" t="s">
        <v>24</v>
      </c>
      <c r="H557">
        <v>253329</v>
      </c>
      <c r="I557">
        <v>254129</v>
      </c>
      <c r="J557" t="s">
        <v>74</v>
      </c>
      <c r="K557" t="s">
        <v>981</v>
      </c>
      <c r="L557" t="s">
        <v>981</v>
      </c>
      <c r="N557" t="s">
        <v>982</v>
      </c>
      <c r="P557">
        <v>5738880</v>
      </c>
      <c r="Q557" t="s">
        <v>979</v>
      </c>
      <c r="R557">
        <v>801</v>
      </c>
      <c r="S557">
        <v>266</v>
      </c>
    </row>
    <row r="558" spans="1:20" x14ac:dyDescent="0.25">
      <c r="A558" t="s">
        <v>20</v>
      </c>
      <c r="B558" t="s">
        <v>30</v>
      </c>
      <c r="C558" t="s">
        <v>22</v>
      </c>
      <c r="D558" t="s">
        <v>23</v>
      </c>
      <c r="E558" t="s">
        <v>5</v>
      </c>
      <c r="G558" t="s">
        <v>24</v>
      </c>
      <c r="H558">
        <v>254364</v>
      </c>
      <c r="I558">
        <v>254888</v>
      </c>
      <c r="J558" t="s">
        <v>25</v>
      </c>
      <c r="P558">
        <v>5738889</v>
      </c>
      <c r="Q558" t="s">
        <v>983</v>
      </c>
      <c r="R558">
        <v>525</v>
      </c>
      <c r="T558" t="s">
        <v>984</v>
      </c>
    </row>
    <row r="559" spans="1:20" x14ac:dyDescent="0.25">
      <c r="A559" t="s">
        <v>33</v>
      </c>
      <c r="B559" t="s">
        <v>34</v>
      </c>
      <c r="C559" t="s">
        <v>22</v>
      </c>
      <c r="D559" t="s">
        <v>23</v>
      </c>
      <c r="E559" t="s">
        <v>5</v>
      </c>
      <c r="G559" t="s">
        <v>24</v>
      </c>
      <c r="H559">
        <v>254364</v>
      </c>
      <c r="I559">
        <v>254888</v>
      </c>
      <c r="J559" t="s">
        <v>25</v>
      </c>
      <c r="K559" t="s">
        <v>985</v>
      </c>
      <c r="L559" t="s">
        <v>985</v>
      </c>
      <c r="N559" t="s">
        <v>986</v>
      </c>
      <c r="P559">
        <v>5738889</v>
      </c>
      <c r="Q559" t="s">
        <v>983</v>
      </c>
      <c r="R559">
        <v>525</v>
      </c>
      <c r="S559">
        <v>174</v>
      </c>
    </row>
    <row r="560" spans="1:20" x14ac:dyDescent="0.25">
      <c r="A560" t="s">
        <v>20</v>
      </c>
      <c r="B560" t="s">
        <v>30</v>
      </c>
      <c r="C560" t="s">
        <v>22</v>
      </c>
      <c r="D560" t="s">
        <v>23</v>
      </c>
      <c r="E560" t="s">
        <v>5</v>
      </c>
      <c r="G560" t="s">
        <v>24</v>
      </c>
      <c r="H560">
        <v>254890</v>
      </c>
      <c r="I560">
        <v>255432</v>
      </c>
      <c r="J560" t="s">
        <v>74</v>
      </c>
      <c r="P560">
        <v>5738893</v>
      </c>
      <c r="Q560" t="s">
        <v>987</v>
      </c>
      <c r="R560">
        <v>543</v>
      </c>
      <c r="T560" t="s">
        <v>988</v>
      </c>
    </row>
    <row r="561" spans="1:20" x14ac:dyDescent="0.25">
      <c r="A561" t="s">
        <v>33</v>
      </c>
      <c r="B561" t="s">
        <v>34</v>
      </c>
      <c r="C561" t="s">
        <v>22</v>
      </c>
      <c r="D561" t="s">
        <v>23</v>
      </c>
      <c r="E561" t="s">
        <v>5</v>
      </c>
      <c r="G561" t="s">
        <v>24</v>
      </c>
      <c r="H561">
        <v>254890</v>
      </c>
      <c r="I561">
        <v>255432</v>
      </c>
      <c r="J561" t="s">
        <v>74</v>
      </c>
      <c r="K561" t="s">
        <v>989</v>
      </c>
      <c r="L561" t="s">
        <v>989</v>
      </c>
      <c r="N561" t="s">
        <v>990</v>
      </c>
      <c r="P561">
        <v>5738893</v>
      </c>
      <c r="Q561" t="s">
        <v>987</v>
      </c>
      <c r="R561">
        <v>543</v>
      </c>
      <c r="S561">
        <v>180</v>
      </c>
    </row>
    <row r="562" spans="1:20" x14ac:dyDescent="0.25">
      <c r="A562" t="s">
        <v>20</v>
      </c>
      <c r="B562" t="s">
        <v>30</v>
      </c>
      <c r="C562" t="s">
        <v>22</v>
      </c>
      <c r="D562" t="s">
        <v>23</v>
      </c>
      <c r="E562" t="s">
        <v>5</v>
      </c>
      <c r="G562" t="s">
        <v>24</v>
      </c>
      <c r="H562">
        <v>255486</v>
      </c>
      <c r="I562">
        <v>257435</v>
      </c>
      <c r="J562" t="s">
        <v>74</v>
      </c>
      <c r="P562">
        <v>5738899</v>
      </c>
      <c r="Q562" t="s">
        <v>991</v>
      </c>
      <c r="R562">
        <v>1950</v>
      </c>
      <c r="T562" t="s">
        <v>992</v>
      </c>
    </row>
    <row r="563" spans="1:20" x14ac:dyDescent="0.25">
      <c r="A563" t="s">
        <v>33</v>
      </c>
      <c r="B563" t="s">
        <v>34</v>
      </c>
      <c r="C563" t="s">
        <v>22</v>
      </c>
      <c r="D563" t="s">
        <v>23</v>
      </c>
      <c r="E563" t="s">
        <v>5</v>
      </c>
      <c r="G563" t="s">
        <v>24</v>
      </c>
      <c r="H563">
        <v>255486</v>
      </c>
      <c r="I563">
        <v>257435</v>
      </c>
      <c r="J563" t="s">
        <v>74</v>
      </c>
      <c r="K563" t="s">
        <v>993</v>
      </c>
      <c r="L563" t="s">
        <v>993</v>
      </c>
      <c r="N563" t="s">
        <v>994</v>
      </c>
      <c r="P563">
        <v>5738899</v>
      </c>
      <c r="Q563" t="s">
        <v>991</v>
      </c>
      <c r="R563">
        <v>1950</v>
      </c>
      <c r="S563">
        <v>649</v>
      </c>
    </row>
    <row r="564" spans="1:20" x14ac:dyDescent="0.25">
      <c r="A564" t="s">
        <v>20</v>
      </c>
      <c r="B564" t="s">
        <v>30</v>
      </c>
      <c r="C564" t="s">
        <v>22</v>
      </c>
      <c r="D564" t="s">
        <v>23</v>
      </c>
      <c r="E564" t="s">
        <v>5</v>
      </c>
      <c r="G564" t="s">
        <v>24</v>
      </c>
      <c r="H564">
        <v>257582</v>
      </c>
      <c r="I564">
        <v>257932</v>
      </c>
      <c r="J564" t="s">
        <v>25</v>
      </c>
      <c r="P564">
        <v>5738910</v>
      </c>
      <c r="Q564" t="s">
        <v>995</v>
      </c>
      <c r="R564">
        <v>351</v>
      </c>
      <c r="T564" t="s">
        <v>996</v>
      </c>
    </row>
    <row r="565" spans="1:20" x14ac:dyDescent="0.25">
      <c r="A565" t="s">
        <v>33</v>
      </c>
      <c r="B565" t="s">
        <v>34</v>
      </c>
      <c r="C565" t="s">
        <v>22</v>
      </c>
      <c r="D565" t="s">
        <v>23</v>
      </c>
      <c r="E565" t="s">
        <v>5</v>
      </c>
      <c r="G565" t="s">
        <v>24</v>
      </c>
      <c r="H565">
        <v>257582</v>
      </c>
      <c r="I565">
        <v>257932</v>
      </c>
      <c r="J565" t="s">
        <v>25</v>
      </c>
      <c r="K565" t="s">
        <v>997</v>
      </c>
      <c r="L565" t="s">
        <v>997</v>
      </c>
      <c r="N565" t="s">
        <v>998</v>
      </c>
      <c r="P565">
        <v>5738910</v>
      </c>
      <c r="Q565" t="s">
        <v>995</v>
      </c>
      <c r="R565">
        <v>351</v>
      </c>
      <c r="S565">
        <v>116</v>
      </c>
    </row>
    <row r="566" spans="1:20" x14ac:dyDescent="0.25">
      <c r="A566" t="s">
        <v>20</v>
      </c>
      <c r="B566" t="s">
        <v>30</v>
      </c>
      <c r="C566" t="s">
        <v>22</v>
      </c>
      <c r="D566" t="s">
        <v>23</v>
      </c>
      <c r="E566" t="s">
        <v>5</v>
      </c>
      <c r="G566" t="s">
        <v>24</v>
      </c>
      <c r="H566">
        <v>258071</v>
      </c>
      <c r="I566">
        <v>259306</v>
      </c>
      <c r="J566" t="s">
        <v>25</v>
      </c>
      <c r="P566">
        <v>5738915</v>
      </c>
      <c r="Q566" t="s">
        <v>999</v>
      </c>
      <c r="R566">
        <v>1236</v>
      </c>
      <c r="T566" t="s">
        <v>1000</v>
      </c>
    </row>
    <row r="567" spans="1:20" x14ac:dyDescent="0.25">
      <c r="A567" t="s">
        <v>33</v>
      </c>
      <c r="B567" t="s">
        <v>34</v>
      </c>
      <c r="C567" t="s">
        <v>22</v>
      </c>
      <c r="D567" t="s">
        <v>23</v>
      </c>
      <c r="E567" t="s">
        <v>5</v>
      </c>
      <c r="G567" t="s">
        <v>24</v>
      </c>
      <c r="H567">
        <v>258071</v>
      </c>
      <c r="I567">
        <v>259306</v>
      </c>
      <c r="J567" t="s">
        <v>25</v>
      </c>
      <c r="K567" t="s">
        <v>1001</v>
      </c>
      <c r="L567" t="s">
        <v>1001</v>
      </c>
      <c r="N567" t="s">
        <v>1002</v>
      </c>
      <c r="P567">
        <v>5738915</v>
      </c>
      <c r="Q567" t="s">
        <v>999</v>
      </c>
      <c r="R567">
        <v>1236</v>
      </c>
      <c r="S567">
        <v>411</v>
      </c>
    </row>
    <row r="568" spans="1:20" x14ac:dyDescent="0.25">
      <c r="A568" t="s">
        <v>20</v>
      </c>
      <c r="B568" t="s">
        <v>30</v>
      </c>
      <c r="C568" t="s">
        <v>22</v>
      </c>
      <c r="D568" t="s">
        <v>23</v>
      </c>
      <c r="E568" t="s">
        <v>5</v>
      </c>
      <c r="G568" t="s">
        <v>24</v>
      </c>
      <c r="H568">
        <v>259342</v>
      </c>
      <c r="I568">
        <v>260952</v>
      </c>
      <c r="J568" t="s">
        <v>25</v>
      </c>
      <c r="P568">
        <v>5738919</v>
      </c>
      <c r="Q568" t="s">
        <v>1003</v>
      </c>
      <c r="R568">
        <v>1611</v>
      </c>
      <c r="T568" t="s">
        <v>1004</v>
      </c>
    </row>
    <row r="569" spans="1:20" x14ac:dyDescent="0.25">
      <c r="A569" t="s">
        <v>33</v>
      </c>
      <c r="B569" t="s">
        <v>34</v>
      </c>
      <c r="C569" t="s">
        <v>22</v>
      </c>
      <c r="D569" t="s">
        <v>23</v>
      </c>
      <c r="E569" t="s">
        <v>5</v>
      </c>
      <c r="G569" t="s">
        <v>24</v>
      </c>
      <c r="H569">
        <v>259342</v>
      </c>
      <c r="I569">
        <v>260952</v>
      </c>
      <c r="J569" t="s">
        <v>25</v>
      </c>
      <c r="K569" t="s">
        <v>1005</v>
      </c>
      <c r="L569" t="s">
        <v>1005</v>
      </c>
      <c r="N569" t="s">
        <v>1006</v>
      </c>
      <c r="P569">
        <v>5738919</v>
      </c>
      <c r="Q569" t="s">
        <v>1003</v>
      </c>
      <c r="R569">
        <v>1611</v>
      </c>
      <c r="S569">
        <v>536</v>
      </c>
    </row>
    <row r="570" spans="1:20" x14ac:dyDescent="0.25">
      <c r="A570" t="s">
        <v>20</v>
      </c>
      <c r="B570" t="s">
        <v>30</v>
      </c>
      <c r="C570" t="s">
        <v>22</v>
      </c>
      <c r="D570" t="s">
        <v>23</v>
      </c>
      <c r="E570" t="s">
        <v>5</v>
      </c>
      <c r="G570" t="s">
        <v>24</v>
      </c>
      <c r="H570">
        <v>260976</v>
      </c>
      <c r="I570">
        <v>261752</v>
      </c>
      <c r="J570" t="s">
        <v>25</v>
      </c>
      <c r="P570">
        <v>5738931</v>
      </c>
      <c r="Q570" t="s">
        <v>1007</v>
      </c>
      <c r="R570">
        <v>777</v>
      </c>
      <c r="T570" t="s">
        <v>1008</v>
      </c>
    </row>
    <row r="571" spans="1:20" x14ac:dyDescent="0.25">
      <c r="A571" t="s">
        <v>33</v>
      </c>
      <c r="B571" t="s">
        <v>34</v>
      </c>
      <c r="C571" t="s">
        <v>22</v>
      </c>
      <c r="D571" t="s">
        <v>23</v>
      </c>
      <c r="E571" t="s">
        <v>5</v>
      </c>
      <c r="G571" t="s">
        <v>24</v>
      </c>
      <c r="H571">
        <v>260976</v>
      </c>
      <c r="I571">
        <v>261752</v>
      </c>
      <c r="J571" t="s">
        <v>25</v>
      </c>
      <c r="K571" t="s">
        <v>1009</v>
      </c>
      <c r="L571" t="s">
        <v>1009</v>
      </c>
      <c r="N571" t="s">
        <v>1010</v>
      </c>
      <c r="P571">
        <v>5738931</v>
      </c>
      <c r="Q571" t="s">
        <v>1007</v>
      </c>
      <c r="R571">
        <v>777</v>
      </c>
      <c r="S571">
        <v>258</v>
      </c>
    </row>
    <row r="572" spans="1:20" x14ac:dyDescent="0.25">
      <c r="A572" t="s">
        <v>20</v>
      </c>
      <c r="B572" t="s">
        <v>30</v>
      </c>
      <c r="C572" t="s">
        <v>22</v>
      </c>
      <c r="D572" t="s">
        <v>23</v>
      </c>
      <c r="E572" t="s">
        <v>5</v>
      </c>
      <c r="G572" t="s">
        <v>24</v>
      </c>
      <c r="H572">
        <v>261807</v>
      </c>
      <c r="I572">
        <v>262361</v>
      </c>
      <c r="J572" t="s">
        <v>74</v>
      </c>
      <c r="P572">
        <v>5738936</v>
      </c>
      <c r="Q572" t="s">
        <v>1011</v>
      </c>
      <c r="R572">
        <v>555</v>
      </c>
      <c r="T572" t="s">
        <v>1012</v>
      </c>
    </row>
    <row r="573" spans="1:20" x14ac:dyDescent="0.25">
      <c r="A573" t="s">
        <v>33</v>
      </c>
      <c r="B573" t="s">
        <v>34</v>
      </c>
      <c r="C573" t="s">
        <v>22</v>
      </c>
      <c r="D573" t="s">
        <v>23</v>
      </c>
      <c r="E573" t="s">
        <v>5</v>
      </c>
      <c r="G573" t="s">
        <v>24</v>
      </c>
      <c r="H573">
        <v>261807</v>
      </c>
      <c r="I573">
        <v>262361</v>
      </c>
      <c r="J573" t="s">
        <v>74</v>
      </c>
      <c r="K573" t="s">
        <v>1013</v>
      </c>
      <c r="L573" t="s">
        <v>1013</v>
      </c>
      <c r="N573" t="s">
        <v>1014</v>
      </c>
      <c r="P573">
        <v>5738936</v>
      </c>
      <c r="Q573" t="s">
        <v>1011</v>
      </c>
      <c r="R573">
        <v>555</v>
      </c>
      <c r="S573">
        <v>184</v>
      </c>
    </row>
    <row r="574" spans="1:20" x14ac:dyDescent="0.25">
      <c r="A574" t="s">
        <v>20</v>
      </c>
      <c r="B574" t="s">
        <v>30</v>
      </c>
      <c r="C574" t="s">
        <v>22</v>
      </c>
      <c r="D574" t="s">
        <v>23</v>
      </c>
      <c r="E574" t="s">
        <v>5</v>
      </c>
      <c r="G574" t="s">
        <v>24</v>
      </c>
      <c r="H574">
        <v>262442</v>
      </c>
      <c r="I574">
        <v>263263</v>
      </c>
      <c r="J574" t="s">
        <v>74</v>
      </c>
      <c r="P574">
        <v>5738941</v>
      </c>
      <c r="Q574" t="s">
        <v>1015</v>
      </c>
      <c r="R574">
        <v>822</v>
      </c>
      <c r="T574" t="s">
        <v>1016</v>
      </c>
    </row>
    <row r="575" spans="1:20" x14ac:dyDescent="0.25">
      <c r="A575" t="s">
        <v>33</v>
      </c>
      <c r="B575" t="s">
        <v>34</v>
      </c>
      <c r="C575" t="s">
        <v>22</v>
      </c>
      <c r="D575" t="s">
        <v>23</v>
      </c>
      <c r="E575" t="s">
        <v>5</v>
      </c>
      <c r="G575" t="s">
        <v>24</v>
      </c>
      <c r="H575">
        <v>262442</v>
      </c>
      <c r="I575">
        <v>263263</v>
      </c>
      <c r="J575" t="s">
        <v>74</v>
      </c>
      <c r="K575" t="s">
        <v>1017</v>
      </c>
      <c r="L575" t="s">
        <v>1017</v>
      </c>
      <c r="N575" t="s">
        <v>1018</v>
      </c>
      <c r="P575">
        <v>5738941</v>
      </c>
      <c r="Q575" t="s">
        <v>1015</v>
      </c>
      <c r="R575">
        <v>822</v>
      </c>
      <c r="S575">
        <v>273</v>
      </c>
    </row>
    <row r="576" spans="1:20" x14ac:dyDescent="0.25">
      <c r="A576" t="s">
        <v>20</v>
      </c>
      <c r="B576" t="s">
        <v>30</v>
      </c>
      <c r="C576" t="s">
        <v>22</v>
      </c>
      <c r="D576" t="s">
        <v>23</v>
      </c>
      <c r="E576" t="s">
        <v>5</v>
      </c>
      <c r="G576" t="s">
        <v>24</v>
      </c>
      <c r="H576">
        <v>263272</v>
      </c>
      <c r="I576">
        <v>263586</v>
      </c>
      <c r="J576" t="s">
        <v>74</v>
      </c>
      <c r="P576">
        <v>5738944</v>
      </c>
      <c r="Q576" t="s">
        <v>1019</v>
      </c>
      <c r="R576">
        <v>315</v>
      </c>
      <c r="T576" t="s">
        <v>1020</v>
      </c>
    </row>
    <row r="577" spans="1:20" x14ac:dyDescent="0.25">
      <c r="A577" t="s">
        <v>33</v>
      </c>
      <c r="B577" t="s">
        <v>34</v>
      </c>
      <c r="C577" t="s">
        <v>22</v>
      </c>
      <c r="D577" t="s">
        <v>23</v>
      </c>
      <c r="E577" t="s">
        <v>5</v>
      </c>
      <c r="G577" t="s">
        <v>24</v>
      </c>
      <c r="H577">
        <v>263272</v>
      </c>
      <c r="I577">
        <v>263586</v>
      </c>
      <c r="J577" t="s">
        <v>74</v>
      </c>
      <c r="K577" t="s">
        <v>1021</v>
      </c>
      <c r="L577" t="s">
        <v>1021</v>
      </c>
      <c r="N577" t="s">
        <v>1022</v>
      </c>
      <c r="P577">
        <v>5738944</v>
      </c>
      <c r="Q577" t="s">
        <v>1019</v>
      </c>
      <c r="R577">
        <v>315</v>
      </c>
      <c r="S577">
        <v>104</v>
      </c>
    </row>
    <row r="578" spans="1:20" x14ac:dyDescent="0.25">
      <c r="A578" t="s">
        <v>20</v>
      </c>
      <c r="B578" t="s">
        <v>30</v>
      </c>
      <c r="C578" t="s">
        <v>22</v>
      </c>
      <c r="D578" t="s">
        <v>23</v>
      </c>
      <c r="E578" t="s">
        <v>5</v>
      </c>
      <c r="G578" t="s">
        <v>24</v>
      </c>
      <c r="H578">
        <v>263745</v>
      </c>
      <c r="I578">
        <v>264383</v>
      </c>
      <c r="J578" t="s">
        <v>25</v>
      </c>
      <c r="P578">
        <v>5738947</v>
      </c>
      <c r="Q578" t="s">
        <v>1023</v>
      </c>
      <c r="R578">
        <v>639</v>
      </c>
      <c r="T578" t="s">
        <v>1024</v>
      </c>
    </row>
    <row r="579" spans="1:20" x14ac:dyDescent="0.25">
      <c r="A579" t="s">
        <v>33</v>
      </c>
      <c r="B579" t="s">
        <v>34</v>
      </c>
      <c r="C579" t="s">
        <v>22</v>
      </c>
      <c r="D579" t="s">
        <v>23</v>
      </c>
      <c r="E579" t="s">
        <v>5</v>
      </c>
      <c r="G579" t="s">
        <v>24</v>
      </c>
      <c r="H579">
        <v>263745</v>
      </c>
      <c r="I579">
        <v>264383</v>
      </c>
      <c r="J579" t="s">
        <v>25</v>
      </c>
      <c r="K579" t="s">
        <v>1025</v>
      </c>
      <c r="L579" t="s">
        <v>1025</v>
      </c>
      <c r="N579" t="s">
        <v>1026</v>
      </c>
      <c r="P579">
        <v>5738947</v>
      </c>
      <c r="Q579" t="s">
        <v>1023</v>
      </c>
      <c r="R579">
        <v>639</v>
      </c>
      <c r="S579">
        <v>212</v>
      </c>
    </row>
    <row r="580" spans="1:20" x14ac:dyDescent="0.25">
      <c r="A580" t="s">
        <v>20</v>
      </c>
      <c r="B580" t="s">
        <v>30</v>
      </c>
      <c r="C580" t="s">
        <v>22</v>
      </c>
      <c r="D580" t="s">
        <v>23</v>
      </c>
      <c r="E580" t="s">
        <v>5</v>
      </c>
      <c r="G580" t="s">
        <v>24</v>
      </c>
      <c r="H580">
        <v>264508</v>
      </c>
      <c r="I580">
        <v>265212</v>
      </c>
      <c r="J580" t="s">
        <v>25</v>
      </c>
      <c r="P580">
        <v>25393764</v>
      </c>
      <c r="Q580" t="s">
        <v>1027</v>
      </c>
      <c r="R580">
        <v>705</v>
      </c>
      <c r="T580" t="s">
        <v>1028</v>
      </c>
    </row>
    <row r="581" spans="1:20" x14ac:dyDescent="0.25">
      <c r="A581" t="s">
        <v>33</v>
      </c>
      <c r="B581" t="s">
        <v>34</v>
      </c>
      <c r="C581" t="s">
        <v>22</v>
      </c>
      <c r="D581" t="s">
        <v>23</v>
      </c>
      <c r="E581" t="s">
        <v>5</v>
      </c>
      <c r="G581" t="s">
        <v>24</v>
      </c>
      <c r="H581">
        <v>264508</v>
      </c>
      <c r="I581">
        <v>265212</v>
      </c>
      <c r="J581" t="s">
        <v>25</v>
      </c>
      <c r="K581" t="s">
        <v>1029</v>
      </c>
      <c r="L581" t="s">
        <v>1029</v>
      </c>
      <c r="N581" t="s">
        <v>596</v>
      </c>
      <c r="P581">
        <v>25393764</v>
      </c>
      <c r="Q581" t="s">
        <v>1027</v>
      </c>
      <c r="R581">
        <v>705</v>
      </c>
      <c r="S581">
        <v>234</v>
      </c>
    </row>
    <row r="582" spans="1:20" x14ac:dyDescent="0.25">
      <c r="A582" t="s">
        <v>20</v>
      </c>
      <c r="B582" t="s">
        <v>30</v>
      </c>
      <c r="C582" t="s">
        <v>22</v>
      </c>
      <c r="D582" t="s">
        <v>23</v>
      </c>
      <c r="E582" t="s">
        <v>5</v>
      </c>
      <c r="G582" t="s">
        <v>24</v>
      </c>
      <c r="H582">
        <v>265279</v>
      </c>
      <c r="I582">
        <v>265953</v>
      </c>
      <c r="J582" t="s">
        <v>25</v>
      </c>
      <c r="P582">
        <v>5738956</v>
      </c>
      <c r="Q582" t="s">
        <v>1030</v>
      </c>
      <c r="R582">
        <v>675</v>
      </c>
      <c r="T582" t="s">
        <v>1031</v>
      </c>
    </row>
    <row r="583" spans="1:20" x14ac:dyDescent="0.25">
      <c r="A583" t="s">
        <v>33</v>
      </c>
      <c r="B583" t="s">
        <v>34</v>
      </c>
      <c r="C583" t="s">
        <v>22</v>
      </c>
      <c r="D583" t="s">
        <v>23</v>
      </c>
      <c r="E583" t="s">
        <v>5</v>
      </c>
      <c r="G583" t="s">
        <v>24</v>
      </c>
      <c r="H583">
        <v>265279</v>
      </c>
      <c r="I583">
        <v>265953</v>
      </c>
      <c r="J583" t="s">
        <v>25</v>
      </c>
      <c r="K583" t="s">
        <v>1032</v>
      </c>
      <c r="L583" t="s">
        <v>1032</v>
      </c>
      <c r="N583" t="s">
        <v>596</v>
      </c>
      <c r="P583">
        <v>5738956</v>
      </c>
      <c r="Q583" t="s">
        <v>1030</v>
      </c>
      <c r="R583">
        <v>675</v>
      </c>
      <c r="S583">
        <v>224</v>
      </c>
    </row>
    <row r="584" spans="1:20" x14ac:dyDescent="0.25">
      <c r="A584" t="s">
        <v>20</v>
      </c>
      <c r="B584" t="s">
        <v>30</v>
      </c>
      <c r="C584" t="s">
        <v>22</v>
      </c>
      <c r="D584" t="s">
        <v>23</v>
      </c>
      <c r="E584" t="s">
        <v>5</v>
      </c>
      <c r="G584" t="s">
        <v>24</v>
      </c>
      <c r="H584">
        <v>265990</v>
      </c>
      <c r="I584">
        <v>266733</v>
      </c>
      <c r="J584" t="s">
        <v>25</v>
      </c>
      <c r="P584">
        <v>5738960</v>
      </c>
      <c r="Q584" t="s">
        <v>1033</v>
      </c>
      <c r="R584">
        <v>744</v>
      </c>
      <c r="T584" t="s">
        <v>1034</v>
      </c>
    </row>
    <row r="585" spans="1:20" x14ac:dyDescent="0.25">
      <c r="A585" t="s">
        <v>33</v>
      </c>
      <c r="B585" t="s">
        <v>34</v>
      </c>
      <c r="C585" t="s">
        <v>22</v>
      </c>
      <c r="D585" t="s">
        <v>23</v>
      </c>
      <c r="E585" t="s">
        <v>5</v>
      </c>
      <c r="G585" t="s">
        <v>24</v>
      </c>
      <c r="H585">
        <v>265990</v>
      </c>
      <c r="I585">
        <v>266733</v>
      </c>
      <c r="J585" t="s">
        <v>25</v>
      </c>
      <c r="K585" t="s">
        <v>1035</v>
      </c>
      <c r="L585" t="s">
        <v>1035</v>
      </c>
      <c r="N585" t="s">
        <v>1036</v>
      </c>
      <c r="P585">
        <v>5738960</v>
      </c>
      <c r="Q585" t="s">
        <v>1033</v>
      </c>
      <c r="R585">
        <v>744</v>
      </c>
      <c r="S585">
        <v>247</v>
      </c>
    </row>
    <row r="586" spans="1:20" x14ac:dyDescent="0.25">
      <c r="A586" t="s">
        <v>20</v>
      </c>
      <c r="B586" t="s">
        <v>30</v>
      </c>
      <c r="C586" t="s">
        <v>22</v>
      </c>
      <c r="D586" t="s">
        <v>23</v>
      </c>
      <c r="E586" t="s">
        <v>5</v>
      </c>
      <c r="G586" t="s">
        <v>24</v>
      </c>
      <c r="H586">
        <v>266743</v>
      </c>
      <c r="I586">
        <v>268029</v>
      </c>
      <c r="J586" t="s">
        <v>74</v>
      </c>
      <c r="P586">
        <v>5738964</v>
      </c>
      <c r="Q586" t="s">
        <v>1037</v>
      </c>
      <c r="R586">
        <v>1287</v>
      </c>
      <c r="T586" t="s">
        <v>1038</v>
      </c>
    </row>
    <row r="587" spans="1:20" x14ac:dyDescent="0.25">
      <c r="A587" t="s">
        <v>33</v>
      </c>
      <c r="B587" t="s">
        <v>34</v>
      </c>
      <c r="C587" t="s">
        <v>22</v>
      </c>
      <c r="D587" t="s">
        <v>23</v>
      </c>
      <c r="E587" t="s">
        <v>5</v>
      </c>
      <c r="G587" t="s">
        <v>24</v>
      </c>
      <c r="H587">
        <v>266743</v>
      </c>
      <c r="I587">
        <v>268029</v>
      </c>
      <c r="J587" t="s">
        <v>74</v>
      </c>
      <c r="K587" t="s">
        <v>1039</v>
      </c>
      <c r="L587" t="s">
        <v>1039</v>
      </c>
      <c r="N587" t="s">
        <v>1040</v>
      </c>
      <c r="P587">
        <v>5738964</v>
      </c>
      <c r="Q587" t="s">
        <v>1037</v>
      </c>
      <c r="R587">
        <v>1287</v>
      </c>
      <c r="S587">
        <v>428</v>
      </c>
    </row>
    <row r="588" spans="1:20" x14ac:dyDescent="0.25">
      <c r="A588" t="s">
        <v>20</v>
      </c>
      <c r="B588" t="s">
        <v>30</v>
      </c>
      <c r="C588" t="s">
        <v>22</v>
      </c>
      <c r="D588" t="s">
        <v>23</v>
      </c>
      <c r="E588" t="s">
        <v>5</v>
      </c>
      <c r="G588" t="s">
        <v>24</v>
      </c>
      <c r="H588">
        <v>268187</v>
      </c>
      <c r="I588">
        <v>268879</v>
      </c>
      <c r="J588" t="s">
        <v>74</v>
      </c>
      <c r="P588">
        <v>5738966</v>
      </c>
      <c r="Q588" t="s">
        <v>1041</v>
      </c>
      <c r="R588">
        <v>693</v>
      </c>
      <c r="T588" t="s">
        <v>1042</v>
      </c>
    </row>
    <row r="589" spans="1:20" x14ac:dyDescent="0.25">
      <c r="A589" t="s">
        <v>33</v>
      </c>
      <c r="B589" t="s">
        <v>34</v>
      </c>
      <c r="C589" t="s">
        <v>22</v>
      </c>
      <c r="D589" t="s">
        <v>23</v>
      </c>
      <c r="E589" t="s">
        <v>5</v>
      </c>
      <c r="G589" t="s">
        <v>24</v>
      </c>
      <c r="H589">
        <v>268187</v>
      </c>
      <c r="I589">
        <v>268879</v>
      </c>
      <c r="J589" t="s">
        <v>74</v>
      </c>
      <c r="K589" t="s">
        <v>1043</v>
      </c>
      <c r="L589" t="s">
        <v>1043</v>
      </c>
      <c r="N589" t="s">
        <v>1044</v>
      </c>
      <c r="P589">
        <v>5738966</v>
      </c>
      <c r="Q589" t="s">
        <v>1041</v>
      </c>
      <c r="R589">
        <v>693</v>
      </c>
      <c r="S589">
        <v>230</v>
      </c>
    </row>
    <row r="590" spans="1:20" x14ac:dyDescent="0.25">
      <c r="A590" t="s">
        <v>20</v>
      </c>
      <c r="B590" t="s">
        <v>30</v>
      </c>
      <c r="C590" t="s">
        <v>22</v>
      </c>
      <c r="D590" t="s">
        <v>23</v>
      </c>
      <c r="E590" t="s">
        <v>5</v>
      </c>
      <c r="G590" t="s">
        <v>24</v>
      </c>
      <c r="H590">
        <v>268897</v>
      </c>
      <c r="I590">
        <v>270351</v>
      </c>
      <c r="J590" t="s">
        <v>74</v>
      </c>
      <c r="P590">
        <v>5738970</v>
      </c>
      <c r="Q590" t="s">
        <v>1045</v>
      </c>
      <c r="R590">
        <v>1455</v>
      </c>
      <c r="T590" t="s">
        <v>1046</v>
      </c>
    </row>
    <row r="591" spans="1:20" x14ac:dyDescent="0.25">
      <c r="A591" t="s">
        <v>33</v>
      </c>
      <c r="B591" t="s">
        <v>34</v>
      </c>
      <c r="C591" t="s">
        <v>22</v>
      </c>
      <c r="D591" t="s">
        <v>23</v>
      </c>
      <c r="E591" t="s">
        <v>5</v>
      </c>
      <c r="G591" t="s">
        <v>24</v>
      </c>
      <c r="H591">
        <v>268897</v>
      </c>
      <c r="I591">
        <v>270351</v>
      </c>
      <c r="J591" t="s">
        <v>74</v>
      </c>
      <c r="K591" t="s">
        <v>1047</v>
      </c>
      <c r="L591" t="s">
        <v>1047</v>
      </c>
      <c r="N591" t="s">
        <v>36</v>
      </c>
      <c r="P591">
        <v>5738970</v>
      </c>
      <c r="Q591" t="s">
        <v>1045</v>
      </c>
      <c r="R591">
        <v>1455</v>
      </c>
      <c r="S591">
        <v>484</v>
      </c>
    </row>
    <row r="592" spans="1:20" x14ac:dyDescent="0.25">
      <c r="A592" t="s">
        <v>20</v>
      </c>
      <c r="B592" t="s">
        <v>30</v>
      </c>
      <c r="C592" t="s">
        <v>22</v>
      </c>
      <c r="D592" t="s">
        <v>23</v>
      </c>
      <c r="E592" t="s">
        <v>5</v>
      </c>
      <c r="G592" t="s">
        <v>24</v>
      </c>
      <c r="H592">
        <v>270545</v>
      </c>
      <c r="I592">
        <v>271855</v>
      </c>
      <c r="J592" t="s">
        <v>25</v>
      </c>
      <c r="P592">
        <v>5738973</v>
      </c>
      <c r="Q592" t="s">
        <v>1048</v>
      </c>
      <c r="R592">
        <v>1311</v>
      </c>
      <c r="T592" t="s">
        <v>1049</v>
      </c>
    </row>
    <row r="593" spans="1:20" x14ac:dyDescent="0.25">
      <c r="A593" t="s">
        <v>33</v>
      </c>
      <c r="B593" t="s">
        <v>34</v>
      </c>
      <c r="C593" t="s">
        <v>22</v>
      </c>
      <c r="D593" t="s">
        <v>23</v>
      </c>
      <c r="E593" t="s">
        <v>5</v>
      </c>
      <c r="G593" t="s">
        <v>24</v>
      </c>
      <c r="H593">
        <v>270545</v>
      </c>
      <c r="I593">
        <v>271855</v>
      </c>
      <c r="J593" t="s">
        <v>25</v>
      </c>
      <c r="K593" t="s">
        <v>1050</v>
      </c>
      <c r="L593" t="s">
        <v>1050</v>
      </c>
      <c r="N593" t="s">
        <v>1051</v>
      </c>
      <c r="P593">
        <v>5738973</v>
      </c>
      <c r="Q593" t="s">
        <v>1048</v>
      </c>
      <c r="R593">
        <v>1311</v>
      </c>
      <c r="S593">
        <v>436</v>
      </c>
    </row>
    <row r="594" spans="1:20" x14ac:dyDescent="0.25">
      <c r="A594" t="s">
        <v>20</v>
      </c>
      <c r="B594" t="s">
        <v>30</v>
      </c>
      <c r="C594" t="s">
        <v>22</v>
      </c>
      <c r="D594" t="s">
        <v>23</v>
      </c>
      <c r="E594" t="s">
        <v>5</v>
      </c>
      <c r="G594" t="s">
        <v>24</v>
      </c>
      <c r="H594">
        <v>271874</v>
      </c>
      <c r="I594">
        <v>272440</v>
      </c>
      <c r="J594" t="s">
        <v>25</v>
      </c>
      <c r="P594">
        <v>5738976</v>
      </c>
      <c r="Q594" t="s">
        <v>1052</v>
      </c>
      <c r="R594">
        <v>567</v>
      </c>
      <c r="T594" t="s">
        <v>1053</v>
      </c>
    </row>
    <row r="595" spans="1:20" x14ac:dyDescent="0.25">
      <c r="A595" t="s">
        <v>33</v>
      </c>
      <c r="B595" t="s">
        <v>34</v>
      </c>
      <c r="C595" t="s">
        <v>22</v>
      </c>
      <c r="D595" t="s">
        <v>23</v>
      </c>
      <c r="E595" t="s">
        <v>5</v>
      </c>
      <c r="G595" t="s">
        <v>24</v>
      </c>
      <c r="H595">
        <v>271874</v>
      </c>
      <c r="I595">
        <v>272440</v>
      </c>
      <c r="J595" t="s">
        <v>25</v>
      </c>
      <c r="K595" t="s">
        <v>1054</v>
      </c>
      <c r="L595" t="s">
        <v>1054</v>
      </c>
      <c r="N595" t="s">
        <v>36</v>
      </c>
      <c r="P595">
        <v>5738976</v>
      </c>
      <c r="Q595" t="s">
        <v>1052</v>
      </c>
      <c r="R595">
        <v>567</v>
      </c>
      <c r="S595">
        <v>188</v>
      </c>
    </row>
    <row r="596" spans="1:20" x14ac:dyDescent="0.25">
      <c r="A596" t="s">
        <v>20</v>
      </c>
      <c r="B596" t="s">
        <v>30</v>
      </c>
      <c r="C596" t="s">
        <v>22</v>
      </c>
      <c r="D596" t="s">
        <v>23</v>
      </c>
      <c r="E596" t="s">
        <v>5</v>
      </c>
      <c r="G596" t="s">
        <v>24</v>
      </c>
      <c r="H596">
        <v>272511</v>
      </c>
      <c r="I596">
        <v>273296</v>
      </c>
      <c r="J596" t="s">
        <v>25</v>
      </c>
      <c r="P596">
        <v>5738979</v>
      </c>
      <c r="Q596" t="s">
        <v>1055</v>
      </c>
      <c r="R596">
        <v>786</v>
      </c>
      <c r="T596" t="s">
        <v>1056</v>
      </c>
    </row>
    <row r="597" spans="1:20" x14ac:dyDescent="0.25">
      <c r="A597" t="s">
        <v>33</v>
      </c>
      <c r="B597" t="s">
        <v>34</v>
      </c>
      <c r="C597" t="s">
        <v>22</v>
      </c>
      <c r="D597" t="s">
        <v>23</v>
      </c>
      <c r="E597" t="s">
        <v>5</v>
      </c>
      <c r="G597" t="s">
        <v>24</v>
      </c>
      <c r="H597">
        <v>272511</v>
      </c>
      <c r="I597">
        <v>273296</v>
      </c>
      <c r="J597" t="s">
        <v>25</v>
      </c>
      <c r="K597" t="s">
        <v>1057</v>
      </c>
      <c r="L597" t="s">
        <v>1057</v>
      </c>
      <c r="N597" t="s">
        <v>1058</v>
      </c>
      <c r="P597">
        <v>5738979</v>
      </c>
      <c r="Q597" t="s">
        <v>1055</v>
      </c>
      <c r="R597">
        <v>786</v>
      </c>
      <c r="S597">
        <v>261</v>
      </c>
    </row>
    <row r="598" spans="1:20" x14ac:dyDescent="0.25">
      <c r="A598" t="s">
        <v>20</v>
      </c>
      <c r="B598" t="s">
        <v>30</v>
      </c>
      <c r="C598" t="s">
        <v>22</v>
      </c>
      <c r="D598" t="s">
        <v>23</v>
      </c>
      <c r="E598" t="s">
        <v>5</v>
      </c>
      <c r="G598" t="s">
        <v>24</v>
      </c>
      <c r="H598">
        <v>273293</v>
      </c>
      <c r="I598">
        <v>273475</v>
      </c>
      <c r="J598" t="s">
        <v>25</v>
      </c>
      <c r="P598">
        <v>5738982</v>
      </c>
      <c r="Q598" t="s">
        <v>1059</v>
      </c>
      <c r="R598">
        <v>183</v>
      </c>
      <c r="T598" t="s">
        <v>1060</v>
      </c>
    </row>
    <row r="599" spans="1:20" x14ac:dyDescent="0.25">
      <c r="A599" t="s">
        <v>33</v>
      </c>
      <c r="B599" t="s">
        <v>34</v>
      </c>
      <c r="C599" t="s">
        <v>22</v>
      </c>
      <c r="D599" t="s">
        <v>23</v>
      </c>
      <c r="E599" t="s">
        <v>5</v>
      </c>
      <c r="G599" t="s">
        <v>24</v>
      </c>
      <c r="H599">
        <v>273293</v>
      </c>
      <c r="I599">
        <v>273475</v>
      </c>
      <c r="J599" t="s">
        <v>25</v>
      </c>
      <c r="K599" t="s">
        <v>1061</v>
      </c>
      <c r="L599" t="s">
        <v>1061</v>
      </c>
      <c r="N599" t="s">
        <v>36</v>
      </c>
      <c r="P599">
        <v>5738982</v>
      </c>
      <c r="Q599" t="s">
        <v>1059</v>
      </c>
      <c r="R599">
        <v>183</v>
      </c>
      <c r="S599">
        <v>60</v>
      </c>
    </row>
    <row r="600" spans="1:20" x14ac:dyDescent="0.25">
      <c r="A600" t="s">
        <v>20</v>
      </c>
      <c r="B600" t="s">
        <v>30</v>
      </c>
      <c r="C600" t="s">
        <v>22</v>
      </c>
      <c r="D600" t="s">
        <v>23</v>
      </c>
      <c r="E600" t="s">
        <v>5</v>
      </c>
      <c r="G600" t="s">
        <v>24</v>
      </c>
      <c r="H600">
        <v>273487</v>
      </c>
      <c r="I600">
        <v>274137</v>
      </c>
      <c r="J600" t="s">
        <v>25</v>
      </c>
      <c r="P600">
        <v>5738985</v>
      </c>
      <c r="Q600" t="s">
        <v>1062</v>
      </c>
      <c r="R600">
        <v>651</v>
      </c>
      <c r="T600" t="s">
        <v>1063</v>
      </c>
    </row>
    <row r="601" spans="1:20" x14ac:dyDescent="0.25">
      <c r="A601" t="s">
        <v>33</v>
      </c>
      <c r="B601" t="s">
        <v>34</v>
      </c>
      <c r="C601" t="s">
        <v>22</v>
      </c>
      <c r="D601" t="s">
        <v>23</v>
      </c>
      <c r="E601" t="s">
        <v>5</v>
      </c>
      <c r="G601" t="s">
        <v>24</v>
      </c>
      <c r="H601">
        <v>273487</v>
      </c>
      <c r="I601">
        <v>274137</v>
      </c>
      <c r="J601" t="s">
        <v>25</v>
      </c>
      <c r="K601" t="s">
        <v>1064</v>
      </c>
      <c r="L601" t="s">
        <v>1064</v>
      </c>
      <c r="N601" t="s">
        <v>36</v>
      </c>
      <c r="P601">
        <v>5738985</v>
      </c>
      <c r="Q601" t="s">
        <v>1062</v>
      </c>
      <c r="R601">
        <v>651</v>
      </c>
      <c r="S601">
        <v>216</v>
      </c>
    </row>
    <row r="602" spans="1:20" x14ac:dyDescent="0.25">
      <c r="A602" t="s">
        <v>20</v>
      </c>
      <c r="B602" t="s">
        <v>30</v>
      </c>
      <c r="C602" t="s">
        <v>22</v>
      </c>
      <c r="D602" t="s">
        <v>23</v>
      </c>
      <c r="E602" t="s">
        <v>5</v>
      </c>
      <c r="G602" t="s">
        <v>24</v>
      </c>
      <c r="H602">
        <v>274172</v>
      </c>
      <c r="I602">
        <v>274867</v>
      </c>
      <c r="J602" t="s">
        <v>25</v>
      </c>
      <c r="P602">
        <v>5738988</v>
      </c>
      <c r="Q602" t="s">
        <v>1065</v>
      </c>
      <c r="R602">
        <v>696</v>
      </c>
      <c r="T602" t="s">
        <v>1066</v>
      </c>
    </row>
    <row r="603" spans="1:20" x14ac:dyDescent="0.25">
      <c r="A603" t="s">
        <v>33</v>
      </c>
      <c r="B603" t="s">
        <v>34</v>
      </c>
      <c r="C603" t="s">
        <v>22</v>
      </c>
      <c r="D603" t="s">
        <v>23</v>
      </c>
      <c r="E603" t="s">
        <v>5</v>
      </c>
      <c r="G603" t="s">
        <v>24</v>
      </c>
      <c r="H603">
        <v>274172</v>
      </c>
      <c r="I603">
        <v>274867</v>
      </c>
      <c r="J603" t="s">
        <v>25</v>
      </c>
      <c r="K603" t="s">
        <v>1067</v>
      </c>
      <c r="L603" t="s">
        <v>1067</v>
      </c>
      <c r="N603" t="s">
        <v>1068</v>
      </c>
      <c r="P603">
        <v>5738988</v>
      </c>
      <c r="Q603" t="s">
        <v>1065</v>
      </c>
      <c r="R603">
        <v>696</v>
      </c>
      <c r="S603">
        <v>231</v>
      </c>
    </row>
    <row r="604" spans="1:20" x14ac:dyDescent="0.25">
      <c r="A604" t="s">
        <v>20</v>
      </c>
      <c r="B604" t="s">
        <v>30</v>
      </c>
      <c r="C604" t="s">
        <v>22</v>
      </c>
      <c r="D604" t="s">
        <v>23</v>
      </c>
      <c r="E604" t="s">
        <v>5</v>
      </c>
      <c r="G604" t="s">
        <v>24</v>
      </c>
      <c r="H604">
        <v>274872</v>
      </c>
      <c r="I604">
        <v>276404</v>
      </c>
      <c r="J604" t="s">
        <v>74</v>
      </c>
      <c r="P604">
        <v>5738991</v>
      </c>
      <c r="Q604" t="s">
        <v>1069</v>
      </c>
      <c r="R604">
        <v>1533</v>
      </c>
      <c r="T604" t="s">
        <v>1070</v>
      </c>
    </row>
    <row r="605" spans="1:20" x14ac:dyDescent="0.25">
      <c r="A605" t="s">
        <v>33</v>
      </c>
      <c r="B605" t="s">
        <v>34</v>
      </c>
      <c r="C605" t="s">
        <v>22</v>
      </c>
      <c r="D605" t="s">
        <v>23</v>
      </c>
      <c r="E605" t="s">
        <v>5</v>
      </c>
      <c r="G605" t="s">
        <v>24</v>
      </c>
      <c r="H605">
        <v>274872</v>
      </c>
      <c r="I605">
        <v>276404</v>
      </c>
      <c r="J605" t="s">
        <v>74</v>
      </c>
      <c r="K605" t="s">
        <v>1071</v>
      </c>
      <c r="L605" t="s">
        <v>1071</v>
      </c>
      <c r="N605" t="s">
        <v>801</v>
      </c>
      <c r="P605">
        <v>5738991</v>
      </c>
      <c r="Q605" t="s">
        <v>1069</v>
      </c>
      <c r="R605">
        <v>1533</v>
      </c>
      <c r="S605">
        <v>510</v>
      </c>
    </row>
    <row r="606" spans="1:20" x14ac:dyDescent="0.25">
      <c r="A606" t="s">
        <v>20</v>
      </c>
      <c r="B606" t="s">
        <v>30</v>
      </c>
      <c r="C606" t="s">
        <v>22</v>
      </c>
      <c r="D606" t="s">
        <v>23</v>
      </c>
      <c r="E606" t="s">
        <v>5</v>
      </c>
      <c r="G606" t="s">
        <v>24</v>
      </c>
      <c r="H606">
        <v>276660</v>
      </c>
      <c r="I606">
        <v>276860</v>
      </c>
      <c r="J606" t="s">
        <v>25</v>
      </c>
      <c r="P606">
        <v>5738994</v>
      </c>
      <c r="Q606" t="s">
        <v>1072</v>
      </c>
      <c r="R606">
        <v>201</v>
      </c>
      <c r="T606" t="s">
        <v>1073</v>
      </c>
    </row>
    <row r="607" spans="1:20" x14ac:dyDescent="0.25">
      <c r="A607" t="s">
        <v>33</v>
      </c>
      <c r="B607" t="s">
        <v>34</v>
      </c>
      <c r="C607" t="s">
        <v>22</v>
      </c>
      <c r="D607" t="s">
        <v>23</v>
      </c>
      <c r="E607" t="s">
        <v>5</v>
      </c>
      <c r="G607" t="s">
        <v>24</v>
      </c>
      <c r="H607">
        <v>276660</v>
      </c>
      <c r="I607">
        <v>276860</v>
      </c>
      <c r="J607" t="s">
        <v>25</v>
      </c>
      <c r="K607" t="s">
        <v>1074</v>
      </c>
      <c r="L607" t="s">
        <v>1074</v>
      </c>
      <c r="N607" t="s">
        <v>36</v>
      </c>
      <c r="P607">
        <v>5738994</v>
      </c>
      <c r="Q607" t="s">
        <v>1072</v>
      </c>
      <c r="R607">
        <v>201</v>
      </c>
      <c r="S607">
        <v>66</v>
      </c>
    </row>
    <row r="608" spans="1:20" x14ac:dyDescent="0.25">
      <c r="A608" t="s">
        <v>20</v>
      </c>
      <c r="B608" t="s">
        <v>30</v>
      </c>
      <c r="C608" t="s">
        <v>22</v>
      </c>
      <c r="D608" t="s">
        <v>23</v>
      </c>
      <c r="E608" t="s">
        <v>5</v>
      </c>
      <c r="G608" t="s">
        <v>24</v>
      </c>
      <c r="H608">
        <v>276868</v>
      </c>
      <c r="I608">
        <v>277635</v>
      </c>
      <c r="J608" t="s">
        <v>74</v>
      </c>
      <c r="P608">
        <v>5738997</v>
      </c>
      <c r="Q608" t="s">
        <v>1075</v>
      </c>
      <c r="R608">
        <v>768</v>
      </c>
      <c r="T608" t="s">
        <v>1076</v>
      </c>
    </row>
    <row r="609" spans="1:20" x14ac:dyDescent="0.25">
      <c r="A609" t="s">
        <v>33</v>
      </c>
      <c r="B609" t="s">
        <v>34</v>
      </c>
      <c r="C609" t="s">
        <v>22</v>
      </c>
      <c r="D609" t="s">
        <v>23</v>
      </c>
      <c r="E609" t="s">
        <v>5</v>
      </c>
      <c r="G609" t="s">
        <v>24</v>
      </c>
      <c r="H609">
        <v>276868</v>
      </c>
      <c r="I609">
        <v>277635</v>
      </c>
      <c r="J609" t="s">
        <v>74</v>
      </c>
      <c r="K609" t="s">
        <v>1077</v>
      </c>
      <c r="L609" t="s">
        <v>1077</v>
      </c>
      <c r="N609" t="s">
        <v>1078</v>
      </c>
      <c r="P609">
        <v>5738997</v>
      </c>
      <c r="Q609" t="s">
        <v>1075</v>
      </c>
      <c r="R609">
        <v>768</v>
      </c>
      <c r="S609">
        <v>255</v>
      </c>
    </row>
    <row r="610" spans="1:20" x14ac:dyDescent="0.25">
      <c r="A610" t="s">
        <v>20</v>
      </c>
      <c r="B610" t="s">
        <v>30</v>
      </c>
      <c r="C610" t="s">
        <v>22</v>
      </c>
      <c r="D610" t="s">
        <v>23</v>
      </c>
      <c r="E610" t="s">
        <v>5</v>
      </c>
      <c r="G610" t="s">
        <v>24</v>
      </c>
      <c r="H610">
        <v>277716</v>
      </c>
      <c r="I610">
        <v>278885</v>
      </c>
      <c r="J610" t="s">
        <v>25</v>
      </c>
      <c r="P610">
        <v>5739000</v>
      </c>
      <c r="Q610" t="s">
        <v>1079</v>
      </c>
      <c r="R610">
        <v>1170</v>
      </c>
      <c r="T610" t="s">
        <v>1080</v>
      </c>
    </row>
    <row r="611" spans="1:20" x14ac:dyDescent="0.25">
      <c r="A611" t="s">
        <v>33</v>
      </c>
      <c r="B611" t="s">
        <v>34</v>
      </c>
      <c r="C611" t="s">
        <v>22</v>
      </c>
      <c r="D611" t="s">
        <v>23</v>
      </c>
      <c r="E611" t="s">
        <v>5</v>
      </c>
      <c r="G611" t="s">
        <v>24</v>
      </c>
      <c r="H611">
        <v>277716</v>
      </c>
      <c r="I611">
        <v>278885</v>
      </c>
      <c r="J611" t="s">
        <v>25</v>
      </c>
      <c r="K611" t="s">
        <v>1081</v>
      </c>
      <c r="L611" t="s">
        <v>1081</v>
      </c>
      <c r="N611" t="s">
        <v>1082</v>
      </c>
      <c r="P611">
        <v>5739000</v>
      </c>
      <c r="Q611" t="s">
        <v>1079</v>
      </c>
      <c r="R611">
        <v>1170</v>
      </c>
      <c r="S611">
        <v>389</v>
      </c>
    </row>
    <row r="612" spans="1:20" x14ac:dyDescent="0.25">
      <c r="A612" t="s">
        <v>20</v>
      </c>
      <c r="B612" t="s">
        <v>30</v>
      </c>
      <c r="C612" t="s">
        <v>22</v>
      </c>
      <c r="D612" t="s">
        <v>23</v>
      </c>
      <c r="E612" t="s">
        <v>5</v>
      </c>
      <c r="G612" t="s">
        <v>24</v>
      </c>
      <c r="H612">
        <v>278912</v>
      </c>
      <c r="I612">
        <v>279610</v>
      </c>
      <c r="J612" t="s">
        <v>25</v>
      </c>
      <c r="P612">
        <v>5739003</v>
      </c>
      <c r="Q612" t="s">
        <v>1083</v>
      </c>
      <c r="R612">
        <v>699</v>
      </c>
      <c r="T612" t="s">
        <v>1084</v>
      </c>
    </row>
    <row r="613" spans="1:20" x14ac:dyDescent="0.25">
      <c r="A613" t="s">
        <v>33</v>
      </c>
      <c r="B613" t="s">
        <v>34</v>
      </c>
      <c r="C613" t="s">
        <v>22</v>
      </c>
      <c r="D613" t="s">
        <v>23</v>
      </c>
      <c r="E613" t="s">
        <v>5</v>
      </c>
      <c r="G613" t="s">
        <v>24</v>
      </c>
      <c r="H613">
        <v>278912</v>
      </c>
      <c r="I613">
        <v>279610</v>
      </c>
      <c r="J613" t="s">
        <v>25</v>
      </c>
      <c r="K613" t="s">
        <v>1085</v>
      </c>
      <c r="L613" t="s">
        <v>1085</v>
      </c>
      <c r="N613" t="s">
        <v>1086</v>
      </c>
      <c r="P613">
        <v>5739003</v>
      </c>
      <c r="Q613" t="s">
        <v>1083</v>
      </c>
      <c r="R613">
        <v>699</v>
      </c>
      <c r="S613">
        <v>232</v>
      </c>
    </row>
    <row r="614" spans="1:20" x14ac:dyDescent="0.25">
      <c r="A614" t="s">
        <v>20</v>
      </c>
      <c r="B614" t="s">
        <v>30</v>
      </c>
      <c r="C614" t="s">
        <v>22</v>
      </c>
      <c r="D614" t="s">
        <v>23</v>
      </c>
      <c r="E614" t="s">
        <v>5</v>
      </c>
      <c r="G614" t="s">
        <v>24</v>
      </c>
      <c r="H614">
        <v>279616</v>
      </c>
      <c r="I614">
        <v>280053</v>
      </c>
      <c r="J614" t="s">
        <v>74</v>
      </c>
      <c r="P614">
        <v>5739007</v>
      </c>
      <c r="Q614" t="s">
        <v>1087</v>
      </c>
      <c r="R614">
        <v>438</v>
      </c>
      <c r="T614" t="s">
        <v>1088</v>
      </c>
    </row>
    <row r="615" spans="1:20" x14ac:dyDescent="0.25">
      <c r="A615" t="s">
        <v>33</v>
      </c>
      <c r="B615" t="s">
        <v>34</v>
      </c>
      <c r="C615" t="s">
        <v>22</v>
      </c>
      <c r="D615" t="s">
        <v>23</v>
      </c>
      <c r="E615" t="s">
        <v>5</v>
      </c>
      <c r="G615" t="s">
        <v>24</v>
      </c>
      <c r="H615">
        <v>279616</v>
      </c>
      <c r="I615">
        <v>280053</v>
      </c>
      <c r="J615" t="s">
        <v>74</v>
      </c>
      <c r="K615" t="s">
        <v>1089</v>
      </c>
      <c r="L615" t="s">
        <v>1089</v>
      </c>
      <c r="N615" t="s">
        <v>1090</v>
      </c>
      <c r="P615">
        <v>5739007</v>
      </c>
      <c r="Q615" t="s">
        <v>1087</v>
      </c>
      <c r="R615">
        <v>438</v>
      </c>
      <c r="S615">
        <v>145</v>
      </c>
    </row>
    <row r="616" spans="1:20" x14ac:dyDescent="0.25">
      <c r="A616" t="s">
        <v>20</v>
      </c>
      <c r="B616" t="s">
        <v>30</v>
      </c>
      <c r="C616" t="s">
        <v>22</v>
      </c>
      <c r="D616" t="s">
        <v>23</v>
      </c>
      <c r="E616" t="s">
        <v>5</v>
      </c>
      <c r="G616" t="s">
        <v>24</v>
      </c>
      <c r="H616">
        <v>280473</v>
      </c>
      <c r="I616">
        <v>283133</v>
      </c>
      <c r="J616" t="s">
        <v>25</v>
      </c>
      <c r="P616">
        <v>5739009</v>
      </c>
      <c r="Q616" t="s">
        <v>1091</v>
      </c>
      <c r="R616">
        <v>2661</v>
      </c>
      <c r="T616" t="s">
        <v>1092</v>
      </c>
    </row>
    <row r="617" spans="1:20" x14ac:dyDescent="0.25">
      <c r="A617" t="s">
        <v>33</v>
      </c>
      <c r="B617" t="s">
        <v>34</v>
      </c>
      <c r="C617" t="s">
        <v>22</v>
      </c>
      <c r="D617" t="s">
        <v>23</v>
      </c>
      <c r="E617" t="s">
        <v>5</v>
      </c>
      <c r="G617" t="s">
        <v>24</v>
      </c>
      <c r="H617">
        <v>280473</v>
      </c>
      <c r="I617">
        <v>283133</v>
      </c>
      <c r="J617" t="s">
        <v>25</v>
      </c>
      <c r="K617" t="s">
        <v>1093</v>
      </c>
      <c r="L617" t="s">
        <v>1093</v>
      </c>
      <c r="N617" t="s">
        <v>1094</v>
      </c>
      <c r="P617">
        <v>5739009</v>
      </c>
      <c r="Q617" t="s">
        <v>1091</v>
      </c>
      <c r="R617">
        <v>2661</v>
      </c>
      <c r="S617">
        <v>886</v>
      </c>
    </row>
    <row r="618" spans="1:20" x14ac:dyDescent="0.25">
      <c r="A618" t="s">
        <v>20</v>
      </c>
      <c r="B618" t="s">
        <v>30</v>
      </c>
      <c r="C618" t="s">
        <v>22</v>
      </c>
      <c r="D618" t="s">
        <v>23</v>
      </c>
      <c r="E618" t="s">
        <v>5</v>
      </c>
      <c r="G618" t="s">
        <v>24</v>
      </c>
      <c r="H618">
        <v>283194</v>
      </c>
      <c r="I618">
        <v>283502</v>
      </c>
      <c r="J618" t="s">
        <v>74</v>
      </c>
      <c r="P618">
        <v>5739012</v>
      </c>
      <c r="Q618" t="s">
        <v>1095</v>
      </c>
      <c r="R618">
        <v>309</v>
      </c>
      <c r="T618" t="s">
        <v>1096</v>
      </c>
    </row>
    <row r="619" spans="1:20" x14ac:dyDescent="0.25">
      <c r="A619" t="s">
        <v>33</v>
      </c>
      <c r="B619" t="s">
        <v>34</v>
      </c>
      <c r="C619" t="s">
        <v>22</v>
      </c>
      <c r="D619" t="s">
        <v>23</v>
      </c>
      <c r="E619" t="s">
        <v>5</v>
      </c>
      <c r="G619" t="s">
        <v>24</v>
      </c>
      <c r="H619">
        <v>283194</v>
      </c>
      <c r="I619">
        <v>283502</v>
      </c>
      <c r="J619" t="s">
        <v>74</v>
      </c>
      <c r="K619" t="s">
        <v>1097</v>
      </c>
      <c r="L619" t="s">
        <v>1097</v>
      </c>
      <c r="N619" t="s">
        <v>1098</v>
      </c>
      <c r="P619">
        <v>5739012</v>
      </c>
      <c r="Q619" t="s">
        <v>1095</v>
      </c>
      <c r="R619">
        <v>309</v>
      </c>
      <c r="S619">
        <v>102</v>
      </c>
    </row>
    <row r="620" spans="1:20" x14ac:dyDescent="0.25">
      <c r="A620" t="s">
        <v>20</v>
      </c>
      <c r="B620" t="s">
        <v>30</v>
      </c>
      <c r="C620" t="s">
        <v>22</v>
      </c>
      <c r="D620" t="s">
        <v>23</v>
      </c>
      <c r="E620" t="s">
        <v>5</v>
      </c>
      <c r="G620" t="s">
        <v>24</v>
      </c>
      <c r="H620">
        <v>283495</v>
      </c>
      <c r="I620">
        <v>284211</v>
      </c>
      <c r="J620" t="s">
        <v>74</v>
      </c>
      <c r="P620">
        <v>5739014</v>
      </c>
      <c r="Q620" t="s">
        <v>1099</v>
      </c>
      <c r="R620">
        <v>717</v>
      </c>
      <c r="T620" t="s">
        <v>1100</v>
      </c>
    </row>
    <row r="621" spans="1:20" x14ac:dyDescent="0.25">
      <c r="A621" t="s">
        <v>33</v>
      </c>
      <c r="B621" t="s">
        <v>34</v>
      </c>
      <c r="C621" t="s">
        <v>22</v>
      </c>
      <c r="D621" t="s">
        <v>23</v>
      </c>
      <c r="E621" t="s">
        <v>5</v>
      </c>
      <c r="G621" t="s">
        <v>24</v>
      </c>
      <c r="H621">
        <v>283495</v>
      </c>
      <c r="I621">
        <v>284211</v>
      </c>
      <c r="J621" t="s">
        <v>74</v>
      </c>
      <c r="K621" t="s">
        <v>1101</v>
      </c>
      <c r="L621" t="s">
        <v>1101</v>
      </c>
      <c r="N621" t="s">
        <v>1102</v>
      </c>
      <c r="P621">
        <v>5739014</v>
      </c>
      <c r="Q621" t="s">
        <v>1099</v>
      </c>
      <c r="R621">
        <v>717</v>
      </c>
      <c r="S621">
        <v>238</v>
      </c>
    </row>
    <row r="622" spans="1:20" x14ac:dyDescent="0.25">
      <c r="A622" t="s">
        <v>20</v>
      </c>
      <c r="B622" t="s">
        <v>30</v>
      </c>
      <c r="C622" t="s">
        <v>22</v>
      </c>
      <c r="D622" t="s">
        <v>23</v>
      </c>
      <c r="E622" t="s">
        <v>5</v>
      </c>
      <c r="G622" t="s">
        <v>24</v>
      </c>
      <c r="H622">
        <v>284351</v>
      </c>
      <c r="I622">
        <v>285133</v>
      </c>
      <c r="J622" t="s">
        <v>74</v>
      </c>
      <c r="P622">
        <v>5739016</v>
      </c>
      <c r="Q622" t="s">
        <v>1103</v>
      </c>
      <c r="R622">
        <v>783</v>
      </c>
      <c r="T622" t="s">
        <v>1104</v>
      </c>
    </row>
    <row r="623" spans="1:20" x14ac:dyDescent="0.25">
      <c r="A623" t="s">
        <v>33</v>
      </c>
      <c r="B623" t="s">
        <v>34</v>
      </c>
      <c r="C623" t="s">
        <v>22</v>
      </c>
      <c r="D623" t="s">
        <v>23</v>
      </c>
      <c r="E623" t="s">
        <v>5</v>
      </c>
      <c r="G623" t="s">
        <v>24</v>
      </c>
      <c r="H623">
        <v>284351</v>
      </c>
      <c r="I623">
        <v>285133</v>
      </c>
      <c r="J623" t="s">
        <v>74</v>
      </c>
      <c r="K623" t="s">
        <v>1105</v>
      </c>
      <c r="L623" t="s">
        <v>1105</v>
      </c>
      <c r="N623" t="s">
        <v>990</v>
      </c>
      <c r="P623">
        <v>5739016</v>
      </c>
      <c r="Q623" t="s">
        <v>1103</v>
      </c>
      <c r="R623">
        <v>783</v>
      </c>
      <c r="S623">
        <v>260</v>
      </c>
    </row>
    <row r="624" spans="1:20" x14ac:dyDescent="0.25">
      <c r="A624" t="s">
        <v>20</v>
      </c>
      <c r="B624" t="s">
        <v>30</v>
      </c>
      <c r="C624" t="s">
        <v>22</v>
      </c>
      <c r="D624" t="s">
        <v>23</v>
      </c>
      <c r="E624" t="s">
        <v>5</v>
      </c>
      <c r="G624" t="s">
        <v>24</v>
      </c>
      <c r="H624">
        <v>285210</v>
      </c>
      <c r="I624">
        <v>285938</v>
      </c>
      <c r="J624" t="s">
        <v>25</v>
      </c>
      <c r="P624">
        <v>5739018</v>
      </c>
      <c r="Q624" t="s">
        <v>1106</v>
      </c>
      <c r="R624">
        <v>729</v>
      </c>
      <c r="T624" t="s">
        <v>1107</v>
      </c>
    </row>
    <row r="625" spans="1:20" x14ac:dyDescent="0.25">
      <c r="A625" t="s">
        <v>33</v>
      </c>
      <c r="B625" t="s">
        <v>34</v>
      </c>
      <c r="C625" t="s">
        <v>22</v>
      </c>
      <c r="D625" t="s">
        <v>23</v>
      </c>
      <c r="E625" t="s">
        <v>5</v>
      </c>
      <c r="G625" t="s">
        <v>24</v>
      </c>
      <c r="H625">
        <v>285210</v>
      </c>
      <c r="I625">
        <v>285938</v>
      </c>
      <c r="J625" t="s">
        <v>25</v>
      </c>
      <c r="K625" t="s">
        <v>1108</v>
      </c>
      <c r="L625" t="s">
        <v>1108</v>
      </c>
      <c r="N625" t="s">
        <v>1109</v>
      </c>
      <c r="P625">
        <v>5739018</v>
      </c>
      <c r="Q625" t="s">
        <v>1106</v>
      </c>
      <c r="R625">
        <v>729</v>
      </c>
      <c r="S625">
        <v>242</v>
      </c>
    </row>
    <row r="626" spans="1:20" x14ac:dyDescent="0.25">
      <c r="A626" t="s">
        <v>20</v>
      </c>
      <c r="B626" t="s">
        <v>30</v>
      </c>
      <c r="C626" t="s">
        <v>22</v>
      </c>
      <c r="D626" t="s">
        <v>23</v>
      </c>
      <c r="E626" t="s">
        <v>5</v>
      </c>
      <c r="G626" t="s">
        <v>24</v>
      </c>
      <c r="H626">
        <v>285948</v>
      </c>
      <c r="I626">
        <v>286664</v>
      </c>
      <c r="J626" t="s">
        <v>25</v>
      </c>
      <c r="P626">
        <v>5739020</v>
      </c>
      <c r="Q626" t="s">
        <v>1110</v>
      </c>
      <c r="R626">
        <v>717</v>
      </c>
      <c r="T626" t="s">
        <v>1111</v>
      </c>
    </row>
    <row r="627" spans="1:20" x14ac:dyDescent="0.25">
      <c r="A627" t="s">
        <v>33</v>
      </c>
      <c r="B627" t="s">
        <v>34</v>
      </c>
      <c r="C627" t="s">
        <v>22</v>
      </c>
      <c r="D627" t="s">
        <v>23</v>
      </c>
      <c r="E627" t="s">
        <v>5</v>
      </c>
      <c r="G627" t="s">
        <v>24</v>
      </c>
      <c r="H627">
        <v>285948</v>
      </c>
      <c r="I627">
        <v>286664</v>
      </c>
      <c r="J627" t="s">
        <v>25</v>
      </c>
      <c r="K627" t="s">
        <v>1112</v>
      </c>
      <c r="L627" t="s">
        <v>1112</v>
      </c>
      <c r="N627" t="s">
        <v>1113</v>
      </c>
      <c r="P627">
        <v>5739020</v>
      </c>
      <c r="Q627" t="s">
        <v>1110</v>
      </c>
      <c r="R627">
        <v>717</v>
      </c>
      <c r="S627">
        <v>238</v>
      </c>
    </row>
    <row r="628" spans="1:20" x14ac:dyDescent="0.25">
      <c r="A628" t="s">
        <v>20</v>
      </c>
      <c r="B628" t="s">
        <v>30</v>
      </c>
      <c r="C628" t="s">
        <v>22</v>
      </c>
      <c r="D628" t="s">
        <v>23</v>
      </c>
      <c r="E628" t="s">
        <v>5</v>
      </c>
      <c r="G628" t="s">
        <v>24</v>
      </c>
      <c r="H628">
        <v>286765</v>
      </c>
      <c r="I628">
        <v>287055</v>
      </c>
      <c r="J628" t="s">
        <v>25</v>
      </c>
      <c r="P628">
        <v>5739022</v>
      </c>
      <c r="Q628" t="s">
        <v>1114</v>
      </c>
      <c r="R628">
        <v>291</v>
      </c>
      <c r="T628" t="s">
        <v>1115</v>
      </c>
    </row>
    <row r="629" spans="1:20" x14ac:dyDescent="0.25">
      <c r="A629" t="s">
        <v>33</v>
      </c>
      <c r="B629" t="s">
        <v>34</v>
      </c>
      <c r="C629" t="s">
        <v>22</v>
      </c>
      <c r="D629" t="s">
        <v>23</v>
      </c>
      <c r="E629" t="s">
        <v>5</v>
      </c>
      <c r="G629" t="s">
        <v>24</v>
      </c>
      <c r="H629">
        <v>286765</v>
      </c>
      <c r="I629">
        <v>287055</v>
      </c>
      <c r="J629" t="s">
        <v>25</v>
      </c>
      <c r="K629" t="s">
        <v>1116</v>
      </c>
      <c r="L629" t="s">
        <v>1116</v>
      </c>
      <c r="N629" t="s">
        <v>1117</v>
      </c>
      <c r="P629">
        <v>5739022</v>
      </c>
      <c r="Q629" t="s">
        <v>1114</v>
      </c>
      <c r="R629">
        <v>291</v>
      </c>
      <c r="S629">
        <v>96</v>
      </c>
    </row>
    <row r="630" spans="1:20" x14ac:dyDescent="0.25">
      <c r="A630" t="s">
        <v>20</v>
      </c>
      <c r="B630" t="s">
        <v>30</v>
      </c>
      <c r="C630" t="s">
        <v>22</v>
      </c>
      <c r="D630" t="s">
        <v>23</v>
      </c>
      <c r="E630" t="s">
        <v>5</v>
      </c>
      <c r="G630" t="s">
        <v>24</v>
      </c>
      <c r="H630">
        <v>287137</v>
      </c>
      <c r="I630">
        <v>287328</v>
      </c>
      <c r="J630" t="s">
        <v>25</v>
      </c>
      <c r="P630">
        <v>5739024</v>
      </c>
      <c r="Q630" t="s">
        <v>1118</v>
      </c>
      <c r="R630">
        <v>192</v>
      </c>
      <c r="T630" t="s">
        <v>1119</v>
      </c>
    </row>
    <row r="631" spans="1:20" x14ac:dyDescent="0.25">
      <c r="A631" t="s">
        <v>33</v>
      </c>
      <c r="B631" t="s">
        <v>34</v>
      </c>
      <c r="C631" t="s">
        <v>22</v>
      </c>
      <c r="D631" t="s">
        <v>23</v>
      </c>
      <c r="E631" t="s">
        <v>5</v>
      </c>
      <c r="G631" t="s">
        <v>24</v>
      </c>
      <c r="H631">
        <v>287137</v>
      </c>
      <c r="I631">
        <v>287328</v>
      </c>
      <c r="J631" t="s">
        <v>25</v>
      </c>
      <c r="K631" t="s">
        <v>1120</v>
      </c>
      <c r="L631" t="s">
        <v>1120</v>
      </c>
      <c r="N631" t="s">
        <v>1121</v>
      </c>
      <c r="P631">
        <v>5739024</v>
      </c>
      <c r="Q631" t="s">
        <v>1118</v>
      </c>
      <c r="R631">
        <v>192</v>
      </c>
      <c r="S631">
        <v>63</v>
      </c>
    </row>
    <row r="632" spans="1:20" x14ac:dyDescent="0.25">
      <c r="A632" t="s">
        <v>20</v>
      </c>
      <c r="B632" t="s">
        <v>30</v>
      </c>
      <c r="C632" t="s">
        <v>22</v>
      </c>
      <c r="D632" t="s">
        <v>23</v>
      </c>
      <c r="E632" t="s">
        <v>5</v>
      </c>
      <c r="G632" t="s">
        <v>24</v>
      </c>
      <c r="H632">
        <v>287339</v>
      </c>
      <c r="I632">
        <v>288208</v>
      </c>
      <c r="J632" t="s">
        <v>25</v>
      </c>
      <c r="P632">
        <v>5739036</v>
      </c>
      <c r="Q632" t="s">
        <v>1122</v>
      </c>
      <c r="R632">
        <v>870</v>
      </c>
      <c r="T632" t="s">
        <v>1123</v>
      </c>
    </row>
    <row r="633" spans="1:20" x14ac:dyDescent="0.25">
      <c r="A633" t="s">
        <v>33</v>
      </c>
      <c r="B633" t="s">
        <v>34</v>
      </c>
      <c r="C633" t="s">
        <v>22</v>
      </c>
      <c r="D633" t="s">
        <v>23</v>
      </c>
      <c r="E633" t="s">
        <v>5</v>
      </c>
      <c r="G633" t="s">
        <v>24</v>
      </c>
      <c r="H633">
        <v>287339</v>
      </c>
      <c r="I633">
        <v>288208</v>
      </c>
      <c r="J633" t="s">
        <v>25</v>
      </c>
      <c r="K633" t="s">
        <v>1124</v>
      </c>
      <c r="L633" t="s">
        <v>1124</v>
      </c>
      <c r="N633" t="s">
        <v>1125</v>
      </c>
      <c r="P633">
        <v>5739036</v>
      </c>
      <c r="Q633" t="s">
        <v>1122</v>
      </c>
      <c r="R633">
        <v>870</v>
      </c>
      <c r="S633">
        <v>289</v>
      </c>
    </row>
    <row r="634" spans="1:20" x14ac:dyDescent="0.25">
      <c r="A634" t="s">
        <v>20</v>
      </c>
      <c r="B634" t="s">
        <v>30</v>
      </c>
      <c r="C634" t="s">
        <v>22</v>
      </c>
      <c r="D634" t="s">
        <v>23</v>
      </c>
      <c r="E634" t="s">
        <v>5</v>
      </c>
      <c r="G634" t="s">
        <v>24</v>
      </c>
      <c r="H634">
        <v>288226</v>
      </c>
      <c r="I634">
        <v>288465</v>
      </c>
      <c r="J634" t="s">
        <v>25</v>
      </c>
      <c r="P634">
        <v>5739039</v>
      </c>
      <c r="Q634" t="s">
        <v>1126</v>
      </c>
      <c r="R634">
        <v>240</v>
      </c>
      <c r="T634" t="s">
        <v>1127</v>
      </c>
    </row>
    <row r="635" spans="1:20" x14ac:dyDescent="0.25">
      <c r="A635" t="s">
        <v>33</v>
      </c>
      <c r="B635" t="s">
        <v>34</v>
      </c>
      <c r="C635" t="s">
        <v>22</v>
      </c>
      <c r="D635" t="s">
        <v>23</v>
      </c>
      <c r="E635" t="s">
        <v>5</v>
      </c>
      <c r="G635" t="s">
        <v>24</v>
      </c>
      <c r="H635">
        <v>288226</v>
      </c>
      <c r="I635">
        <v>288465</v>
      </c>
      <c r="J635" t="s">
        <v>25</v>
      </c>
      <c r="K635" t="s">
        <v>1128</v>
      </c>
      <c r="L635" t="s">
        <v>1128</v>
      </c>
      <c r="N635" t="s">
        <v>1129</v>
      </c>
      <c r="P635">
        <v>5739039</v>
      </c>
      <c r="Q635" t="s">
        <v>1126</v>
      </c>
      <c r="R635">
        <v>240</v>
      </c>
      <c r="S635">
        <v>79</v>
      </c>
    </row>
    <row r="636" spans="1:20" x14ac:dyDescent="0.25">
      <c r="A636" t="s">
        <v>20</v>
      </c>
      <c r="B636" t="s">
        <v>30</v>
      </c>
      <c r="C636" t="s">
        <v>22</v>
      </c>
      <c r="D636" t="s">
        <v>23</v>
      </c>
      <c r="E636" t="s">
        <v>5</v>
      </c>
      <c r="G636" t="s">
        <v>24</v>
      </c>
      <c r="H636">
        <v>289009</v>
      </c>
      <c r="I636">
        <v>289653</v>
      </c>
      <c r="J636" t="s">
        <v>74</v>
      </c>
      <c r="P636">
        <v>5739043</v>
      </c>
      <c r="Q636" t="s">
        <v>1130</v>
      </c>
      <c r="R636">
        <v>645</v>
      </c>
      <c r="T636" t="s">
        <v>1131</v>
      </c>
    </row>
    <row r="637" spans="1:20" x14ac:dyDescent="0.25">
      <c r="A637" t="s">
        <v>33</v>
      </c>
      <c r="B637" t="s">
        <v>34</v>
      </c>
      <c r="C637" t="s">
        <v>22</v>
      </c>
      <c r="D637" t="s">
        <v>23</v>
      </c>
      <c r="E637" t="s">
        <v>5</v>
      </c>
      <c r="G637" t="s">
        <v>24</v>
      </c>
      <c r="H637">
        <v>289009</v>
      </c>
      <c r="I637">
        <v>289653</v>
      </c>
      <c r="J637" t="s">
        <v>74</v>
      </c>
      <c r="K637" t="s">
        <v>1132</v>
      </c>
      <c r="L637" t="s">
        <v>1132</v>
      </c>
      <c r="N637" t="s">
        <v>1133</v>
      </c>
      <c r="P637">
        <v>5739043</v>
      </c>
      <c r="Q637" t="s">
        <v>1130</v>
      </c>
      <c r="R637">
        <v>645</v>
      </c>
      <c r="S637">
        <v>214</v>
      </c>
    </row>
    <row r="638" spans="1:20" x14ac:dyDescent="0.25">
      <c r="A638" t="s">
        <v>20</v>
      </c>
      <c r="B638" t="s">
        <v>30</v>
      </c>
      <c r="C638" t="s">
        <v>22</v>
      </c>
      <c r="D638" t="s">
        <v>23</v>
      </c>
      <c r="E638" t="s">
        <v>5</v>
      </c>
      <c r="G638" t="s">
        <v>24</v>
      </c>
      <c r="H638">
        <v>289763</v>
      </c>
      <c r="I638">
        <v>290440</v>
      </c>
      <c r="J638" t="s">
        <v>25</v>
      </c>
      <c r="P638">
        <v>5739045</v>
      </c>
      <c r="Q638" t="s">
        <v>1134</v>
      </c>
      <c r="R638">
        <v>678</v>
      </c>
      <c r="T638" t="s">
        <v>1135</v>
      </c>
    </row>
    <row r="639" spans="1:20" x14ac:dyDescent="0.25">
      <c r="A639" t="s">
        <v>33</v>
      </c>
      <c r="B639" t="s">
        <v>34</v>
      </c>
      <c r="C639" t="s">
        <v>22</v>
      </c>
      <c r="D639" t="s">
        <v>23</v>
      </c>
      <c r="E639" t="s">
        <v>5</v>
      </c>
      <c r="G639" t="s">
        <v>24</v>
      </c>
      <c r="H639">
        <v>289763</v>
      </c>
      <c r="I639">
        <v>290440</v>
      </c>
      <c r="J639" t="s">
        <v>25</v>
      </c>
      <c r="K639" t="s">
        <v>1136</v>
      </c>
      <c r="L639" t="s">
        <v>1136</v>
      </c>
      <c r="N639" t="s">
        <v>1137</v>
      </c>
      <c r="P639">
        <v>5739045</v>
      </c>
      <c r="Q639" t="s">
        <v>1134</v>
      </c>
      <c r="R639">
        <v>678</v>
      </c>
      <c r="S639">
        <v>225</v>
      </c>
    </row>
    <row r="640" spans="1:20" x14ac:dyDescent="0.25">
      <c r="A640" t="s">
        <v>20</v>
      </c>
      <c r="B640" t="s">
        <v>30</v>
      </c>
      <c r="C640" t="s">
        <v>22</v>
      </c>
      <c r="D640" t="s">
        <v>23</v>
      </c>
      <c r="E640" t="s">
        <v>5</v>
      </c>
      <c r="G640" t="s">
        <v>24</v>
      </c>
      <c r="H640">
        <v>290570</v>
      </c>
      <c r="I640">
        <v>291466</v>
      </c>
      <c r="J640" t="s">
        <v>25</v>
      </c>
      <c r="P640">
        <v>5739047</v>
      </c>
      <c r="Q640" t="s">
        <v>1138</v>
      </c>
      <c r="R640">
        <v>897</v>
      </c>
      <c r="T640" t="s">
        <v>1139</v>
      </c>
    </row>
    <row r="641" spans="1:20" x14ac:dyDescent="0.25">
      <c r="A641" t="s">
        <v>33</v>
      </c>
      <c r="B641" t="s">
        <v>34</v>
      </c>
      <c r="C641" t="s">
        <v>22</v>
      </c>
      <c r="D641" t="s">
        <v>23</v>
      </c>
      <c r="E641" t="s">
        <v>5</v>
      </c>
      <c r="G641" t="s">
        <v>24</v>
      </c>
      <c r="H641">
        <v>290570</v>
      </c>
      <c r="I641">
        <v>291466</v>
      </c>
      <c r="J641" t="s">
        <v>25</v>
      </c>
      <c r="K641" t="s">
        <v>1140</v>
      </c>
      <c r="L641" t="s">
        <v>1140</v>
      </c>
      <c r="N641" t="s">
        <v>1141</v>
      </c>
      <c r="P641">
        <v>5739047</v>
      </c>
      <c r="Q641" t="s">
        <v>1138</v>
      </c>
      <c r="R641">
        <v>897</v>
      </c>
      <c r="S641">
        <v>298</v>
      </c>
    </row>
    <row r="642" spans="1:20" x14ac:dyDescent="0.25">
      <c r="A642" t="s">
        <v>20</v>
      </c>
      <c r="B642" t="s">
        <v>30</v>
      </c>
      <c r="C642" t="s">
        <v>22</v>
      </c>
      <c r="D642" t="s">
        <v>23</v>
      </c>
      <c r="E642" t="s">
        <v>5</v>
      </c>
      <c r="G642" t="s">
        <v>24</v>
      </c>
      <c r="H642">
        <v>291471</v>
      </c>
      <c r="I642">
        <v>291971</v>
      </c>
      <c r="J642" t="s">
        <v>25</v>
      </c>
      <c r="P642">
        <v>5739049</v>
      </c>
      <c r="Q642" t="s">
        <v>1142</v>
      </c>
      <c r="R642">
        <v>501</v>
      </c>
      <c r="T642" t="s">
        <v>1143</v>
      </c>
    </row>
    <row r="643" spans="1:20" x14ac:dyDescent="0.25">
      <c r="A643" t="s">
        <v>33</v>
      </c>
      <c r="B643" t="s">
        <v>34</v>
      </c>
      <c r="C643" t="s">
        <v>22</v>
      </c>
      <c r="D643" t="s">
        <v>23</v>
      </c>
      <c r="E643" t="s">
        <v>5</v>
      </c>
      <c r="G643" t="s">
        <v>24</v>
      </c>
      <c r="H643">
        <v>291471</v>
      </c>
      <c r="I643">
        <v>291971</v>
      </c>
      <c r="J643" t="s">
        <v>25</v>
      </c>
      <c r="K643" t="s">
        <v>1144</v>
      </c>
      <c r="L643" t="s">
        <v>1144</v>
      </c>
      <c r="N643" t="s">
        <v>36</v>
      </c>
      <c r="P643">
        <v>5739049</v>
      </c>
      <c r="Q643" t="s">
        <v>1142</v>
      </c>
      <c r="R643">
        <v>501</v>
      </c>
      <c r="S643">
        <v>166</v>
      </c>
    </row>
    <row r="644" spans="1:20" x14ac:dyDescent="0.25">
      <c r="A644" t="s">
        <v>20</v>
      </c>
      <c r="B644" t="s">
        <v>30</v>
      </c>
      <c r="C644" t="s">
        <v>22</v>
      </c>
      <c r="D644" t="s">
        <v>23</v>
      </c>
      <c r="E644" t="s">
        <v>5</v>
      </c>
      <c r="G644" t="s">
        <v>24</v>
      </c>
      <c r="H644">
        <v>292044</v>
      </c>
      <c r="I644">
        <v>293627</v>
      </c>
      <c r="J644" t="s">
        <v>25</v>
      </c>
      <c r="P644">
        <v>5739051</v>
      </c>
      <c r="Q644" t="s">
        <v>1145</v>
      </c>
      <c r="R644">
        <v>1584</v>
      </c>
      <c r="T644" t="s">
        <v>1146</v>
      </c>
    </row>
    <row r="645" spans="1:20" x14ac:dyDescent="0.25">
      <c r="A645" t="s">
        <v>33</v>
      </c>
      <c r="B645" t="s">
        <v>34</v>
      </c>
      <c r="C645" t="s">
        <v>22</v>
      </c>
      <c r="D645" t="s">
        <v>23</v>
      </c>
      <c r="E645" t="s">
        <v>5</v>
      </c>
      <c r="G645" t="s">
        <v>24</v>
      </c>
      <c r="H645">
        <v>292044</v>
      </c>
      <c r="I645">
        <v>293627</v>
      </c>
      <c r="J645" t="s">
        <v>25</v>
      </c>
      <c r="K645" t="s">
        <v>1147</v>
      </c>
      <c r="L645" t="s">
        <v>1147</v>
      </c>
      <c r="N645" t="s">
        <v>1148</v>
      </c>
      <c r="P645">
        <v>5739051</v>
      </c>
      <c r="Q645" t="s">
        <v>1145</v>
      </c>
      <c r="R645">
        <v>1584</v>
      </c>
      <c r="S645">
        <v>527</v>
      </c>
    </row>
    <row r="646" spans="1:20" x14ac:dyDescent="0.25">
      <c r="A646" t="s">
        <v>20</v>
      </c>
      <c r="B646" t="s">
        <v>30</v>
      </c>
      <c r="C646" t="s">
        <v>22</v>
      </c>
      <c r="D646" t="s">
        <v>23</v>
      </c>
      <c r="E646" t="s">
        <v>5</v>
      </c>
      <c r="G646" t="s">
        <v>24</v>
      </c>
      <c r="H646">
        <v>293779</v>
      </c>
      <c r="I646">
        <v>294357</v>
      </c>
      <c r="J646" t="s">
        <v>25</v>
      </c>
      <c r="P646">
        <v>5739052</v>
      </c>
      <c r="Q646" t="s">
        <v>1149</v>
      </c>
      <c r="R646">
        <v>579</v>
      </c>
      <c r="T646" t="s">
        <v>1150</v>
      </c>
    </row>
    <row r="647" spans="1:20" x14ac:dyDescent="0.25">
      <c r="A647" t="s">
        <v>33</v>
      </c>
      <c r="B647" t="s">
        <v>34</v>
      </c>
      <c r="C647" t="s">
        <v>22</v>
      </c>
      <c r="D647" t="s">
        <v>23</v>
      </c>
      <c r="E647" t="s">
        <v>5</v>
      </c>
      <c r="G647" t="s">
        <v>24</v>
      </c>
      <c r="H647">
        <v>293779</v>
      </c>
      <c r="I647">
        <v>294357</v>
      </c>
      <c r="J647" t="s">
        <v>25</v>
      </c>
      <c r="K647" t="s">
        <v>1151</v>
      </c>
      <c r="L647" t="s">
        <v>1151</v>
      </c>
      <c r="N647" t="s">
        <v>1152</v>
      </c>
      <c r="P647">
        <v>5739052</v>
      </c>
      <c r="Q647" t="s">
        <v>1149</v>
      </c>
      <c r="R647">
        <v>579</v>
      </c>
      <c r="S647">
        <v>192</v>
      </c>
    </row>
    <row r="648" spans="1:20" x14ac:dyDescent="0.25">
      <c r="A648" t="s">
        <v>20</v>
      </c>
      <c r="B648" t="s">
        <v>30</v>
      </c>
      <c r="C648" t="s">
        <v>22</v>
      </c>
      <c r="D648" t="s">
        <v>23</v>
      </c>
      <c r="E648" t="s">
        <v>5</v>
      </c>
      <c r="G648" t="s">
        <v>24</v>
      </c>
      <c r="H648">
        <v>294379</v>
      </c>
      <c r="I648">
        <v>294786</v>
      </c>
      <c r="J648" t="s">
        <v>25</v>
      </c>
      <c r="P648">
        <v>5739054</v>
      </c>
      <c r="Q648" t="s">
        <v>1153</v>
      </c>
      <c r="R648">
        <v>408</v>
      </c>
      <c r="T648" t="s">
        <v>1154</v>
      </c>
    </row>
    <row r="649" spans="1:20" x14ac:dyDescent="0.25">
      <c r="A649" t="s">
        <v>33</v>
      </c>
      <c r="B649" t="s">
        <v>34</v>
      </c>
      <c r="C649" t="s">
        <v>22</v>
      </c>
      <c r="D649" t="s">
        <v>23</v>
      </c>
      <c r="E649" t="s">
        <v>5</v>
      </c>
      <c r="G649" t="s">
        <v>24</v>
      </c>
      <c r="H649">
        <v>294379</v>
      </c>
      <c r="I649">
        <v>294786</v>
      </c>
      <c r="J649" t="s">
        <v>25</v>
      </c>
      <c r="K649" t="s">
        <v>1155</v>
      </c>
      <c r="L649" t="s">
        <v>1155</v>
      </c>
      <c r="N649" t="s">
        <v>1156</v>
      </c>
      <c r="P649">
        <v>5739054</v>
      </c>
      <c r="Q649" t="s">
        <v>1153</v>
      </c>
      <c r="R649">
        <v>408</v>
      </c>
      <c r="S649">
        <v>135</v>
      </c>
    </row>
    <row r="650" spans="1:20" x14ac:dyDescent="0.25">
      <c r="A650" t="s">
        <v>20</v>
      </c>
      <c r="B650" t="s">
        <v>30</v>
      </c>
      <c r="C650" t="s">
        <v>22</v>
      </c>
      <c r="D650" t="s">
        <v>23</v>
      </c>
      <c r="E650" t="s">
        <v>5</v>
      </c>
      <c r="G650" t="s">
        <v>24</v>
      </c>
      <c r="H650">
        <v>294808</v>
      </c>
      <c r="I650">
        <v>296457</v>
      </c>
      <c r="J650" t="s">
        <v>25</v>
      </c>
      <c r="P650">
        <v>5739057</v>
      </c>
      <c r="Q650" t="s">
        <v>1157</v>
      </c>
      <c r="R650">
        <v>1650</v>
      </c>
      <c r="T650" t="s">
        <v>1158</v>
      </c>
    </row>
    <row r="651" spans="1:20" x14ac:dyDescent="0.25">
      <c r="A651" t="s">
        <v>33</v>
      </c>
      <c r="B651" t="s">
        <v>34</v>
      </c>
      <c r="C651" t="s">
        <v>22</v>
      </c>
      <c r="D651" t="s">
        <v>23</v>
      </c>
      <c r="E651" t="s">
        <v>5</v>
      </c>
      <c r="G651" t="s">
        <v>24</v>
      </c>
      <c r="H651">
        <v>294808</v>
      </c>
      <c r="I651">
        <v>296457</v>
      </c>
      <c r="J651" t="s">
        <v>25</v>
      </c>
      <c r="K651" t="s">
        <v>1159</v>
      </c>
      <c r="L651" t="s">
        <v>1159</v>
      </c>
      <c r="N651" t="s">
        <v>1160</v>
      </c>
      <c r="P651">
        <v>5739057</v>
      </c>
      <c r="Q651" t="s">
        <v>1157</v>
      </c>
      <c r="R651">
        <v>1650</v>
      </c>
      <c r="S651">
        <v>549</v>
      </c>
    </row>
    <row r="652" spans="1:20" x14ac:dyDescent="0.25">
      <c r="A652" t="s">
        <v>20</v>
      </c>
      <c r="B652" t="s">
        <v>30</v>
      </c>
      <c r="C652" t="s">
        <v>22</v>
      </c>
      <c r="D652" t="s">
        <v>23</v>
      </c>
      <c r="E652" t="s">
        <v>5</v>
      </c>
      <c r="G652" t="s">
        <v>24</v>
      </c>
      <c r="H652">
        <v>296494</v>
      </c>
      <c r="I652">
        <v>297417</v>
      </c>
      <c r="J652" t="s">
        <v>25</v>
      </c>
      <c r="P652">
        <v>5739059</v>
      </c>
      <c r="Q652" t="s">
        <v>1161</v>
      </c>
      <c r="R652">
        <v>924</v>
      </c>
      <c r="T652" t="s">
        <v>1162</v>
      </c>
    </row>
    <row r="653" spans="1:20" x14ac:dyDescent="0.25">
      <c r="A653" t="s">
        <v>33</v>
      </c>
      <c r="B653" t="s">
        <v>34</v>
      </c>
      <c r="C653" t="s">
        <v>22</v>
      </c>
      <c r="D653" t="s">
        <v>23</v>
      </c>
      <c r="E653" t="s">
        <v>5</v>
      </c>
      <c r="G653" t="s">
        <v>24</v>
      </c>
      <c r="H653">
        <v>296494</v>
      </c>
      <c r="I653">
        <v>297417</v>
      </c>
      <c r="J653" t="s">
        <v>25</v>
      </c>
      <c r="K653" t="s">
        <v>1163</v>
      </c>
      <c r="L653" t="s">
        <v>1163</v>
      </c>
      <c r="N653" t="s">
        <v>36</v>
      </c>
      <c r="P653">
        <v>5739059</v>
      </c>
      <c r="Q653" t="s">
        <v>1161</v>
      </c>
      <c r="R653">
        <v>924</v>
      </c>
      <c r="S653">
        <v>307</v>
      </c>
    </row>
    <row r="654" spans="1:20" x14ac:dyDescent="0.25">
      <c r="A654" t="s">
        <v>20</v>
      </c>
      <c r="B654" t="s">
        <v>30</v>
      </c>
      <c r="C654" t="s">
        <v>22</v>
      </c>
      <c r="D654" t="s">
        <v>23</v>
      </c>
      <c r="E654" t="s">
        <v>5</v>
      </c>
      <c r="G654" t="s">
        <v>24</v>
      </c>
      <c r="H654">
        <v>297436</v>
      </c>
      <c r="I654">
        <v>298344</v>
      </c>
      <c r="J654" t="s">
        <v>25</v>
      </c>
      <c r="P654">
        <v>5739061</v>
      </c>
      <c r="Q654" t="s">
        <v>1164</v>
      </c>
      <c r="R654">
        <v>909</v>
      </c>
      <c r="T654" t="s">
        <v>1165</v>
      </c>
    </row>
    <row r="655" spans="1:20" x14ac:dyDescent="0.25">
      <c r="A655" t="s">
        <v>33</v>
      </c>
      <c r="B655" t="s">
        <v>34</v>
      </c>
      <c r="C655" t="s">
        <v>22</v>
      </c>
      <c r="D655" t="s">
        <v>23</v>
      </c>
      <c r="E655" t="s">
        <v>5</v>
      </c>
      <c r="G655" t="s">
        <v>24</v>
      </c>
      <c r="H655">
        <v>297436</v>
      </c>
      <c r="I655">
        <v>298344</v>
      </c>
      <c r="J655" t="s">
        <v>25</v>
      </c>
      <c r="K655" t="s">
        <v>1166</v>
      </c>
      <c r="L655" t="s">
        <v>1166</v>
      </c>
      <c r="N655" t="s">
        <v>36</v>
      </c>
      <c r="P655">
        <v>5739061</v>
      </c>
      <c r="Q655" t="s">
        <v>1164</v>
      </c>
      <c r="R655">
        <v>909</v>
      </c>
      <c r="S655">
        <v>302</v>
      </c>
    </row>
    <row r="656" spans="1:20" x14ac:dyDescent="0.25">
      <c r="A656" t="s">
        <v>20</v>
      </c>
      <c r="B656" t="s">
        <v>30</v>
      </c>
      <c r="C656" t="s">
        <v>22</v>
      </c>
      <c r="D656" t="s">
        <v>23</v>
      </c>
      <c r="E656" t="s">
        <v>5</v>
      </c>
      <c r="G656" t="s">
        <v>24</v>
      </c>
      <c r="H656">
        <v>298408</v>
      </c>
      <c r="I656">
        <v>298890</v>
      </c>
      <c r="J656" t="s">
        <v>25</v>
      </c>
      <c r="P656">
        <v>5739066</v>
      </c>
      <c r="Q656" t="s">
        <v>1167</v>
      </c>
      <c r="R656">
        <v>483</v>
      </c>
      <c r="T656" t="s">
        <v>1168</v>
      </c>
    </row>
    <row r="657" spans="1:20" x14ac:dyDescent="0.25">
      <c r="A657" t="s">
        <v>33</v>
      </c>
      <c r="B657" t="s">
        <v>34</v>
      </c>
      <c r="C657" t="s">
        <v>22</v>
      </c>
      <c r="D657" t="s">
        <v>23</v>
      </c>
      <c r="E657" t="s">
        <v>5</v>
      </c>
      <c r="G657" t="s">
        <v>24</v>
      </c>
      <c r="H657">
        <v>298408</v>
      </c>
      <c r="I657">
        <v>298890</v>
      </c>
      <c r="J657" t="s">
        <v>25</v>
      </c>
      <c r="K657" t="s">
        <v>1169</v>
      </c>
      <c r="L657" t="s">
        <v>1169</v>
      </c>
      <c r="N657" t="s">
        <v>734</v>
      </c>
      <c r="P657">
        <v>5739066</v>
      </c>
      <c r="Q657" t="s">
        <v>1167</v>
      </c>
      <c r="R657">
        <v>483</v>
      </c>
      <c r="S657">
        <v>160</v>
      </c>
    </row>
    <row r="658" spans="1:20" x14ac:dyDescent="0.25">
      <c r="A658" t="s">
        <v>20</v>
      </c>
      <c r="B658" t="s">
        <v>30</v>
      </c>
      <c r="C658" t="s">
        <v>22</v>
      </c>
      <c r="D658" t="s">
        <v>23</v>
      </c>
      <c r="E658" t="s">
        <v>5</v>
      </c>
      <c r="G658" t="s">
        <v>24</v>
      </c>
      <c r="H658">
        <v>299035</v>
      </c>
      <c r="I658">
        <v>299325</v>
      </c>
      <c r="J658" t="s">
        <v>25</v>
      </c>
      <c r="P658">
        <v>5739068</v>
      </c>
      <c r="Q658" t="s">
        <v>1170</v>
      </c>
      <c r="R658">
        <v>291</v>
      </c>
      <c r="T658" t="s">
        <v>1171</v>
      </c>
    </row>
    <row r="659" spans="1:20" x14ac:dyDescent="0.25">
      <c r="A659" t="s">
        <v>33</v>
      </c>
      <c r="B659" t="s">
        <v>34</v>
      </c>
      <c r="C659" t="s">
        <v>22</v>
      </c>
      <c r="D659" t="s">
        <v>23</v>
      </c>
      <c r="E659" t="s">
        <v>5</v>
      </c>
      <c r="G659" t="s">
        <v>24</v>
      </c>
      <c r="H659">
        <v>299035</v>
      </c>
      <c r="I659">
        <v>299325</v>
      </c>
      <c r="J659" t="s">
        <v>25</v>
      </c>
      <c r="K659" t="s">
        <v>1172</v>
      </c>
      <c r="L659" t="s">
        <v>1172</v>
      </c>
      <c r="N659" t="s">
        <v>36</v>
      </c>
      <c r="P659">
        <v>5739068</v>
      </c>
      <c r="Q659" t="s">
        <v>1170</v>
      </c>
      <c r="R659">
        <v>291</v>
      </c>
      <c r="S659">
        <v>96</v>
      </c>
    </row>
    <row r="660" spans="1:20" x14ac:dyDescent="0.25">
      <c r="A660" t="s">
        <v>20</v>
      </c>
      <c r="B660" t="s">
        <v>30</v>
      </c>
      <c r="C660" t="s">
        <v>22</v>
      </c>
      <c r="D660" t="s">
        <v>23</v>
      </c>
      <c r="E660" t="s">
        <v>5</v>
      </c>
      <c r="G660" t="s">
        <v>24</v>
      </c>
      <c r="H660">
        <v>299424</v>
      </c>
      <c r="I660">
        <v>299858</v>
      </c>
      <c r="J660" t="s">
        <v>25</v>
      </c>
      <c r="P660">
        <v>5739072</v>
      </c>
      <c r="Q660" t="s">
        <v>1173</v>
      </c>
      <c r="R660">
        <v>435</v>
      </c>
      <c r="T660" t="s">
        <v>1174</v>
      </c>
    </row>
    <row r="661" spans="1:20" x14ac:dyDescent="0.25">
      <c r="A661" t="s">
        <v>33</v>
      </c>
      <c r="B661" t="s">
        <v>34</v>
      </c>
      <c r="C661" t="s">
        <v>22</v>
      </c>
      <c r="D661" t="s">
        <v>23</v>
      </c>
      <c r="E661" t="s">
        <v>5</v>
      </c>
      <c r="G661" t="s">
        <v>24</v>
      </c>
      <c r="H661">
        <v>299424</v>
      </c>
      <c r="I661">
        <v>299858</v>
      </c>
      <c r="J661" t="s">
        <v>25</v>
      </c>
      <c r="K661" t="s">
        <v>1175</v>
      </c>
      <c r="L661" t="s">
        <v>1175</v>
      </c>
      <c r="N661" t="s">
        <v>1176</v>
      </c>
      <c r="P661">
        <v>5739072</v>
      </c>
      <c r="Q661" t="s">
        <v>1173</v>
      </c>
      <c r="R661">
        <v>435</v>
      </c>
      <c r="S661">
        <v>144</v>
      </c>
    </row>
    <row r="662" spans="1:20" x14ac:dyDescent="0.25">
      <c r="A662" t="s">
        <v>20</v>
      </c>
      <c r="B662" t="s">
        <v>30</v>
      </c>
      <c r="C662" t="s">
        <v>22</v>
      </c>
      <c r="D662" t="s">
        <v>23</v>
      </c>
      <c r="E662" t="s">
        <v>5</v>
      </c>
      <c r="G662" t="s">
        <v>24</v>
      </c>
      <c r="H662">
        <v>299876</v>
      </c>
      <c r="I662">
        <v>300637</v>
      </c>
      <c r="J662" t="s">
        <v>74</v>
      </c>
      <c r="P662">
        <v>5739074</v>
      </c>
      <c r="Q662" t="s">
        <v>1177</v>
      </c>
      <c r="R662">
        <v>762</v>
      </c>
      <c r="T662" t="s">
        <v>1178</v>
      </c>
    </row>
    <row r="663" spans="1:20" x14ac:dyDescent="0.25">
      <c r="A663" t="s">
        <v>33</v>
      </c>
      <c r="B663" t="s">
        <v>34</v>
      </c>
      <c r="C663" t="s">
        <v>22</v>
      </c>
      <c r="D663" t="s">
        <v>23</v>
      </c>
      <c r="E663" t="s">
        <v>5</v>
      </c>
      <c r="G663" t="s">
        <v>24</v>
      </c>
      <c r="H663">
        <v>299876</v>
      </c>
      <c r="I663">
        <v>300637</v>
      </c>
      <c r="J663" t="s">
        <v>74</v>
      </c>
      <c r="K663" t="s">
        <v>1179</v>
      </c>
      <c r="L663" t="s">
        <v>1179</v>
      </c>
      <c r="N663" t="s">
        <v>1180</v>
      </c>
      <c r="P663">
        <v>5739074</v>
      </c>
      <c r="Q663" t="s">
        <v>1177</v>
      </c>
      <c r="R663">
        <v>762</v>
      </c>
      <c r="S663">
        <v>253</v>
      </c>
    </row>
    <row r="664" spans="1:20" x14ac:dyDescent="0.25">
      <c r="A664" t="s">
        <v>20</v>
      </c>
      <c r="B664" t="s">
        <v>30</v>
      </c>
      <c r="C664" t="s">
        <v>22</v>
      </c>
      <c r="D664" t="s">
        <v>23</v>
      </c>
      <c r="E664" t="s">
        <v>5</v>
      </c>
      <c r="G664" t="s">
        <v>24</v>
      </c>
      <c r="H664">
        <v>300701</v>
      </c>
      <c r="I664">
        <v>301252</v>
      </c>
      <c r="J664" t="s">
        <v>74</v>
      </c>
      <c r="P664">
        <v>5739076</v>
      </c>
      <c r="Q664" t="s">
        <v>1181</v>
      </c>
      <c r="R664">
        <v>552</v>
      </c>
      <c r="T664" t="s">
        <v>1182</v>
      </c>
    </row>
    <row r="665" spans="1:20" x14ac:dyDescent="0.25">
      <c r="A665" t="s">
        <v>33</v>
      </c>
      <c r="B665" t="s">
        <v>34</v>
      </c>
      <c r="C665" t="s">
        <v>22</v>
      </c>
      <c r="D665" t="s">
        <v>23</v>
      </c>
      <c r="E665" t="s">
        <v>5</v>
      </c>
      <c r="G665" t="s">
        <v>24</v>
      </c>
      <c r="H665">
        <v>300701</v>
      </c>
      <c r="I665">
        <v>301252</v>
      </c>
      <c r="J665" t="s">
        <v>74</v>
      </c>
      <c r="K665" t="s">
        <v>1183</v>
      </c>
      <c r="L665" t="s">
        <v>1183</v>
      </c>
      <c r="N665" t="s">
        <v>1184</v>
      </c>
      <c r="P665">
        <v>5739076</v>
      </c>
      <c r="Q665" t="s">
        <v>1181</v>
      </c>
      <c r="R665">
        <v>552</v>
      </c>
      <c r="S665">
        <v>183</v>
      </c>
    </row>
    <row r="666" spans="1:20" x14ac:dyDescent="0.25">
      <c r="A666" t="s">
        <v>20</v>
      </c>
      <c r="B666" t="s">
        <v>30</v>
      </c>
      <c r="C666" t="s">
        <v>22</v>
      </c>
      <c r="D666" t="s">
        <v>23</v>
      </c>
      <c r="E666" t="s">
        <v>5</v>
      </c>
      <c r="G666" t="s">
        <v>24</v>
      </c>
      <c r="H666">
        <v>301336</v>
      </c>
      <c r="I666">
        <v>301632</v>
      </c>
      <c r="J666" t="s">
        <v>25</v>
      </c>
      <c r="P666">
        <v>5739078</v>
      </c>
      <c r="Q666" t="s">
        <v>1185</v>
      </c>
      <c r="R666">
        <v>297</v>
      </c>
      <c r="T666" t="s">
        <v>1186</v>
      </c>
    </row>
    <row r="667" spans="1:20" x14ac:dyDescent="0.25">
      <c r="A667" t="s">
        <v>33</v>
      </c>
      <c r="B667" t="s">
        <v>34</v>
      </c>
      <c r="C667" t="s">
        <v>22</v>
      </c>
      <c r="D667" t="s">
        <v>23</v>
      </c>
      <c r="E667" t="s">
        <v>5</v>
      </c>
      <c r="G667" t="s">
        <v>24</v>
      </c>
      <c r="H667">
        <v>301336</v>
      </c>
      <c r="I667">
        <v>301632</v>
      </c>
      <c r="J667" t="s">
        <v>25</v>
      </c>
      <c r="K667" t="s">
        <v>1187</v>
      </c>
      <c r="L667" t="s">
        <v>1187</v>
      </c>
      <c r="N667" t="s">
        <v>36</v>
      </c>
      <c r="P667">
        <v>5739078</v>
      </c>
      <c r="Q667" t="s">
        <v>1185</v>
      </c>
      <c r="R667">
        <v>297</v>
      </c>
      <c r="S667">
        <v>98</v>
      </c>
    </row>
    <row r="668" spans="1:20" x14ac:dyDescent="0.25">
      <c r="A668" t="s">
        <v>20</v>
      </c>
      <c r="B668" t="s">
        <v>30</v>
      </c>
      <c r="C668" t="s">
        <v>22</v>
      </c>
      <c r="D668" t="s">
        <v>23</v>
      </c>
      <c r="E668" t="s">
        <v>5</v>
      </c>
      <c r="G668" t="s">
        <v>24</v>
      </c>
      <c r="H668">
        <v>301644</v>
      </c>
      <c r="I668">
        <v>302057</v>
      </c>
      <c r="J668" t="s">
        <v>25</v>
      </c>
      <c r="P668">
        <v>5739080</v>
      </c>
      <c r="Q668" t="s">
        <v>1188</v>
      </c>
      <c r="R668">
        <v>414</v>
      </c>
      <c r="T668" t="s">
        <v>1189</v>
      </c>
    </row>
    <row r="669" spans="1:20" x14ac:dyDescent="0.25">
      <c r="A669" t="s">
        <v>33</v>
      </c>
      <c r="B669" t="s">
        <v>34</v>
      </c>
      <c r="C669" t="s">
        <v>22</v>
      </c>
      <c r="D669" t="s">
        <v>23</v>
      </c>
      <c r="E669" t="s">
        <v>5</v>
      </c>
      <c r="G669" t="s">
        <v>24</v>
      </c>
      <c r="H669">
        <v>301644</v>
      </c>
      <c r="I669">
        <v>302057</v>
      </c>
      <c r="J669" t="s">
        <v>25</v>
      </c>
      <c r="K669" t="s">
        <v>1190</v>
      </c>
      <c r="L669" t="s">
        <v>1190</v>
      </c>
      <c r="N669" t="s">
        <v>36</v>
      </c>
      <c r="P669">
        <v>5739080</v>
      </c>
      <c r="Q669" t="s">
        <v>1188</v>
      </c>
      <c r="R669">
        <v>414</v>
      </c>
      <c r="S669">
        <v>137</v>
      </c>
    </row>
    <row r="670" spans="1:20" x14ac:dyDescent="0.25">
      <c r="A670" t="s">
        <v>20</v>
      </c>
      <c r="B670" t="s">
        <v>30</v>
      </c>
      <c r="C670" t="s">
        <v>22</v>
      </c>
      <c r="D670" t="s">
        <v>23</v>
      </c>
      <c r="E670" t="s">
        <v>5</v>
      </c>
      <c r="G670" t="s">
        <v>24</v>
      </c>
      <c r="H670">
        <v>302059</v>
      </c>
      <c r="I670">
        <v>302901</v>
      </c>
      <c r="J670" t="s">
        <v>25</v>
      </c>
      <c r="P670">
        <v>5739082</v>
      </c>
      <c r="Q670" t="s">
        <v>1191</v>
      </c>
      <c r="R670">
        <v>843</v>
      </c>
      <c r="T670" t="s">
        <v>1192</v>
      </c>
    </row>
    <row r="671" spans="1:20" x14ac:dyDescent="0.25">
      <c r="A671" t="s">
        <v>33</v>
      </c>
      <c r="B671" t="s">
        <v>34</v>
      </c>
      <c r="C671" t="s">
        <v>22</v>
      </c>
      <c r="D671" t="s">
        <v>23</v>
      </c>
      <c r="E671" t="s">
        <v>5</v>
      </c>
      <c r="G671" t="s">
        <v>24</v>
      </c>
      <c r="H671">
        <v>302059</v>
      </c>
      <c r="I671">
        <v>302901</v>
      </c>
      <c r="J671" t="s">
        <v>25</v>
      </c>
      <c r="K671" t="s">
        <v>1193</v>
      </c>
      <c r="L671" t="s">
        <v>1193</v>
      </c>
      <c r="N671" t="s">
        <v>36</v>
      </c>
      <c r="P671">
        <v>5739082</v>
      </c>
      <c r="Q671" t="s">
        <v>1191</v>
      </c>
      <c r="R671">
        <v>843</v>
      </c>
      <c r="S671">
        <v>280</v>
      </c>
    </row>
    <row r="672" spans="1:20" x14ac:dyDescent="0.25">
      <c r="A672" t="s">
        <v>20</v>
      </c>
      <c r="B672" t="s">
        <v>30</v>
      </c>
      <c r="C672" t="s">
        <v>22</v>
      </c>
      <c r="D672" t="s">
        <v>23</v>
      </c>
      <c r="E672" t="s">
        <v>5</v>
      </c>
      <c r="G672" t="s">
        <v>24</v>
      </c>
      <c r="H672">
        <v>302898</v>
      </c>
      <c r="I672">
        <v>303590</v>
      </c>
      <c r="J672" t="s">
        <v>74</v>
      </c>
      <c r="P672">
        <v>5739084</v>
      </c>
      <c r="Q672" t="s">
        <v>1194</v>
      </c>
      <c r="R672">
        <v>693</v>
      </c>
      <c r="T672" t="s">
        <v>1195</v>
      </c>
    </row>
    <row r="673" spans="1:20" x14ac:dyDescent="0.25">
      <c r="A673" t="s">
        <v>33</v>
      </c>
      <c r="B673" t="s">
        <v>34</v>
      </c>
      <c r="C673" t="s">
        <v>22</v>
      </c>
      <c r="D673" t="s">
        <v>23</v>
      </c>
      <c r="E673" t="s">
        <v>5</v>
      </c>
      <c r="G673" t="s">
        <v>24</v>
      </c>
      <c r="H673">
        <v>302898</v>
      </c>
      <c r="I673">
        <v>303590</v>
      </c>
      <c r="J673" t="s">
        <v>74</v>
      </c>
      <c r="K673" t="s">
        <v>1196</v>
      </c>
      <c r="L673" t="s">
        <v>1196</v>
      </c>
      <c r="N673" t="s">
        <v>1197</v>
      </c>
      <c r="P673">
        <v>5739084</v>
      </c>
      <c r="Q673" t="s">
        <v>1194</v>
      </c>
      <c r="R673">
        <v>693</v>
      </c>
      <c r="S673">
        <v>230</v>
      </c>
    </row>
    <row r="674" spans="1:20" x14ac:dyDescent="0.25">
      <c r="A674" t="s">
        <v>20</v>
      </c>
      <c r="B674" t="s">
        <v>30</v>
      </c>
      <c r="C674" t="s">
        <v>22</v>
      </c>
      <c r="D674" t="s">
        <v>23</v>
      </c>
      <c r="E674" t="s">
        <v>5</v>
      </c>
      <c r="G674" t="s">
        <v>24</v>
      </c>
      <c r="H674">
        <v>303633</v>
      </c>
      <c r="I674">
        <v>304235</v>
      </c>
      <c r="J674" t="s">
        <v>74</v>
      </c>
      <c r="P674">
        <v>5739086</v>
      </c>
      <c r="Q674" t="s">
        <v>1198</v>
      </c>
      <c r="R674">
        <v>603</v>
      </c>
      <c r="T674" t="s">
        <v>1199</v>
      </c>
    </row>
    <row r="675" spans="1:20" x14ac:dyDescent="0.25">
      <c r="A675" t="s">
        <v>33</v>
      </c>
      <c r="B675" t="s">
        <v>34</v>
      </c>
      <c r="C675" t="s">
        <v>22</v>
      </c>
      <c r="D675" t="s">
        <v>23</v>
      </c>
      <c r="E675" t="s">
        <v>5</v>
      </c>
      <c r="G675" t="s">
        <v>24</v>
      </c>
      <c r="H675">
        <v>303633</v>
      </c>
      <c r="I675">
        <v>304235</v>
      </c>
      <c r="J675" t="s">
        <v>74</v>
      </c>
      <c r="K675" t="s">
        <v>1200</v>
      </c>
      <c r="L675" t="s">
        <v>1200</v>
      </c>
      <c r="N675" t="s">
        <v>1201</v>
      </c>
      <c r="P675">
        <v>5739086</v>
      </c>
      <c r="Q675" t="s">
        <v>1198</v>
      </c>
      <c r="R675">
        <v>603</v>
      </c>
      <c r="S675">
        <v>200</v>
      </c>
    </row>
    <row r="676" spans="1:20" x14ac:dyDescent="0.25">
      <c r="A676" t="s">
        <v>20</v>
      </c>
      <c r="B676" t="s">
        <v>30</v>
      </c>
      <c r="C676" t="s">
        <v>22</v>
      </c>
      <c r="D676" t="s">
        <v>23</v>
      </c>
      <c r="E676" t="s">
        <v>5</v>
      </c>
      <c r="G676" t="s">
        <v>24</v>
      </c>
      <c r="H676">
        <v>304356</v>
      </c>
      <c r="I676">
        <v>305270</v>
      </c>
      <c r="J676" t="s">
        <v>25</v>
      </c>
      <c r="P676">
        <v>5739089</v>
      </c>
      <c r="Q676" t="s">
        <v>1202</v>
      </c>
      <c r="R676">
        <v>915</v>
      </c>
      <c r="T676" t="s">
        <v>1203</v>
      </c>
    </row>
    <row r="677" spans="1:20" x14ac:dyDescent="0.25">
      <c r="A677" t="s">
        <v>33</v>
      </c>
      <c r="B677" t="s">
        <v>34</v>
      </c>
      <c r="C677" t="s">
        <v>22</v>
      </c>
      <c r="D677" t="s">
        <v>23</v>
      </c>
      <c r="E677" t="s">
        <v>5</v>
      </c>
      <c r="G677" t="s">
        <v>24</v>
      </c>
      <c r="H677">
        <v>304356</v>
      </c>
      <c r="I677">
        <v>305270</v>
      </c>
      <c r="J677" t="s">
        <v>25</v>
      </c>
      <c r="K677" t="s">
        <v>1204</v>
      </c>
      <c r="L677" t="s">
        <v>1204</v>
      </c>
      <c r="N677" t="s">
        <v>1205</v>
      </c>
      <c r="P677">
        <v>5739089</v>
      </c>
      <c r="Q677" t="s">
        <v>1202</v>
      </c>
      <c r="R677">
        <v>915</v>
      </c>
      <c r="S677">
        <v>304</v>
      </c>
    </row>
    <row r="678" spans="1:20" x14ac:dyDescent="0.25">
      <c r="A678" t="s">
        <v>20</v>
      </c>
      <c r="B678" t="s">
        <v>30</v>
      </c>
      <c r="C678" t="s">
        <v>22</v>
      </c>
      <c r="D678" t="s">
        <v>23</v>
      </c>
      <c r="E678" t="s">
        <v>5</v>
      </c>
      <c r="G678" t="s">
        <v>24</v>
      </c>
      <c r="H678">
        <v>305291</v>
      </c>
      <c r="I678">
        <v>306181</v>
      </c>
      <c r="J678" t="s">
        <v>74</v>
      </c>
      <c r="P678">
        <v>5739091</v>
      </c>
      <c r="Q678" t="s">
        <v>1206</v>
      </c>
      <c r="R678">
        <v>891</v>
      </c>
      <c r="T678" t="s">
        <v>1207</v>
      </c>
    </row>
    <row r="679" spans="1:20" x14ac:dyDescent="0.25">
      <c r="A679" t="s">
        <v>33</v>
      </c>
      <c r="B679" t="s">
        <v>34</v>
      </c>
      <c r="C679" t="s">
        <v>22</v>
      </c>
      <c r="D679" t="s">
        <v>23</v>
      </c>
      <c r="E679" t="s">
        <v>5</v>
      </c>
      <c r="G679" t="s">
        <v>24</v>
      </c>
      <c r="H679">
        <v>305291</v>
      </c>
      <c r="I679">
        <v>306181</v>
      </c>
      <c r="J679" t="s">
        <v>74</v>
      </c>
      <c r="K679" t="s">
        <v>1208</v>
      </c>
      <c r="L679" t="s">
        <v>1208</v>
      </c>
      <c r="N679" t="s">
        <v>1209</v>
      </c>
      <c r="P679">
        <v>5739091</v>
      </c>
      <c r="Q679" t="s">
        <v>1206</v>
      </c>
      <c r="R679">
        <v>891</v>
      </c>
      <c r="S679">
        <v>296</v>
      </c>
    </row>
    <row r="680" spans="1:20" x14ac:dyDescent="0.25">
      <c r="A680" t="s">
        <v>20</v>
      </c>
      <c r="B680" t="s">
        <v>30</v>
      </c>
      <c r="C680" t="s">
        <v>22</v>
      </c>
      <c r="D680" t="s">
        <v>23</v>
      </c>
      <c r="E680" t="s">
        <v>5</v>
      </c>
      <c r="G680" t="s">
        <v>24</v>
      </c>
      <c r="H680">
        <v>306259</v>
      </c>
      <c r="I680">
        <v>306918</v>
      </c>
      <c r="J680" t="s">
        <v>74</v>
      </c>
      <c r="P680">
        <v>5739094</v>
      </c>
      <c r="Q680" t="s">
        <v>1210</v>
      </c>
      <c r="R680">
        <v>660</v>
      </c>
      <c r="T680" t="s">
        <v>1211</v>
      </c>
    </row>
    <row r="681" spans="1:20" x14ac:dyDescent="0.25">
      <c r="A681" t="s">
        <v>33</v>
      </c>
      <c r="B681" t="s">
        <v>34</v>
      </c>
      <c r="C681" t="s">
        <v>22</v>
      </c>
      <c r="D681" t="s">
        <v>23</v>
      </c>
      <c r="E681" t="s">
        <v>5</v>
      </c>
      <c r="G681" t="s">
        <v>24</v>
      </c>
      <c r="H681">
        <v>306259</v>
      </c>
      <c r="I681">
        <v>306918</v>
      </c>
      <c r="J681" t="s">
        <v>74</v>
      </c>
      <c r="K681" t="s">
        <v>1212</v>
      </c>
      <c r="L681" t="s">
        <v>1212</v>
      </c>
      <c r="N681" t="s">
        <v>1213</v>
      </c>
      <c r="P681">
        <v>5739094</v>
      </c>
      <c r="Q681" t="s">
        <v>1210</v>
      </c>
      <c r="R681">
        <v>660</v>
      </c>
      <c r="S681">
        <v>219</v>
      </c>
    </row>
    <row r="682" spans="1:20" x14ac:dyDescent="0.25">
      <c r="A682" t="s">
        <v>20</v>
      </c>
      <c r="B682" t="s">
        <v>30</v>
      </c>
      <c r="C682" t="s">
        <v>22</v>
      </c>
      <c r="D682" t="s">
        <v>23</v>
      </c>
      <c r="E682" t="s">
        <v>5</v>
      </c>
      <c r="G682" t="s">
        <v>24</v>
      </c>
      <c r="H682">
        <v>306953</v>
      </c>
      <c r="I682">
        <v>307747</v>
      </c>
      <c r="J682" t="s">
        <v>74</v>
      </c>
      <c r="P682">
        <v>5739096</v>
      </c>
      <c r="Q682" t="s">
        <v>1214</v>
      </c>
      <c r="R682">
        <v>795</v>
      </c>
      <c r="T682" t="s">
        <v>1215</v>
      </c>
    </row>
    <row r="683" spans="1:20" x14ac:dyDescent="0.25">
      <c r="A683" t="s">
        <v>33</v>
      </c>
      <c r="B683" t="s">
        <v>34</v>
      </c>
      <c r="C683" t="s">
        <v>22</v>
      </c>
      <c r="D683" t="s">
        <v>23</v>
      </c>
      <c r="E683" t="s">
        <v>5</v>
      </c>
      <c r="G683" t="s">
        <v>24</v>
      </c>
      <c r="H683">
        <v>306953</v>
      </c>
      <c r="I683">
        <v>307747</v>
      </c>
      <c r="J683" t="s">
        <v>74</v>
      </c>
      <c r="K683" t="s">
        <v>1216</v>
      </c>
      <c r="L683" t="s">
        <v>1216</v>
      </c>
      <c r="N683" t="s">
        <v>78</v>
      </c>
      <c r="P683">
        <v>5739096</v>
      </c>
      <c r="Q683" t="s">
        <v>1214</v>
      </c>
      <c r="R683">
        <v>795</v>
      </c>
      <c r="S683">
        <v>264</v>
      </c>
    </row>
    <row r="684" spans="1:20" x14ac:dyDescent="0.25">
      <c r="A684" t="s">
        <v>20</v>
      </c>
      <c r="B684" t="s">
        <v>30</v>
      </c>
      <c r="C684" t="s">
        <v>22</v>
      </c>
      <c r="D684" t="s">
        <v>23</v>
      </c>
      <c r="E684" t="s">
        <v>5</v>
      </c>
      <c r="G684" t="s">
        <v>24</v>
      </c>
      <c r="H684">
        <v>307964</v>
      </c>
      <c r="I684">
        <v>308536</v>
      </c>
      <c r="J684" t="s">
        <v>74</v>
      </c>
      <c r="P684">
        <v>5739100</v>
      </c>
      <c r="Q684" t="s">
        <v>1217</v>
      </c>
      <c r="R684">
        <v>573</v>
      </c>
      <c r="T684" t="s">
        <v>1218</v>
      </c>
    </row>
    <row r="685" spans="1:20" x14ac:dyDescent="0.25">
      <c r="A685" t="s">
        <v>33</v>
      </c>
      <c r="B685" t="s">
        <v>34</v>
      </c>
      <c r="C685" t="s">
        <v>22</v>
      </c>
      <c r="D685" t="s">
        <v>23</v>
      </c>
      <c r="E685" t="s">
        <v>5</v>
      </c>
      <c r="G685" t="s">
        <v>24</v>
      </c>
      <c r="H685">
        <v>307964</v>
      </c>
      <c r="I685">
        <v>308536</v>
      </c>
      <c r="J685" t="s">
        <v>74</v>
      </c>
      <c r="K685" t="s">
        <v>1219</v>
      </c>
      <c r="L685" t="s">
        <v>1219</v>
      </c>
      <c r="N685" t="s">
        <v>1220</v>
      </c>
      <c r="P685">
        <v>5739100</v>
      </c>
      <c r="Q685" t="s">
        <v>1217</v>
      </c>
      <c r="R685">
        <v>573</v>
      </c>
      <c r="S685">
        <v>190</v>
      </c>
    </row>
    <row r="686" spans="1:20" x14ac:dyDescent="0.25">
      <c r="A686" t="s">
        <v>20</v>
      </c>
      <c r="B686" t="s">
        <v>30</v>
      </c>
      <c r="C686" t="s">
        <v>22</v>
      </c>
      <c r="D686" t="s">
        <v>23</v>
      </c>
      <c r="E686" t="s">
        <v>5</v>
      </c>
      <c r="G686" t="s">
        <v>24</v>
      </c>
      <c r="H686">
        <v>308657</v>
      </c>
      <c r="I686">
        <v>309952</v>
      </c>
      <c r="J686" t="s">
        <v>74</v>
      </c>
      <c r="P686">
        <v>5739102</v>
      </c>
      <c r="Q686" t="s">
        <v>1221</v>
      </c>
      <c r="R686">
        <v>1296</v>
      </c>
      <c r="T686" t="s">
        <v>1222</v>
      </c>
    </row>
    <row r="687" spans="1:20" x14ac:dyDescent="0.25">
      <c r="A687" t="s">
        <v>33</v>
      </c>
      <c r="B687" t="s">
        <v>34</v>
      </c>
      <c r="C687" t="s">
        <v>22</v>
      </c>
      <c r="D687" t="s">
        <v>23</v>
      </c>
      <c r="E687" t="s">
        <v>5</v>
      </c>
      <c r="G687" t="s">
        <v>24</v>
      </c>
      <c r="H687">
        <v>308657</v>
      </c>
      <c r="I687">
        <v>309952</v>
      </c>
      <c r="J687" t="s">
        <v>74</v>
      </c>
      <c r="K687" t="s">
        <v>1223</v>
      </c>
      <c r="L687" t="s">
        <v>1223</v>
      </c>
      <c r="N687" t="s">
        <v>1224</v>
      </c>
      <c r="P687">
        <v>5739102</v>
      </c>
      <c r="Q687" t="s">
        <v>1221</v>
      </c>
      <c r="R687">
        <v>1296</v>
      </c>
      <c r="S687">
        <v>431</v>
      </c>
    </row>
    <row r="688" spans="1:20" x14ac:dyDescent="0.25">
      <c r="A688" t="s">
        <v>20</v>
      </c>
      <c r="B688" t="s">
        <v>30</v>
      </c>
      <c r="C688" t="s">
        <v>22</v>
      </c>
      <c r="D688" t="s">
        <v>23</v>
      </c>
      <c r="E688" t="s">
        <v>5</v>
      </c>
      <c r="G688" t="s">
        <v>24</v>
      </c>
      <c r="H688">
        <v>310013</v>
      </c>
      <c r="I688">
        <v>310624</v>
      </c>
      <c r="J688" t="s">
        <v>74</v>
      </c>
      <c r="P688">
        <v>5739104</v>
      </c>
      <c r="Q688" t="s">
        <v>1225</v>
      </c>
      <c r="R688">
        <v>612</v>
      </c>
      <c r="T688" t="s">
        <v>1226</v>
      </c>
    </row>
    <row r="689" spans="1:20" x14ac:dyDescent="0.25">
      <c r="A689" t="s">
        <v>33</v>
      </c>
      <c r="B689" t="s">
        <v>34</v>
      </c>
      <c r="C689" t="s">
        <v>22</v>
      </c>
      <c r="D689" t="s">
        <v>23</v>
      </c>
      <c r="E689" t="s">
        <v>5</v>
      </c>
      <c r="G689" t="s">
        <v>24</v>
      </c>
      <c r="H689">
        <v>310013</v>
      </c>
      <c r="I689">
        <v>310624</v>
      </c>
      <c r="J689" t="s">
        <v>74</v>
      </c>
      <c r="K689" t="s">
        <v>1227</v>
      </c>
      <c r="L689" t="s">
        <v>1227</v>
      </c>
      <c r="N689" t="s">
        <v>1228</v>
      </c>
      <c r="P689">
        <v>5739104</v>
      </c>
      <c r="Q689" t="s">
        <v>1225</v>
      </c>
      <c r="R689">
        <v>612</v>
      </c>
      <c r="S689">
        <v>203</v>
      </c>
    </row>
    <row r="690" spans="1:20" x14ac:dyDescent="0.25">
      <c r="A690" t="s">
        <v>20</v>
      </c>
      <c r="B690" t="s">
        <v>30</v>
      </c>
      <c r="C690" t="s">
        <v>22</v>
      </c>
      <c r="D690" t="s">
        <v>23</v>
      </c>
      <c r="E690" t="s">
        <v>5</v>
      </c>
      <c r="G690" t="s">
        <v>24</v>
      </c>
      <c r="H690">
        <v>310726</v>
      </c>
      <c r="I690">
        <v>312576</v>
      </c>
      <c r="J690" t="s">
        <v>74</v>
      </c>
      <c r="P690">
        <v>5739134</v>
      </c>
      <c r="Q690" t="s">
        <v>1229</v>
      </c>
      <c r="R690">
        <v>1851</v>
      </c>
      <c r="T690" t="s">
        <v>1230</v>
      </c>
    </row>
    <row r="691" spans="1:20" x14ac:dyDescent="0.25">
      <c r="A691" t="s">
        <v>33</v>
      </c>
      <c r="B691" t="s">
        <v>34</v>
      </c>
      <c r="C691" t="s">
        <v>22</v>
      </c>
      <c r="D691" t="s">
        <v>23</v>
      </c>
      <c r="E691" t="s">
        <v>5</v>
      </c>
      <c r="G691" t="s">
        <v>24</v>
      </c>
      <c r="H691">
        <v>310726</v>
      </c>
      <c r="I691">
        <v>312576</v>
      </c>
      <c r="J691" t="s">
        <v>74</v>
      </c>
      <c r="K691" t="s">
        <v>1231</v>
      </c>
      <c r="L691" t="s">
        <v>1231</v>
      </c>
      <c r="N691" t="s">
        <v>1232</v>
      </c>
      <c r="P691">
        <v>5739134</v>
      </c>
      <c r="Q691" t="s">
        <v>1229</v>
      </c>
      <c r="R691">
        <v>1851</v>
      </c>
      <c r="S691">
        <v>616</v>
      </c>
    </row>
    <row r="692" spans="1:20" x14ac:dyDescent="0.25">
      <c r="A692" t="s">
        <v>20</v>
      </c>
      <c r="B692" t="s">
        <v>30</v>
      </c>
      <c r="C692" t="s">
        <v>22</v>
      </c>
      <c r="D692" t="s">
        <v>23</v>
      </c>
      <c r="E692" t="s">
        <v>5</v>
      </c>
      <c r="G692" t="s">
        <v>24</v>
      </c>
      <c r="H692">
        <v>312604</v>
      </c>
      <c r="I692">
        <v>313614</v>
      </c>
      <c r="J692" t="s">
        <v>74</v>
      </c>
      <c r="P692">
        <v>5739132</v>
      </c>
      <c r="Q692" t="s">
        <v>1233</v>
      </c>
      <c r="R692">
        <v>1011</v>
      </c>
      <c r="T692" t="s">
        <v>1234</v>
      </c>
    </row>
    <row r="693" spans="1:20" x14ac:dyDescent="0.25">
      <c r="A693" t="s">
        <v>33</v>
      </c>
      <c r="B693" t="s">
        <v>34</v>
      </c>
      <c r="C693" t="s">
        <v>22</v>
      </c>
      <c r="D693" t="s">
        <v>23</v>
      </c>
      <c r="E693" t="s">
        <v>5</v>
      </c>
      <c r="G693" t="s">
        <v>24</v>
      </c>
      <c r="H693">
        <v>312604</v>
      </c>
      <c r="I693">
        <v>313614</v>
      </c>
      <c r="J693" t="s">
        <v>74</v>
      </c>
      <c r="K693" t="s">
        <v>1235</v>
      </c>
      <c r="L693" t="s">
        <v>1235</v>
      </c>
      <c r="N693" t="s">
        <v>1236</v>
      </c>
      <c r="P693">
        <v>5739132</v>
      </c>
      <c r="Q693" t="s">
        <v>1233</v>
      </c>
      <c r="R693">
        <v>1011</v>
      </c>
      <c r="S693">
        <v>336</v>
      </c>
    </row>
    <row r="694" spans="1:20" x14ac:dyDescent="0.25">
      <c r="A694" t="s">
        <v>20</v>
      </c>
      <c r="B694" t="s">
        <v>30</v>
      </c>
      <c r="C694" t="s">
        <v>22</v>
      </c>
      <c r="D694" t="s">
        <v>23</v>
      </c>
      <c r="E694" t="s">
        <v>5</v>
      </c>
      <c r="G694" t="s">
        <v>24</v>
      </c>
      <c r="H694">
        <v>313629</v>
      </c>
      <c r="I694">
        <v>314144</v>
      </c>
      <c r="J694" t="s">
        <v>74</v>
      </c>
      <c r="P694">
        <v>5739130</v>
      </c>
      <c r="Q694" t="s">
        <v>1237</v>
      </c>
      <c r="R694">
        <v>516</v>
      </c>
      <c r="T694" t="s">
        <v>1238</v>
      </c>
    </row>
    <row r="695" spans="1:20" x14ac:dyDescent="0.25">
      <c r="A695" t="s">
        <v>33</v>
      </c>
      <c r="B695" t="s">
        <v>34</v>
      </c>
      <c r="C695" t="s">
        <v>22</v>
      </c>
      <c r="D695" t="s">
        <v>23</v>
      </c>
      <c r="E695" t="s">
        <v>5</v>
      </c>
      <c r="G695" t="s">
        <v>24</v>
      </c>
      <c r="H695">
        <v>313629</v>
      </c>
      <c r="I695">
        <v>314144</v>
      </c>
      <c r="J695" t="s">
        <v>74</v>
      </c>
      <c r="K695" t="s">
        <v>1239</v>
      </c>
      <c r="L695" t="s">
        <v>1239</v>
      </c>
      <c r="N695" t="s">
        <v>1240</v>
      </c>
      <c r="P695">
        <v>5739130</v>
      </c>
      <c r="Q695" t="s">
        <v>1237</v>
      </c>
      <c r="R695">
        <v>516</v>
      </c>
      <c r="S695">
        <v>171</v>
      </c>
    </row>
    <row r="696" spans="1:20" x14ac:dyDescent="0.25">
      <c r="A696" t="s">
        <v>20</v>
      </c>
      <c r="B696" t="s">
        <v>30</v>
      </c>
      <c r="C696" t="s">
        <v>22</v>
      </c>
      <c r="D696" t="s">
        <v>23</v>
      </c>
      <c r="E696" t="s">
        <v>5</v>
      </c>
      <c r="G696" t="s">
        <v>24</v>
      </c>
      <c r="H696">
        <v>314183</v>
      </c>
      <c r="I696">
        <v>314785</v>
      </c>
      <c r="J696" t="s">
        <v>74</v>
      </c>
      <c r="P696">
        <v>5739127</v>
      </c>
      <c r="Q696" t="s">
        <v>1241</v>
      </c>
      <c r="R696">
        <v>603</v>
      </c>
      <c r="T696" t="s">
        <v>1242</v>
      </c>
    </row>
    <row r="697" spans="1:20" x14ac:dyDescent="0.25">
      <c r="A697" t="s">
        <v>33</v>
      </c>
      <c r="B697" t="s">
        <v>34</v>
      </c>
      <c r="C697" t="s">
        <v>22</v>
      </c>
      <c r="D697" t="s">
        <v>23</v>
      </c>
      <c r="E697" t="s">
        <v>5</v>
      </c>
      <c r="G697" t="s">
        <v>24</v>
      </c>
      <c r="H697">
        <v>314183</v>
      </c>
      <c r="I697">
        <v>314785</v>
      </c>
      <c r="J697" t="s">
        <v>74</v>
      </c>
      <c r="K697" t="s">
        <v>1243</v>
      </c>
      <c r="L697" t="s">
        <v>1243</v>
      </c>
      <c r="N697" t="s">
        <v>36</v>
      </c>
      <c r="P697">
        <v>5739127</v>
      </c>
      <c r="Q697" t="s">
        <v>1241</v>
      </c>
      <c r="R697">
        <v>603</v>
      </c>
      <c r="S697">
        <v>200</v>
      </c>
    </row>
    <row r="698" spans="1:20" x14ac:dyDescent="0.25">
      <c r="A698" t="s">
        <v>20</v>
      </c>
      <c r="B698" t="s">
        <v>30</v>
      </c>
      <c r="C698" t="s">
        <v>22</v>
      </c>
      <c r="D698" t="s">
        <v>23</v>
      </c>
      <c r="E698" t="s">
        <v>5</v>
      </c>
      <c r="G698" t="s">
        <v>24</v>
      </c>
      <c r="H698">
        <v>314910</v>
      </c>
      <c r="I698">
        <v>315551</v>
      </c>
      <c r="J698" t="s">
        <v>74</v>
      </c>
      <c r="P698">
        <v>5739125</v>
      </c>
      <c r="Q698" t="s">
        <v>1244</v>
      </c>
      <c r="R698">
        <v>642</v>
      </c>
      <c r="T698" t="s">
        <v>1245</v>
      </c>
    </row>
    <row r="699" spans="1:20" x14ac:dyDescent="0.25">
      <c r="A699" t="s">
        <v>33</v>
      </c>
      <c r="B699" t="s">
        <v>34</v>
      </c>
      <c r="C699" t="s">
        <v>22</v>
      </c>
      <c r="D699" t="s">
        <v>23</v>
      </c>
      <c r="E699" t="s">
        <v>5</v>
      </c>
      <c r="G699" t="s">
        <v>24</v>
      </c>
      <c r="H699">
        <v>314910</v>
      </c>
      <c r="I699">
        <v>315551</v>
      </c>
      <c r="J699" t="s">
        <v>74</v>
      </c>
      <c r="K699" t="s">
        <v>1246</v>
      </c>
      <c r="L699" t="s">
        <v>1246</v>
      </c>
      <c r="N699" t="s">
        <v>1247</v>
      </c>
      <c r="P699">
        <v>5739125</v>
      </c>
      <c r="Q699" t="s">
        <v>1244</v>
      </c>
      <c r="R699">
        <v>642</v>
      </c>
      <c r="S699">
        <v>213</v>
      </c>
    </row>
    <row r="700" spans="1:20" x14ac:dyDescent="0.25">
      <c r="A700" t="s">
        <v>20</v>
      </c>
      <c r="B700" t="s">
        <v>30</v>
      </c>
      <c r="C700" t="s">
        <v>22</v>
      </c>
      <c r="D700" t="s">
        <v>23</v>
      </c>
      <c r="E700" t="s">
        <v>5</v>
      </c>
      <c r="G700" t="s">
        <v>24</v>
      </c>
      <c r="H700">
        <v>315589</v>
      </c>
      <c r="I700">
        <v>316326</v>
      </c>
      <c r="J700" t="s">
        <v>74</v>
      </c>
      <c r="P700">
        <v>5739123</v>
      </c>
      <c r="Q700" t="s">
        <v>1248</v>
      </c>
      <c r="R700">
        <v>738</v>
      </c>
      <c r="T700" t="s">
        <v>1249</v>
      </c>
    </row>
    <row r="701" spans="1:20" x14ac:dyDescent="0.25">
      <c r="A701" t="s">
        <v>33</v>
      </c>
      <c r="B701" t="s">
        <v>34</v>
      </c>
      <c r="C701" t="s">
        <v>22</v>
      </c>
      <c r="D701" t="s">
        <v>23</v>
      </c>
      <c r="E701" t="s">
        <v>5</v>
      </c>
      <c r="G701" t="s">
        <v>24</v>
      </c>
      <c r="H701">
        <v>315589</v>
      </c>
      <c r="I701">
        <v>316326</v>
      </c>
      <c r="J701" t="s">
        <v>74</v>
      </c>
      <c r="K701" t="s">
        <v>1250</v>
      </c>
      <c r="L701" t="s">
        <v>1250</v>
      </c>
      <c r="N701" t="s">
        <v>1251</v>
      </c>
      <c r="P701">
        <v>5739123</v>
      </c>
      <c r="Q701" t="s">
        <v>1248</v>
      </c>
      <c r="R701">
        <v>738</v>
      </c>
      <c r="S701">
        <v>245</v>
      </c>
    </row>
    <row r="702" spans="1:20" x14ac:dyDescent="0.25">
      <c r="A702" t="s">
        <v>20</v>
      </c>
      <c r="B702" t="s">
        <v>30</v>
      </c>
      <c r="C702" t="s">
        <v>22</v>
      </c>
      <c r="D702" t="s">
        <v>23</v>
      </c>
      <c r="E702" t="s">
        <v>5</v>
      </c>
      <c r="G702" t="s">
        <v>24</v>
      </c>
      <c r="H702">
        <v>316406</v>
      </c>
      <c r="I702">
        <v>317398</v>
      </c>
      <c r="J702" t="s">
        <v>74</v>
      </c>
      <c r="P702">
        <v>5739121</v>
      </c>
      <c r="Q702" t="s">
        <v>1252</v>
      </c>
      <c r="R702">
        <v>993</v>
      </c>
      <c r="T702" t="s">
        <v>1253</v>
      </c>
    </row>
    <row r="703" spans="1:20" x14ac:dyDescent="0.25">
      <c r="A703" t="s">
        <v>33</v>
      </c>
      <c r="B703" t="s">
        <v>34</v>
      </c>
      <c r="C703" t="s">
        <v>22</v>
      </c>
      <c r="D703" t="s">
        <v>23</v>
      </c>
      <c r="E703" t="s">
        <v>5</v>
      </c>
      <c r="G703" t="s">
        <v>24</v>
      </c>
      <c r="H703">
        <v>316406</v>
      </c>
      <c r="I703">
        <v>317398</v>
      </c>
      <c r="J703" t="s">
        <v>74</v>
      </c>
      <c r="K703" t="s">
        <v>1254</v>
      </c>
      <c r="L703" t="s">
        <v>1254</v>
      </c>
      <c r="N703" t="s">
        <v>1255</v>
      </c>
      <c r="P703">
        <v>5739121</v>
      </c>
      <c r="Q703" t="s">
        <v>1252</v>
      </c>
      <c r="R703">
        <v>993</v>
      </c>
      <c r="S703">
        <v>330</v>
      </c>
    </row>
    <row r="704" spans="1:20" x14ac:dyDescent="0.25">
      <c r="A704" t="s">
        <v>20</v>
      </c>
      <c r="B704" t="s">
        <v>30</v>
      </c>
      <c r="C704" t="s">
        <v>22</v>
      </c>
      <c r="D704" t="s">
        <v>23</v>
      </c>
      <c r="E704" t="s">
        <v>5</v>
      </c>
      <c r="G704" t="s">
        <v>24</v>
      </c>
      <c r="H704">
        <v>317566</v>
      </c>
      <c r="I704">
        <v>317889</v>
      </c>
      <c r="J704" t="s">
        <v>74</v>
      </c>
      <c r="P704">
        <v>5739119</v>
      </c>
      <c r="Q704" t="s">
        <v>1256</v>
      </c>
      <c r="R704">
        <v>324</v>
      </c>
      <c r="T704" t="s">
        <v>1257</v>
      </c>
    </row>
    <row r="705" spans="1:20" x14ac:dyDescent="0.25">
      <c r="A705" t="s">
        <v>33</v>
      </c>
      <c r="B705" t="s">
        <v>34</v>
      </c>
      <c r="C705" t="s">
        <v>22</v>
      </c>
      <c r="D705" t="s">
        <v>23</v>
      </c>
      <c r="E705" t="s">
        <v>5</v>
      </c>
      <c r="G705" t="s">
        <v>24</v>
      </c>
      <c r="H705">
        <v>317566</v>
      </c>
      <c r="I705">
        <v>317889</v>
      </c>
      <c r="J705" t="s">
        <v>74</v>
      </c>
      <c r="K705" t="s">
        <v>1258</v>
      </c>
      <c r="L705" t="s">
        <v>1258</v>
      </c>
      <c r="N705" t="s">
        <v>36</v>
      </c>
      <c r="P705">
        <v>5739119</v>
      </c>
      <c r="Q705" t="s">
        <v>1256</v>
      </c>
      <c r="R705">
        <v>324</v>
      </c>
      <c r="S705">
        <v>107</v>
      </c>
    </row>
    <row r="706" spans="1:20" x14ac:dyDescent="0.25">
      <c r="A706" t="s">
        <v>20</v>
      </c>
      <c r="B706" t="s">
        <v>30</v>
      </c>
      <c r="C706" t="s">
        <v>22</v>
      </c>
      <c r="D706" t="s">
        <v>23</v>
      </c>
      <c r="E706" t="s">
        <v>5</v>
      </c>
      <c r="G706" t="s">
        <v>24</v>
      </c>
      <c r="H706">
        <v>318076</v>
      </c>
      <c r="I706">
        <v>318687</v>
      </c>
      <c r="J706" t="s">
        <v>74</v>
      </c>
      <c r="P706">
        <v>5737990</v>
      </c>
      <c r="Q706" t="s">
        <v>1259</v>
      </c>
      <c r="R706">
        <v>612</v>
      </c>
      <c r="T706" t="s">
        <v>1260</v>
      </c>
    </row>
    <row r="707" spans="1:20" x14ac:dyDescent="0.25">
      <c r="A707" t="s">
        <v>33</v>
      </c>
      <c r="B707" t="s">
        <v>34</v>
      </c>
      <c r="C707" t="s">
        <v>22</v>
      </c>
      <c r="D707" t="s">
        <v>23</v>
      </c>
      <c r="E707" t="s">
        <v>5</v>
      </c>
      <c r="G707" t="s">
        <v>24</v>
      </c>
      <c r="H707">
        <v>318076</v>
      </c>
      <c r="I707">
        <v>318687</v>
      </c>
      <c r="J707" t="s">
        <v>74</v>
      </c>
      <c r="K707" t="s">
        <v>1261</v>
      </c>
      <c r="L707" t="s">
        <v>1261</v>
      </c>
      <c r="N707" t="s">
        <v>36</v>
      </c>
      <c r="P707">
        <v>5737990</v>
      </c>
      <c r="Q707" t="s">
        <v>1259</v>
      </c>
      <c r="R707">
        <v>612</v>
      </c>
      <c r="S707">
        <v>203</v>
      </c>
    </row>
    <row r="708" spans="1:20" x14ac:dyDescent="0.25">
      <c r="A708" t="s">
        <v>20</v>
      </c>
      <c r="B708" t="s">
        <v>30</v>
      </c>
      <c r="C708" t="s">
        <v>22</v>
      </c>
      <c r="D708" t="s">
        <v>23</v>
      </c>
      <c r="E708" t="s">
        <v>5</v>
      </c>
      <c r="G708" t="s">
        <v>24</v>
      </c>
      <c r="H708">
        <v>318777</v>
      </c>
      <c r="I708">
        <v>319847</v>
      </c>
      <c r="J708" t="s">
        <v>25</v>
      </c>
      <c r="P708">
        <v>5737993</v>
      </c>
      <c r="Q708" t="s">
        <v>1262</v>
      </c>
      <c r="R708">
        <v>1071</v>
      </c>
      <c r="T708" t="s">
        <v>1263</v>
      </c>
    </row>
    <row r="709" spans="1:20" x14ac:dyDescent="0.25">
      <c r="A709" t="s">
        <v>33</v>
      </c>
      <c r="B709" t="s">
        <v>34</v>
      </c>
      <c r="C709" t="s">
        <v>22</v>
      </c>
      <c r="D709" t="s">
        <v>23</v>
      </c>
      <c r="E709" t="s">
        <v>5</v>
      </c>
      <c r="G709" t="s">
        <v>24</v>
      </c>
      <c r="H709">
        <v>318777</v>
      </c>
      <c r="I709">
        <v>319847</v>
      </c>
      <c r="J709" t="s">
        <v>25</v>
      </c>
      <c r="K709" t="s">
        <v>1264</v>
      </c>
      <c r="L709" t="s">
        <v>1264</v>
      </c>
      <c r="N709" t="s">
        <v>1265</v>
      </c>
      <c r="P709">
        <v>5737993</v>
      </c>
      <c r="Q709" t="s">
        <v>1262</v>
      </c>
      <c r="R709">
        <v>1071</v>
      </c>
      <c r="S709">
        <v>356</v>
      </c>
    </row>
    <row r="710" spans="1:20" x14ac:dyDescent="0.25">
      <c r="A710" t="s">
        <v>20</v>
      </c>
      <c r="B710" t="s">
        <v>30</v>
      </c>
      <c r="C710" t="s">
        <v>22</v>
      </c>
      <c r="D710" t="s">
        <v>23</v>
      </c>
      <c r="E710" t="s">
        <v>5</v>
      </c>
      <c r="G710" t="s">
        <v>24</v>
      </c>
      <c r="H710">
        <v>319874</v>
      </c>
      <c r="I710">
        <v>320287</v>
      </c>
      <c r="J710" t="s">
        <v>25</v>
      </c>
      <c r="P710">
        <v>5737821</v>
      </c>
      <c r="Q710" t="s">
        <v>1266</v>
      </c>
      <c r="R710">
        <v>414</v>
      </c>
      <c r="T710" t="s">
        <v>1267</v>
      </c>
    </row>
    <row r="711" spans="1:20" x14ac:dyDescent="0.25">
      <c r="A711" t="s">
        <v>33</v>
      </c>
      <c r="B711" t="s">
        <v>34</v>
      </c>
      <c r="C711" t="s">
        <v>22</v>
      </c>
      <c r="D711" t="s">
        <v>23</v>
      </c>
      <c r="E711" t="s">
        <v>5</v>
      </c>
      <c r="G711" t="s">
        <v>24</v>
      </c>
      <c r="H711">
        <v>319874</v>
      </c>
      <c r="I711">
        <v>320287</v>
      </c>
      <c r="J711" t="s">
        <v>25</v>
      </c>
      <c r="K711" t="s">
        <v>1268</v>
      </c>
      <c r="L711" t="s">
        <v>1268</v>
      </c>
      <c r="N711" t="s">
        <v>1269</v>
      </c>
      <c r="P711">
        <v>5737821</v>
      </c>
      <c r="Q711" t="s">
        <v>1266</v>
      </c>
      <c r="R711">
        <v>414</v>
      </c>
      <c r="S711">
        <v>137</v>
      </c>
    </row>
    <row r="712" spans="1:20" x14ac:dyDescent="0.25">
      <c r="A712" t="s">
        <v>20</v>
      </c>
      <c r="B712" t="s">
        <v>30</v>
      </c>
      <c r="C712" t="s">
        <v>22</v>
      </c>
      <c r="D712" t="s">
        <v>23</v>
      </c>
      <c r="E712" t="s">
        <v>5</v>
      </c>
      <c r="G712" t="s">
        <v>24</v>
      </c>
      <c r="H712">
        <v>320471</v>
      </c>
      <c r="I712">
        <v>321109</v>
      </c>
      <c r="J712" t="s">
        <v>25</v>
      </c>
      <c r="P712">
        <v>5737815</v>
      </c>
      <c r="Q712" t="s">
        <v>1270</v>
      </c>
      <c r="R712">
        <v>639</v>
      </c>
      <c r="T712" t="s">
        <v>1271</v>
      </c>
    </row>
    <row r="713" spans="1:20" x14ac:dyDescent="0.25">
      <c r="A713" t="s">
        <v>33</v>
      </c>
      <c r="B713" t="s">
        <v>34</v>
      </c>
      <c r="C713" t="s">
        <v>22</v>
      </c>
      <c r="D713" t="s">
        <v>23</v>
      </c>
      <c r="E713" t="s">
        <v>5</v>
      </c>
      <c r="G713" t="s">
        <v>24</v>
      </c>
      <c r="H713">
        <v>320471</v>
      </c>
      <c r="I713">
        <v>321109</v>
      </c>
      <c r="J713" t="s">
        <v>25</v>
      </c>
      <c r="K713" t="s">
        <v>1272</v>
      </c>
      <c r="L713" t="s">
        <v>1272</v>
      </c>
      <c r="N713" t="s">
        <v>1273</v>
      </c>
      <c r="P713">
        <v>5737815</v>
      </c>
      <c r="Q713" t="s">
        <v>1270</v>
      </c>
      <c r="R713">
        <v>639</v>
      </c>
      <c r="S713">
        <v>212</v>
      </c>
    </row>
    <row r="714" spans="1:20" x14ac:dyDescent="0.25">
      <c r="A714" t="s">
        <v>20</v>
      </c>
      <c r="B714" t="s">
        <v>30</v>
      </c>
      <c r="C714" t="s">
        <v>22</v>
      </c>
      <c r="D714" t="s">
        <v>23</v>
      </c>
      <c r="E714" t="s">
        <v>5</v>
      </c>
      <c r="G714" t="s">
        <v>24</v>
      </c>
      <c r="H714">
        <v>321110</v>
      </c>
      <c r="I714">
        <v>322192</v>
      </c>
      <c r="J714" t="s">
        <v>25</v>
      </c>
      <c r="P714">
        <v>5737808</v>
      </c>
      <c r="Q714" t="s">
        <v>1274</v>
      </c>
      <c r="R714">
        <v>1083</v>
      </c>
      <c r="T714" t="s">
        <v>1275</v>
      </c>
    </row>
    <row r="715" spans="1:20" x14ac:dyDescent="0.25">
      <c r="A715" t="s">
        <v>33</v>
      </c>
      <c r="B715" t="s">
        <v>34</v>
      </c>
      <c r="C715" t="s">
        <v>22</v>
      </c>
      <c r="D715" t="s">
        <v>23</v>
      </c>
      <c r="E715" t="s">
        <v>5</v>
      </c>
      <c r="G715" t="s">
        <v>24</v>
      </c>
      <c r="H715">
        <v>321110</v>
      </c>
      <c r="I715">
        <v>322192</v>
      </c>
      <c r="J715" t="s">
        <v>25</v>
      </c>
      <c r="K715" t="s">
        <v>1276</v>
      </c>
      <c r="L715" t="s">
        <v>1276</v>
      </c>
      <c r="N715" t="s">
        <v>1277</v>
      </c>
      <c r="P715">
        <v>5737808</v>
      </c>
      <c r="Q715" t="s">
        <v>1274</v>
      </c>
      <c r="R715">
        <v>1083</v>
      </c>
      <c r="S715">
        <v>360</v>
      </c>
    </row>
    <row r="716" spans="1:20" x14ac:dyDescent="0.25">
      <c r="A716" t="s">
        <v>20</v>
      </c>
      <c r="B716" t="s">
        <v>30</v>
      </c>
      <c r="C716" t="s">
        <v>22</v>
      </c>
      <c r="D716" t="s">
        <v>23</v>
      </c>
      <c r="E716" t="s">
        <v>5</v>
      </c>
      <c r="G716" t="s">
        <v>24</v>
      </c>
      <c r="H716">
        <v>322197</v>
      </c>
      <c r="I716">
        <v>322427</v>
      </c>
      <c r="J716" t="s">
        <v>74</v>
      </c>
      <c r="P716">
        <v>24780670</v>
      </c>
      <c r="Q716" t="s">
        <v>1278</v>
      </c>
      <c r="R716">
        <v>231</v>
      </c>
    </row>
    <row r="717" spans="1:20" x14ac:dyDescent="0.25">
      <c r="A717" t="s">
        <v>33</v>
      </c>
      <c r="B717" t="s">
        <v>34</v>
      </c>
      <c r="C717" t="s">
        <v>22</v>
      </c>
      <c r="D717" t="s">
        <v>23</v>
      </c>
      <c r="E717" t="s">
        <v>5</v>
      </c>
      <c r="G717" t="s">
        <v>24</v>
      </c>
      <c r="H717">
        <v>322197</v>
      </c>
      <c r="I717">
        <v>322427</v>
      </c>
      <c r="J717" t="s">
        <v>74</v>
      </c>
      <c r="K717" t="s">
        <v>1279</v>
      </c>
      <c r="L717" t="s">
        <v>1279</v>
      </c>
      <c r="N717" t="s">
        <v>36</v>
      </c>
      <c r="P717">
        <v>24780670</v>
      </c>
      <c r="Q717" t="s">
        <v>1278</v>
      </c>
      <c r="R717">
        <v>231</v>
      </c>
      <c r="S717">
        <v>76</v>
      </c>
    </row>
    <row r="718" spans="1:20" x14ac:dyDescent="0.25">
      <c r="A718" t="s">
        <v>20</v>
      </c>
      <c r="B718" t="s">
        <v>30</v>
      </c>
      <c r="C718" t="s">
        <v>22</v>
      </c>
      <c r="D718" t="s">
        <v>23</v>
      </c>
      <c r="E718" t="s">
        <v>5</v>
      </c>
      <c r="G718" t="s">
        <v>24</v>
      </c>
      <c r="H718">
        <v>322434</v>
      </c>
      <c r="I718">
        <v>323003</v>
      </c>
      <c r="J718" t="s">
        <v>74</v>
      </c>
      <c r="P718">
        <v>5737804</v>
      </c>
      <c r="Q718" t="s">
        <v>1280</v>
      </c>
      <c r="R718">
        <v>570</v>
      </c>
      <c r="T718" t="s">
        <v>1281</v>
      </c>
    </row>
    <row r="719" spans="1:20" x14ac:dyDescent="0.25">
      <c r="A719" t="s">
        <v>33</v>
      </c>
      <c r="B719" t="s">
        <v>34</v>
      </c>
      <c r="C719" t="s">
        <v>22</v>
      </c>
      <c r="D719" t="s">
        <v>23</v>
      </c>
      <c r="E719" t="s">
        <v>5</v>
      </c>
      <c r="G719" t="s">
        <v>24</v>
      </c>
      <c r="H719">
        <v>322434</v>
      </c>
      <c r="I719">
        <v>323003</v>
      </c>
      <c r="J719" t="s">
        <v>74</v>
      </c>
      <c r="K719" t="s">
        <v>1282</v>
      </c>
      <c r="L719" t="s">
        <v>1282</v>
      </c>
      <c r="N719" t="s">
        <v>36</v>
      </c>
      <c r="P719">
        <v>5737804</v>
      </c>
      <c r="Q719" t="s">
        <v>1280</v>
      </c>
      <c r="R719">
        <v>570</v>
      </c>
      <c r="S719">
        <v>189</v>
      </c>
    </row>
    <row r="720" spans="1:20" x14ac:dyDescent="0.25">
      <c r="A720" t="s">
        <v>20</v>
      </c>
      <c r="B720" t="s">
        <v>30</v>
      </c>
      <c r="C720" t="s">
        <v>22</v>
      </c>
      <c r="D720" t="s">
        <v>23</v>
      </c>
      <c r="E720" t="s">
        <v>5</v>
      </c>
      <c r="G720" t="s">
        <v>24</v>
      </c>
      <c r="H720">
        <v>323160</v>
      </c>
      <c r="I720">
        <v>323669</v>
      </c>
      <c r="J720" t="s">
        <v>74</v>
      </c>
      <c r="P720">
        <v>5737831</v>
      </c>
      <c r="Q720" t="s">
        <v>1283</v>
      </c>
      <c r="R720">
        <v>510</v>
      </c>
      <c r="T720" t="s">
        <v>1284</v>
      </c>
    </row>
    <row r="721" spans="1:20" x14ac:dyDescent="0.25">
      <c r="A721" t="s">
        <v>33</v>
      </c>
      <c r="B721" t="s">
        <v>34</v>
      </c>
      <c r="C721" t="s">
        <v>22</v>
      </c>
      <c r="D721" t="s">
        <v>23</v>
      </c>
      <c r="E721" t="s">
        <v>5</v>
      </c>
      <c r="G721" t="s">
        <v>24</v>
      </c>
      <c r="H721">
        <v>323160</v>
      </c>
      <c r="I721">
        <v>323669</v>
      </c>
      <c r="J721" t="s">
        <v>74</v>
      </c>
      <c r="K721" t="s">
        <v>1285</v>
      </c>
      <c r="L721" t="s">
        <v>1285</v>
      </c>
      <c r="N721" t="s">
        <v>1286</v>
      </c>
      <c r="P721">
        <v>5737831</v>
      </c>
      <c r="Q721" t="s">
        <v>1283</v>
      </c>
      <c r="R721">
        <v>510</v>
      </c>
      <c r="S721">
        <v>169</v>
      </c>
    </row>
    <row r="722" spans="1:20" x14ac:dyDescent="0.25">
      <c r="A722" t="s">
        <v>20</v>
      </c>
      <c r="B722" t="s">
        <v>30</v>
      </c>
      <c r="C722" t="s">
        <v>22</v>
      </c>
      <c r="D722" t="s">
        <v>23</v>
      </c>
      <c r="E722" t="s">
        <v>5</v>
      </c>
      <c r="G722" t="s">
        <v>24</v>
      </c>
      <c r="H722">
        <v>323656</v>
      </c>
      <c r="I722">
        <v>324273</v>
      </c>
      <c r="J722" t="s">
        <v>74</v>
      </c>
      <c r="P722">
        <v>5737841</v>
      </c>
      <c r="Q722" t="s">
        <v>1287</v>
      </c>
      <c r="R722">
        <v>618</v>
      </c>
      <c r="T722" t="s">
        <v>1288</v>
      </c>
    </row>
    <row r="723" spans="1:20" x14ac:dyDescent="0.25">
      <c r="A723" t="s">
        <v>33</v>
      </c>
      <c r="B723" t="s">
        <v>34</v>
      </c>
      <c r="C723" t="s">
        <v>22</v>
      </c>
      <c r="D723" t="s">
        <v>23</v>
      </c>
      <c r="E723" t="s">
        <v>5</v>
      </c>
      <c r="G723" t="s">
        <v>24</v>
      </c>
      <c r="H723">
        <v>323656</v>
      </c>
      <c r="I723">
        <v>324273</v>
      </c>
      <c r="J723" t="s">
        <v>74</v>
      </c>
      <c r="K723" t="s">
        <v>1289</v>
      </c>
      <c r="L723" t="s">
        <v>1289</v>
      </c>
      <c r="N723" t="s">
        <v>1290</v>
      </c>
      <c r="P723">
        <v>5737841</v>
      </c>
      <c r="Q723" t="s">
        <v>1287</v>
      </c>
      <c r="R723">
        <v>618</v>
      </c>
      <c r="S723">
        <v>205</v>
      </c>
    </row>
    <row r="724" spans="1:20" x14ac:dyDescent="0.25">
      <c r="A724" t="s">
        <v>20</v>
      </c>
      <c r="B724" t="s">
        <v>30</v>
      </c>
      <c r="C724" t="s">
        <v>22</v>
      </c>
      <c r="D724" t="s">
        <v>23</v>
      </c>
      <c r="E724" t="s">
        <v>5</v>
      </c>
      <c r="G724" t="s">
        <v>24</v>
      </c>
      <c r="H724">
        <v>324509</v>
      </c>
      <c r="I724">
        <v>326167</v>
      </c>
      <c r="J724" t="s">
        <v>25</v>
      </c>
      <c r="P724">
        <v>5737843</v>
      </c>
      <c r="Q724" t="s">
        <v>1291</v>
      </c>
      <c r="R724">
        <v>1659</v>
      </c>
      <c r="T724" t="s">
        <v>1292</v>
      </c>
    </row>
    <row r="725" spans="1:20" x14ac:dyDescent="0.25">
      <c r="A725" t="s">
        <v>33</v>
      </c>
      <c r="B725" t="s">
        <v>34</v>
      </c>
      <c r="C725" t="s">
        <v>22</v>
      </c>
      <c r="D725" t="s">
        <v>23</v>
      </c>
      <c r="E725" t="s">
        <v>5</v>
      </c>
      <c r="G725" t="s">
        <v>24</v>
      </c>
      <c r="H725">
        <v>324509</v>
      </c>
      <c r="I725">
        <v>326167</v>
      </c>
      <c r="J725" t="s">
        <v>25</v>
      </c>
      <c r="K725" t="s">
        <v>1293</v>
      </c>
      <c r="L725" t="s">
        <v>1293</v>
      </c>
      <c r="N725" t="s">
        <v>1294</v>
      </c>
      <c r="P725">
        <v>5737843</v>
      </c>
      <c r="Q725" t="s">
        <v>1291</v>
      </c>
      <c r="R725">
        <v>1659</v>
      </c>
      <c r="S725">
        <v>552</v>
      </c>
    </row>
    <row r="726" spans="1:20" x14ac:dyDescent="0.25">
      <c r="A726" t="s">
        <v>20</v>
      </c>
      <c r="B726" t="s">
        <v>30</v>
      </c>
      <c r="C726" t="s">
        <v>22</v>
      </c>
      <c r="D726" t="s">
        <v>23</v>
      </c>
      <c r="E726" t="s">
        <v>5</v>
      </c>
      <c r="G726" t="s">
        <v>24</v>
      </c>
      <c r="H726">
        <v>326576</v>
      </c>
      <c r="I726">
        <v>326797</v>
      </c>
      <c r="J726" t="s">
        <v>25</v>
      </c>
      <c r="P726">
        <v>5737867</v>
      </c>
      <c r="Q726" t="s">
        <v>1295</v>
      </c>
      <c r="R726">
        <v>222</v>
      </c>
      <c r="T726" t="s">
        <v>1296</v>
      </c>
    </row>
    <row r="727" spans="1:20" x14ac:dyDescent="0.25">
      <c r="A727" t="s">
        <v>33</v>
      </c>
      <c r="B727" t="s">
        <v>34</v>
      </c>
      <c r="C727" t="s">
        <v>22</v>
      </c>
      <c r="D727" t="s">
        <v>23</v>
      </c>
      <c r="E727" t="s">
        <v>5</v>
      </c>
      <c r="G727" t="s">
        <v>24</v>
      </c>
      <c r="H727">
        <v>326576</v>
      </c>
      <c r="I727">
        <v>326797</v>
      </c>
      <c r="J727" t="s">
        <v>25</v>
      </c>
      <c r="K727" t="s">
        <v>1297</v>
      </c>
      <c r="L727" t="s">
        <v>1297</v>
      </c>
      <c r="N727" t="s">
        <v>596</v>
      </c>
      <c r="P727">
        <v>5737867</v>
      </c>
      <c r="Q727" t="s">
        <v>1295</v>
      </c>
      <c r="R727">
        <v>222</v>
      </c>
      <c r="S727">
        <v>73</v>
      </c>
    </row>
    <row r="728" spans="1:20" x14ac:dyDescent="0.25">
      <c r="A728" t="s">
        <v>20</v>
      </c>
      <c r="B728" t="s">
        <v>30</v>
      </c>
      <c r="C728" t="s">
        <v>22</v>
      </c>
      <c r="D728" t="s">
        <v>23</v>
      </c>
      <c r="E728" t="s">
        <v>5</v>
      </c>
      <c r="G728" t="s">
        <v>24</v>
      </c>
      <c r="H728">
        <v>326798</v>
      </c>
      <c r="I728">
        <v>327421</v>
      </c>
      <c r="J728" t="s">
        <v>74</v>
      </c>
      <c r="P728">
        <v>5737863</v>
      </c>
      <c r="Q728" t="s">
        <v>1298</v>
      </c>
      <c r="R728">
        <v>624</v>
      </c>
      <c r="T728" t="s">
        <v>1299</v>
      </c>
    </row>
    <row r="729" spans="1:20" x14ac:dyDescent="0.25">
      <c r="A729" t="s">
        <v>33</v>
      </c>
      <c r="B729" t="s">
        <v>34</v>
      </c>
      <c r="C729" t="s">
        <v>22</v>
      </c>
      <c r="D729" t="s">
        <v>23</v>
      </c>
      <c r="E729" t="s">
        <v>5</v>
      </c>
      <c r="G729" t="s">
        <v>24</v>
      </c>
      <c r="H729">
        <v>326798</v>
      </c>
      <c r="I729">
        <v>327421</v>
      </c>
      <c r="J729" t="s">
        <v>74</v>
      </c>
      <c r="K729" t="s">
        <v>1300</v>
      </c>
      <c r="L729" t="s">
        <v>1300</v>
      </c>
      <c r="N729" t="s">
        <v>116</v>
      </c>
      <c r="P729">
        <v>5737863</v>
      </c>
      <c r="Q729" t="s">
        <v>1298</v>
      </c>
      <c r="R729">
        <v>624</v>
      </c>
      <c r="S729">
        <v>207</v>
      </c>
    </row>
    <row r="730" spans="1:20" x14ac:dyDescent="0.25">
      <c r="A730" t="s">
        <v>20</v>
      </c>
      <c r="B730" t="s">
        <v>30</v>
      </c>
      <c r="C730" t="s">
        <v>22</v>
      </c>
      <c r="D730" t="s">
        <v>23</v>
      </c>
      <c r="E730" t="s">
        <v>5</v>
      </c>
      <c r="G730" t="s">
        <v>24</v>
      </c>
      <c r="H730">
        <v>327437</v>
      </c>
      <c r="I730">
        <v>328159</v>
      </c>
      <c r="J730" t="s">
        <v>74</v>
      </c>
      <c r="P730">
        <v>5737853</v>
      </c>
      <c r="Q730" t="s">
        <v>1301</v>
      </c>
      <c r="R730">
        <v>723</v>
      </c>
      <c r="T730" t="s">
        <v>1302</v>
      </c>
    </row>
    <row r="731" spans="1:20" x14ac:dyDescent="0.25">
      <c r="A731" t="s">
        <v>33</v>
      </c>
      <c r="B731" t="s">
        <v>34</v>
      </c>
      <c r="C731" t="s">
        <v>22</v>
      </c>
      <c r="D731" t="s">
        <v>23</v>
      </c>
      <c r="E731" t="s">
        <v>5</v>
      </c>
      <c r="G731" t="s">
        <v>24</v>
      </c>
      <c r="H731">
        <v>327437</v>
      </c>
      <c r="I731">
        <v>328159</v>
      </c>
      <c r="J731" t="s">
        <v>74</v>
      </c>
      <c r="K731" t="s">
        <v>1303</v>
      </c>
      <c r="L731" t="s">
        <v>1303</v>
      </c>
      <c r="N731" t="s">
        <v>36</v>
      </c>
      <c r="P731">
        <v>5737853</v>
      </c>
      <c r="Q731" t="s">
        <v>1301</v>
      </c>
      <c r="R731">
        <v>723</v>
      </c>
      <c r="S731">
        <v>240</v>
      </c>
    </row>
    <row r="732" spans="1:20" x14ac:dyDescent="0.25">
      <c r="A732" t="s">
        <v>20</v>
      </c>
      <c r="B732" t="s">
        <v>30</v>
      </c>
      <c r="C732" t="s">
        <v>22</v>
      </c>
      <c r="D732" t="s">
        <v>23</v>
      </c>
      <c r="E732" t="s">
        <v>5</v>
      </c>
      <c r="G732" t="s">
        <v>24</v>
      </c>
      <c r="H732">
        <v>328665</v>
      </c>
      <c r="I732">
        <v>329111</v>
      </c>
      <c r="J732" t="s">
        <v>25</v>
      </c>
      <c r="P732">
        <v>5737869</v>
      </c>
      <c r="Q732" t="s">
        <v>1304</v>
      </c>
      <c r="R732">
        <v>447</v>
      </c>
      <c r="T732" t="s">
        <v>1305</v>
      </c>
    </row>
    <row r="733" spans="1:20" x14ac:dyDescent="0.25">
      <c r="A733" t="s">
        <v>33</v>
      </c>
      <c r="B733" t="s">
        <v>34</v>
      </c>
      <c r="C733" t="s">
        <v>22</v>
      </c>
      <c r="D733" t="s">
        <v>23</v>
      </c>
      <c r="E733" t="s">
        <v>5</v>
      </c>
      <c r="G733" t="s">
        <v>24</v>
      </c>
      <c r="H733">
        <v>328665</v>
      </c>
      <c r="I733">
        <v>329111</v>
      </c>
      <c r="J733" t="s">
        <v>25</v>
      </c>
      <c r="K733" t="s">
        <v>1306</v>
      </c>
      <c r="L733" t="s">
        <v>1306</v>
      </c>
      <c r="N733" t="s">
        <v>36</v>
      </c>
      <c r="P733">
        <v>5737869</v>
      </c>
      <c r="Q733" t="s">
        <v>1304</v>
      </c>
      <c r="R733">
        <v>447</v>
      </c>
      <c r="S733">
        <v>148</v>
      </c>
    </row>
    <row r="734" spans="1:20" x14ac:dyDescent="0.25">
      <c r="A734" t="s">
        <v>20</v>
      </c>
      <c r="B734" t="s">
        <v>30</v>
      </c>
      <c r="C734" t="s">
        <v>22</v>
      </c>
      <c r="D734" t="s">
        <v>23</v>
      </c>
      <c r="E734" t="s">
        <v>5</v>
      </c>
      <c r="G734" t="s">
        <v>24</v>
      </c>
      <c r="H734">
        <v>329164</v>
      </c>
      <c r="I734">
        <v>329781</v>
      </c>
      <c r="J734" t="s">
        <v>25</v>
      </c>
      <c r="P734">
        <v>5737873</v>
      </c>
      <c r="Q734" t="s">
        <v>1307</v>
      </c>
      <c r="R734">
        <v>618</v>
      </c>
      <c r="T734" t="s">
        <v>1308</v>
      </c>
    </row>
    <row r="735" spans="1:20" x14ac:dyDescent="0.25">
      <c r="A735" t="s">
        <v>33</v>
      </c>
      <c r="B735" t="s">
        <v>34</v>
      </c>
      <c r="C735" t="s">
        <v>22</v>
      </c>
      <c r="D735" t="s">
        <v>23</v>
      </c>
      <c r="E735" t="s">
        <v>5</v>
      </c>
      <c r="G735" t="s">
        <v>24</v>
      </c>
      <c r="H735">
        <v>329164</v>
      </c>
      <c r="I735">
        <v>329781</v>
      </c>
      <c r="J735" t="s">
        <v>25</v>
      </c>
      <c r="K735" t="s">
        <v>1309</v>
      </c>
      <c r="L735" t="s">
        <v>1309</v>
      </c>
      <c r="N735" t="s">
        <v>36</v>
      </c>
      <c r="P735">
        <v>5737873</v>
      </c>
      <c r="Q735" t="s">
        <v>1307</v>
      </c>
      <c r="R735">
        <v>618</v>
      </c>
      <c r="S735">
        <v>205</v>
      </c>
    </row>
    <row r="736" spans="1:20" x14ac:dyDescent="0.25">
      <c r="A736" t="s">
        <v>20</v>
      </c>
      <c r="B736" t="s">
        <v>30</v>
      </c>
      <c r="C736" t="s">
        <v>22</v>
      </c>
      <c r="D736" t="s">
        <v>23</v>
      </c>
      <c r="E736" t="s">
        <v>5</v>
      </c>
      <c r="G736" t="s">
        <v>24</v>
      </c>
      <c r="H736">
        <v>329977</v>
      </c>
      <c r="I736">
        <v>330681</v>
      </c>
      <c r="J736" t="s">
        <v>25</v>
      </c>
      <c r="P736">
        <v>5737878</v>
      </c>
      <c r="Q736" t="s">
        <v>1310</v>
      </c>
      <c r="R736">
        <v>705</v>
      </c>
      <c r="T736" t="s">
        <v>1311</v>
      </c>
    </row>
    <row r="737" spans="1:20" x14ac:dyDescent="0.25">
      <c r="A737" t="s">
        <v>33</v>
      </c>
      <c r="B737" t="s">
        <v>34</v>
      </c>
      <c r="C737" t="s">
        <v>22</v>
      </c>
      <c r="D737" t="s">
        <v>23</v>
      </c>
      <c r="E737" t="s">
        <v>5</v>
      </c>
      <c r="G737" t="s">
        <v>24</v>
      </c>
      <c r="H737">
        <v>329977</v>
      </c>
      <c r="I737">
        <v>330681</v>
      </c>
      <c r="J737" t="s">
        <v>25</v>
      </c>
      <c r="K737" t="s">
        <v>1312</v>
      </c>
      <c r="L737" t="s">
        <v>1312</v>
      </c>
      <c r="N737" t="s">
        <v>892</v>
      </c>
      <c r="P737">
        <v>5737878</v>
      </c>
      <c r="Q737" t="s">
        <v>1310</v>
      </c>
      <c r="R737">
        <v>705</v>
      </c>
      <c r="S737">
        <v>234</v>
      </c>
    </row>
    <row r="738" spans="1:20" x14ac:dyDescent="0.25">
      <c r="A738" t="s">
        <v>20</v>
      </c>
      <c r="B738" t="s">
        <v>30</v>
      </c>
      <c r="C738" t="s">
        <v>22</v>
      </c>
      <c r="D738" t="s">
        <v>23</v>
      </c>
      <c r="E738" t="s">
        <v>5</v>
      </c>
      <c r="G738" t="s">
        <v>24</v>
      </c>
      <c r="H738">
        <v>330686</v>
      </c>
      <c r="I738">
        <v>332008</v>
      </c>
      <c r="J738" t="s">
        <v>25</v>
      </c>
      <c r="P738">
        <v>5737882</v>
      </c>
      <c r="Q738" t="s">
        <v>1313</v>
      </c>
      <c r="R738">
        <v>1323</v>
      </c>
      <c r="T738" t="s">
        <v>1314</v>
      </c>
    </row>
    <row r="739" spans="1:20" x14ac:dyDescent="0.25">
      <c r="A739" t="s">
        <v>33</v>
      </c>
      <c r="B739" t="s">
        <v>34</v>
      </c>
      <c r="C739" t="s">
        <v>22</v>
      </c>
      <c r="D739" t="s">
        <v>23</v>
      </c>
      <c r="E739" t="s">
        <v>5</v>
      </c>
      <c r="G739" t="s">
        <v>24</v>
      </c>
      <c r="H739">
        <v>330686</v>
      </c>
      <c r="I739">
        <v>332008</v>
      </c>
      <c r="J739" t="s">
        <v>25</v>
      </c>
      <c r="K739" t="s">
        <v>1315</v>
      </c>
      <c r="L739" t="s">
        <v>1315</v>
      </c>
      <c r="N739" t="s">
        <v>36</v>
      </c>
      <c r="P739">
        <v>5737882</v>
      </c>
      <c r="Q739" t="s">
        <v>1313</v>
      </c>
      <c r="R739">
        <v>1323</v>
      </c>
      <c r="S739">
        <v>440</v>
      </c>
    </row>
    <row r="740" spans="1:20" x14ac:dyDescent="0.25">
      <c r="A740" t="s">
        <v>20</v>
      </c>
      <c r="B740" t="s">
        <v>30</v>
      </c>
      <c r="C740" t="s">
        <v>22</v>
      </c>
      <c r="D740" t="s">
        <v>23</v>
      </c>
      <c r="E740" t="s">
        <v>5</v>
      </c>
      <c r="G740" t="s">
        <v>24</v>
      </c>
      <c r="H740">
        <v>332022</v>
      </c>
      <c r="I740">
        <v>333266</v>
      </c>
      <c r="J740" t="s">
        <v>25</v>
      </c>
      <c r="P740">
        <v>5737893</v>
      </c>
      <c r="Q740" t="s">
        <v>1316</v>
      </c>
      <c r="R740">
        <v>1245</v>
      </c>
      <c r="T740" t="s">
        <v>1317</v>
      </c>
    </row>
    <row r="741" spans="1:20" x14ac:dyDescent="0.25">
      <c r="A741" t="s">
        <v>33</v>
      </c>
      <c r="B741" t="s">
        <v>34</v>
      </c>
      <c r="C741" t="s">
        <v>22</v>
      </c>
      <c r="D741" t="s">
        <v>23</v>
      </c>
      <c r="E741" t="s">
        <v>5</v>
      </c>
      <c r="G741" t="s">
        <v>24</v>
      </c>
      <c r="H741">
        <v>332022</v>
      </c>
      <c r="I741">
        <v>333266</v>
      </c>
      <c r="J741" t="s">
        <v>25</v>
      </c>
      <c r="K741" t="s">
        <v>1318</v>
      </c>
      <c r="L741" t="s">
        <v>1318</v>
      </c>
      <c r="N741" t="s">
        <v>896</v>
      </c>
      <c r="P741">
        <v>5737893</v>
      </c>
      <c r="Q741" t="s">
        <v>1316</v>
      </c>
      <c r="R741">
        <v>1245</v>
      </c>
      <c r="S741">
        <v>414</v>
      </c>
    </row>
    <row r="742" spans="1:20" x14ac:dyDescent="0.25">
      <c r="A742" t="s">
        <v>20</v>
      </c>
      <c r="B742" t="s">
        <v>30</v>
      </c>
      <c r="C742" t="s">
        <v>22</v>
      </c>
      <c r="D742" t="s">
        <v>23</v>
      </c>
      <c r="E742" t="s">
        <v>5</v>
      </c>
      <c r="G742" t="s">
        <v>24</v>
      </c>
      <c r="H742">
        <v>333367</v>
      </c>
      <c r="I742">
        <v>335871</v>
      </c>
      <c r="J742" t="s">
        <v>25</v>
      </c>
      <c r="P742">
        <v>5737889</v>
      </c>
      <c r="Q742" t="s">
        <v>1319</v>
      </c>
      <c r="R742">
        <v>2505</v>
      </c>
      <c r="T742" t="s">
        <v>1320</v>
      </c>
    </row>
    <row r="743" spans="1:20" x14ac:dyDescent="0.25">
      <c r="A743" t="s">
        <v>33</v>
      </c>
      <c r="B743" t="s">
        <v>34</v>
      </c>
      <c r="C743" t="s">
        <v>22</v>
      </c>
      <c r="D743" t="s">
        <v>23</v>
      </c>
      <c r="E743" t="s">
        <v>5</v>
      </c>
      <c r="G743" t="s">
        <v>24</v>
      </c>
      <c r="H743">
        <v>333367</v>
      </c>
      <c r="I743">
        <v>335871</v>
      </c>
      <c r="J743" t="s">
        <v>25</v>
      </c>
      <c r="K743" t="s">
        <v>1321</v>
      </c>
      <c r="L743" t="s">
        <v>1321</v>
      </c>
      <c r="N743" t="s">
        <v>592</v>
      </c>
      <c r="P743">
        <v>5737889</v>
      </c>
      <c r="Q743" t="s">
        <v>1319</v>
      </c>
      <c r="R743">
        <v>2505</v>
      </c>
      <c r="S743">
        <v>834</v>
      </c>
    </row>
    <row r="744" spans="1:20" x14ac:dyDescent="0.25">
      <c r="A744" t="s">
        <v>20</v>
      </c>
      <c r="B744" t="s">
        <v>30</v>
      </c>
      <c r="C744" t="s">
        <v>22</v>
      </c>
      <c r="D744" t="s">
        <v>23</v>
      </c>
      <c r="E744" t="s">
        <v>5</v>
      </c>
      <c r="G744" t="s">
        <v>24</v>
      </c>
      <c r="H744">
        <v>335887</v>
      </c>
      <c r="I744">
        <v>336264</v>
      </c>
      <c r="J744" t="s">
        <v>25</v>
      </c>
      <c r="P744">
        <v>5737886</v>
      </c>
      <c r="Q744" t="s">
        <v>1322</v>
      </c>
      <c r="R744">
        <v>378</v>
      </c>
      <c r="T744" t="s">
        <v>1323</v>
      </c>
    </row>
    <row r="745" spans="1:20" x14ac:dyDescent="0.25">
      <c r="A745" t="s">
        <v>33</v>
      </c>
      <c r="B745" t="s">
        <v>34</v>
      </c>
      <c r="C745" t="s">
        <v>22</v>
      </c>
      <c r="D745" t="s">
        <v>23</v>
      </c>
      <c r="E745" t="s">
        <v>5</v>
      </c>
      <c r="G745" t="s">
        <v>24</v>
      </c>
      <c r="H745">
        <v>335887</v>
      </c>
      <c r="I745">
        <v>336264</v>
      </c>
      <c r="J745" t="s">
        <v>25</v>
      </c>
      <c r="K745" t="s">
        <v>1324</v>
      </c>
      <c r="L745" t="s">
        <v>1324</v>
      </c>
      <c r="N745" t="s">
        <v>36</v>
      </c>
      <c r="P745">
        <v>5737886</v>
      </c>
      <c r="Q745" t="s">
        <v>1322</v>
      </c>
      <c r="R745">
        <v>378</v>
      </c>
      <c r="S745">
        <v>125</v>
      </c>
    </row>
    <row r="746" spans="1:20" x14ac:dyDescent="0.25">
      <c r="A746" t="s">
        <v>20</v>
      </c>
      <c r="B746" t="s">
        <v>30</v>
      </c>
      <c r="C746" t="s">
        <v>22</v>
      </c>
      <c r="D746" t="s">
        <v>23</v>
      </c>
      <c r="E746" t="s">
        <v>5</v>
      </c>
      <c r="G746" t="s">
        <v>24</v>
      </c>
      <c r="H746">
        <v>336370</v>
      </c>
      <c r="I746">
        <v>336639</v>
      </c>
      <c r="J746" t="s">
        <v>25</v>
      </c>
      <c r="P746">
        <v>5737904</v>
      </c>
      <c r="Q746" t="s">
        <v>1325</v>
      </c>
      <c r="R746">
        <v>270</v>
      </c>
      <c r="T746" t="s">
        <v>1326</v>
      </c>
    </row>
    <row r="747" spans="1:20" x14ac:dyDescent="0.25">
      <c r="A747" t="s">
        <v>33</v>
      </c>
      <c r="B747" t="s">
        <v>34</v>
      </c>
      <c r="C747" t="s">
        <v>22</v>
      </c>
      <c r="D747" t="s">
        <v>23</v>
      </c>
      <c r="E747" t="s">
        <v>5</v>
      </c>
      <c r="G747" t="s">
        <v>24</v>
      </c>
      <c r="H747">
        <v>336370</v>
      </c>
      <c r="I747">
        <v>336639</v>
      </c>
      <c r="J747" t="s">
        <v>25</v>
      </c>
      <c r="K747" t="s">
        <v>1327</v>
      </c>
      <c r="L747" t="s">
        <v>1327</v>
      </c>
      <c r="N747" t="s">
        <v>36</v>
      </c>
      <c r="P747">
        <v>5737904</v>
      </c>
      <c r="Q747" t="s">
        <v>1325</v>
      </c>
      <c r="R747">
        <v>270</v>
      </c>
      <c r="S747">
        <v>89</v>
      </c>
    </row>
    <row r="748" spans="1:20" x14ac:dyDescent="0.25">
      <c r="A748" t="s">
        <v>20</v>
      </c>
      <c r="B748" t="s">
        <v>30</v>
      </c>
      <c r="C748" t="s">
        <v>22</v>
      </c>
      <c r="D748" t="s">
        <v>23</v>
      </c>
      <c r="E748" t="s">
        <v>5</v>
      </c>
      <c r="G748" t="s">
        <v>24</v>
      </c>
      <c r="H748">
        <v>336720</v>
      </c>
      <c r="I748">
        <v>337250</v>
      </c>
      <c r="J748" t="s">
        <v>25</v>
      </c>
      <c r="P748">
        <v>5737912</v>
      </c>
      <c r="Q748" t="s">
        <v>1328</v>
      </c>
      <c r="R748">
        <v>531</v>
      </c>
      <c r="T748" t="s">
        <v>1329</v>
      </c>
    </row>
    <row r="749" spans="1:20" x14ac:dyDescent="0.25">
      <c r="A749" t="s">
        <v>33</v>
      </c>
      <c r="B749" t="s">
        <v>34</v>
      </c>
      <c r="C749" t="s">
        <v>22</v>
      </c>
      <c r="D749" t="s">
        <v>23</v>
      </c>
      <c r="E749" t="s">
        <v>5</v>
      </c>
      <c r="G749" t="s">
        <v>24</v>
      </c>
      <c r="H749">
        <v>336720</v>
      </c>
      <c r="I749">
        <v>337250</v>
      </c>
      <c r="J749" t="s">
        <v>25</v>
      </c>
      <c r="K749" t="s">
        <v>1330</v>
      </c>
      <c r="L749" t="s">
        <v>1330</v>
      </c>
      <c r="N749" t="s">
        <v>36</v>
      </c>
      <c r="P749">
        <v>5737912</v>
      </c>
      <c r="Q749" t="s">
        <v>1328</v>
      </c>
      <c r="R749">
        <v>531</v>
      </c>
      <c r="S749">
        <v>176</v>
      </c>
    </row>
    <row r="750" spans="1:20" x14ac:dyDescent="0.25">
      <c r="A750" t="s">
        <v>20</v>
      </c>
      <c r="B750" t="s">
        <v>30</v>
      </c>
      <c r="C750" t="s">
        <v>22</v>
      </c>
      <c r="D750" t="s">
        <v>23</v>
      </c>
      <c r="E750" t="s">
        <v>5</v>
      </c>
      <c r="G750" t="s">
        <v>24</v>
      </c>
      <c r="H750">
        <v>337275</v>
      </c>
      <c r="I750">
        <v>338126</v>
      </c>
      <c r="J750" t="s">
        <v>74</v>
      </c>
      <c r="P750">
        <v>5737919</v>
      </c>
      <c r="Q750" t="s">
        <v>1331</v>
      </c>
      <c r="R750">
        <v>852</v>
      </c>
      <c r="T750" t="s">
        <v>1332</v>
      </c>
    </row>
    <row r="751" spans="1:20" x14ac:dyDescent="0.25">
      <c r="A751" t="s">
        <v>33</v>
      </c>
      <c r="B751" t="s">
        <v>34</v>
      </c>
      <c r="C751" t="s">
        <v>22</v>
      </c>
      <c r="D751" t="s">
        <v>23</v>
      </c>
      <c r="E751" t="s">
        <v>5</v>
      </c>
      <c r="G751" t="s">
        <v>24</v>
      </c>
      <c r="H751">
        <v>337275</v>
      </c>
      <c r="I751">
        <v>338126</v>
      </c>
      <c r="J751" t="s">
        <v>74</v>
      </c>
      <c r="K751" t="s">
        <v>1333</v>
      </c>
      <c r="L751" t="s">
        <v>1333</v>
      </c>
      <c r="N751" t="s">
        <v>1334</v>
      </c>
      <c r="P751">
        <v>5737919</v>
      </c>
      <c r="Q751" t="s">
        <v>1331</v>
      </c>
      <c r="R751">
        <v>852</v>
      </c>
      <c r="S751">
        <v>283</v>
      </c>
    </row>
    <row r="752" spans="1:20" x14ac:dyDescent="0.25">
      <c r="A752" t="s">
        <v>20</v>
      </c>
      <c r="B752" t="s">
        <v>30</v>
      </c>
      <c r="C752" t="s">
        <v>22</v>
      </c>
      <c r="D752" t="s">
        <v>23</v>
      </c>
      <c r="E752" t="s">
        <v>5</v>
      </c>
      <c r="G752" t="s">
        <v>24</v>
      </c>
      <c r="H752">
        <v>338235</v>
      </c>
      <c r="I752">
        <v>338900</v>
      </c>
      <c r="J752" t="s">
        <v>74</v>
      </c>
      <c r="P752">
        <v>5737921</v>
      </c>
      <c r="Q752" t="s">
        <v>1335</v>
      </c>
      <c r="R752">
        <v>666</v>
      </c>
      <c r="T752" t="s">
        <v>1336</v>
      </c>
    </row>
    <row r="753" spans="1:20" x14ac:dyDescent="0.25">
      <c r="A753" t="s">
        <v>33</v>
      </c>
      <c r="B753" t="s">
        <v>34</v>
      </c>
      <c r="C753" t="s">
        <v>22</v>
      </c>
      <c r="D753" t="s">
        <v>23</v>
      </c>
      <c r="E753" t="s">
        <v>5</v>
      </c>
      <c r="G753" t="s">
        <v>24</v>
      </c>
      <c r="H753">
        <v>338235</v>
      </c>
      <c r="I753">
        <v>338900</v>
      </c>
      <c r="J753" t="s">
        <v>74</v>
      </c>
      <c r="K753" t="s">
        <v>1337</v>
      </c>
      <c r="L753" t="s">
        <v>1337</v>
      </c>
      <c r="N753" t="s">
        <v>1338</v>
      </c>
      <c r="P753">
        <v>5737921</v>
      </c>
      <c r="Q753" t="s">
        <v>1335</v>
      </c>
      <c r="R753">
        <v>666</v>
      </c>
      <c r="S753">
        <v>221</v>
      </c>
    </row>
    <row r="754" spans="1:20" x14ac:dyDescent="0.25">
      <c r="A754" t="s">
        <v>20</v>
      </c>
      <c r="B754" t="s">
        <v>30</v>
      </c>
      <c r="C754" t="s">
        <v>22</v>
      </c>
      <c r="D754" t="s">
        <v>23</v>
      </c>
      <c r="E754" t="s">
        <v>5</v>
      </c>
      <c r="G754" t="s">
        <v>24</v>
      </c>
      <c r="H754">
        <v>338911</v>
      </c>
      <c r="I754">
        <v>339687</v>
      </c>
      <c r="J754" t="s">
        <v>74</v>
      </c>
      <c r="P754">
        <v>5737953</v>
      </c>
      <c r="Q754" t="s">
        <v>1339</v>
      </c>
      <c r="R754">
        <v>777</v>
      </c>
      <c r="T754" t="s">
        <v>1340</v>
      </c>
    </row>
    <row r="755" spans="1:20" x14ac:dyDescent="0.25">
      <c r="A755" t="s">
        <v>33</v>
      </c>
      <c r="B755" t="s">
        <v>34</v>
      </c>
      <c r="C755" t="s">
        <v>22</v>
      </c>
      <c r="D755" t="s">
        <v>23</v>
      </c>
      <c r="E755" t="s">
        <v>5</v>
      </c>
      <c r="G755" t="s">
        <v>24</v>
      </c>
      <c r="H755">
        <v>338911</v>
      </c>
      <c r="I755">
        <v>339687</v>
      </c>
      <c r="J755" t="s">
        <v>74</v>
      </c>
      <c r="K755" t="s">
        <v>1341</v>
      </c>
      <c r="L755" t="s">
        <v>1341</v>
      </c>
      <c r="N755" t="s">
        <v>1342</v>
      </c>
      <c r="P755">
        <v>5737953</v>
      </c>
      <c r="Q755" t="s">
        <v>1339</v>
      </c>
      <c r="R755">
        <v>777</v>
      </c>
      <c r="S755">
        <v>258</v>
      </c>
    </row>
    <row r="756" spans="1:20" x14ac:dyDescent="0.25">
      <c r="A756" t="s">
        <v>20</v>
      </c>
      <c r="B756" t="s">
        <v>30</v>
      </c>
      <c r="C756" t="s">
        <v>22</v>
      </c>
      <c r="D756" t="s">
        <v>23</v>
      </c>
      <c r="E756" t="s">
        <v>5</v>
      </c>
      <c r="G756" t="s">
        <v>24</v>
      </c>
      <c r="H756">
        <v>339925</v>
      </c>
      <c r="I756">
        <v>341046</v>
      </c>
      <c r="J756" t="s">
        <v>25</v>
      </c>
      <c r="P756">
        <v>5737945</v>
      </c>
      <c r="Q756" t="s">
        <v>1343</v>
      </c>
      <c r="R756">
        <v>1122</v>
      </c>
      <c r="T756" t="s">
        <v>1344</v>
      </c>
    </row>
    <row r="757" spans="1:20" x14ac:dyDescent="0.25">
      <c r="A757" t="s">
        <v>33</v>
      </c>
      <c r="B757" t="s">
        <v>34</v>
      </c>
      <c r="C757" t="s">
        <v>22</v>
      </c>
      <c r="D757" t="s">
        <v>23</v>
      </c>
      <c r="E757" t="s">
        <v>5</v>
      </c>
      <c r="G757" t="s">
        <v>24</v>
      </c>
      <c r="H757">
        <v>339925</v>
      </c>
      <c r="I757">
        <v>341046</v>
      </c>
      <c r="J757" t="s">
        <v>25</v>
      </c>
      <c r="K757" t="s">
        <v>1345</v>
      </c>
      <c r="L757" t="s">
        <v>1345</v>
      </c>
      <c r="N757" t="s">
        <v>1346</v>
      </c>
      <c r="P757">
        <v>5737945</v>
      </c>
      <c r="Q757" t="s">
        <v>1343</v>
      </c>
      <c r="R757">
        <v>1122</v>
      </c>
      <c r="S757">
        <v>373</v>
      </c>
    </row>
    <row r="758" spans="1:20" x14ac:dyDescent="0.25">
      <c r="A758" t="s">
        <v>20</v>
      </c>
      <c r="B758" t="s">
        <v>30</v>
      </c>
      <c r="C758" t="s">
        <v>22</v>
      </c>
      <c r="D758" t="s">
        <v>23</v>
      </c>
      <c r="E758" t="s">
        <v>5</v>
      </c>
      <c r="G758" t="s">
        <v>24</v>
      </c>
      <c r="H758">
        <v>341311</v>
      </c>
      <c r="I758">
        <v>342642</v>
      </c>
      <c r="J758" t="s">
        <v>74</v>
      </c>
      <c r="P758">
        <v>5737931</v>
      </c>
      <c r="Q758" t="s">
        <v>1347</v>
      </c>
      <c r="R758">
        <v>1332</v>
      </c>
      <c r="T758" t="s">
        <v>1348</v>
      </c>
    </row>
    <row r="759" spans="1:20" x14ac:dyDescent="0.25">
      <c r="A759" t="s">
        <v>33</v>
      </c>
      <c r="B759" t="s">
        <v>34</v>
      </c>
      <c r="C759" t="s">
        <v>22</v>
      </c>
      <c r="D759" t="s">
        <v>23</v>
      </c>
      <c r="E759" t="s">
        <v>5</v>
      </c>
      <c r="G759" t="s">
        <v>24</v>
      </c>
      <c r="H759">
        <v>341311</v>
      </c>
      <c r="I759">
        <v>342642</v>
      </c>
      <c r="J759" t="s">
        <v>74</v>
      </c>
      <c r="K759" t="s">
        <v>1349</v>
      </c>
      <c r="L759" t="s">
        <v>1349</v>
      </c>
      <c r="N759" t="s">
        <v>1350</v>
      </c>
      <c r="P759">
        <v>5737931</v>
      </c>
      <c r="Q759" t="s">
        <v>1347</v>
      </c>
      <c r="R759">
        <v>1332</v>
      </c>
      <c r="S759">
        <v>443</v>
      </c>
    </row>
    <row r="760" spans="1:20" x14ac:dyDescent="0.25">
      <c r="A760" t="s">
        <v>20</v>
      </c>
      <c r="B760" t="s">
        <v>30</v>
      </c>
      <c r="C760" t="s">
        <v>22</v>
      </c>
      <c r="D760" t="s">
        <v>23</v>
      </c>
      <c r="E760" t="s">
        <v>5</v>
      </c>
      <c r="G760" t="s">
        <v>24</v>
      </c>
      <c r="H760">
        <v>342648</v>
      </c>
      <c r="I760">
        <v>343895</v>
      </c>
      <c r="J760" t="s">
        <v>74</v>
      </c>
      <c r="P760">
        <v>5737926</v>
      </c>
      <c r="Q760" t="s">
        <v>1351</v>
      </c>
      <c r="R760">
        <v>1248</v>
      </c>
      <c r="T760" t="s">
        <v>1352</v>
      </c>
    </row>
    <row r="761" spans="1:20" x14ac:dyDescent="0.25">
      <c r="A761" t="s">
        <v>33</v>
      </c>
      <c r="B761" t="s">
        <v>34</v>
      </c>
      <c r="C761" t="s">
        <v>22</v>
      </c>
      <c r="D761" t="s">
        <v>23</v>
      </c>
      <c r="E761" t="s">
        <v>5</v>
      </c>
      <c r="G761" t="s">
        <v>24</v>
      </c>
      <c r="H761">
        <v>342648</v>
      </c>
      <c r="I761">
        <v>343895</v>
      </c>
      <c r="J761" t="s">
        <v>74</v>
      </c>
      <c r="K761" t="s">
        <v>1353</v>
      </c>
      <c r="L761" t="s">
        <v>1353</v>
      </c>
      <c r="N761" t="s">
        <v>1354</v>
      </c>
      <c r="P761">
        <v>5737926</v>
      </c>
      <c r="Q761" t="s">
        <v>1351</v>
      </c>
      <c r="R761">
        <v>1248</v>
      </c>
      <c r="S761">
        <v>415</v>
      </c>
    </row>
    <row r="762" spans="1:20" x14ac:dyDescent="0.25">
      <c r="A762" t="s">
        <v>20</v>
      </c>
      <c r="B762" t="s">
        <v>30</v>
      </c>
      <c r="C762" t="s">
        <v>22</v>
      </c>
      <c r="D762" t="s">
        <v>23</v>
      </c>
      <c r="E762" t="s">
        <v>5</v>
      </c>
      <c r="G762" t="s">
        <v>24</v>
      </c>
      <c r="H762">
        <v>343905</v>
      </c>
      <c r="I762">
        <v>345656</v>
      </c>
      <c r="J762" t="s">
        <v>74</v>
      </c>
      <c r="P762">
        <v>5737970</v>
      </c>
      <c r="Q762" t="s">
        <v>1355</v>
      </c>
      <c r="R762">
        <v>1752</v>
      </c>
      <c r="T762" t="s">
        <v>1356</v>
      </c>
    </row>
    <row r="763" spans="1:20" x14ac:dyDescent="0.25">
      <c r="A763" t="s">
        <v>33</v>
      </c>
      <c r="B763" t="s">
        <v>34</v>
      </c>
      <c r="C763" t="s">
        <v>22</v>
      </c>
      <c r="D763" t="s">
        <v>23</v>
      </c>
      <c r="E763" t="s">
        <v>5</v>
      </c>
      <c r="G763" t="s">
        <v>24</v>
      </c>
      <c r="H763">
        <v>343905</v>
      </c>
      <c r="I763">
        <v>345656</v>
      </c>
      <c r="J763" t="s">
        <v>74</v>
      </c>
      <c r="K763" t="s">
        <v>1357</v>
      </c>
      <c r="L763" t="s">
        <v>1357</v>
      </c>
      <c r="N763" t="s">
        <v>1358</v>
      </c>
      <c r="P763">
        <v>5737970</v>
      </c>
      <c r="Q763" t="s">
        <v>1355</v>
      </c>
      <c r="R763">
        <v>1752</v>
      </c>
      <c r="S763">
        <v>583</v>
      </c>
    </row>
    <row r="764" spans="1:20" x14ac:dyDescent="0.25">
      <c r="A764" t="s">
        <v>20</v>
      </c>
      <c r="B764" t="s">
        <v>30</v>
      </c>
      <c r="C764" t="s">
        <v>22</v>
      </c>
      <c r="D764" t="s">
        <v>23</v>
      </c>
      <c r="E764" t="s">
        <v>5</v>
      </c>
      <c r="G764" t="s">
        <v>24</v>
      </c>
      <c r="H764">
        <v>345700</v>
      </c>
      <c r="I764">
        <v>346275</v>
      </c>
      <c r="J764" t="s">
        <v>74</v>
      </c>
      <c r="P764">
        <v>5738282</v>
      </c>
      <c r="Q764" t="s">
        <v>1359</v>
      </c>
      <c r="R764">
        <v>576</v>
      </c>
      <c r="T764" t="s">
        <v>1360</v>
      </c>
    </row>
    <row r="765" spans="1:20" x14ac:dyDescent="0.25">
      <c r="A765" t="s">
        <v>33</v>
      </c>
      <c r="B765" t="s">
        <v>34</v>
      </c>
      <c r="C765" t="s">
        <v>22</v>
      </c>
      <c r="D765" t="s">
        <v>23</v>
      </c>
      <c r="E765" t="s">
        <v>5</v>
      </c>
      <c r="G765" t="s">
        <v>24</v>
      </c>
      <c r="H765">
        <v>345700</v>
      </c>
      <c r="I765">
        <v>346275</v>
      </c>
      <c r="J765" t="s">
        <v>74</v>
      </c>
      <c r="K765" t="s">
        <v>1361</v>
      </c>
      <c r="L765" t="s">
        <v>1361</v>
      </c>
      <c r="N765" t="s">
        <v>1362</v>
      </c>
      <c r="P765">
        <v>5738282</v>
      </c>
      <c r="Q765" t="s">
        <v>1359</v>
      </c>
      <c r="R765">
        <v>576</v>
      </c>
      <c r="S765">
        <v>191</v>
      </c>
    </row>
    <row r="766" spans="1:20" x14ac:dyDescent="0.25">
      <c r="A766" t="s">
        <v>20</v>
      </c>
      <c r="B766" t="s">
        <v>30</v>
      </c>
      <c r="C766" t="s">
        <v>22</v>
      </c>
      <c r="D766" t="s">
        <v>23</v>
      </c>
      <c r="E766" t="s">
        <v>5</v>
      </c>
      <c r="G766" t="s">
        <v>24</v>
      </c>
      <c r="H766">
        <v>346863</v>
      </c>
      <c r="I766">
        <v>347645</v>
      </c>
      <c r="J766" t="s">
        <v>25</v>
      </c>
      <c r="P766">
        <v>5738281</v>
      </c>
      <c r="Q766" t="s">
        <v>1363</v>
      </c>
      <c r="R766">
        <v>783</v>
      </c>
      <c r="T766" t="s">
        <v>1364</v>
      </c>
    </row>
    <row r="767" spans="1:20" x14ac:dyDescent="0.25">
      <c r="A767" t="s">
        <v>33</v>
      </c>
      <c r="B767" t="s">
        <v>34</v>
      </c>
      <c r="C767" t="s">
        <v>22</v>
      </c>
      <c r="D767" t="s">
        <v>23</v>
      </c>
      <c r="E767" t="s">
        <v>5</v>
      </c>
      <c r="G767" t="s">
        <v>24</v>
      </c>
      <c r="H767">
        <v>346863</v>
      </c>
      <c r="I767">
        <v>347645</v>
      </c>
      <c r="J767" t="s">
        <v>25</v>
      </c>
      <c r="K767" t="s">
        <v>1365</v>
      </c>
      <c r="L767" t="s">
        <v>1365</v>
      </c>
      <c r="N767" t="s">
        <v>1342</v>
      </c>
      <c r="P767">
        <v>5738281</v>
      </c>
      <c r="Q767" t="s">
        <v>1363</v>
      </c>
      <c r="R767">
        <v>783</v>
      </c>
      <c r="S767">
        <v>260</v>
      </c>
    </row>
    <row r="768" spans="1:20" x14ac:dyDescent="0.25">
      <c r="A768" t="s">
        <v>20</v>
      </c>
      <c r="B768" t="s">
        <v>30</v>
      </c>
      <c r="C768" t="s">
        <v>22</v>
      </c>
      <c r="D768" t="s">
        <v>23</v>
      </c>
      <c r="E768" t="s">
        <v>5</v>
      </c>
      <c r="G768" t="s">
        <v>24</v>
      </c>
      <c r="H768">
        <v>347659</v>
      </c>
      <c r="I768">
        <v>348459</v>
      </c>
      <c r="J768" t="s">
        <v>25</v>
      </c>
      <c r="P768">
        <v>5738284</v>
      </c>
      <c r="Q768" t="s">
        <v>1366</v>
      </c>
      <c r="R768">
        <v>801</v>
      </c>
      <c r="T768" t="s">
        <v>1367</v>
      </c>
    </row>
    <row r="769" spans="1:20" x14ac:dyDescent="0.25">
      <c r="A769" t="s">
        <v>33</v>
      </c>
      <c r="B769" t="s">
        <v>34</v>
      </c>
      <c r="C769" t="s">
        <v>22</v>
      </c>
      <c r="D769" t="s">
        <v>23</v>
      </c>
      <c r="E769" t="s">
        <v>5</v>
      </c>
      <c r="G769" t="s">
        <v>24</v>
      </c>
      <c r="H769">
        <v>347659</v>
      </c>
      <c r="I769">
        <v>348459</v>
      </c>
      <c r="J769" t="s">
        <v>25</v>
      </c>
      <c r="K769" t="s">
        <v>1368</v>
      </c>
      <c r="L769" t="s">
        <v>1368</v>
      </c>
      <c r="N769" t="s">
        <v>1338</v>
      </c>
      <c r="P769">
        <v>5738284</v>
      </c>
      <c r="Q769" t="s">
        <v>1366</v>
      </c>
      <c r="R769">
        <v>801</v>
      </c>
      <c r="S769">
        <v>266</v>
      </c>
    </row>
    <row r="770" spans="1:20" x14ac:dyDescent="0.25">
      <c r="A770" t="s">
        <v>20</v>
      </c>
      <c r="B770" t="s">
        <v>30</v>
      </c>
      <c r="C770" t="s">
        <v>22</v>
      </c>
      <c r="D770" t="s">
        <v>23</v>
      </c>
      <c r="E770" t="s">
        <v>5</v>
      </c>
      <c r="G770" t="s">
        <v>24</v>
      </c>
      <c r="H770">
        <v>348446</v>
      </c>
      <c r="I770">
        <v>349159</v>
      </c>
      <c r="J770" t="s">
        <v>25</v>
      </c>
      <c r="P770">
        <v>5738283</v>
      </c>
      <c r="Q770" t="s">
        <v>1369</v>
      </c>
      <c r="R770">
        <v>714</v>
      </c>
      <c r="T770" t="s">
        <v>1370</v>
      </c>
    </row>
    <row r="771" spans="1:20" x14ac:dyDescent="0.25">
      <c r="A771" t="s">
        <v>33</v>
      </c>
      <c r="B771" t="s">
        <v>34</v>
      </c>
      <c r="C771" t="s">
        <v>22</v>
      </c>
      <c r="D771" t="s">
        <v>23</v>
      </c>
      <c r="E771" t="s">
        <v>5</v>
      </c>
      <c r="G771" t="s">
        <v>24</v>
      </c>
      <c r="H771">
        <v>348446</v>
      </c>
      <c r="I771">
        <v>349159</v>
      </c>
      <c r="J771" t="s">
        <v>25</v>
      </c>
      <c r="K771" t="s">
        <v>1371</v>
      </c>
      <c r="L771" t="s">
        <v>1371</v>
      </c>
      <c r="N771" t="s">
        <v>36</v>
      </c>
      <c r="P771">
        <v>5738283</v>
      </c>
      <c r="Q771" t="s">
        <v>1369</v>
      </c>
      <c r="R771">
        <v>714</v>
      </c>
      <c r="S771">
        <v>237</v>
      </c>
    </row>
    <row r="772" spans="1:20" x14ac:dyDescent="0.25">
      <c r="A772" t="s">
        <v>20</v>
      </c>
      <c r="B772" t="s">
        <v>30</v>
      </c>
      <c r="C772" t="s">
        <v>22</v>
      </c>
      <c r="D772" t="s">
        <v>23</v>
      </c>
      <c r="E772" t="s">
        <v>5</v>
      </c>
      <c r="G772" t="s">
        <v>24</v>
      </c>
      <c r="H772">
        <v>349175</v>
      </c>
      <c r="I772">
        <v>350278</v>
      </c>
      <c r="J772" t="s">
        <v>25</v>
      </c>
      <c r="P772">
        <v>5738287</v>
      </c>
      <c r="Q772" t="s">
        <v>1372</v>
      </c>
      <c r="R772">
        <v>1104</v>
      </c>
      <c r="T772" t="s">
        <v>1373</v>
      </c>
    </row>
    <row r="773" spans="1:20" x14ac:dyDescent="0.25">
      <c r="A773" t="s">
        <v>33</v>
      </c>
      <c r="B773" t="s">
        <v>34</v>
      </c>
      <c r="C773" t="s">
        <v>22</v>
      </c>
      <c r="D773" t="s">
        <v>23</v>
      </c>
      <c r="E773" t="s">
        <v>5</v>
      </c>
      <c r="G773" t="s">
        <v>24</v>
      </c>
      <c r="H773">
        <v>349175</v>
      </c>
      <c r="I773">
        <v>350278</v>
      </c>
      <c r="J773" t="s">
        <v>25</v>
      </c>
      <c r="K773" t="s">
        <v>1374</v>
      </c>
      <c r="L773" t="s">
        <v>1374</v>
      </c>
      <c r="N773" t="s">
        <v>1375</v>
      </c>
      <c r="P773">
        <v>5738287</v>
      </c>
      <c r="Q773" t="s">
        <v>1372</v>
      </c>
      <c r="R773">
        <v>1104</v>
      </c>
      <c r="S773">
        <v>367</v>
      </c>
    </row>
    <row r="774" spans="1:20" x14ac:dyDescent="0.25">
      <c r="A774" t="s">
        <v>20</v>
      </c>
      <c r="B774" t="s">
        <v>30</v>
      </c>
      <c r="C774" t="s">
        <v>22</v>
      </c>
      <c r="D774" t="s">
        <v>23</v>
      </c>
      <c r="E774" t="s">
        <v>5</v>
      </c>
      <c r="G774" t="s">
        <v>24</v>
      </c>
      <c r="H774">
        <v>351428</v>
      </c>
      <c r="I774">
        <v>352264</v>
      </c>
      <c r="J774" t="s">
        <v>25</v>
      </c>
      <c r="P774">
        <v>5738286</v>
      </c>
      <c r="Q774" t="s">
        <v>1376</v>
      </c>
      <c r="R774">
        <v>837</v>
      </c>
      <c r="T774" t="s">
        <v>1377</v>
      </c>
    </row>
    <row r="775" spans="1:20" x14ac:dyDescent="0.25">
      <c r="A775" t="s">
        <v>33</v>
      </c>
      <c r="B775" t="s">
        <v>34</v>
      </c>
      <c r="C775" t="s">
        <v>22</v>
      </c>
      <c r="D775" t="s">
        <v>23</v>
      </c>
      <c r="E775" t="s">
        <v>5</v>
      </c>
      <c r="G775" t="s">
        <v>24</v>
      </c>
      <c r="H775">
        <v>351428</v>
      </c>
      <c r="I775">
        <v>352264</v>
      </c>
      <c r="J775" t="s">
        <v>25</v>
      </c>
      <c r="K775" t="s">
        <v>1378</v>
      </c>
      <c r="L775" t="s">
        <v>1378</v>
      </c>
      <c r="N775" t="s">
        <v>36</v>
      </c>
      <c r="P775">
        <v>5738286</v>
      </c>
      <c r="Q775" t="s">
        <v>1376</v>
      </c>
      <c r="R775">
        <v>837</v>
      </c>
      <c r="S775">
        <v>278</v>
      </c>
    </row>
    <row r="776" spans="1:20" x14ac:dyDescent="0.25">
      <c r="A776" t="s">
        <v>20</v>
      </c>
      <c r="B776" t="s">
        <v>30</v>
      </c>
      <c r="C776" t="s">
        <v>22</v>
      </c>
      <c r="D776" t="s">
        <v>23</v>
      </c>
      <c r="E776" t="s">
        <v>5</v>
      </c>
      <c r="G776" t="s">
        <v>24</v>
      </c>
      <c r="H776">
        <v>352332</v>
      </c>
      <c r="I776">
        <v>354521</v>
      </c>
      <c r="J776" t="s">
        <v>74</v>
      </c>
      <c r="P776">
        <v>5738291</v>
      </c>
      <c r="Q776" t="s">
        <v>1379</v>
      </c>
      <c r="R776">
        <v>2190</v>
      </c>
      <c r="T776" t="s">
        <v>1380</v>
      </c>
    </row>
    <row r="777" spans="1:20" x14ac:dyDescent="0.25">
      <c r="A777" t="s">
        <v>33</v>
      </c>
      <c r="B777" t="s">
        <v>34</v>
      </c>
      <c r="C777" t="s">
        <v>22</v>
      </c>
      <c r="D777" t="s">
        <v>23</v>
      </c>
      <c r="E777" t="s">
        <v>5</v>
      </c>
      <c r="G777" t="s">
        <v>24</v>
      </c>
      <c r="H777">
        <v>352332</v>
      </c>
      <c r="I777">
        <v>354521</v>
      </c>
      <c r="J777" t="s">
        <v>74</v>
      </c>
      <c r="K777" t="s">
        <v>1381</v>
      </c>
      <c r="L777" t="s">
        <v>1381</v>
      </c>
      <c r="N777" t="s">
        <v>464</v>
      </c>
      <c r="P777">
        <v>5738291</v>
      </c>
      <c r="Q777" t="s">
        <v>1379</v>
      </c>
      <c r="R777">
        <v>2190</v>
      </c>
      <c r="S777">
        <v>729</v>
      </c>
    </row>
    <row r="778" spans="1:20" x14ac:dyDescent="0.25">
      <c r="A778" t="s">
        <v>20</v>
      </c>
      <c r="B778" t="s">
        <v>657</v>
      </c>
      <c r="C778" t="s">
        <v>22</v>
      </c>
      <c r="D778" t="s">
        <v>23</v>
      </c>
      <c r="E778" t="s">
        <v>5</v>
      </c>
      <c r="G778" t="s">
        <v>24</v>
      </c>
      <c r="H778">
        <v>355160</v>
      </c>
      <c r="I778">
        <v>355459</v>
      </c>
      <c r="J778" t="s">
        <v>74</v>
      </c>
      <c r="P778">
        <v>24780671</v>
      </c>
      <c r="Q778" t="s">
        <v>1382</v>
      </c>
      <c r="R778">
        <v>300</v>
      </c>
      <c r="T778" t="s">
        <v>661</v>
      </c>
    </row>
    <row r="779" spans="1:20" x14ac:dyDescent="0.25">
      <c r="A779" t="s">
        <v>33</v>
      </c>
      <c r="B779" t="s">
        <v>660</v>
      </c>
      <c r="C779" t="s">
        <v>22</v>
      </c>
      <c r="D779" t="s">
        <v>23</v>
      </c>
      <c r="E779" t="s">
        <v>5</v>
      </c>
      <c r="G779" t="s">
        <v>24</v>
      </c>
      <c r="H779">
        <v>355160</v>
      </c>
      <c r="I779">
        <v>355459</v>
      </c>
      <c r="J779" t="s">
        <v>74</v>
      </c>
      <c r="N779" t="s">
        <v>36</v>
      </c>
      <c r="P779">
        <v>24780671</v>
      </c>
      <c r="Q779" t="s">
        <v>1382</v>
      </c>
      <c r="R779">
        <v>300</v>
      </c>
      <c r="T779" t="s">
        <v>661</v>
      </c>
    </row>
    <row r="780" spans="1:20" x14ac:dyDescent="0.25">
      <c r="A780" t="s">
        <v>20</v>
      </c>
      <c r="B780" t="s">
        <v>30</v>
      </c>
      <c r="C780" t="s">
        <v>22</v>
      </c>
      <c r="D780" t="s">
        <v>23</v>
      </c>
      <c r="E780" t="s">
        <v>5</v>
      </c>
      <c r="G780" t="s">
        <v>24</v>
      </c>
      <c r="H780">
        <v>355884</v>
      </c>
      <c r="I780">
        <v>356486</v>
      </c>
      <c r="J780" t="s">
        <v>25</v>
      </c>
      <c r="P780">
        <v>5738296</v>
      </c>
      <c r="Q780" t="s">
        <v>1383</v>
      </c>
      <c r="R780">
        <v>603</v>
      </c>
      <c r="T780" t="s">
        <v>1384</v>
      </c>
    </row>
    <row r="781" spans="1:20" x14ac:dyDescent="0.25">
      <c r="A781" t="s">
        <v>33</v>
      </c>
      <c r="B781" t="s">
        <v>34</v>
      </c>
      <c r="C781" t="s">
        <v>22</v>
      </c>
      <c r="D781" t="s">
        <v>23</v>
      </c>
      <c r="E781" t="s">
        <v>5</v>
      </c>
      <c r="G781" t="s">
        <v>24</v>
      </c>
      <c r="H781">
        <v>355884</v>
      </c>
      <c r="I781">
        <v>356486</v>
      </c>
      <c r="J781" t="s">
        <v>25</v>
      </c>
      <c r="K781" t="s">
        <v>1385</v>
      </c>
      <c r="L781" t="s">
        <v>1385</v>
      </c>
      <c r="N781" t="s">
        <v>36</v>
      </c>
      <c r="P781">
        <v>5738296</v>
      </c>
      <c r="Q781" t="s">
        <v>1383</v>
      </c>
      <c r="R781">
        <v>603</v>
      </c>
      <c r="S781">
        <v>200</v>
      </c>
    </row>
    <row r="782" spans="1:20" x14ac:dyDescent="0.25">
      <c r="A782" t="s">
        <v>20</v>
      </c>
      <c r="B782" t="s">
        <v>30</v>
      </c>
      <c r="C782" t="s">
        <v>22</v>
      </c>
      <c r="D782" t="s">
        <v>23</v>
      </c>
      <c r="E782" t="s">
        <v>5</v>
      </c>
      <c r="G782" t="s">
        <v>24</v>
      </c>
      <c r="H782">
        <v>356562</v>
      </c>
      <c r="I782">
        <v>356795</v>
      </c>
      <c r="J782" t="s">
        <v>74</v>
      </c>
      <c r="P782">
        <v>5738295</v>
      </c>
      <c r="Q782" t="s">
        <v>1386</v>
      </c>
      <c r="R782">
        <v>234</v>
      </c>
      <c r="T782" t="s">
        <v>1387</v>
      </c>
    </row>
    <row r="783" spans="1:20" x14ac:dyDescent="0.25">
      <c r="A783" t="s">
        <v>33</v>
      </c>
      <c r="B783" t="s">
        <v>34</v>
      </c>
      <c r="C783" t="s">
        <v>22</v>
      </c>
      <c r="D783" t="s">
        <v>23</v>
      </c>
      <c r="E783" t="s">
        <v>5</v>
      </c>
      <c r="G783" t="s">
        <v>24</v>
      </c>
      <c r="H783">
        <v>356562</v>
      </c>
      <c r="I783">
        <v>356795</v>
      </c>
      <c r="J783" t="s">
        <v>74</v>
      </c>
      <c r="K783" t="s">
        <v>1388</v>
      </c>
      <c r="L783" t="s">
        <v>1388</v>
      </c>
      <c r="N783" t="s">
        <v>36</v>
      </c>
      <c r="P783">
        <v>5738295</v>
      </c>
      <c r="Q783" t="s">
        <v>1386</v>
      </c>
      <c r="R783">
        <v>234</v>
      </c>
      <c r="S783">
        <v>77</v>
      </c>
    </row>
    <row r="784" spans="1:20" x14ac:dyDescent="0.25">
      <c r="A784" t="s">
        <v>20</v>
      </c>
      <c r="B784" t="s">
        <v>30</v>
      </c>
      <c r="C784" t="s">
        <v>22</v>
      </c>
      <c r="D784" t="s">
        <v>23</v>
      </c>
      <c r="E784" t="s">
        <v>5</v>
      </c>
      <c r="G784" t="s">
        <v>24</v>
      </c>
      <c r="H784">
        <v>357024</v>
      </c>
      <c r="I784">
        <v>357572</v>
      </c>
      <c r="J784" t="s">
        <v>25</v>
      </c>
      <c r="P784">
        <v>5738299</v>
      </c>
      <c r="Q784" t="s">
        <v>1389</v>
      </c>
      <c r="R784">
        <v>549</v>
      </c>
      <c r="T784" t="s">
        <v>1390</v>
      </c>
    </row>
    <row r="785" spans="1:20" x14ac:dyDescent="0.25">
      <c r="A785" t="s">
        <v>33</v>
      </c>
      <c r="B785" t="s">
        <v>34</v>
      </c>
      <c r="C785" t="s">
        <v>22</v>
      </c>
      <c r="D785" t="s">
        <v>23</v>
      </c>
      <c r="E785" t="s">
        <v>5</v>
      </c>
      <c r="G785" t="s">
        <v>24</v>
      </c>
      <c r="H785">
        <v>357024</v>
      </c>
      <c r="I785">
        <v>357572</v>
      </c>
      <c r="J785" t="s">
        <v>25</v>
      </c>
      <c r="K785" t="s">
        <v>1391</v>
      </c>
      <c r="L785" t="s">
        <v>1391</v>
      </c>
      <c r="N785" t="s">
        <v>36</v>
      </c>
      <c r="P785">
        <v>5738299</v>
      </c>
      <c r="Q785" t="s">
        <v>1389</v>
      </c>
      <c r="R785">
        <v>549</v>
      </c>
      <c r="S785">
        <v>182</v>
      </c>
    </row>
    <row r="786" spans="1:20" x14ac:dyDescent="0.25">
      <c r="A786" t="s">
        <v>20</v>
      </c>
      <c r="B786" t="s">
        <v>30</v>
      </c>
      <c r="C786" t="s">
        <v>22</v>
      </c>
      <c r="D786" t="s">
        <v>23</v>
      </c>
      <c r="E786" t="s">
        <v>5</v>
      </c>
      <c r="G786" t="s">
        <v>24</v>
      </c>
      <c r="H786">
        <v>357649</v>
      </c>
      <c r="I786">
        <v>358287</v>
      </c>
      <c r="J786" t="s">
        <v>74</v>
      </c>
      <c r="P786">
        <v>5738298</v>
      </c>
      <c r="Q786" t="s">
        <v>1392</v>
      </c>
      <c r="R786">
        <v>639</v>
      </c>
      <c r="T786" t="s">
        <v>1393</v>
      </c>
    </row>
    <row r="787" spans="1:20" x14ac:dyDescent="0.25">
      <c r="A787" t="s">
        <v>33</v>
      </c>
      <c r="B787" t="s">
        <v>34</v>
      </c>
      <c r="C787" t="s">
        <v>22</v>
      </c>
      <c r="D787" t="s">
        <v>23</v>
      </c>
      <c r="E787" t="s">
        <v>5</v>
      </c>
      <c r="G787" t="s">
        <v>24</v>
      </c>
      <c r="H787">
        <v>357649</v>
      </c>
      <c r="I787">
        <v>358287</v>
      </c>
      <c r="J787" t="s">
        <v>74</v>
      </c>
      <c r="K787" t="s">
        <v>1394</v>
      </c>
      <c r="L787" t="s">
        <v>1394</v>
      </c>
      <c r="N787" t="s">
        <v>394</v>
      </c>
      <c r="P787">
        <v>5738298</v>
      </c>
      <c r="Q787" t="s">
        <v>1392</v>
      </c>
      <c r="R787">
        <v>639</v>
      </c>
      <c r="S787">
        <v>212</v>
      </c>
    </row>
    <row r="788" spans="1:20" x14ac:dyDescent="0.25">
      <c r="A788" t="s">
        <v>20</v>
      </c>
      <c r="B788" t="s">
        <v>30</v>
      </c>
      <c r="C788" t="s">
        <v>22</v>
      </c>
      <c r="D788" t="s">
        <v>23</v>
      </c>
      <c r="E788" t="s">
        <v>5</v>
      </c>
      <c r="G788" t="s">
        <v>24</v>
      </c>
      <c r="H788">
        <v>359042</v>
      </c>
      <c r="I788">
        <v>364225</v>
      </c>
      <c r="J788" t="s">
        <v>25</v>
      </c>
      <c r="P788">
        <v>5738301</v>
      </c>
      <c r="Q788" t="s">
        <v>1395</v>
      </c>
      <c r="R788">
        <v>5184</v>
      </c>
      <c r="T788" t="s">
        <v>1396</v>
      </c>
    </row>
    <row r="789" spans="1:20" x14ac:dyDescent="0.25">
      <c r="A789" t="s">
        <v>33</v>
      </c>
      <c r="B789" t="s">
        <v>34</v>
      </c>
      <c r="C789" t="s">
        <v>22</v>
      </c>
      <c r="D789" t="s">
        <v>23</v>
      </c>
      <c r="E789" t="s">
        <v>5</v>
      </c>
      <c r="G789" t="s">
        <v>24</v>
      </c>
      <c r="H789">
        <v>359042</v>
      </c>
      <c r="I789">
        <v>364225</v>
      </c>
      <c r="J789" t="s">
        <v>25</v>
      </c>
      <c r="K789" t="s">
        <v>1397</v>
      </c>
      <c r="L789" t="s">
        <v>1397</v>
      </c>
      <c r="N789" t="s">
        <v>1398</v>
      </c>
      <c r="P789">
        <v>5738301</v>
      </c>
      <c r="Q789" t="s">
        <v>1395</v>
      </c>
      <c r="R789">
        <v>5184</v>
      </c>
      <c r="S789">
        <v>1727</v>
      </c>
    </row>
    <row r="790" spans="1:20" x14ac:dyDescent="0.25">
      <c r="A790" t="s">
        <v>20</v>
      </c>
      <c r="B790" t="s">
        <v>30</v>
      </c>
      <c r="C790" t="s">
        <v>22</v>
      </c>
      <c r="D790" t="s">
        <v>23</v>
      </c>
      <c r="E790" t="s">
        <v>5</v>
      </c>
      <c r="G790" t="s">
        <v>24</v>
      </c>
      <c r="H790">
        <v>364430</v>
      </c>
      <c r="I790">
        <v>365380</v>
      </c>
      <c r="J790" t="s">
        <v>74</v>
      </c>
      <c r="P790">
        <v>5738300</v>
      </c>
      <c r="Q790" t="s">
        <v>1399</v>
      </c>
      <c r="R790">
        <v>951</v>
      </c>
      <c r="T790" t="s">
        <v>1400</v>
      </c>
    </row>
    <row r="791" spans="1:20" x14ac:dyDescent="0.25">
      <c r="A791" t="s">
        <v>33</v>
      </c>
      <c r="B791" t="s">
        <v>34</v>
      </c>
      <c r="C791" t="s">
        <v>22</v>
      </c>
      <c r="D791" t="s">
        <v>23</v>
      </c>
      <c r="E791" t="s">
        <v>5</v>
      </c>
      <c r="G791" t="s">
        <v>24</v>
      </c>
      <c r="H791">
        <v>364430</v>
      </c>
      <c r="I791">
        <v>365380</v>
      </c>
      <c r="J791" t="s">
        <v>74</v>
      </c>
      <c r="K791" t="s">
        <v>1401</v>
      </c>
      <c r="L791" t="s">
        <v>1401</v>
      </c>
      <c r="N791" t="s">
        <v>1402</v>
      </c>
      <c r="P791">
        <v>5738300</v>
      </c>
      <c r="Q791" t="s">
        <v>1399</v>
      </c>
      <c r="R791">
        <v>951</v>
      </c>
      <c r="S791">
        <v>316</v>
      </c>
    </row>
    <row r="792" spans="1:20" x14ac:dyDescent="0.25">
      <c r="A792" t="s">
        <v>20</v>
      </c>
      <c r="B792" t="s">
        <v>30</v>
      </c>
      <c r="C792" t="s">
        <v>22</v>
      </c>
      <c r="D792" t="s">
        <v>23</v>
      </c>
      <c r="E792" t="s">
        <v>5</v>
      </c>
      <c r="G792" t="s">
        <v>24</v>
      </c>
      <c r="H792">
        <v>365665</v>
      </c>
      <c r="I792">
        <v>366315</v>
      </c>
      <c r="J792" t="s">
        <v>25</v>
      </c>
      <c r="P792">
        <v>5738303</v>
      </c>
      <c r="Q792" t="s">
        <v>1403</v>
      </c>
      <c r="R792">
        <v>651</v>
      </c>
      <c r="T792" t="s">
        <v>1404</v>
      </c>
    </row>
    <row r="793" spans="1:20" x14ac:dyDescent="0.25">
      <c r="A793" t="s">
        <v>33</v>
      </c>
      <c r="B793" t="s">
        <v>34</v>
      </c>
      <c r="C793" t="s">
        <v>22</v>
      </c>
      <c r="D793" t="s">
        <v>23</v>
      </c>
      <c r="E793" t="s">
        <v>5</v>
      </c>
      <c r="G793" t="s">
        <v>24</v>
      </c>
      <c r="H793">
        <v>365665</v>
      </c>
      <c r="I793">
        <v>366315</v>
      </c>
      <c r="J793" t="s">
        <v>25</v>
      </c>
      <c r="K793" t="s">
        <v>1405</v>
      </c>
      <c r="L793" t="s">
        <v>1405</v>
      </c>
      <c r="N793" t="s">
        <v>36</v>
      </c>
      <c r="P793">
        <v>5738303</v>
      </c>
      <c r="Q793" t="s">
        <v>1403</v>
      </c>
      <c r="R793">
        <v>651</v>
      </c>
      <c r="S793">
        <v>216</v>
      </c>
    </row>
    <row r="794" spans="1:20" x14ac:dyDescent="0.25">
      <c r="A794" t="s">
        <v>20</v>
      </c>
      <c r="B794" t="s">
        <v>30</v>
      </c>
      <c r="C794" t="s">
        <v>22</v>
      </c>
      <c r="D794" t="s">
        <v>23</v>
      </c>
      <c r="E794" t="s">
        <v>5</v>
      </c>
      <c r="G794" t="s">
        <v>24</v>
      </c>
      <c r="H794">
        <v>366400</v>
      </c>
      <c r="I794">
        <v>367002</v>
      </c>
      <c r="J794" t="s">
        <v>74</v>
      </c>
      <c r="P794">
        <v>5738302</v>
      </c>
      <c r="Q794" t="s">
        <v>1406</v>
      </c>
      <c r="R794">
        <v>603</v>
      </c>
      <c r="T794" t="s">
        <v>1407</v>
      </c>
    </row>
    <row r="795" spans="1:20" x14ac:dyDescent="0.25">
      <c r="A795" t="s">
        <v>33</v>
      </c>
      <c r="B795" t="s">
        <v>34</v>
      </c>
      <c r="C795" t="s">
        <v>22</v>
      </c>
      <c r="D795" t="s">
        <v>23</v>
      </c>
      <c r="E795" t="s">
        <v>5</v>
      </c>
      <c r="G795" t="s">
        <v>24</v>
      </c>
      <c r="H795">
        <v>366400</v>
      </c>
      <c r="I795">
        <v>367002</v>
      </c>
      <c r="J795" t="s">
        <v>74</v>
      </c>
      <c r="K795" t="s">
        <v>1408</v>
      </c>
      <c r="L795" t="s">
        <v>1408</v>
      </c>
      <c r="N795" t="s">
        <v>401</v>
      </c>
      <c r="P795">
        <v>5738302</v>
      </c>
      <c r="Q795" t="s">
        <v>1406</v>
      </c>
      <c r="R795">
        <v>603</v>
      </c>
      <c r="S795">
        <v>200</v>
      </c>
    </row>
    <row r="796" spans="1:20" x14ac:dyDescent="0.25">
      <c r="A796" t="s">
        <v>20</v>
      </c>
      <c r="B796" t="s">
        <v>30</v>
      </c>
      <c r="C796" t="s">
        <v>22</v>
      </c>
      <c r="D796" t="s">
        <v>23</v>
      </c>
      <c r="E796" t="s">
        <v>5</v>
      </c>
      <c r="G796" t="s">
        <v>24</v>
      </c>
      <c r="H796">
        <v>367888</v>
      </c>
      <c r="I796">
        <v>368190</v>
      </c>
      <c r="J796" t="s">
        <v>74</v>
      </c>
      <c r="P796">
        <v>5738307</v>
      </c>
      <c r="Q796" t="s">
        <v>1409</v>
      </c>
      <c r="R796">
        <v>303</v>
      </c>
      <c r="T796" t="s">
        <v>1410</v>
      </c>
    </row>
    <row r="797" spans="1:20" x14ac:dyDescent="0.25">
      <c r="A797" t="s">
        <v>33</v>
      </c>
      <c r="B797" t="s">
        <v>34</v>
      </c>
      <c r="C797" t="s">
        <v>22</v>
      </c>
      <c r="D797" t="s">
        <v>23</v>
      </c>
      <c r="E797" t="s">
        <v>5</v>
      </c>
      <c r="G797" t="s">
        <v>24</v>
      </c>
      <c r="H797">
        <v>367888</v>
      </c>
      <c r="I797">
        <v>368190</v>
      </c>
      <c r="J797" t="s">
        <v>74</v>
      </c>
      <c r="K797" t="s">
        <v>1411</v>
      </c>
      <c r="L797" t="s">
        <v>1411</v>
      </c>
      <c r="N797" t="s">
        <v>36</v>
      </c>
      <c r="P797">
        <v>5738307</v>
      </c>
      <c r="Q797" t="s">
        <v>1409</v>
      </c>
      <c r="R797">
        <v>303</v>
      </c>
      <c r="S797">
        <v>100</v>
      </c>
    </row>
    <row r="798" spans="1:20" x14ac:dyDescent="0.25">
      <c r="A798" t="s">
        <v>20</v>
      </c>
      <c r="B798" t="s">
        <v>30</v>
      </c>
      <c r="C798" t="s">
        <v>22</v>
      </c>
      <c r="D798" t="s">
        <v>23</v>
      </c>
      <c r="E798" t="s">
        <v>5</v>
      </c>
      <c r="G798" t="s">
        <v>24</v>
      </c>
      <c r="H798">
        <v>368187</v>
      </c>
      <c r="I798">
        <v>368699</v>
      </c>
      <c r="J798" t="s">
        <v>74</v>
      </c>
      <c r="P798">
        <v>5738306</v>
      </c>
      <c r="Q798" t="s">
        <v>1412</v>
      </c>
      <c r="R798">
        <v>513</v>
      </c>
      <c r="T798" t="s">
        <v>1413</v>
      </c>
    </row>
    <row r="799" spans="1:20" x14ac:dyDescent="0.25">
      <c r="A799" t="s">
        <v>33</v>
      </c>
      <c r="B799" t="s">
        <v>34</v>
      </c>
      <c r="C799" t="s">
        <v>22</v>
      </c>
      <c r="D799" t="s">
        <v>23</v>
      </c>
      <c r="E799" t="s">
        <v>5</v>
      </c>
      <c r="G799" t="s">
        <v>24</v>
      </c>
      <c r="H799">
        <v>368187</v>
      </c>
      <c r="I799">
        <v>368699</v>
      </c>
      <c r="J799" t="s">
        <v>74</v>
      </c>
      <c r="K799" t="s">
        <v>1414</v>
      </c>
      <c r="L799" t="s">
        <v>1414</v>
      </c>
      <c r="N799" t="s">
        <v>36</v>
      </c>
      <c r="P799">
        <v>5738306</v>
      </c>
      <c r="Q799" t="s">
        <v>1412</v>
      </c>
      <c r="R799">
        <v>513</v>
      </c>
      <c r="S799">
        <v>170</v>
      </c>
    </row>
    <row r="800" spans="1:20" x14ac:dyDescent="0.25">
      <c r="A800" t="s">
        <v>20</v>
      </c>
      <c r="B800" t="s">
        <v>30</v>
      </c>
      <c r="C800" t="s">
        <v>22</v>
      </c>
      <c r="D800" t="s">
        <v>23</v>
      </c>
      <c r="E800" t="s">
        <v>5</v>
      </c>
      <c r="G800" t="s">
        <v>24</v>
      </c>
      <c r="H800">
        <v>368701</v>
      </c>
      <c r="I800">
        <v>369117</v>
      </c>
      <c r="J800" t="s">
        <v>74</v>
      </c>
      <c r="P800">
        <v>5738305</v>
      </c>
      <c r="Q800" t="s">
        <v>1415</v>
      </c>
      <c r="R800">
        <v>417</v>
      </c>
      <c r="T800" t="s">
        <v>1416</v>
      </c>
    </row>
    <row r="801" spans="1:20" x14ac:dyDescent="0.25">
      <c r="A801" t="s">
        <v>33</v>
      </c>
      <c r="B801" t="s">
        <v>34</v>
      </c>
      <c r="C801" t="s">
        <v>22</v>
      </c>
      <c r="D801" t="s">
        <v>23</v>
      </c>
      <c r="E801" t="s">
        <v>5</v>
      </c>
      <c r="G801" t="s">
        <v>24</v>
      </c>
      <c r="H801">
        <v>368701</v>
      </c>
      <c r="I801">
        <v>369117</v>
      </c>
      <c r="J801" t="s">
        <v>74</v>
      </c>
      <c r="K801" t="s">
        <v>1417</v>
      </c>
      <c r="L801" t="s">
        <v>1417</v>
      </c>
      <c r="N801" t="s">
        <v>36</v>
      </c>
      <c r="P801">
        <v>5738305</v>
      </c>
      <c r="Q801" t="s">
        <v>1415</v>
      </c>
      <c r="R801">
        <v>417</v>
      </c>
      <c r="S801">
        <v>138</v>
      </c>
    </row>
    <row r="802" spans="1:20" x14ac:dyDescent="0.25">
      <c r="A802" t="s">
        <v>20</v>
      </c>
      <c r="B802" t="s">
        <v>30</v>
      </c>
      <c r="C802" t="s">
        <v>22</v>
      </c>
      <c r="D802" t="s">
        <v>23</v>
      </c>
      <c r="E802" t="s">
        <v>5</v>
      </c>
      <c r="G802" t="s">
        <v>24</v>
      </c>
      <c r="H802">
        <v>369375</v>
      </c>
      <c r="I802">
        <v>369923</v>
      </c>
      <c r="J802" t="s">
        <v>74</v>
      </c>
      <c r="P802">
        <v>5738309</v>
      </c>
      <c r="Q802" t="s">
        <v>1418</v>
      </c>
      <c r="R802">
        <v>549</v>
      </c>
      <c r="T802" t="s">
        <v>1419</v>
      </c>
    </row>
    <row r="803" spans="1:20" x14ac:dyDescent="0.25">
      <c r="A803" t="s">
        <v>33</v>
      </c>
      <c r="B803" t="s">
        <v>34</v>
      </c>
      <c r="C803" t="s">
        <v>22</v>
      </c>
      <c r="D803" t="s">
        <v>23</v>
      </c>
      <c r="E803" t="s">
        <v>5</v>
      </c>
      <c r="G803" t="s">
        <v>24</v>
      </c>
      <c r="H803">
        <v>369375</v>
      </c>
      <c r="I803">
        <v>369923</v>
      </c>
      <c r="J803" t="s">
        <v>74</v>
      </c>
      <c r="K803" t="s">
        <v>1420</v>
      </c>
      <c r="L803" t="s">
        <v>1420</v>
      </c>
      <c r="N803" t="s">
        <v>1421</v>
      </c>
      <c r="P803">
        <v>5738309</v>
      </c>
      <c r="Q803" t="s">
        <v>1418</v>
      </c>
      <c r="R803">
        <v>549</v>
      </c>
      <c r="S803">
        <v>182</v>
      </c>
    </row>
    <row r="804" spans="1:20" x14ac:dyDescent="0.25">
      <c r="A804" t="s">
        <v>20</v>
      </c>
      <c r="B804" t="s">
        <v>30</v>
      </c>
      <c r="C804" t="s">
        <v>22</v>
      </c>
      <c r="D804" t="s">
        <v>23</v>
      </c>
      <c r="E804" t="s">
        <v>5</v>
      </c>
      <c r="G804" t="s">
        <v>24</v>
      </c>
      <c r="H804">
        <v>370209</v>
      </c>
      <c r="I804">
        <v>370694</v>
      </c>
      <c r="J804" t="s">
        <v>74</v>
      </c>
      <c r="P804">
        <v>5738311</v>
      </c>
      <c r="Q804" t="s">
        <v>1422</v>
      </c>
      <c r="R804">
        <v>486</v>
      </c>
      <c r="T804" t="s">
        <v>1423</v>
      </c>
    </row>
    <row r="805" spans="1:20" x14ac:dyDescent="0.25">
      <c r="A805" t="s">
        <v>33</v>
      </c>
      <c r="B805" t="s">
        <v>34</v>
      </c>
      <c r="C805" t="s">
        <v>22</v>
      </c>
      <c r="D805" t="s">
        <v>23</v>
      </c>
      <c r="E805" t="s">
        <v>5</v>
      </c>
      <c r="G805" t="s">
        <v>24</v>
      </c>
      <c r="H805">
        <v>370209</v>
      </c>
      <c r="I805">
        <v>370694</v>
      </c>
      <c r="J805" t="s">
        <v>74</v>
      </c>
      <c r="K805" t="s">
        <v>1424</v>
      </c>
      <c r="L805" t="s">
        <v>1424</v>
      </c>
      <c r="N805" t="s">
        <v>917</v>
      </c>
      <c r="P805">
        <v>5738311</v>
      </c>
      <c r="Q805" t="s">
        <v>1422</v>
      </c>
      <c r="R805">
        <v>486</v>
      </c>
      <c r="S805">
        <v>161</v>
      </c>
    </row>
    <row r="806" spans="1:20" x14ac:dyDescent="0.25">
      <c r="A806" t="s">
        <v>20</v>
      </c>
      <c r="B806" t="s">
        <v>30</v>
      </c>
      <c r="C806" t="s">
        <v>22</v>
      </c>
      <c r="D806" t="s">
        <v>23</v>
      </c>
      <c r="E806" t="s">
        <v>5</v>
      </c>
      <c r="G806" t="s">
        <v>24</v>
      </c>
      <c r="H806">
        <v>371150</v>
      </c>
      <c r="I806">
        <v>371491</v>
      </c>
      <c r="J806" t="s">
        <v>74</v>
      </c>
      <c r="P806">
        <v>5738314</v>
      </c>
      <c r="Q806" t="s">
        <v>1425</v>
      </c>
      <c r="R806">
        <v>342</v>
      </c>
      <c r="T806" t="s">
        <v>1426</v>
      </c>
    </row>
    <row r="807" spans="1:20" x14ac:dyDescent="0.25">
      <c r="A807" t="s">
        <v>33</v>
      </c>
      <c r="B807" t="s">
        <v>34</v>
      </c>
      <c r="C807" t="s">
        <v>22</v>
      </c>
      <c r="D807" t="s">
        <v>23</v>
      </c>
      <c r="E807" t="s">
        <v>5</v>
      </c>
      <c r="G807" t="s">
        <v>24</v>
      </c>
      <c r="H807">
        <v>371150</v>
      </c>
      <c r="I807">
        <v>371491</v>
      </c>
      <c r="J807" t="s">
        <v>74</v>
      </c>
      <c r="K807" t="s">
        <v>1427</v>
      </c>
      <c r="L807" t="s">
        <v>1427</v>
      </c>
      <c r="N807" t="s">
        <v>36</v>
      </c>
      <c r="P807">
        <v>5738314</v>
      </c>
      <c r="Q807" t="s">
        <v>1425</v>
      </c>
      <c r="R807">
        <v>342</v>
      </c>
      <c r="S807">
        <v>113</v>
      </c>
    </row>
    <row r="808" spans="1:20" x14ac:dyDescent="0.25">
      <c r="A808" t="s">
        <v>20</v>
      </c>
      <c r="B808" t="s">
        <v>30</v>
      </c>
      <c r="C808" t="s">
        <v>22</v>
      </c>
      <c r="D808" t="s">
        <v>23</v>
      </c>
      <c r="E808" t="s">
        <v>5</v>
      </c>
      <c r="G808" t="s">
        <v>24</v>
      </c>
      <c r="H808">
        <v>371797</v>
      </c>
      <c r="I808">
        <v>372306</v>
      </c>
      <c r="J808" t="s">
        <v>74</v>
      </c>
      <c r="P808">
        <v>5738316</v>
      </c>
      <c r="Q808" t="s">
        <v>1428</v>
      </c>
      <c r="R808">
        <v>510</v>
      </c>
      <c r="T808" t="s">
        <v>1429</v>
      </c>
    </row>
    <row r="809" spans="1:20" x14ac:dyDescent="0.25">
      <c r="A809" t="s">
        <v>33</v>
      </c>
      <c r="B809" t="s">
        <v>34</v>
      </c>
      <c r="C809" t="s">
        <v>22</v>
      </c>
      <c r="D809" t="s">
        <v>23</v>
      </c>
      <c r="E809" t="s">
        <v>5</v>
      </c>
      <c r="G809" t="s">
        <v>24</v>
      </c>
      <c r="H809">
        <v>371797</v>
      </c>
      <c r="I809">
        <v>372306</v>
      </c>
      <c r="J809" t="s">
        <v>74</v>
      </c>
      <c r="K809" t="s">
        <v>1430</v>
      </c>
      <c r="L809" t="s">
        <v>1430</v>
      </c>
      <c r="N809" t="s">
        <v>1431</v>
      </c>
      <c r="P809">
        <v>5738316</v>
      </c>
      <c r="Q809" t="s">
        <v>1428</v>
      </c>
      <c r="R809">
        <v>510</v>
      </c>
      <c r="S809">
        <v>169</v>
      </c>
    </row>
    <row r="810" spans="1:20" x14ac:dyDescent="0.25">
      <c r="A810" t="s">
        <v>20</v>
      </c>
      <c r="B810" t="s">
        <v>30</v>
      </c>
      <c r="C810" t="s">
        <v>22</v>
      </c>
      <c r="D810" t="s">
        <v>23</v>
      </c>
      <c r="E810" t="s">
        <v>5</v>
      </c>
      <c r="G810" t="s">
        <v>24</v>
      </c>
      <c r="H810">
        <v>372493</v>
      </c>
      <c r="I810">
        <v>373281</v>
      </c>
      <c r="J810" t="s">
        <v>74</v>
      </c>
      <c r="P810">
        <v>5738320</v>
      </c>
      <c r="Q810" t="s">
        <v>1432</v>
      </c>
      <c r="R810">
        <v>789</v>
      </c>
      <c r="T810" t="s">
        <v>1433</v>
      </c>
    </row>
    <row r="811" spans="1:20" x14ac:dyDescent="0.25">
      <c r="A811" t="s">
        <v>33</v>
      </c>
      <c r="B811" t="s">
        <v>34</v>
      </c>
      <c r="C811" t="s">
        <v>22</v>
      </c>
      <c r="D811" t="s">
        <v>23</v>
      </c>
      <c r="E811" t="s">
        <v>5</v>
      </c>
      <c r="G811" t="s">
        <v>24</v>
      </c>
      <c r="H811">
        <v>372493</v>
      </c>
      <c r="I811">
        <v>373281</v>
      </c>
      <c r="J811" t="s">
        <v>74</v>
      </c>
      <c r="K811" t="s">
        <v>1434</v>
      </c>
      <c r="L811" t="s">
        <v>1434</v>
      </c>
      <c r="N811" t="s">
        <v>1435</v>
      </c>
      <c r="P811">
        <v>5738320</v>
      </c>
      <c r="Q811" t="s">
        <v>1432</v>
      </c>
      <c r="R811">
        <v>789</v>
      </c>
      <c r="S811">
        <v>262</v>
      </c>
    </row>
    <row r="812" spans="1:20" x14ac:dyDescent="0.25">
      <c r="A812" t="s">
        <v>20</v>
      </c>
      <c r="B812" t="s">
        <v>30</v>
      </c>
      <c r="C812" t="s">
        <v>22</v>
      </c>
      <c r="D812" t="s">
        <v>23</v>
      </c>
      <c r="E812" t="s">
        <v>5</v>
      </c>
      <c r="G812" t="s">
        <v>24</v>
      </c>
      <c r="H812">
        <v>373830</v>
      </c>
      <c r="I812">
        <v>374654</v>
      </c>
      <c r="J812" t="s">
        <v>25</v>
      </c>
      <c r="P812">
        <v>5738323</v>
      </c>
      <c r="Q812" t="s">
        <v>1436</v>
      </c>
      <c r="R812">
        <v>825</v>
      </c>
      <c r="T812" t="s">
        <v>1437</v>
      </c>
    </row>
    <row r="813" spans="1:20" x14ac:dyDescent="0.25">
      <c r="A813" t="s">
        <v>33</v>
      </c>
      <c r="B813" t="s">
        <v>34</v>
      </c>
      <c r="C813" t="s">
        <v>22</v>
      </c>
      <c r="D813" t="s">
        <v>23</v>
      </c>
      <c r="E813" t="s">
        <v>5</v>
      </c>
      <c r="G813" t="s">
        <v>24</v>
      </c>
      <c r="H813">
        <v>373830</v>
      </c>
      <c r="I813">
        <v>374654</v>
      </c>
      <c r="J813" t="s">
        <v>25</v>
      </c>
      <c r="K813" t="s">
        <v>1438</v>
      </c>
      <c r="L813" t="s">
        <v>1438</v>
      </c>
      <c r="N813" t="s">
        <v>405</v>
      </c>
      <c r="P813">
        <v>5738323</v>
      </c>
      <c r="Q813" t="s">
        <v>1436</v>
      </c>
      <c r="R813">
        <v>825</v>
      </c>
      <c r="S813">
        <v>274</v>
      </c>
    </row>
    <row r="814" spans="1:20" x14ac:dyDescent="0.25">
      <c r="A814" t="s">
        <v>20</v>
      </c>
      <c r="B814" t="s">
        <v>30</v>
      </c>
      <c r="C814" t="s">
        <v>22</v>
      </c>
      <c r="D814" t="s">
        <v>23</v>
      </c>
      <c r="E814" t="s">
        <v>5</v>
      </c>
      <c r="G814" t="s">
        <v>24</v>
      </c>
      <c r="H814">
        <v>374693</v>
      </c>
      <c r="I814">
        <v>375964</v>
      </c>
      <c r="J814" t="s">
        <v>74</v>
      </c>
      <c r="P814">
        <v>5738329</v>
      </c>
      <c r="Q814" t="s">
        <v>1439</v>
      </c>
      <c r="R814">
        <v>1272</v>
      </c>
      <c r="T814" t="s">
        <v>1440</v>
      </c>
    </row>
    <row r="815" spans="1:20" x14ac:dyDescent="0.25">
      <c r="A815" t="s">
        <v>33</v>
      </c>
      <c r="B815" t="s">
        <v>34</v>
      </c>
      <c r="C815" t="s">
        <v>22</v>
      </c>
      <c r="D815" t="s">
        <v>23</v>
      </c>
      <c r="E815" t="s">
        <v>5</v>
      </c>
      <c r="G815" t="s">
        <v>24</v>
      </c>
      <c r="H815">
        <v>374693</v>
      </c>
      <c r="I815">
        <v>375964</v>
      </c>
      <c r="J815" t="s">
        <v>74</v>
      </c>
      <c r="K815" t="s">
        <v>1441</v>
      </c>
      <c r="L815" t="s">
        <v>1441</v>
      </c>
      <c r="N815" t="s">
        <v>471</v>
      </c>
      <c r="P815">
        <v>5738329</v>
      </c>
      <c r="Q815" t="s">
        <v>1439</v>
      </c>
      <c r="R815">
        <v>1272</v>
      </c>
      <c r="S815">
        <v>423</v>
      </c>
    </row>
    <row r="816" spans="1:20" x14ac:dyDescent="0.25">
      <c r="A816" t="s">
        <v>20</v>
      </c>
      <c r="B816" t="s">
        <v>30</v>
      </c>
      <c r="C816" t="s">
        <v>22</v>
      </c>
      <c r="D816" t="s">
        <v>23</v>
      </c>
      <c r="E816" t="s">
        <v>5</v>
      </c>
      <c r="G816" t="s">
        <v>24</v>
      </c>
      <c r="H816">
        <v>376229</v>
      </c>
      <c r="I816">
        <v>377422</v>
      </c>
      <c r="J816" t="s">
        <v>25</v>
      </c>
      <c r="P816">
        <v>5738328</v>
      </c>
      <c r="Q816" t="s">
        <v>1442</v>
      </c>
      <c r="R816">
        <v>1194</v>
      </c>
      <c r="T816" t="s">
        <v>1443</v>
      </c>
    </row>
    <row r="817" spans="1:20" x14ac:dyDescent="0.25">
      <c r="A817" t="s">
        <v>33</v>
      </c>
      <c r="B817" t="s">
        <v>34</v>
      </c>
      <c r="C817" t="s">
        <v>22</v>
      </c>
      <c r="D817" t="s">
        <v>23</v>
      </c>
      <c r="E817" t="s">
        <v>5</v>
      </c>
      <c r="G817" t="s">
        <v>24</v>
      </c>
      <c r="H817">
        <v>376229</v>
      </c>
      <c r="I817">
        <v>377422</v>
      </c>
      <c r="J817" t="s">
        <v>25</v>
      </c>
      <c r="K817" t="s">
        <v>1444</v>
      </c>
      <c r="L817" t="s">
        <v>1444</v>
      </c>
      <c r="N817" t="s">
        <v>896</v>
      </c>
      <c r="P817">
        <v>5738328</v>
      </c>
      <c r="Q817" t="s">
        <v>1442</v>
      </c>
      <c r="R817">
        <v>1194</v>
      </c>
      <c r="S817">
        <v>397</v>
      </c>
    </row>
    <row r="818" spans="1:20" x14ac:dyDescent="0.25">
      <c r="A818" t="s">
        <v>20</v>
      </c>
      <c r="B818" t="s">
        <v>30</v>
      </c>
      <c r="C818" t="s">
        <v>22</v>
      </c>
      <c r="D818" t="s">
        <v>23</v>
      </c>
      <c r="E818" t="s">
        <v>5</v>
      </c>
      <c r="G818" t="s">
        <v>24</v>
      </c>
      <c r="H818">
        <v>377885</v>
      </c>
      <c r="I818">
        <v>378361</v>
      </c>
      <c r="J818" t="s">
        <v>25</v>
      </c>
      <c r="P818">
        <v>5738332</v>
      </c>
      <c r="Q818" t="s">
        <v>1445</v>
      </c>
      <c r="R818">
        <v>477</v>
      </c>
      <c r="T818" t="s">
        <v>1446</v>
      </c>
    </row>
    <row r="819" spans="1:20" x14ac:dyDescent="0.25">
      <c r="A819" t="s">
        <v>33</v>
      </c>
      <c r="B819" t="s">
        <v>34</v>
      </c>
      <c r="C819" t="s">
        <v>22</v>
      </c>
      <c r="D819" t="s">
        <v>23</v>
      </c>
      <c r="E819" t="s">
        <v>5</v>
      </c>
      <c r="G819" t="s">
        <v>24</v>
      </c>
      <c r="H819">
        <v>377885</v>
      </c>
      <c r="I819">
        <v>378361</v>
      </c>
      <c r="J819" t="s">
        <v>25</v>
      </c>
      <c r="K819" t="s">
        <v>1447</v>
      </c>
      <c r="L819" t="s">
        <v>1447</v>
      </c>
      <c r="N819" t="s">
        <v>1448</v>
      </c>
      <c r="P819">
        <v>5738332</v>
      </c>
      <c r="Q819" t="s">
        <v>1445</v>
      </c>
      <c r="R819">
        <v>477</v>
      </c>
      <c r="S819">
        <v>158</v>
      </c>
    </row>
    <row r="820" spans="1:20" x14ac:dyDescent="0.25">
      <c r="A820" t="s">
        <v>20</v>
      </c>
      <c r="B820" t="s">
        <v>30</v>
      </c>
      <c r="C820" t="s">
        <v>22</v>
      </c>
      <c r="D820" t="s">
        <v>23</v>
      </c>
      <c r="E820" t="s">
        <v>5</v>
      </c>
      <c r="G820" t="s">
        <v>24</v>
      </c>
      <c r="H820">
        <v>378419</v>
      </c>
      <c r="I820">
        <v>380119</v>
      </c>
      <c r="J820" t="s">
        <v>25</v>
      </c>
      <c r="P820">
        <v>5738331</v>
      </c>
      <c r="Q820" t="s">
        <v>1449</v>
      </c>
      <c r="R820">
        <v>1701</v>
      </c>
      <c r="T820" t="s">
        <v>1450</v>
      </c>
    </row>
    <row r="821" spans="1:20" x14ac:dyDescent="0.25">
      <c r="A821" t="s">
        <v>33</v>
      </c>
      <c r="B821" t="s">
        <v>34</v>
      </c>
      <c r="C821" t="s">
        <v>22</v>
      </c>
      <c r="D821" t="s">
        <v>23</v>
      </c>
      <c r="E821" t="s">
        <v>5</v>
      </c>
      <c r="G821" t="s">
        <v>24</v>
      </c>
      <c r="H821">
        <v>378419</v>
      </c>
      <c r="I821">
        <v>380119</v>
      </c>
      <c r="J821" t="s">
        <v>25</v>
      </c>
      <c r="K821" t="s">
        <v>1451</v>
      </c>
      <c r="L821" t="s">
        <v>1451</v>
      </c>
      <c r="N821" t="s">
        <v>1452</v>
      </c>
      <c r="P821">
        <v>5738331</v>
      </c>
      <c r="Q821" t="s">
        <v>1449</v>
      </c>
      <c r="R821">
        <v>1701</v>
      </c>
      <c r="S821">
        <v>566</v>
      </c>
    </row>
    <row r="822" spans="1:20" x14ac:dyDescent="0.25">
      <c r="A822" t="s">
        <v>20</v>
      </c>
      <c r="B822" t="s">
        <v>30</v>
      </c>
      <c r="C822" t="s">
        <v>22</v>
      </c>
      <c r="D822" t="s">
        <v>23</v>
      </c>
      <c r="E822" t="s">
        <v>5</v>
      </c>
      <c r="G822" t="s">
        <v>24</v>
      </c>
      <c r="H822">
        <v>380474</v>
      </c>
      <c r="I822">
        <v>381232</v>
      </c>
      <c r="J822" t="s">
        <v>74</v>
      </c>
      <c r="P822">
        <v>5738330</v>
      </c>
      <c r="Q822" t="s">
        <v>1453</v>
      </c>
      <c r="R822">
        <v>759</v>
      </c>
      <c r="T822" t="s">
        <v>1454</v>
      </c>
    </row>
    <row r="823" spans="1:20" x14ac:dyDescent="0.25">
      <c r="A823" t="s">
        <v>33</v>
      </c>
      <c r="B823" t="s">
        <v>34</v>
      </c>
      <c r="C823" t="s">
        <v>22</v>
      </c>
      <c r="D823" t="s">
        <v>23</v>
      </c>
      <c r="E823" t="s">
        <v>5</v>
      </c>
      <c r="G823" t="s">
        <v>24</v>
      </c>
      <c r="H823">
        <v>380474</v>
      </c>
      <c r="I823">
        <v>381232</v>
      </c>
      <c r="J823" t="s">
        <v>74</v>
      </c>
      <c r="K823" t="s">
        <v>1455</v>
      </c>
      <c r="L823" t="s">
        <v>1455</v>
      </c>
      <c r="N823" t="s">
        <v>78</v>
      </c>
      <c r="P823">
        <v>5738330</v>
      </c>
      <c r="Q823" t="s">
        <v>1453</v>
      </c>
      <c r="R823">
        <v>759</v>
      </c>
      <c r="S823">
        <v>252</v>
      </c>
    </row>
    <row r="824" spans="1:20" x14ac:dyDescent="0.25">
      <c r="A824" t="s">
        <v>20</v>
      </c>
      <c r="B824" t="s">
        <v>657</v>
      </c>
      <c r="C824" t="s">
        <v>22</v>
      </c>
      <c r="D824" t="s">
        <v>23</v>
      </c>
      <c r="E824" t="s">
        <v>5</v>
      </c>
      <c r="G824" t="s">
        <v>24</v>
      </c>
      <c r="H824">
        <v>381722</v>
      </c>
      <c r="I824">
        <v>382044</v>
      </c>
      <c r="J824" t="s">
        <v>74</v>
      </c>
      <c r="P824">
        <v>5738335</v>
      </c>
      <c r="Q824" t="s">
        <v>1456</v>
      </c>
      <c r="R824">
        <v>323</v>
      </c>
      <c r="T824" t="s">
        <v>1457</v>
      </c>
    </row>
    <row r="825" spans="1:20" x14ac:dyDescent="0.25">
      <c r="A825" t="s">
        <v>33</v>
      </c>
      <c r="B825" t="s">
        <v>660</v>
      </c>
      <c r="C825" t="s">
        <v>22</v>
      </c>
      <c r="D825" t="s">
        <v>23</v>
      </c>
      <c r="E825" t="s">
        <v>5</v>
      </c>
      <c r="G825" t="s">
        <v>24</v>
      </c>
      <c r="H825">
        <v>381722</v>
      </c>
      <c r="I825">
        <v>382044</v>
      </c>
      <c r="J825" t="s">
        <v>74</v>
      </c>
      <c r="N825" t="s">
        <v>36</v>
      </c>
      <c r="P825">
        <v>5738335</v>
      </c>
      <c r="Q825" t="s">
        <v>1456</v>
      </c>
      <c r="R825">
        <v>323</v>
      </c>
      <c r="T825" t="s">
        <v>661</v>
      </c>
    </row>
    <row r="826" spans="1:20" x14ac:dyDescent="0.25">
      <c r="A826" t="s">
        <v>20</v>
      </c>
      <c r="B826" t="s">
        <v>30</v>
      </c>
      <c r="C826" t="s">
        <v>22</v>
      </c>
      <c r="D826" t="s">
        <v>23</v>
      </c>
      <c r="E826" t="s">
        <v>5</v>
      </c>
      <c r="G826" t="s">
        <v>24</v>
      </c>
      <c r="H826">
        <v>382743</v>
      </c>
      <c r="I826">
        <v>383204</v>
      </c>
      <c r="J826" t="s">
        <v>25</v>
      </c>
      <c r="P826">
        <v>5738334</v>
      </c>
      <c r="Q826" t="s">
        <v>1458</v>
      </c>
      <c r="R826">
        <v>462</v>
      </c>
      <c r="T826" t="s">
        <v>1459</v>
      </c>
    </row>
    <row r="827" spans="1:20" x14ac:dyDescent="0.25">
      <c r="A827" t="s">
        <v>33</v>
      </c>
      <c r="B827" t="s">
        <v>34</v>
      </c>
      <c r="C827" t="s">
        <v>22</v>
      </c>
      <c r="D827" t="s">
        <v>23</v>
      </c>
      <c r="E827" t="s">
        <v>5</v>
      </c>
      <c r="G827" t="s">
        <v>24</v>
      </c>
      <c r="H827">
        <v>382743</v>
      </c>
      <c r="I827">
        <v>383204</v>
      </c>
      <c r="J827" t="s">
        <v>25</v>
      </c>
      <c r="K827" t="s">
        <v>1460</v>
      </c>
      <c r="L827" t="s">
        <v>1460</v>
      </c>
      <c r="N827" t="s">
        <v>351</v>
      </c>
      <c r="P827">
        <v>5738334</v>
      </c>
      <c r="Q827" t="s">
        <v>1458</v>
      </c>
      <c r="R827">
        <v>462</v>
      </c>
      <c r="S827">
        <v>153</v>
      </c>
    </row>
    <row r="828" spans="1:20" x14ac:dyDescent="0.25">
      <c r="A828" t="s">
        <v>20</v>
      </c>
      <c r="B828" t="s">
        <v>30</v>
      </c>
      <c r="C828" t="s">
        <v>22</v>
      </c>
      <c r="D828" t="s">
        <v>23</v>
      </c>
      <c r="E828" t="s">
        <v>5</v>
      </c>
      <c r="G828" t="s">
        <v>24</v>
      </c>
      <c r="H828">
        <v>383227</v>
      </c>
      <c r="I828">
        <v>384753</v>
      </c>
      <c r="J828" t="s">
        <v>74</v>
      </c>
      <c r="P828">
        <v>5738339</v>
      </c>
      <c r="Q828" t="s">
        <v>1461</v>
      </c>
      <c r="R828">
        <v>1527</v>
      </c>
      <c r="T828" t="s">
        <v>1462</v>
      </c>
    </row>
    <row r="829" spans="1:20" x14ac:dyDescent="0.25">
      <c r="A829" t="s">
        <v>33</v>
      </c>
      <c r="B829" t="s">
        <v>34</v>
      </c>
      <c r="C829" t="s">
        <v>22</v>
      </c>
      <c r="D829" t="s">
        <v>23</v>
      </c>
      <c r="E829" t="s">
        <v>5</v>
      </c>
      <c r="G829" t="s">
        <v>24</v>
      </c>
      <c r="H829">
        <v>383227</v>
      </c>
      <c r="I829">
        <v>384753</v>
      </c>
      <c r="J829" t="s">
        <v>74</v>
      </c>
      <c r="K829" t="s">
        <v>1463</v>
      </c>
      <c r="L829" t="s">
        <v>1463</v>
      </c>
      <c r="N829" t="s">
        <v>36</v>
      </c>
      <c r="P829">
        <v>5738339</v>
      </c>
      <c r="Q829" t="s">
        <v>1461</v>
      </c>
      <c r="R829">
        <v>1527</v>
      </c>
      <c r="S829">
        <v>508</v>
      </c>
    </row>
    <row r="830" spans="1:20" x14ac:dyDescent="0.25">
      <c r="A830" t="s">
        <v>20</v>
      </c>
      <c r="B830" t="s">
        <v>30</v>
      </c>
      <c r="C830" t="s">
        <v>22</v>
      </c>
      <c r="D830" t="s">
        <v>23</v>
      </c>
      <c r="E830" t="s">
        <v>5</v>
      </c>
      <c r="G830" t="s">
        <v>24</v>
      </c>
      <c r="H830">
        <v>385044</v>
      </c>
      <c r="I830">
        <v>386030</v>
      </c>
      <c r="J830" t="s">
        <v>74</v>
      </c>
      <c r="P830">
        <v>5738338</v>
      </c>
      <c r="Q830" t="s">
        <v>1464</v>
      </c>
      <c r="R830">
        <v>987</v>
      </c>
      <c r="T830" t="s">
        <v>1465</v>
      </c>
    </row>
    <row r="831" spans="1:20" x14ac:dyDescent="0.25">
      <c r="A831" t="s">
        <v>33</v>
      </c>
      <c r="B831" t="s">
        <v>34</v>
      </c>
      <c r="C831" t="s">
        <v>22</v>
      </c>
      <c r="D831" t="s">
        <v>23</v>
      </c>
      <c r="E831" t="s">
        <v>5</v>
      </c>
      <c r="G831" t="s">
        <v>24</v>
      </c>
      <c r="H831">
        <v>385044</v>
      </c>
      <c r="I831">
        <v>386030</v>
      </c>
      <c r="J831" t="s">
        <v>74</v>
      </c>
      <c r="K831" t="s">
        <v>1466</v>
      </c>
      <c r="L831" t="s">
        <v>1466</v>
      </c>
      <c r="N831" t="s">
        <v>146</v>
      </c>
      <c r="P831">
        <v>5738338</v>
      </c>
      <c r="Q831" t="s">
        <v>1464</v>
      </c>
      <c r="R831">
        <v>987</v>
      </c>
      <c r="S831">
        <v>328</v>
      </c>
    </row>
    <row r="832" spans="1:20" x14ac:dyDescent="0.25">
      <c r="A832" t="s">
        <v>20</v>
      </c>
      <c r="B832" t="s">
        <v>30</v>
      </c>
      <c r="C832" t="s">
        <v>22</v>
      </c>
      <c r="D832" t="s">
        <v>23</v>
      </c>
      <c r="E832" t="s">
        <v>5</v>
      </c>
      <c r="G832" t="s">
        <v>24</v>
      </c>
      <c r="H832">
        <v>386014</v>
      </c>
      <c r="I832">
        <v>386286</v>
      </c>
      <c r="J832" t="s">
        <v>74</v>
      </c>
      <c r="P832">
        <v>5738341</v>
      </c>
      <c r="Q832" t="s">
        <v>1467</v>
      </c>
      <c r="R832">
        <v>273</v>
      </c>
      <c r="T832" t="s">
        <v>1468</v>
      </c>
    </row>
    <row r="833" spans="1:20" x14ac:dyDescent="0.25">
      <c r="A833" t="s">
        <v>33</v>
      </c>
      <c r="B833" t="s">
        <v>34</v>
      </c>
      <c r="C833" t="s">
        <v>22</v>
      </c>
      <c r="D833" t="s">
        <v>23</v>
      </c>
      <c r="E833" t="s">
        <v>5</v>
      </c>
      <c r="G833" t="s">
        <v>24</v>
      </c>
      <c r="H833">
        <v>386014</v>
      </c>
      <c r="I833">
        <v>386286</v>
      </c>
      <c r="J833" t="s">
        <v>74</v>
      </c>
      <c r="K833" t="s">
        <v>1469</v>
      </c>
      <c r="L833" t="s">
        <v>1469</v>
      </c>
      <c r="N833" t="s">
        <v>142</v>
      </c>
      <c r="P833">
        <v>5738341</v>
      </c>
      <c r="Q833" t="s">
        <v>1467</v>
      </c>
      <c r="R833">
        <v>273</v>
      </c>
      <c r="S833">
        <v>90</v>
      </c>
    </row>
    <row r="834" spans="1:20" x14ac:dyDescent="0.25">
      <c r="A834" t="s">
        <v>20</v>
      </c>
      <c r="B834" t="s">
        <v>30</v>
      </c>
      <c r="C834" t="s">
        <v>22</v>
      </c>
      <c r="D834" t="s">
        <v>23</v>
      </c>
      <c r="E834" t="s">
        <v>5</v>
      </c>
      <c r="G834" t="s">
        <v>24</v>
      </c>
      <c r="H834">
        <v>386290</v>
      </c>
      <c r="I834">
        <v>388314</v>
      </c>
      <c r="J834" t="s">
        <v>74</v>
      </c>
      <c r="P834">
        <v>5738343</v>
      </c>
      <c r="Q834" t="s">
        <v>1470</v>
      </c>
      <c r="R834">
        <v>2025</v>
      </c>
      <c r="T834" t="s">
        <v>1471</v>
      </c>
    </row>
    <row r="835" spans="1:20" x14ac:dyDescent="0.25">
      <c r="A835" t="s">
        <v>33</v>
      </c>
      <c r="B835" t="s">
        <v>34</v>
      </c>
      <c r="C835" t="s">
        <v>22</v>
      </c>
      <c r="D835" t="s">
        <v>23</v>
      </c>
      <c r="E835" t="s">
        <v>5</v>
      </c>
      <c r="G835" t="s">
        <v>24</v>
      </c>
      <c r="H835">
        <v>386290</v>
      </c>
      <c r="I835">
        <v>388314</v>
      </c>
      <c r="J835" t="s">
        <v>74</v>
      </c>
      <c r="K835" t="s">
        <v>1472</v>
      </c>
      <c r="L835" t="s">
        <v>1472</v>
      </c>
      <c r="N835" t="s">
        <v>36</v>
      </c>
      <c r="P835">
        <v>5738343</v>
      </c>
      <c r="Q835" t="s">
        <v>1470</v>
      </c>
      <c r="R835">
        <v>2025</v>
      </c>
      <c r="S835">
        <v>674</v>
      </c>
    </row>
    <row r="836" spans="1:20" x14ac:dyDescent="0.25">
      <c r="A836" t="s">
        <v>20</v>
      </c>
      <c r="B836" t="s">
        <v>30</v>
      </c>
      <c r="C836" t="s">
        <v>22</v>
      </c>
      <c r="D836" t="s">
        <v>23</v>
      </c>
      <c r="E836" t="s">
        <v>5</v>
      </c>
      <c r="G836" t="s">
        <v>24</v>
      </c>
      <c r="H836">
        <v>388315</v>
      </c>
      <c r="I836">
        <v>388710</v>
      </c>
      <c r="J836" t="s">
        <v>74</v>
      </c>
      <c r="P836">
        <v>5738346</v>
      </c>
      <c r="Q836" t="s">
        <v>1473</v>
      </c>
      <c r="R836">
        <v>396</v>
      </c>
      <c r="T836" t="s">
        <v>1474</v>
      </c>
    </row>
    <row r="837" spans="1:20" x14ac:dyDescent="0.25">
      <c r="A837" t="s">
        <v>33</v>
      </c>
      <c r="B837" t="s">
        <v>34</v>
      </c>
      <c r="C837" t="s">
        <v>22</v>
      </c>
      <c r="D837" t="s">
        <v>23</v>
      </c>
      <c r="E837" t="s">
        <v>5</v>
      </c>
      <c r="G837" t="s">
        <v>24</v>
      </c>
      <c r="H837">
        <v>388315</v>
      </c>
      <c r="I837">
        <v>388710</v>
      </c>
      <c r="J837" t="s">
        <v>74</v>
      </c>
      <c r="K837" t="s">
        <v>1475</v>
      </c>
      <c r="L837" t="s">
        <v>1475</v>
      </c>
      <c r="N837" t="s">
        <v>36</v>
      </c>
      <c r="P837">
        <v>5738346</v>
      </c>
      <c r="Q837" t="s">
        <v>1473</v>
      </c>
      <c r="R837">
        <v>396</v>
      </c>
      <c r="S837">
        <v>131</v>
      </c>
    </row>
    <row r="838" spans="1:20" x14ac:dyDescent="0.25">
      <c r="A838" t="s">
        <v>20</v>
      </c>
      <c r="B838" t="s">
        <v>30</v>
      </c>
      <c r="C838" t="s">
        <v>22</v>
      </c>
      <c r="D838" t="s">
        <v>23</v>
      </c>
      <c r="E838" t="s">
        <v>5</v>
      </c>
      <c r="G838" t="s">
        <v>24</v>
      </c>
      <c r="H838">
        <v>388722</v>
      </c>
      <c r="I838">
        <v>388916</v>
      </c>
      <c r="J838" t="s">
        <v>74</v>
      </c>
      <c r="P838">
        <v>24780672</v>
      </c>
      <c r="Q838" t="s">
        <v>1476</v>
      </c>
      <c r="R838">
        <v>195</v>
      </c>
    </row>
    <row r="839" spans="1:20" x14ac:dyDescent="0.25">
      <c r="A839" t="s">
        <v>33</v>
      </c>
      <c r="B839" t="s">
        <v>34</v>
      </c>
      <c r="C839" t="s">
        <v>22</v>
      </c>
      <c r="D839" t="s">
        <v>23</v>
      </c>
      <c r="E839" t="s">
        <v>5</v>
      </c>
      <c r="G839" t="s">
        <v>24</v>
      </c>
      <c r="H839">
        <v>388722</v>
      </c>
      <c r="I839">
        <v>388916</v>
      </c>
      <c r="J839" t="s">
        <v>74</v>
      </c>
      <c r="K839" t="s">
        <v>1477</v>
      </c>
      <c r="L839" t="s">
        <v>1477</v>
      </c>
      <c r="N839" t="s">
        <v>36</v>
      </c>
      <c r="P839">
        <v>24780672</v>
      </c>
      <c r="Q839" t="s">
        <v>1476</v>
      </c>
      <c r="R839">
        <v>195</v>
      </c>
      <c r="S839">
        <v>64</v>
      </c>
    </row>
    <row r="840" spans="1:20" x14ac:dyDescent="0.25">
      <c r="A840" t="s">
        <v>20</v>
      </c>
      <c r="B840" t="s">
        <v>30</v>
      </c>
      <c r="C840" t="s">
        <v>22</v>
      </c>
      <c r="D840" t="s">
        <v>23</v>
      </c>
      <c r="E840" t="s">
        <v>5</v>
      </c>
      <c r="G840" t="s">
        <v>24</v>
      </c>
      <c r="H840">
        <v>388903</v>
      </c>
      <c r="I840">
        <v>389127</v>
      </c>
      <c r="J840" t="s">
        <v>74</v>
      </c>
      <c r="P840">
        <v>5738345</v>
      </c>
      <c r="Q840" t="s">
        <v>1478</v>
      </c>
      <c r="R840">
        <v>225</v>
      </c>
      <c r="T840" t="s">
        <v>1479</v>
      </c>
    </row>
    <row r="841" spans="1:20" x14ac:dyDescent="0.25">
      <c r="A841" t="s">
        <v>33</v>
      </c>
      <c r="B841" t="s">
        <v>34</v>
      </c>
      <c r="C841" t="s">
        <v>22</v>
      </c>
      <c r="D841" t="s">
        <v>23</v>
      </c>
      <c r="E841" t="s">
        <v>5</v>
      </c>
      <c r="G841" t="s">
        <v>24</v>
      </c>
      <c r="H841">
        <v>388903</v>
      </c>
      <c r="I841">
        <v>389127</v>
      </c>
      <c r="J841" t="s">
        <v>74</v>
      </c>
      <c r="K841" t="s">
        <v>1480</v>
      </c>
      <c r="L841" t="s">
        <v>1480</v>
      </c>
      <c r="N841" t="s">
        <v>36</v>
      </c>
      <c r="P841">
        <v>5738345</v>
      </c>
      <c r="Q841" t="s">
        <v>1478</v>
      </c>
      <c r="R841">
        <v>225</v>
      </c>
      <c r="S841">
        <v>74</v>
      </c>
    </row>
    <row r="842" spans="1:20" x14ac:dyDescent="0.25">
      <c r="A842" t="s">
        <v>20</v>
      </c>
      <c r="B842" t="s">
        <v>30</v>
      </c>
      <c r="C842" t="s">
        <v>22</v>
      </c>
      <c r="D842" t="s">
        <v>23</v>
      </c>
      <c r="E842" t="s">
        <v>5</v>
      </c>
      <c r="G842" t="s">
        <v>24</v>
      </c>
      <c r="H842">
        <v>389138</v>
      </c>
      <c r="I842">
        <v>389617</v>
      </c>
      <c r="J842" t="s">
        <v>74</v>
      </c>
      <c r="P842">
        <v>25393765</v>
      </c>
      <c r="Q842" t="s">
        <v>1481</v>
      </c>
      <c r="R842">
        <v>480</v>
      </c>
      <c r="T842" t="s">
        <v>1482</v>
      </c>
    </row>
    <row r="843" spans="1:20" x14ac:dyDescent="0.25">
      <c r="A843" t="s">
        <v>33</v>
      </c>
      <c r="B843" t="s">
        <v>34</v>
      </c>
      <c r="C843" t="s">
        <v>22</v>
      </c>
      <c r="D843" t="s">
        <v>23</v>
      </c>
      <c r="E843" t="s">
        <v>5</v>
      </c>
      <c r="G843" t="s">
        <v>24</v>
      </c>
      <c r="H843">
        <v>389138</v>
      </c>
      <c r="I843">
        <v>389617</v>
      </c>
      <c r="J843" t="s">
        <v>74</v>
      </c>
      <c r="K843" t="s">
        <v>1483</v>
      </c>
      <c r="L843" t="s">
        <v>1483</v>
      </c>
      <c r="N843" t="s">
        <v>36</v>
      </c>
      <c r="P843">
        <v>25393765</v>
      </c>
      <c r="Q843" t="s">
        <v>1481</v>
      </c>
      <c r="R843">
        <v>480</v>
      </c>
      <c r="S843">
        <v>159</v>
      </c>
    </row>
    <row r="844" spans="1:20" x14ac:dyDescent="0.25">
      <c r="A844" t="s">
        <v>20</v>
      </c>
      <c r="B844" t="s">
        <v>30</v>
      </c>
      <c r="C844" t="s">
        <v>22</v>
      </c>
      <c r="D844" t="s">
        <v>23</v>
      </c>
      <c r="E844" t="s">
        <v>5</v>
      </c>
      <c r="G844" t="s">
        <v>24</v>
      </c>
      <c r="H844">
        <v>389636</v>
      </c>
      <c r="I844">
        <v>389842</v>
      </c>
      <c r="J844" t="s">
        <v>74</v>
      </c>
      <c r="P844">
        <v>5738348</v>
      </c>
      <c r="Q844" t="s">
        <v>1484</v>
      </c>
      <c r="R844">
        <v>207</v>
      </c>
      <c r="T844" t="s">
        <v>1485</v>
      </c>
    </row>
    <row r="845" spans="1:20" x14ac:dyDescent="0.25">
      <c r="A845" t="s">
        <v>33</v>
      </c>
      <c r="B845" t="s">
        <v>34</v>
      </c>
      <c r="C845" t="s">
        <v>22</v>
      </c>
      <c r="D845" t="s">
        <v>23</v>
      </c>
      <c r="E845" t="s">
        <v>5</v>
      </c>
      <c r="G845" t="s">
        <v>24</v>
      </c>
      <c r="H845">
        <v>389636</v>
      </c>
      <c r="I845">
        <v>389842</v>
      </c>
      <c r="J845" t="s">
        <v>74</v>
      </c>
      <c r="K845" t="s">
        <v>1486</v>
      </c>
      <c r="L845" t="s">
        <v>1486</v>
      </c>
      <c r="N845" t="s">
        <v>36</v>
      </c>
      <c r="P845">
        <v>5738348</v>
      </c>
      <c r="Q845" t="s">
        <v>1484</v>
      </c>
      <c r="R845">
        <v>207</v>
      </c>
      <c r="S845">
        <v>68</v>
      </c>
    </row>
    <row r="846" spans="1:20" x14ac:dyDescent="0.25">
      <c r="A846" t="s">
        <v>20</v>
      </c>
      <c r="B846" t="s">
        <v>30</v>
      </c>
      <c r="C846" t="s">
        <v>22</v>
      </c>
      <c r="D846" t="s">
        <v>23</v>
      </c>
      <c r="E846" t="s">
        <v>5</v>
      </c>
      <c r="G846" t="s">
        <v>24</v>
      </c>
      <c r="H846">
        <v>390001</v>
      </c>
      <c r="I846">
        <v>390363</v>
      </c>
      <c r="J846" t="s">
        <v>25</v>
      </c>
      <c r="P846">
        <v>5738352</v>
      </c>
      <c r="Q846" t="s">
        <v>1487</v>
      </c>
      <c r="R846">
        <v>363</v>
      </c>
      <c r="T846" t="s">
        <v>1488</v>
      </c>
    </row>
    <row r="847" spans="1:20" x14ac:dyDescent="0.25">
      <c r="A847" t="s">
        <v>33</v>
      </c>
      <c r="B847" t="s">
        <v>34</v>
      </c>
      <c r="C847" t="s">
        <v>22</v>
      </c>
      <c r="D847" t="s">
        <v>23</v>
      </c>
      <c r="E847" t="s">
        <v>5</v>
      </c>
      <c r="G847" t="s">
        <v>24</v>
      </c>
      <c r="H847">
        <v>390001</v>
      </c>
      <c r="I847">
        <v>390363</v>
      </c>
      <c r="J847" t="s">
        <v>25</v>
      </c>
      <c r="K847" t="s">
        <v>1489</v>
      </c>
      <c r="L847" t="s">
        <v>1489</v>
      </c>
      <c r="N847" t="s">
        <v>116</v>
      </c>
      <c r="P847">
        <v>5738352</v>
      </c>
      <c r="Q847" t="s">
        <v>1487</v>
      </c>
      <c r="R847">
        <v>363</v>
      </c>
      <c r="S847">
        <v>120</v>
      </c>
    </row>
    <row r="848" spans="1:20" x14ac:dyDescent="0.25">
      <c r="A848" t="s">
        <v>20</v>
      </c>
      <c r="B848" t="s">
        <v>30</v>
      </c>
      <c r="C848" t="s">
        <v>22</v>
      </c>
      <c r="D848" t="s">
        <v>23</v>
      </c>
      <c r="E848" t="s">
        <v>5</v>
      </c>
      <c r="G848" t="s">
        <v>24</v>
      </c>
      <c r="H848">
        <v>391322</v>
      </c>
      <c r="I848">
        <v>392575</v>
      </c>
      <c r="J848" t="s">
        <v>25</v>
      </c>
      <c r="P848">
        <v>5738354</v>
      </c>
      <c r="Q848" t="s">
        <v>1490</v>
      </c>
      <c r="R848">
        <v>1254</v>
      </c>
      <c r="T848" t="s">
        <v>1491</v>
      </c>
    </row>
    <row r="849" spans="1:20" x14ac:dyDescent="0.25">
      <c r="A849" t="s">
        <v>33</v>
      </c>
      <c r="B849" t="s">
        <v>34</v>
      </c>
      <c r="C849" t="s">
        <v>22</v>
      </c>
      <c r="D849" t="s">
        <v>23</v>
      </c>
      <c r="E849" t="s">
        <v>5</v>
      </c>
      <c r="G849" t="s">
        <v>24</v>
      </c>
      <c r="H849">
        <v>391322</v>
      </c>
      <c r="I849">
        <v>392575</v>
      </c>
      <c r="J849" t="s">
        <v>25</v>
      </c>
      <c r="K849" t="s">
        <v>1492</v>
      </c>
      <c r="L849" t="s">
        <v>1492</v>
      </c>
      <c r="N849" t="s">
        <v>36</v>
      </c>
      <c r="P849">
        <v>5738354</v>
      </c>
      <c r="Q849" t="s">
        <v>1490</v>
      </c>
      <c r="R849">
        <v>1254</v>
      </c>
      <c r="S849">
        <v>417</v>
      </c>
    </row>
    <row r="850" spans="1:20" x14ac:dyDescent="0.25">
      <c r="A850" t="s">
        <v>20</v>
      </c>
      <c r="B850" t="s">
        <v>30</v>
      </c>
      <c r="C850" t="s">
        <v>22</v>
      </c>
      <c r="D850" t="s">
        <v>23</v>
      </c>
      <c r="E850" t="s">
        <v>5</v>
      </c>
      <c r="G850" t="s">
        <v>24</v>
      </c>
      <c r="H850">
        <v>392705</v>
      </c>
      <c r="I850">
        <v>393277</v>
      </c>
      <c r="J850" t="s">
        <v>25</v>
      </c>
      <c r="P850">
        <v>5738353</v>
      </c>
      <c r="Q850" t="s">
        <v>1493</v>
      </c>
      <c r="R850">
        <v>573</v>
      </c>
      <c r="T850" t="s">
        <v>1494</v>
      </c>
    </row>
    <row r="851" spans="1:20" x14ac:dyDescent="0.25">
      <c r="A851" t="s">
        <v>33</v>
      </c>
      <c r="B851" t="s">
        <v>34</v>
      </c>
      <c r="C851" t="s">
        <v>22</v>
      </c>
      <c r="D851" t="s">
        <v>23</v>
      </c>
      <c r="E851" t="s">
        <v>5</v>
      </c>
      <c r="G851" t="s">
        <v>24</v>
      </c>
      <c r="H851">
        <v>392705</v>
      </c>
      <c r="I851">
        <v>393277</v>
      </c>
      <c r="J851" t="s">
        <v>25</v>
      </c>
      <c r="K851" t="s">
        <v>1495</v>
      </c>
      <c r="L851" t="s">
        <v>1495</v>
      </c>
      <c r="N851" t="s">
        <v>36</v>
      </c>
      <c r="P851">
        <v>5738353</v>
      </c>
      <c r="Q851" t="s">
        <v>1493</v>
      </c>
      <c r="R851">
        <v>573</v>
      </c>
      <c r="S851">
        <v>190</v>
      </c>
    </row>
    <row r="852" spans="1:20" x14ac:dyDescent="0.25">
      <c r="A852" t="s">
        <v>20</v>
      </c>
      <c r="B852" t="s">
        <v>30</v>
      </c>
      <c r="C852" t="s">
        <v>22</v>
      </c>
      <c r="D852" t="s">
        <v>23</v>
      </c>
      <c r="E852" t="s">
        <v>5</v>
      </c>
      <c r="G852" t="s">
        <v>24</v>
      </c>
      <c r="H852">
        <v>393334</v>
      </c>
      <c r="I852">
        <v>394308</v>
      </c>
      <c r="J852" t="s">
        <v>74</v>
      </c>
      <c r="P852">
        <v>5738356</v>
      </c>
      <c r="Q852" t="s">
        <v>1496</v>
      </c>
      <c r="R852">
        <v>975</v>
      </c>
      <c r="T852" t="s">
        <v>1497</v>
      </c>
    </row>
    <row r="853" spans="1:20" x14ac:dyDescent="0.25">
      <c r="A853" t="s">
        <v>33</v>
      </c>
      <c r="B853" t="s">
        <v>34</v>
      </c>
      <c r="C853" t="s">
        <v>22</v>
      </c>
      <c r="D853" t="s">
        <v>23</v>
      </c>
      <c r="E853" t="s">
        <v>5</v>
      </c>
      <c r="G853" t="s">
        <v>24</v>
      </c>
      <c r="H853">
        <v>393334</v>
      </c>
      <c r="I853">
        <v>394308</v>
      </c>
      <c r="J853" t="s">
        <v>74</v>
      </c>
      <c r="K853" t="s">
        <v>1498</v>
      </c>
      <c r="L853" t="s">
        <v>1498</v>
      </c>
      <c r="N853" t="s">
        <v>36</v>
      </c>
      <c r="P853">
        <v>5738356</v>
      </c>
      <c r="Q853" t="s">
        <v>1496</v>
      </c>
      <c r="R853">
        <v>975</v>
      </c>
      <c r="S853">
        <v>324</v>
      </c>
    </row>
    <row r="854" spans="1:20" x14ac:dyDescent="0.25">
      <c r="A854" t="s">
        <v>20</v>
      </c>
      <c r="B854" t="s">
        <v>30</v>
      </c>
      <c r="C854" t="s">
        <v>22</v>
      </c>
      <c r="D854" t="s">
        <v>23</v>
      </c>
      <c r="E854" t="s">
        <v>5</v>
      </c>
      <c r="G854" t="s">
        <v>24</v>
      </c>
      <c r="H854">
        <v>394628</v>
      </c>
      <c r="I854">
        <v>395542</v>
      </c>
      <c r="J854" t="s">
        <v>74</v>
      </c>
      <c r="P854">
        <v>5738358</v>
      </c>
      <c r="Q854" t="s">
        <v>1499</v>
      </c>
      <c r="R854">
        <v>915</v>
      </c>
      <c r="T854" t="s">
        <v>1500</v>
      </c>
    </row>
    <row r="855" spans="1:20" x14ac:dyDescent="0.25">
      <c r="A855" t="s">
        <v>33</v>
      </c>
      <c r="B855" t="s">
        <v>34</v>
      </c>
      <c r="C855" t="s">
        <v>22</v>
      </c>
      <c r="D855" t="s">
        <v>23</v>
      </c>
      <c r="E855" t="s">
        <v>5</v>
      </c>
      <c r="G855" t="s">
        <v>24</v>
      </c>
      <c r="H855">
        <v>394628</v>
      </c>
      <c r="I855">
        <v>395542</v>
      </c>
      <c r="J855" t="s">
        <v>74</v>
      </c>
      <c r="K855" t="s">
        <v>1501</v>
      </c>
      <c r="L855" t="s">
        <v>1501</v>
      </c>
      <c r="N855" t="s">
        <v>36</v>
      </c>
      <c r="P855">
        <v>5738358</v>
      </c>
      <c r="Q855" t="s">
        <v>1499</v>
      </c>
      <c r="R855">
        <v>915</v>
      </c>
      <c r="S855">
        <v>304</v>
      </c>
    </row>
    <row r="856" spans="1:20" x14ac:dyDescent="0.25">
      <c r="A856" t="s">
        <v>20</v>
      </c>
      <c r="B856" t="s">
        <v>30</v>
      </c>
      <c r="C856" t="s">
        <v>22</v>
      </c>
      <c r="D856" t="s">
        <v>23</v>
      </c>
      <c r="E856" t="s">
        <v>5</v>
      </c>
      <c r="G856" t="s">
        <v>24</v>
      </c>
      <c r="H856">
        <v>395642</v>
      </c>
      <c r="I856">
        <v>395980</v>
      </c>
      <c r="J856" t="s">
        <v>25</v>
      </c>
      <c r="P856">
        <v>5738360</v>
      </c>
      <c r="Q856" t="s">
        <v>1502</v>
      </c>
      <c r="R856">
        <v>339</v>
      </c>
      <c r="T856" t="s">
        <v>1503</v>
      </c>
    </row>
    <row r="857" spans="1:20" x14ac:dyDescent="0.25">
      <c r="A857" t="s">
        <v>33</v>
      </c>
      <c r="B857" t="s">
        <v>34</v>
      </c>
      <c r="C857" t="s">
        <v>22</v>
      </c>
      <c r="D857" t="s">
        <v>23</v>
      </c>
      <c r="E857" t="s">
        <v>5</v>
      </c>
      <c r="G857" t="s">
        <v>24</v>
      </c>
      <c r="H857">
        <v>395642</v>
      </c>
      <c r="I857">
        <v>395980</v>
      </c>
      <c r="J857" t="s">
        <v>25</v>
      </c>
      <c r="K857" t="s">
        <v>1504</v>
      </c>
      <c r="L857" t="s">
        <v>1504</v>
      </c>
      <c r="N857" t="s">
        <v>36</v>
      </c>
      <c r="P857">
        <v>5738360</v>
      </c>
      <c r="Q857" t="s">
        <v>1502</v>
      </c>
      <c r="R857">
        <v>339</v>
      </c>
      <c r="S857">
        <v>112</v>
      </c>
    </row>
    <row r="858" spans="1:20" x14ac:dyDescent="0.25">
      <c r="A858" t="s">
        <v>20</v>
      </c>
      <c r="B858" t="s">
        <v>30</v>
      </c>
      <c r="C858" t="s">
        <v>22</v>
      </c>
      <c r="D858" t="s">
        <v>23</v>
      </c>
      <c r="E858" t="s">
        <v>5</v>
      </c>
      <c r="G858" t="s">
        <v>24</v>
      </c>
      <c r="H858">
        <v>397016</v>
      </c>
      <c r="I858">
        <v>397393</v>
      </c>
      <c r="J858" t="s">
        <v>74</v>
      </c>
      <c r="P858">
        <v>5738363</v>
      </c>
      <c r="Q858" t="s">
        <v>1505</v>
      </c>
      <c r="R858">
        <v>378</v>
      </c>
      <c r="T858" t="s">
        <v>1506</v>
      </c>
    </row>
    <row r="859" spans="1:20" x14ac:dyDescent="0.25">
      <c r="A859" t="s">
        <v>33</v>
      </c>
      <c r="B859" t="s">
        <v>34</v>
      </c>
      <c r="C859" t="s">
        <v>22</v>
      </c>
      <c r="D859" t="s">
        <v>23</v>
      </c>
      <c r="E859" t="s">
        <v>5</v>
      </c>
      <c r="G859" t="s">
        <v>24</v>
      </c>
      <c r="H859">
        <v>397016</v>
      </c>
      <c r="I859">
        <v>397393</v>
      </c>
      <c r="J859" t="s">
        <v>74</v>
      </c>
      <c r="K859" t="s">
        <v>1507</v>
      </c>
      <c r="L859" t="s">
        <v>1507</v>
      </c>
      <c r="N859" t="s">
        <v>36</v>
      </c>
      <c r="P859">
        <v>5738363</v>
      </c>
      <c r="Q859" t="s">
        <v>1505</v>
      </c>
      <c r="R859">
        <v>378</v>
      </c>
      <c r="S859">
        <v>125</v>
      </c>
    </row>
    <row r="860" spans="1:20" x14ac:dyDescent="0.25">
      <c r="A860" t="s">
        <v>20</v>
      </c>
      <c r="B860" t="s">
        <v>30</v>
      </c>
      <c r="C860" t="s">
        <v>22</v>
      </c>
      <c r="D860" t="s">
        <v>23</v>
      </c>
      <c r="E860" t="s">
        <v>5</v>
      </c>
      <c r="G860" t="s">
        <v>24</v>
      </c>
      <c r="H860">
        <v>398127</v>
      </c>
      <c r="I860">
        <v>398369</v>
      </c>
      <c r="J860" t="s">
        <v>25</v>
      </c>
      <c r="P860">
        <v>5738365</v>
      </c>
      <c r="Q860" t="s">
        <v>1508</v>
      </c>
      <c r="R860">
        <v>243</v>
      </c>
      <c r="T860" t="s">
        <v>1509</v>
      </c>
    </row>
    <row r="861" spans="1:20" x14ac:dyDescent="0.25">
      <c r="A861" t="s">
        <v>33</v>
      </c>
      <c r="B861" t="s">
        <v>34</v>
      </c>
      <c r="C861" t="s">
        <v>22</v>
      </c>
      <c r="D861" t="s">
        <v>23</v>
      </c>
      <c r="E861" t="s">
        <v>5</v>
      </c>
      <c r="G861" t="s">
        <v>24</v>
      </c>
      <c r="H861">
        <v>398127</v>
      </c>
      <c r="I861">
        <v>398369</v>
      </c>
      <c r="J861" t="s">
        <v>25</v>
      </c>
      <c r="K861" t="s">
        <v>1510</v>
      </c>
      <c r="L861" t="s">
        <v>1510</v>
      </c>
      <c r="N861" t="s">
        <v>1511</v>
      </c>
      <c r="P861">
        <v>5738365</v>
      </c>
      <c r="Q861" t="s">
        <v>1508</v>
      </c>
      <c r="R861">
        <v>243</v>
      </c>
      <c r="S861">
        <v>80</v>
      </c>
    </row>
    <row r="862" spans="1:20" x14ac:dyDescent="0.25">
      <c r="A862" t="s">
        <v>20</v>
      </c>
      <c r="B862" t="s">
        <v>30</v>
      </c>
      <c r="C862" t="s">
        <v>22</v>
      </c>
      <c r="D862" t="s">
        <v>23</v>
      </c>
      <c r="E862" t="s">
        <v>5</v>
      </c>
      <c r="G862" t="s">
        <v>24</v>
      </c>
      <c r="H862">
        <v>398384</v>
      </c>
      <c r="I862">
        <v>398662</v>
      </c>
      <c r="J862" t="s">
        <v>25</v>
      </c>
      <c r="P862">
        <v>5738366</v>
      </c>
      <c r="Q862" t="s">
        <v>1512</v>
      </c>
      <c r="R862">
        <v>279</v>
      </c>
      <c r="T862" t="s">
        <v>1513</v>
      </c>
    </row>
    <row r="863" spans="1:20" x14ac:dyDescent="0.25">
      <c r="A863" t="s">
        <v>33</v>
      </c>
      <c r="B863" t="s">
        <v>34</v>
      </c>
      <c r="C863" t="s">
        <v>22</v>
      </c>
      <c r="D863" t="s">
        <v>23</v>
      </c>
      <c r="E863" t="s">
        <v>5</v>
      </c>
      <c r="G863" t="s">
        <v>24</v>
      </c>
      <c r="H863">
        <v>398384</v>
      </c>
      <c r="I863">
        <v>398662</v>
      </c>
      <c r="J863" t="s">
        <v>25</v>
      </c>
      <c r="K863" t="s">
        <v>1514</v>
      </c>
      <c r="L863" t="s">
        <v>1514</v>
      </c>
      <c r="N863" t="s">
        <v>1515</v>
      </c>
      <c r="P863">
        <v>5738366</v>
      </c>
      <c r="Q863" t="s">
        <v>1512</v>
      </c>
      <c r="R863">
        <v>279</v>
      </c>
      <c r="S863">
        <v>92</v>
      </c>
    </row>
    <row r="864" spans="1:20" x14ac:dyDescent="0.25">
      <c r="A864" t="s">
        <v>20</v>
      </c>
      <c r="B864" t="s">
        <v>30</v>
      </c>
      <c r="C864" t="s">
        <v>22</v>
      </c>
      <c r="D864" t="s">
        <v>23</v>
      </c>
      <c r="E864" t="s">
        <v>5</v>
      </c>
      <c r="G864" t="s">
        <v>24</v>
      </c>
      <c r="H864">
        <v>398659</v>
      </c>
      <c r="I864">
        <v>398889</v>
      </c>
      <c r="J864" t="s">
        <v>74</v>
      </c>
      <c r="P864">
        <v>5738369</v>
      </c>
      <c r="Q864" t="s">
        <v>1516</v>
      </c>
      <c r="R864">
        <v>231</v>
      </c>
      <c r="T864" t="s">
        <v>1517</v>
      </c>
    </row>
    <row r="865" spans="1:20" x14ac:dyDescent="0.25">
      <c r="A865" t="s">
        <v>33</v>
      </c>
      <c r="B865" t="s">
        <v>34</v>
      </c>
      <c r="C865" t="s">
        <v>22</v>
      </c>
      <c r="D865" t="s">
        <v>23</v>
      </c>
      <c r="E865" t="s">
        <v>5</v>
      </c>
      <c r="G865" t="s">
        <v>24</v>
      </c>
      <c r="H865">
        <v>398659</v>
      </c>
      <c r="I865">
        <v>398889</v>
      </c>
      <c r="J865" t="s">
        <v>74</v>
      </c>
      <c r="K865" t="s">
        <v>1518</v>
      </c>
      <c r="L865" t="s">
        <v>1518</v>
      </c>
      <c r="N865" t="s">
        <v>1519</v>
      </c>
      <c r="P865">
        <v>5738369</v>
      </c>
      <c r="Q865" t="s">
        <v>1516</v>
      </c>
      <c r="R865">
        <v>231</v>
      </c>
      <c r="S865">
        <v>76</v>
      </c>
    </row>
    <row r="866" spans="1:20" x14ac:dyDescent="0.25">
      <c r="A866" t="s">
        <v>20</v>
      </c>
      <c r="B866" t="s">
        <v>30</v>
      </c>
      <c r="C866" t="s">
        <v>22</v>
      </c>
      <c r="D866" t="s">
        <v>23</v>
      </c>
      <c r="E866" t="s">
        <v>5</v>
      </c>
      <c r="G866" t="s">
        <v>24</v>
      </c>
      <c r="H866">
        <v>399200</v>
      </c>
      <c r="I866">
        <v>400171</v>
      </c>
      <c r="J866" t="s">
        <v>74</v>
      </c>
      <c r="P866">
        <v>5738373</v>
      </c>
      <c r="Q866" t="s">
        <v>1520</v>
      </c>
      <c r="R866">
        <v>972</v>
      </c>
      <c r="T866" t="s">
        <v>1521</v>
      </c>
    </row>
    <row r="867" spans="1:20" x14ac:dyDescent="0.25">
      <c r="A867" t="s">
        <v>33</v>
      </c>
      <c r="B867" t="s">
        <v>34</v>
      </c>
      <c r="C867" t="s">
        <v>22</v>
      </c>
      <c r="D867" t="s">
        <v>23</v>
      </c>
      <c r="E867" t="s">
        <v>5</v>
      </c>
      <c r="G867" t="s">
        <v>24</v>
      </c>
      <c r="H867">
        <v>399200</v>
      </c>
      <c r="I867">
        <v>400171</v>
      </c>
      <c r="J867" t="s">
        <v>74</v>
      </c>
      <c r="K867" t="s">
        <v>1522</v>
      </c>
      <c r="L867" t="s">
        <v>1522</v>
      </c>
      <c r="N867" t="s">
        <v>146</v>
      </c>
      <c r="P867">
        <v>5738373</v>
      </c>
      <c r="Q867" t="s">
        <v>1520</v>
      </c>
      <c r="R867">
        <v>972</v>
      </c>
      <c r="S867">
        <v>323</v>
      </c>
    </row>
    <row r="868" spans="1:20" x14ac:dyDescent="0.25">
      <c r="A868" t="s">
        <v>20</v>
      </c>
      <c r="B868" t="s">
        <v>30</v>
      </c>
      <c r="C868" t="s">
        <v>22</v>
      </c>
      <c r="D868" t="s">
        <v>23</v>
      </c>
      <c r="E868" t="s">
        <v>5</v>
      </c>
      <c r="G868" t="s">
        <v>24</v>
      </c>
      <c r="H868">
        <v>400158</v>
      </c>
      <c r="I868">
        <v>400427</v>
      </c>
      <c r="J868" t="s">
        <v>74</v>
      </c>
      <c r="P868">
        <v>5738376</v>
      </c>
      <c r="Q868" t="s">
        <v>1523</v>
      </c>
      <c r="R868">
        <v>270</v>
      </c>
      <c r="T868" t="s">
        <v>1524</v>
      </c>
    </row>
    <row r="869" spans="1:20" x14ac:dyDescent="0.25">
      <c r="A869" t="s">
        <v>33</v>
      </c>
      <c r="B869" t="s">
        <v>34</v>
      </c>
      <c r="C869" t="s">
        <v>22</v>
      </c>
      <c r="D869" t="s">
        <v>23</v>
      </c>
      <c r="E869" t="s">
        <v>5</v>
      </c>
      <c r="G869" t="s">
        <v>24</v>
      </c>
      <c r="H869">
        <v>400158</v>
      </c>
      <c r="I869">
        <v>400427</v>
      </c>
      <c r="J869" t="s">
        <v>74</v>
      </c>
      <c r="K869" t="s">
        <v>1525</v>
      </c>
      <c r="L869" t="s">
        <v>1525</v>
      </c>
      <c r="N869" t="s">
        <v>36</v>
      </c>
      <c r="P869">
        <v>5738376</v>
      </c>
      <c r="Q869" t="s">
        <v>1523</v>
      </c>
      <c r="R869">
        <v>270</v>
      </c>
      <c r="S869">
        <v>89</v>
      </c>
    </row>
    <row r="870" spans="1:20" x14ac:dyDescent="0.25">
      <c r="A870" t="s">
        <v>20</v>
      </c>
      <c r="B870" t="s">
        <v>30</v>
      </c>
      <c r="C870" t="s">
        <v>22</v>
      </c>
      <c r="D870" t="s">
        <v>23</v>
      </c>
      <c r="E870" t="s">
        <v>5</v>
      </c>
      <c r="G870" t="s">
        <v>24</v>
      </c>
      <c r="H870">
        <v>400431</v>
      </c>
      <c r="I870">
        <v>402455</v>
      </c>
      <c r="J870" t="s">
        <v>74</v>
      </c>
      <c r="P870">
        <v>5738380</v>
      </c>
      <c r="Q870" t="s">
        <v>1526</v>
      </c>
      <c r="R870">
        <v>2025</v>
      </c>
      <c r="T870" t="s">
        <v>1527</v>
      </c>
    </row>
    <row r="871" spans="1:20" x14ac:dyDescent="0.25">
      <c r="A871" t="s">
        <v>33</v>
      </c>
      <c r="B871" t="s">
        <v>34</v>
      </c>
      <c r="C871" t="s">
        <v>22</v>
      </c>
      <c r="D871" t="s">
        <v>23</v>
      </c>
      <c r="E871" t="s">
        <v>5</v>
      </c>
      <c r="G871" t="s">
        <v>24</v>
      </c>
      <c r="H871">
        <v>400431</v>
      </c>
      <c r="I871">
        <v>402455</v>
      </c>
      <c r="J871" t="s">
        <v>74</v>
      </c>
      <c r="K871" t="s">
        <v>1528</v>
      </c>
      <c r="L871" t="s">
        <v>1528</v>
      </c>
      <c r="N871" t="s">
        <v>36</v>
      </c>
      <c r="P871">
        <v>5738380</v>
      </c>
      <c r="Q871" t="s">
        <v>1526</v>
      </c>
      <c r="R871">
        <v>2025</v>
      </c>
      <c r="S871">
        <v>674</v>
      </c>
    </row>
    <row r="872" spans="1:20" x14ac:dyDescent="0.25">
      <c r="A872" t="s">
        <v>20</v>
      </c>
      <c r="B872" t="s">
        <v>30</v>
      </c>
      <c r="C872" t="s">
        <v>22</v>
      </c>
      <c r="D872" t="s">
        <v>23</v>
      </c>
      <c r="E872" t="s">
        <v>5</v>
      </c>
      <c r="G872" t="s">
        <v>24</v>
      </c>
      <c r="H872">
        <v>402457</v>
      </c>
      <c r="I872">
        <v>402840</v>
      </c>
      <c r="J872" t="s">
        <v>74</v>
      </c>
      <c r="P872">
        <v>5738379</v>
      </c>
      <c r="Q872" t="s">
        <v>1529</v>
      </c>
      <c r="R872">
        <v>384</v>
      </c>
      <c r="T872" t="s">
        <v>1530</v>
      </c>
    </row>
    <row r="873" spans="1:20" x14ac:dyDescent="0.25">
      <c r="A873" t="s">
        <v>33</v>
      </c>
      <c r="B873" t="s">
        <v>34</v>
      </c>
      <c r="C873" t="s">
        <v>22</v>
      </c>
      <c r="D873" t="s">
        <v>23</v>
      </c>
      <c r="E873" t="s">
        <v>5</v>
      </c>
      <c r="G873" t="s">
        <v>24</v>
      </c>
      <c r="H873">
        <v>402457</v>
      </c>
      <c r="I873">
        <v>402840</v>
      </c>
      <c r="J873" t="s">
        <v>74</v>
      </c>
      <c r="K873" t="s">
        <v>1531</v>
      </c>
      <c r="L873" t="s">
        <v>1531</v>
      </c>
      <c r="N873" t="s">
        <v>36</v>
      </c>
      <c r="P873">
        <v>5738379</v>
      </c>
      <c r="Q873" t="s">
        <v>1529</v>
      </c>
      <c r="R873">
        <v>384</v>
      </c>
      <c r="S873">
        <v>127</v>
      </c>
    </row>
    <row r="874" spans="1:20" x14ac:dyDescent="0.25">
      <c r="A874" t="s">
        <v>20</v>
      </c>
      <c r="B874" t="s">
        <v>30</v>
      </c>
      <c r="C874" t="s">
        <v>22</v>
      </c>
      <c r="D874" t="s">
        <v>23</v>
      </c>
      <c r="E874" t="s">
        <v>5</v>
      </c>
      <c r="G874" t="s">
        <v>24</v>
      </c>
      <c r="H874">
        <v>402852</v>
      </c>
      <c r="I874">
        <v>403046</v>
      </c>
      <c r="J874" t="s">
        <v>74</v>
      </c>
      <c r="P874">
        <v>24780674</v>
      </c>
      <c r="Q874" t="s">
        <v>1532</v>
      </c>
      <c r="R874">
        <v>195</v>
      </c>
    </row>
    <row r="875" spans="1:20" x14ac:dyDescent="0.25">
      <c r="A875" t="s">
        <v>33</v>
      </c>
      <c r="B875" t="s">
        <v>34</v>
      </c>
      <c r="C875" t="s">
        <v>22</v>
      </c>
      <c r="D875" t="s">
        <v>23</v>
      </c>
      <c r="E875" t="s">
        <v>5</v>
      </c>
      <c r="G875" t="s">
        <v>24</v>
      </c>
      <c r="H875">
        <v>402852</v>
      </c>
      <c r="I875">
        <v>403046</v>
      </c>
      <c r="J875" t="s">
        <v>74</v>
      </c>
      <c r="K875" t="s">
        <v>1533</v>
      </c>
      <c r="L875" t="s">
        <v>1533</v>
      </c>
      <c r="N875" t="s">
        <v>36</v>
      </c>
      <c r="P875">
        <v>24780674</v>
      </c>
      <c r="Q875" t="s">
        <v>1532</v>
      </c>
      <c r="R875">
        <v>195</v>
      </c>
      <c r="S875">
        <v>64</v>
      </c>
    </row>
    <row r="876" spans="1:20" x14ac:dyDescent="0.25">
      <c r="A876" t="s">
        <v>20</v>
      </c>
      <c r="B876" t="s">
        <v>30</v>
      </c>
      <c r="C876" t="s">
        <v>22</v>
      </c>
      <c r="D876" t="s">
        <v>23</v>
      </c>
      <c r="E876" t="s">
        <v>5</v>
      </c>
      <c r="G876" t="s">
        <v>24</v>
      </c>
      <c r="H876">
        <v>403039</v>
      </c>
      <c r="I876">
        <v>403257</v>
      </c>
      <c r="J876" t="s">
        <v>74</v>
      </c>
      <c r="P876">
        <v>5738381</v>
      </c>
      <c r="Q876" t="s">
        <v>1534</v>
      </c>
      <c r="R876">
        <v>219</v>
      </c>
      <c r="T876" t="s">
        <v>1535</v>
      </c>
    </row>
    <row r="877" spans="1:20" x14ac:dyDescent="0.25">
      <c r="A877" t="s">
        <v>33</v>
      </c>
      <c r="B877" t="s">
        <v>34</v>
      </c>
      <c r="C877" t="s">
        <v>22</v>
      </c>
      <c r="D877" t="s">
        <v>23</v>
      </c>
      <c r="E877" t="s">
        <v>5</v>
      </c>
      <c r="G877" t="s">
        <v>24</v>
      </c>
      <c r="H877">
        <v>403039</v>
      </c>
      <c r="I877">
        <v>403257</v>
      </c>
      <c r="J877" t="s">
        <v>74</v>
      </c>
      <c r="K877" t="s">
        <v>1536</v>
      </c>
      <c r="L877" t="s">
        <v>1536</v>
      </c>
      <c r="N877" t="s">
        <v>36</v>
      </c>
      <c r="P877">
        <v>5738381</v>
      </c>
      <c r="Q877" t="s">
        <v>1534</v>
      </c>
      <c r="R877">
        <v>219</v>
      </c>
      <c r="S877">
        <v>72</v>
      </c>
    </row>
    <row r="878" spans="1:20" x14ac:dyDescent="0.25">
      <c r="A878" t="s">
        <v>20</v>
      </c>
      <c r="B878" t="s">
        <v>30</v>
      </c>
      <c r="C878" t="s">
        <v>22</v>
      </c>
      <c r="D878" t="s">
        <v>23</v>
      </c>
      <c r="E878" t="s">
        <v>5</v>
      </c>
      <c r="G878" t="s">
        <v>24</v>
      </c>
      <c r="H878">
        <v>403260</v>
      </c>
      <c r="I878">
        <v>403778</v>
      </c>
      <c r="J878" t="s">
        <v>74</v>
      </c>
      <c r="P878">
        <v>5738382</v>
      </c>
      <c r="Q878" t="s">
        <v>1537</v>
      </c>
      <c r="R878">
        <v>519</v>
      </c>
      <c r="T878" t="s">
        <v>1538</v>
      </c>
    </row>
    <row r="879" spans="1:20" x14ac:dyDescent="0.25">
      <c r="A879" t="s">
        <v>33</v>
      </c>
      <c r="B879" t="s">
        <v>34</v>
      </c>
      <c r="C879" t="s">
        <v>22</v>
      </c>
      <c r="D879" t="s">
        <v>23</v>
      </c>
      <c r="E879" t="s">
        <v>5</v>
      </c>
      <c r="G879" t="s">
        <v>24</v>
      </c>
      <c r="H879">
        <v>403260</v>
      </c>
      <c r="I879">
        <v>403778</v>
      </c>
      <c r="J879" t="s">
        <v>74</v>
      </c>
      <c r="K879" t="s">
        <v>1539</v>
      </c>
      <c r="L879" t="s">
        <v>1539</v>
      </c>
      <c r="N879" t="s">
        <v>36</v>
      </c>
      <c r="P879">
        <v>5738382</v>
      </c>
      <c r="Q879" t="s">
        <v>1537</v>
      </c>
      <c r="R879">
        <v>519</v>
      </c>
      <c r="S879">
        <v>172</v>
      </c>
    </row>
    <row r="880" spans="1:20" x14ac:dyDescent="0.25">
      <c r="A880" t="s">
        <v>20</v>
      </c>
      <c r="B880" t="s">
        <v>30</v>
      </c>
      <c r="C880" t="s">
        <v>22</v>
      </c>
      <c r="D880" t="s">
        <v>23</v>
      </c>
      <c r="E880" t="s">
        <v>5</v>
      </c>
      <c r="G880" t="s">
        <v>24</v>
      </c>
      <c r="H880">
        <v>403877</v>
      </c>
      <c r="I880">
        <v>404128</v>
      </c>
      <c r="J880" t="s">
        <v>74</v>
      </c>
      <c r="P880">
        <v>5738384</v>
      </c>
      <c r="Q880" t="s">
        <v>1540</v>
      </c>
      <c r="R880">
        <v>252</v>
      </c>
      <c r="T880" t="s">
        <v>1541</v>
      </c>
    </row>
    <row r="881" spans="1:20" x14ac:dyDescent="0.25">
      <c r="A881" t="s">
        <v>33</v>
      </c>
      <c r="B881" t="s">
        <v>34</v>
      </c>
      <c r="C881" t="s">
        <v>22</v>
      </c>
      <c r="D881" t="s">
        <v>23</v>
      </c>
      <c r="E881" t="s">
        <v>5</v>
      </c>
      <c r="G881" t="s">
        <v>24</v>
      </c>
      <c r="H881">
        <v>403877</v>
      </c>
      <c r="I881">
        <v>404128</v>
      </c>
      <c r="J881" t="s">
        <v>74</v>
      </c>
      <c r="K881" t="s">
        <v>1542</v>
      </c>
      <c r="L881" t="s">
        <v>1542</v>
      </c>
      <c r="N881" t="s">
        <v>36</v>
      </c>
      <c r="P881">
        <v>5738384</v>
      </c>
      <c r="Q881" t="s">
        <v>1540</v>
      </c>
      <c r="R881">
        <v>252</v>
      </c>
      <c r="S881">
        <v>83</v>
      </c>
    </row>
    <row r="882" spans="1:20" x14ac:dyDescent="0.25">
      <c r="A882" t="s">
        <v>20</v>
      </c>
      <c r="B882" t="s">
        <v>30</v>
      </c>
      <c r="C882" t="s">
        <v>22</v>
      </c>
      <c r="D882" t="s">
        <v>23</v>
      </c>
      <c r="E882" t="s">
        <v>5</v>
      </c>
      <c r="G882" t="s">
        <v>24</v>
      </c>
      <c r="H882">
        <v>404283</v>
      </c>
      <c r="I882">
        <v>404645</v>
      </c>
      <c r="J882" t="s">
        <v>25</v>
      </c>
      <c r="P882">
        <v>5738388</v>
      </c>
      <c r="Q882" t="s">
        <v>1543</v>
      </c>
      <c r="R882">
        <v>363</v>
      </c>
      <c r="T882" t="s">
        <v>1544</v>
      </c>
    </row>
    <row r="883" spans="1:20" x14ac:dyDescent="0.25">
      <c r="A883" t="s">
        <v>33</v>
      </c>
      <c r="B883" t="s">
        <v>34</v>
      </c>
      <c r="C883" t="s">
        <v>22</v>
      </c>
      <c r="D883" t="s">
        <v>23</v>
      </c>
      <c r="E883" t="s">
        <v>5</v>
      </c>
      <c r="G883" t="s">
        <v>24</v>
      </c>
      <c r="H883">
        <v>404283</v>
      </c>
      <c r="I883">
        <v>404645</v>
      </c>
      <c r="J883" t="s">
        <v>25</v>
      </c>
      <c r="K883" t="s">
        <v>1545</v>
      </c>
      <c r="L883" t="s">
        <v>1545</v>
      </c>
      <c r="N883" t="s">
        <v>123</v>
      </c>
      <c r="P883">
        <v>5738388</v>
      </c>
      <c r="Q883" t="s">
        <v>1543</v>
      </c>
      <c r="R883">
        <v>363</v>
      </c>
      <c r="S883">
        <v>120</v>
      </c>
    </row>
    <row r="884" spans="1:20" x14ac:dyDescent="0.25">
      <c r="A884" t="s">
        <v>20</v>
      </c>
      <c r="B884" t="s">
        <v>30</v>
      </c>
      <c r="C884" t="s">
        <v>22</v>
      </c>
      <c r="D884" t="s">
        <v>23</v>
      </c>
      <c r="E884" t="s">
        <v>5</v>
      </c>
      <c r="G884" t="s">
        <v>24</v>
      </c>
      <c r="H884">
        <v>405013</v>
      </c>
      <c r="I884">
        <v>406470</v>
      </c>
      <c r="J884" t="s">
        <v>25</v>
      </c>
      <c r="P884">
        <v>25393766</v>
      </c>
      <c r="Q884" t="s">
        <v>1546</v>
      </c>
      <c r="R884">
        <v>1458</v>
      </c>
      <c r="T884" t="s">
        <v>1547</v>
      </c>
    </row>
    <row r="885" spans="1:20" x14ac:dyDescent="0.25">
      <c r="A885" t="s">
        <v>33</v>
      </c>
      <c r="B885" t="s">
        <v>34</v>
      </c>
      <c r="C885" t="s">
        <v>22</v>
      </c>
      <c r="D885" t="s">
        <v>23</v>
      </c>
      <c r="E885" t="s">
        <v>5</v>
      </c>
      <c r="G885" t="s">
        <v>24</v>
      </c>
      <c r="H885">
        <v>405013</v>
      </c>
      <c r="I885">
        <v>406470</v>
      </c>
      <c r="J885" t="s">
        <v>25</v>
      </c>
      <c r="K885" t="s">
        <v>1548</v>
      </c>
      <c r="L885" t="s">
        <v>1548</v>
      </c>
      <c r="N885" t="s">
        <v>742</v>
      </c>
      <c r="P885">
        <v>25393766</v>
      </c>
      <c r="Q885" t="s">
        <v>1546</v>
      </c>
      <c r="R885">
        <v>1458</v>
      </c>
      <c r="S885">
        <v>485</v>
      </c>
    </row>
    <row r="886" spans="1:20" x14ac:dyDescent="0.25">
      <c r="A886" t="s">
        <v>20</v>
      </c>
      <c r="B886" t="s">
        <v>30</v>
      </c>
      <c r="C886" t="s">
        <v>22</v>
      </c>
      <c r="D886" t="s">
        <v>23</v>
      </c>
      <c r="E886" t="s">
        <v>5</v>
      </c>
      <c r="G886" t="s">
        <v>24</v>
      </c>
      <c r="H886">
        <v>406566</v>
      </c>
      <c r="I886">
        <v>407897</v>
      </c>
      <c r="J886" t="s">
        <v>74</v>
      </c>
      <c r="P886">
        <v>5738389</v>
      </c>
      <c r="Q886" t="s">
        <v>1549</v>
      </c>
      <c r="R886">
        <v>1332</v>
      </c>
      <c r="T886" t="s">
        <v>1550</v>
      </c>
    </row>
    <row r="887" spans="1:20" x14ac:dyDescent="0.25">
      <c r="A887" t="s">
        <v>33</v>
      </c>
      <c r="B887" t="s">
        <v>34</v>
      </c>
      <c r="C887" t="s">
        <v>22</v>
      </c>
      <c r="D887" t="s">
        <v>23</v>
      </c>
      <c r="E887" t="s">
        <v>5</v>
      </c>
      <c r="G887" t="s">
        <v>24</v>
      </c>
      <c r="H887">
        <v>406566</v>
      </c>
      <c r="I887">
        <v>407897</v>
      </c>
      <c r="J887" t="s">
        <v>74</v>
      </c>
      <c r="K887" t="s">
        <v>1551</v>
      </c>
      <c r="L887" t="s">
        <v>1551</v>
      </c>
      <c r="N887" t="s">
        <v>36</v>
      </c>
      <c r="P887">
        <v>5738389</v>
      </c>
      <c r="Q887" t="s">
        <v>1549</v>
      </c>
      <c r="R887">
        <v>1332</v>
      </c>
      <c r="S887">
        <v>443</v>
      </c>
    </row>
    <row r="888" spans="1:20" x14ac:dyDescent="0.25">
      <c r="A888" t="s">
        <v>20</v>
      </c>
      <c r="B888" t="s">
        <v>30</v>
      </c>
      <c r="C888" t="s">
        <v>22</v>
      </c>
      <c r="D888" t="s">
        <v>23</v>
      </c>
      <c r="E888" t="s">
        <v>5</v>
      </c>
      <c r="G888" t="s">
        <v>24</v>
      </c>
      <c r="H888">
        <v>408298</v>
      </c>
      <c r="I888">
        <v>409857</v>
      </c>
      <c r="J888" t="s">
        <v>25</v>
      </c>
      <c r="P888">
        <v>5738392</v>
      </c>
      <c r="Q888" t="s">
        <v>1552</v>
      </c>
      <c r="R888">
        <v>1560</v>
      </c>
      <c r="T888" t="s">
        <v>1553</v>
      </c>
    </row>
    <row r="889" spans="1:20" x14ac:dyDescent="0.25">
      <c r="A889" t="s">
        <v>33</v>
      </c>
      <c r="B889" t="s">
        <v>34</v>
      </c>
      <c r="C889" t="s">
        <v>22</v>
      </c>
      <c r="D889" t="s">
        <v>23</v>
      </c>
      <c r="E889" t="s">
        <v>5</v>
      </c>
      <c r="G889" t="s">
        <v>24</v>
      </c>
      <c r="H889">
        <v>408298</v>
      </c>
      <c r="I889">
        <v>409857</v>
      </c>
      <c r="J889" t="s">
        <v>25</v>
      </c>
      <c r="K889" t="s">
        <v>1554</v>
      </c>
      <c r="L889" t="s">
        <v>1554</v>
      </c>
      <c r="N889" t="s">
        <v>418</v>
      </c>
      <c r="P889">
        <v>5738392</v>
      </c>
      <c r="Q889" t="s">
        <v>1552</v>
      </c>
      <c r="R889">
        <v>1560</v>
      </c>
      <c r="S889">
        <v>519</v>
      </c>
    </row>
    <row r="890" spans="1:20" x14ac:dyDescent="0.25">
      <c r="A890" t="s">
        <v>20</v>
      </c>
      <c r="B890" t="s">
        <v>30</v>
      </c>
      <c r="C890" t="s">
        <v>22</v>
      </c>
      <c r="D890" t="s">
        <v>23</v>
      </c>
      <c r="E890" t="s">
        <v>5</v>
      </c>
      <c r="G890" t="s">
        <v>24</v>
      </c>
      <c r="H890">
        <v>409968</v>
      </c>
      <c r="I890">
        <v>410588</v>
      </c>
      <c r="J890" t="s">
        <v>25</v>
      </c>
      <c r="P890">
        <v>5738394</v>
      </c>
      <c r="Q890" t="s">
        <v>1555</v>
      </c>
      <c r="R890">
        <v>621</v>
      </c>
      <c r="T890" t="s">
        <v>1556</v>
      </c>
    </row>
    <row r="891" spans="1:20" x14ac:dyDescent="0.25">
      <c r="A891" t="s">
        <v>33</v>
      </c>
      <c r="B891" t="s">
        <v>34</v>
      </c>
      <c r="C891" t="s">
        <v>22</v>
      </c>
      <c r="D891" t="s">
        <v>23</v>
      </c>
      <c r="E891" t="s">
        <v>5</v>
      </c>
      <c r="G891" t="s">
        <v>24</v>
      </c>
      <c r="H891">
        <v>409968</v>
      </c>
      <c r="I891">
        <v>410588</v>
      </c>
      <c r="J891" t="s">
        <v>25</v>
      </c>
      <c r="K891" t="s">
        <v>1557</v>
      </c>
      <c r="L891" t="s">
        <v>1557</v>
      </c>
      <c r="N891" t="s">
        <v>36</v>
      </c>
      <c r="P891">
        <v>5738394</v>
      </c>
      <c r="Q891" t="s">
        <v>1555</v>
      </c>
      <c r="R891">
        <v>621</v>
      </c>
      <c r="S891">
        <v>206</v>
      </c>
    </row>
    <row r="892" spans="1:20" x14ac:dyDescent="0.25">
      <c r="A892" t="s">
        <v>20</v>
      </c>
      <c r="B892" t="s">
        <v>30</v>
      </c>
      <c r="C892" t="s">
        <v>22</v>
      </c>
      <c r="D892" t="s">
        <v>23</v>
      </c>
      <c r="E892" t="s">
        <v>5</v>
      </c>
      <c r="G892" t="s">
        <v>24</v>
      </c>
      <c r="H892">
        <v>410601</v>
      </c>
      <c r="I892">
        <v>410795</v>
      </c>
      <c r="J892" t="s">
        <v>25</v>
      </c>
      <c r="P892">
        <v>5738397</v>
      </c>
      <c r="Q892" t="s">
        <v>1558</v>
      </c>
      <c r="R892">
        <v>195</v>
      </c>
      <c r="T892" t="s">
        <v>1559</v>
      </c>
    </row>
    <row r="893" spans="1:20" x14ac:dyDescent="0.25">
      <c r="A893" t="s">
        <v>33</v>
      </c>
      <c r="B893" t="s">
        <v>34</v>
      </c>
      <c r="C893" t="s">
        <v>22</v>
      </c>
      <c r="D893" t="s">
        <v>23</v>
      </c>
      <c r="E893" t="s">
        <v>5</v>
      </c>
      <c r="G893" t="s">
        <v>24</v>
      </c>
      <c r="H893">
        <v>410601</v>
      </c>
      <c r="I893">
        <v>410795</v>
      </c>
      <c r="J893" t="s">
        <v>25</v>
      </c>
      <c r="K893" t="s">
        <v>1560</v>
      </c>
      <c r="L893" t="s">
        <v>1560</v>
      </c>
      <c r="N893" t="s">
        <v>36</v>
      </c>
      <c r="P893">
        <v>5738397</v>
      </c>
      <c r="Q893" t="s">
        <v>1558</v>
      </c>
      <c r="R893">
        <v>195</v>
      </c>
      <c r="S893">
        <v>64</v>
      </c>
    </row>
    <row r="894" spans="1:20" x14ac:dyDescent="0.25">
      <c r="A894" t="s">
        <v>20</v>
      </c>
      <c r="B894" t="s">
        <v>30</v>
      </c>
      <c r="C894" t="s">
        <v>22</v>
      </c>
      <c r="D894" t="s">
        <v>23</v>
      </c>
      <c r="E894" t="s">
        <v>5</v>
      </c>
      <c r="G894" t="s">
        <v>24</v>
      </c>
      <c r="H894">
        <v>410814</v>
      </c>
      <c r="I894">
        <v>412190</v>
      </c>
      <c r="J894" t="s">
        <v>25</v>
      </c>
      <c r="P894">
        <v>5738396</v>
      </c>
      <c r="Q894" t="s">
        <v>1561</v>
      </c>
      <c r="R894">
        <v>1377</v>
      </c>
      <c r="T894" t="s">
        <v>1562</v>
      </c>
    </row>
    <row r="895" spans="1:20" x14ac:dyDescent="0.25">
      <c r="A895" t="s">
        <v>33</v>
      </c>
      <c r="B895" t="s">
        <v>34</v>
      </c>
      <c r="C895" t="s">
        <v>22</v>
      </c>
      <c r="D895" t="s">
        <v>23</v>
      </c>
      <c r="E895" t="s">
        <v>5</v>
      </c>
      <c r="G895" t="s">
        <v>24</v>
      </c>
      <c r="H895">
        <v>410814</v>
      </c>
      <c r="I895">
        <v>412190</v>
      </c>
      <c r="J895" t="s">
        <v>25</v>
      </c>
      <c r="K895" t="s">
        <v>1563</v>
      </c>
      <c r="L895" t="s">
        <v>1563</v>
      </c>
      <c r="N895" t="s">
        <v>36</v>
      </c>
      <c r="P895">
        <v>5738396</v>
      </c>
      <c r="Q895" t="s">
        <v>1561</v>
      </c>
      <c r="R895">
        <v>1377</v>
      </c>
      <c r="S895">
        <v>458</v>
      </c>
    </row>
    <row r="896" spans="1:20" x14ac:dyDescent="0.25">
      <c r="A896" t="s">
        <v>20</v>
      </c>
      <c r="B896" t="s">
        <v>30</v>
      </c>
      <c r="C896" t="s">
        <v>22</v>
      </c>
      <c r="D896" t="s">
        <v>23</v>
      </c>
      <c r="E896" t="s">
        <v>5</v>
      </c>
      <c r="G896" t="s">
        <v>24</v>
      </c>
      <c r="H896">
        <v>412408</v>
      </c>
      <c r="I896">
        <v>412695</v>
      </c>
      <c r="J896" t="s">
        <v>74</v>
      </c>
      <c r="P896">
        <v>5738400</v>
      </c>
      <c r="Q896" t="s">
        <v>1564</v>
      </c>
      <c r="R896">
        <v>288</v>
      </c>
      <c r="T896" t="s">
        <v>1565</v>
      </c>
    </row>
    <row r="897" spans="1:20" x14ac:dyDescent="0.25">
      <c r="A897" t="s">
        <v>33</v>
      </c>
      <c r="B897" t="s">
        <v>34</v>
      </c>
      <c r="C897" t="s">
        <v>22</v>
      </c>
      <c r="D897" t="s">
        <v>23</v>
      </c>
      <c r="E897" t="s">
        <v>5</v>
      </c>
      <c r="G897" t="s">
        <v>24</v>
      </c>
      <c r="H897">
        <v>412408</v>
      </c>
      <c r="I897">
        <v>412695</v>
      </c>
      <c r="J897" t="s">
        <v>74</v>
      </c>
      <c r="K897" t="s">
        <v>1566</v>
      </c>
      <c r="L897" t="s">
        <v>1566</v>
      </c>
      <c r="N897" t="s">
        <v>1567</v>
      </c>
      <c r="P897">
        <v>5738400</v>
      </c>
      <c r="Q897" t="s">
        <v>1564</v>
      </c>
      <c r="R897">
        <v>288</v>
      </c>
      <c r="S897">
        <v>95</v>
      </c>
    </row>
    <row r="898" spans="1:20" x14ac:dyDescent="0.25">
      <c r="A898" t="s">
        <v>20</v>
      </c>
      <c r="B898" t="s">
        <v>30</v>
      </c>
      <c r="C898" t="s">
        <v>22</v>
      </c>
      <c r="D898" t="s">
        <v>23</v>
      </c>
      <c r="E898" t="s">
        <v>5</v>
      </c>
      <c r="G898" t="s">
        <v>24</v>
      </c>
      <c r="H898">
        <v>412685</v>
      </c>
      <c r="I898">
        <v>412915</v>
      </c>
      <c r="J898" t="s">
        <v>74</v>
      </c>
      <c r="P898">
        <v>5738401</v>
      </c>
      <c r="Q898" t="s">
        <v>1568</v>
      </c>
      <c r="R898">
        <v>231</v>
      </c>
      <c r="T898" t="s">
        <v>1569</v>
      </c>
    </row>
    <row r="899" spans="1:20" x14ac:dyDescent="0.25">
      <c r="A899" t="s">
        <v>33</v>
      </c>
      <c r="B899" t="s">
        <v>34</v>
      </c>
      <c r="C899" t="s">
        <v>22</v>
      </c>
      <c r="D899" t="s">
        <v>23</v>
      </c>
      <c r="E899" t="s">
        <v>5</v>
      </c>
      <c r="G899" t="s">
        <v>24</v>
      </c>
      <c r="H899">
        <v>412685</v>
      </c>
      <c r="I899">
        <v>412915</v>
      </c>
      <c r="J899" t="s">
        <v>74</v>
      </c>
      <c r="K899" t="s">
        <v>1570</v>
      </c>
      <c r="L899" t="s">
        <v>1570</v>
      </c>
      <c r="N899" t="s">
        <v>36</v>
      </c>
      <c r="P899">
        <v>5738401</v>
      </c>
      <c r="Q899" t="s">
        <v>1568</v>
      </c>
      <c r="R899">
        <v>231</v>
      </c>
      <c r="S899">
        <v>76</v>
      </c>
    </row>
    <row r="900" spans="1:20" x14ac:dyDescent="0.25">
      <c r="A900" t="s">
        <v>20</v>
      </c>
      <c r="B900" t="s">
        <v>30</v>
      </c>
      <c r="C900" t="s">
        <v>22</v>
      </c>
      <c r="D900" t="s">
        <v>23</v>
      </c>
      <c r="E900" t="s">
        <v>5</v>
      </c>
      <c r="G900" t="s">
        <v>24</v>
      </c>
      <c r="H900">
        <v>413023</v>
      </c>
      <c r="I900">
        <v>413706</v>
      </c>
      <c r="J900" t="s">
        <v>74</v>
      </c>
      <c r="P900">
        <v>5738403</v>
      </c>
      <c r="Q900" t="s">
        <v>1571</v>
      </c>
      <c r="R900">
        <v>684</v>
      </c>
      <c r="T900" t="s">
        <v>1572</v>
      </c>
    </row>
    <row r="901" spans="1:20" x14ac:dyDescent="0.25">
      <c r="A901" t="s">
        <v>33</v>
      </c>
      <c r="B901" t="s">
        <v>34</v>
      </c>
      <c r="C901" t="s">
        <v>22</v>
      </c>
      <c r="D901" t="s">
        <v>23</v>
      </c>
      <c r="E901" t="s">
        <v>5</v>
      </c>
      <c r="G901" t="s">
        <v>24</v>
      </c>
      <c r="H901">
        <v>413023</v>
      </c>
      <c r="I901">
        <v>413706</v>
      </c>
      <c r="J901" t="s">
        <v>74</v>
      </c>
      <c r="K901" t="s">
        <v>397</v>
      </c>
      <c r="L901" t="s">
        <v>397</v>
      </c>
      <c r="N901" t="s">
        <v>36</v>
      </c>
      <c r="P901">
        <v>5738403</v>
      </c>
      <c r="Q901" t="s">
        <v>1571</v>
      </c>
      <c r="R901">
        <v>684</v>
      </c>
      <c r="S901">
        <v>227</v>
      </c>
    </row>
    <row r="902" spans="1:20" x14ac:dyDescent="0.25">
      <c r="A902" t="s">
        <v>20</v>
      </c>
      <c r="B902" t="s">
        <v>30</v>
      </c>
      <c r="C902" t="s">
        <v>22</v>
      </c>
      <c r="D902" t="s">
        <v>23</v>
      </c>
      <c r="E902" t="s">
        <v>5</v>
      </c>
      <c r="G902" t="s">
        <v>24</v>
      </c>
      <c r="H902">
        <v>414438</v>
      </c>
      <c r="I902">
        <v>414815</v>
      </c>
      <c r="J902" t="s">
        <v>74</v>
      </c>
      <c r="P902">
        <v>5738407</v>
      </c>
      <c r="Q902" t="s">
        <v>1573</v>
      </c>
      <c r="R902">
        <v>378</v>
      </c>
      <c r="T902" t="s">
        <v>1574</v>
      </c>
    </row>
    <row r="903" spans="1:20" x14ac:dyDescent="0.25">
      <c r="A903" t="s">
        <v>33</v>
      </c>
      <c r="B903" t="s">
        <v>34</v>
      </c>
      <c r="C903" t="s">
        <v>22</v>
      </c>
      <c r="D903" t="s">
        <v>23</v>
      </c>
      <c r="E903" t="s">
        <v>5</v>
      </c>
      <c r="G903" t="s">
        <v>24</v>
      </c>
      <c r="H903">
        <v>414438</v>
      </c>
      <c r="I903">
        <v>414815</v>
      </c>
      <c r="J903" t="s">
        <v>74</v>
      </c>
      <c r="K903" t="s">
        <v>1575</v>
      </c>
      <c r="L903" t="s">
        <v>1575</v>
      </c>
      <c r="N903" t="s">
        <v>36</v>
      </c>
      <c r="P903">
        <v>5738407</v>
      </c>
      <c r="Q903" t="s">
        <v>1573</v>
      </c>
      <c r="R903">
        <v>378</v>
      </c>
      <c r="S903">
        <v>125</v>
      </c>
    </row>
    <row r="904" spans="1:20" x14ac:dyDescent="0.25">
      <c r="A904" t="s">
        <v>20</v>
      </c>
      <c r="B904" t="s">
        <v>21</v>
      </c>
      <c r="C904" t="s">
        <v>22</v>
      </c>
      <c r="D904" t="s">
        <v>23</v>
      </c>
      <c r="E904" t="s">
        <v>5</v>
      </c>
      <c r="G904" t="s">
        <v>24</v>
      </c>
      <c r="H904">
        <v>415149</v>
      </c>
      <c r="I904">
        <v>415233</v>
      </c>
      <c r="J904" t="s">
        <v>74</v>
      </c>
      <c r="P904">
        <v>5738406</v>
      </c>
      <c r="Q904" t="s">
        <v>1576</v>
      </c>
      <c r="R904">
        <v>85</v>
      </c>
      <c r="T904" t="s">
        <v>1577</v>
      </c>
    </row>
    <row r="905" spans="1:20" x14ac:dyDescent="0.25">
      <c r="A905" t="s">
        <v>21</v>
      </c>
      <c r="C905" t="s">
        <v>22</v>
      </c>
      <c r="D905" t="s">
        <v>23</v>
      </c>
      <c r="E905" t="s">
        <v>5</v>
      </c>
      <c r="G905" t="s">
        <v>24</v>
      </c>
      <c r="H905">
        <v>415149</v>
      </c>
      <c r="I905">
        <v>415233</v>
      </c>
      <c r="J905" t="s">
        <v>74</v>
      </c>
      <c r="N905" t="s">
        <v>28</v>
      </c>
      <c r="P905">
        <v>5738406</v>
      </c>
      <c r="Q905" t="s">
        <v>1576</v>
      </c>
      <c r="R905">
        <v>85</v>
      </c>
      <c r="T905" t="s">
        <v>1578</v>
      </c>
    </row>
    <row r="906" spans="1:20" x14ac:dyDescent="0.25">
      <c r="A906" t="s">
        <v>20</v>
      </c>
      <c r="B906" t="s">
        <v>30</v>
      </c>
      <c r="C906" t="s">
        <v>22</v>
      </c>
      <c r="D906" t="s">
        <v>23</v>
      </c>
      <c r="E906" t="s">
        <v>5</v>
      </c>
      <c r="G906" t="s">
        <v>24</v>
      </c>
      <c r="H906">
        <v>415308</v>
      </c>
      <c r="I906">
        <v>416954</v>
      </c>
      <c r="J906" t="s">
        <v>74</v>
      </c>
      <c r="P906">
        <v>5738409</v>
      </c>
      <c r="Q906" t="s">
        <v>1579</v>
      </c>
      <c r="R906">
        <v>1647</v>
      </c>
      <c r="T906" t="s">
        <v>1580</v>
      </c>
    </row>
    <row r="907" spans="1:20" x14ac:dyDescent="0.25">
      <c r="A907" t="s">
        <v>33</v>
      </c>
      <c r="B907" t="s">
        <v>34</v>
      </c>
      <c r="C907" t="s">
        <v>22</v>
      </c>
      <c r="D907" t="s">
        <v>23</v>
      </c>
      <c r="E907" t="s">
        <v>5</v>
      </c>
      <c r="G907" t="s">
        <v>24</v>
      </c>
      <c r="H907">
        <v>415308</v>
      </c>
      <c r="I907">
        <v>416954</v>
      </c>
      <c r="J907" t="s">
        <v>74</v>
      </c>
      <c r="K907" t="s">
        <v>1581</v>
      </c>
      <c r="L907" t="s">
        <v>1581</v>
      </c>
      <c r="N907" t="s">
        <v>36</v>
      </c>
      <c r="P907">
        <v>5738409</v>
      </c>
      <c r="Q907" t="s">
        <v>1579</v>
      </c>
      <c r="R907">
        <v>1647</v>
      </c>
      <c r="S907">
        <v>548</v>
      </c>
    </row>
    <row r="908" spans="1:20" x14ac:dyDescent="0.25">
      <c r="A908" t="s">
        <v>20</v>
      </c>
      <c r="B908" t="s">
        <v>30</v>
      </c>
      <c r="C908" t="s">
        <v>22</v>
      </c>
      <c r="D908" t="s">
        <v>23</v>
      </c>
      <c r="E908" t="s">
        <v>5</v>
      </c>
      <c r="G908" t="s">
        <v>24</v>
      </c>
      <c r="H908">
        <v>417181</v>
      </c>
      <c r="I908">
        <v>417918</v>
      </c>
      <c r="J908" t="s">
        <v>74</v>
      </c>
      <c r="P908">
        <v>5738410</v>
      </c>
      <c r="Q908" t="s">
        <v>1582</v>
      </c>
      <c r="R908">
        <v>738</v>
      </c>
      <c r="T908" t="s">
        <v>1583</v>
      </c>
    </row>
    <row r="909" spans="1:20" x14ac:dyDescent="0.25">
      <c r="A909" t="s">
        <v>33</v>
      </c>
      <c r="B909" t="s">
        <v>34</v>
      </c>
      <c r="C909" t="s">
        <v>22</v>
      </c>
      <c r="D909" t="s">
        <v>23</v>
      </c>
      <c r="E909" t="s">
        <v>5</v>
      </c>
      <c r="G909" t="s">
        <v>24</v>
      </c>
      <c r="H909">
        <v>417181</v>
      </c>
      <c r="I909">
        <v>417918</v>
      </c>
      <c r="J909" t="s">
        <v>74</v>
      </c>
      <c r="K909" t="s">
        <v>1584</v>
      </c>
      <c r="L909" t="s">
        <v>1584</v>
      </c>
      <c r="N909" t="s">
        <v>36</v>
      </c>
      <c r="P909">
        <v>5738410</v>
      </c>
      <c r="Q909" t="s">
        <v>1582</v>
      </c>
      <c r="R909">
        <v>738</v>
      </c>
      <c r="S909">
        <v>245</v>
      </c>
    </row>
    <row r="910" spans="1:20" x14ac:dyDescent="0.25">
      <c r="A910" t="s">
        <v>20</v>
      </c>
      <c r="B910" t="s">
        <v>30</v>
      </c>
      <c r="C910" t="s">
        <v>22</v>
      </c>
      <c r="D910" t="s">
        <v>23</v>
      </c>
      <c r="E910" t="s">
        <v>5</v>
      </c>
      <c r="G910" t="s">
        <v>24</v>
      </c>
      <c r="H910">
        <v>418045</v>
      </c>
      <c r="I910">
        <v>419685</v>
      </c>
      <c r="J910" t="s">
        <v>74</v>
      </c>
      <c r="P910">
        <v>5738413</v>
      </c>
      <c r="Q910" t="s">
        <v>1585</v>
      </c>
      <c r="R910">
        <v>1641</v>
      </c>
      <c r="T910" t="s">
        <v>1586</v>
      </c>
    </row>
    <row r="911" spans="1:20" x14ac:dyDescent="0.25">
      <c r="A911" t="s">
        <v>33</v>
      </c>
      <c r="B911" t="s">
        <v>34</v>
      </c>
      <c r="C911" t="s">
        <v>22</v>
      </c>
      <c r="D911" t="s">
        <v>23</v>
      </c>
      <c r="E911" t="s">
        <v>5</v>
      </c>
      <c r="G911" t="s">
        <v>24</v>
      </c>
      <c r="H911">
        <v>418045</v>
      </c>
      <c r="I911">
        <v>419685</v>
      </c>
      <c r="J911" t="s">
        <v>74</v>
      </c>
      <c r="K911" t="s">
        <v>1587</v>
      </c>
      <c r="L911" t="s">
        <v>1587</v>
      </c>
      <c r="N911" t="s">
        <v>1588</v>
      </c>
      <c r="P911">
        <v>5738413</v>
      </c>
      <c r="Q911" t="s">
        <v>1585</v>
      </c>
      <c r="R911">
        <v>1641</v>
      </c>
      <c r="S911">
        <v>546</v>
      </c>
    </row>
    <row r="912" spans="1:20" x14ac:dyDescent="0.25">
      <c r="A912" t="s">
        <v>20</v>
      </c>
      <c r="B912" t="s">
        <v>30</v>
      </c>
      <c r="C912" t="s">
        <v>22</v>
      </c>
      <c r="D912" t="s">
        <v>23</v>
      </c>
      <c r="E912" t="s">
        <v>5</v>
      </c>
      <c r="G912" t="s">
        <v>24</v>
      </c>
      <c r="H912">
        <v>420823</v>
      </c>
      <c r="I912">
        <v>421371</v>
      </c>
      <c r="J912" t="s">
        <v>25</v>
      </c>
      <c r="P912">
        <v>5738417</v>
      </c>
      <c r="Q912" t="s">
        <v>1589</v>
      </c>
      <c r="R912">
        <v>549</v>
      </c>
      <c r="T912" t="s">
        <v>1590</v>
      </c>
    </row>
    <row r="913" spans="1:20" x14ac:dyDescent="0.25">
      <c r="A913" t="s">
        <v>33</v>
      </c>
      <c r="B913" t="s">
        <v>34</v>
      </c>
      <c r="C913" t="s">
        <v>22</v>
      </c>
      <c r="D913" t="s">
        <v>23</v>
      </c>
      <c r="E913" t="s">
        <v>5</v>
      </c>
      <c r="G913" t="s">
        <v>24</v>
      </c>
      <c r="H913">
        <v>420823</v>
      </c>
      <c r="I913">
        <v>421371</v>
      </c>
      <c r="J913" t="s">
        <v>25</v>
      </c>
      <c r="K913" t="s">
        <v>1591</v>
      </c>
      <c r="L913" t="s">
        <v>1591</v>
      </c>
      <c r="N913" t="s">
        <v>146</v>
      </c>
      <c r="P913">
        <v>5738417</v>
      </c>
      <c r="Q913" t="s">
        <v>1589</v>
      </c>
      <c r="R913">
        <v>549</v>
      </c>
      <c r="S913">
        <v>182</v>
      </c>
    </row>
    <row r="914" spans="1:20" x14ac:dyDescent="0.25">
      <c r="A914" t="s">
        <v>20</v>
      </c>
      <c r="B914" t="s">
        <v>30</v>
      </c>
      <c r="C914" t="s">
        <v>22</v>
      </c>
      <c r="D914" t="s">
        <v>23</v>
      </c>
      <c r="E914" t="s">
        <v>5</v>
      </c>
      <c r="G914" t="s">
        <v>24</v>
      </c>
      <c r="H914">
        <v>421516</v>
      </c>
      <c r="I914">
        <v>422100</v>
      </c>
      <c r="J914" t="s">
        <v>25</v>
      </c>
      <c r="P914">
        <v>5738416</v>
      </c>
      <c r="Q914" t="s">
        <v>1592</v>
      </c>
      <c r="R914">
        <v>585</v>
      </c>
      <c r="T914" t="s">
        <v>1593</v>
      </c>
    </row>
    <row r="915" spans="1:20" x14ac:dyDescent="0.25">
      <c r="A915" t="s">
        <v>33</v>
      </c>
      <c r="B915" t="s">
        <v>34</v>
      </c>
      <c r="C915" t="s">
        <v>22</v>
      </c>
      <c r="D915" t="s">
        <v>23</v>
      </c>
      <c r="E915" t="s">
        <v>5</v>
      </c>
      <c r="G915" t="s">
        <v>24</v>
      </c>
      <c r="H915">
        <v>421516</v>
      </c>
      <c r="I915">
        <v>422100</v>
      </c>
      <c r="J915" t="s">
        <v>25</v>
      </c>
      <c r="K915" t="s">
        <v>1594</v>
      </c>
      <c r="L915" t="s">
        <v>1594</v>
      </c>
      <c r="N915" t="s">
        <v>36</v>
      </c>
      <c r="P915">
        <v>5738416</v>
      </c>
      <c r="Q915" t="s">
        <v>1592</v>
      </c>
      <c r="R915">
        <v>585</v>
      </c>
      <c r="S915">
        <v>194</v>
      </c>
    </row>
    <row r="916" spans="1:20" x14ac:dyDescent="0.25">
      <c r="A916" t="s">
        <v>20</v>
      </c>
      <c r="B916" t="s">
        <v>30</v>
      </c>
      <c r="C916" t="s">
        <v>22</v>
      </c>
      <c r="D916" t="s">
        <v>23</v>
      </c>
      <c r="E916" t="s">
        <v>5</v>
      </c>
      <c r="G916" t="s">
        <v>24</v>
      </c>
      <c r="H916">
        <v>422218</v>
      </c>
      <c r="I916">
        <v>423231</v>
      </c>
      <c r="J916" t="s">
        <v>25</v>
      </c>
      <c r="P916">
        <v>5738419</v>
      </c>
      <c r="Q916" t="s">
        <v>1595</v>
      </c>
      <c r="R916">
        <v>1014</v>
      </c>
      <c r="T916" t="s">
        <v>1596</v>
      </c>
    </row>
    <row r="917" spans="1:20" x14ac:dyDescent="0.25">
      <c r="A917" t="s">
        <v>33</v>
      </c>
      <c r="B917" t="s">
        <v>34</v>
      </c>
      <c r="C917" t="s">
        <v>22</v>
      </c>
      <c r="D917" t="s">
        <v>23</v>
      </c>
      <c r="E917" t="s">
        <v>5</v>
      </c>
      <c r="G917" t="s">
        <v>24</v>
      </c>
      <c r="H917">
        <v>422218</v>
      </c>
      <c r="I917">
        <v>423231</v>
      </c>
      <c r="J917" t="s">
        <v>25</v>
      </c>
      <c r="K917" t="s">
        <v>1597</v>
      </c>
      <c r="L917" t="s">
        <v>1597</v>
      </c>
      <c r="N917" t="s">
        <v>1598</v>
      </c>
      <c r="P917">
        <v>5738419</v>
      </c>
      <c r="Q917" t="s">
        <v>1595</v>
      </c>
      <c r="R917">
        <v>1014</v>
      </c>
      <c r="S917">
        <v>337</v>
      </c>
    </row>
    <row r="918" spans="1:20" x14ac:dyDescent="0.25">
      <c r="A918" t="s">
        <v>20</v>
      </c>
      <c r="B918" t="s">
        <v>30</v>
      </c>
      <c r="C918" t="s">
        <v>22</v>
      </c>
      <c r="D918" t="s">
        <v>23</v>
      </c>
      <c r="E918" t="s">
        <v>5</v>
      </c>
      <c r="G918" t="s">
        <v>24</v>
      </c>
      <c r="H918">
        <v>423273</v>
      </c>
      <c r="I918">
        <v>423545</v>
      </c>
      <c r="J918" t="s">
        <v>25</v>
      </c>
      <c r="P918">
        <v>5738422</v>
      </c>
      <c r="Q918" t="s">
        <v>1599</v>
      </c>
      <c r="R918">
        <v>273</v>
      </c>
      <c r="T918" t="s">
        <v>1600</v>
      </c>
    </row>
    <row r="919" spans="1:20" x14ac:dyDescent="0.25">
      <c r="A919" t="s">
        <v>33</v>
      </c>
      <c r="B919" t="s">
        <v>34</v>
      </c>
      <c r="C919" t="s">
        <v>22</v>
      </c>
      <c r="D919" t="s">
        <v>23</v>
      </c>
      <c r="E919" t="s">
        <v>5</v>
      </c>
      <c r="G919" t="s">
        <v>24</v>
      </c>
      <c r="H919">
        <v>423273</v>
      </c>
      <c r="I919">
        <v>423545</v>
      </c>
      <c r="J919" t="s">
        <v>25</v>
      </c>
      <c r="K919" t="s">
        <v>1601</v>
      </c>
      <c r="L919" t="s">
        <v>1601</v>
      </c>
      <c r="N919" t="s">
        <v>36</v>
      </c>
      <c r="P919">
        <v>5738422</v>
      </c>
      <c r="Q919" t="s">
        <v>1599</v>
      </c>
      <c r="R919">
        <v>273</v>
      </c>
      <c r="S919">
        <v>90</v>
      </c>
    </row>
    <row r="920" spans="1:20" x14ac:dyDescent="0.25">
      <c r="A920" t="s">
        <v>20</v>
      </c>
      <c r="B920" t="s">
        <v>30</v>
      </c>
      <c r="C920" t="s">
        <v>22</v>
      </c>
      <c r="D920" t="s">
        <v>23</v>
      </c>
      <c r="E920" t="s">
        <v>5</v>
      </c>
      <c r="G920" t="s">
        <v>24</v>
      </c>
      <c r="H920">
        <v>423724</v>
      </c>
      <c r="I920">
        <v>424083</v>
      </c>
      <c r="J920" t="s">
        <v>25</v>
      </c>
      <c r="P920">
        <v>5738424</v>
      </c>
      <c r="Q920" t="s">
        <v>1602</v>
      </c>
      <c r="R920">
        <v>360</v>
      </c>
      <c r="T920" t="s">
        <v>1603</v>
      </c>
    </row>
    <row r="921" spans="1:20" x14ac:dyDescent="0.25">
      <c r="A921" t="s">
        <v>33</v>
      </c>
      <c r="B921" t="s">
        <v>34</v>
      </c>
      <c r="C921" t="s">
        <v>22</v>
      </c>
      <c r="D921" t="s">
        <v>23</v>
      </c>
      <c r="E921" t="s">
        <v>5</v>
      </c>
      <c r="G921" t="s">
        <v>24</v>
      </c>
      <c r="H921">
        <v>423724</v>
      </c>
      <c r="I921">
        <v>424083</v>
      </c>
      <c r="J921" t="s">
        <v>25</v>
      </c>
      <c r="K921" t="s">
        <v>1604</v>
      </c>
      <c r="L921" t="s">
        <v>1604</v>
      </c>
      <c r="N921" t="s">
        <v>1605</v>
      </c>
      <c r="P921">
        <v>5738424</v>
      </c>
      <c r="Q921" t="s">
        <v>1602</v>
      </c>
      <c r="R921">
        <v>360</v>
      </c>
      <c r="S921">
        <v>119</v>
      </c>
    </row>
    <row r="922" spans="1:20" x14ac:dyDescent="0.25">
      <c r="A922" t="s">
        <v>20</v>
      </c>
      <c r="B922" t="s">
        <v>30</v>
      </c>
      <c r="C922" t="s">
        <v>22</v>
      </c>
      <c r="D922" t="s">
        <v>23</v>
      </c>
      <c r="E922" t="s">
        <v>5</v>
      </c>
      <c r="G922" t="s">
        <v>24</v>
      </c>
      <c r="H922">
        <v>424093</v>
      </c>
      <c r="I922">
        <v>424950</v>
      </c>
      <c r="J922" t="s">
        <v>25</v>
      </c>
      <c r="P922">
        <v>5738432</v>
      </c>
      <c r="Q922" t="s">
        <v>1606</v>
      </c>
      <c r="R922">
        <v>858</v>
      </c>
      <c r="T922" t="s">
        <v>1607</v>
      </c>
    </row>
    <row r="923" spans="1:20" x14ac:dyDescent="0.25">
      <c r="A923" t="s">
        <v>33</v>
      </c>
      <c r="B923" t="s">
        <v>34</v>
      </c>
      <c r="C923" t="s">
        <v>22</v>
      </c>
      <c r="D923" t="s">
        <v>23</v>
      </c>
      <c r="E923" t="s">
        <v>5</v>
      </c>
      <c r="G923" t="s">
        <v>24</v>
      </c>
      <c r="H923">
        <v>424093</v>
      </c>
      <c r="I923">
        <v>424950</v>
      </c>
      <c r="J923" t="s">
        <v>25</v>
      </c>
      <c r="K923" t="s">
        <v>1608</v>
      </c>
      <c r="L923" t="s">
        <v>1608</v>
      </c>
      <c r="N923" t="s">
        <v>1609</v>
      </c>
      <c r="P923">
        <v>5738432</v>
      </c>
      <c r="Q923" t="s">
        <v>1606</v>
      </c>
      <c r="R923">
        <v>858</v>
      </c>
      <c r="S923">
        <v>285</v>
      </c>
    </row>
    <row r="924" spans="1:20" x14ac:dyDescent="0.25">
      <c r="A924" t="s">
        <v>20</v>
      </c>
      <c r="B924" t="s">
        <v>30</v>
      </c>
      <c r="C924" t="s">
        <v>22</v>
      </c>
      <c r="D924" t="s">
        <v>23</v>
      </c>
      <c r="E924" t="s">
        <v>5</v>
      </c>
      <c r="G924" t="s">
        <v>24</v>
      </c>
      <c r="H924">
        <v>424947</v>
      </c>
      <c r="I924">
        <v>425795</v>
      </c>
      <c r="J924" t="s">
        <v>25</v>
      </c>
      <c r="P924">
        <v>5738431</v>
      </c>
      <c r="Q924" t="s">
        <v>1610</v>
      </c>
      <c r="R924">
        <v>849</v>
      </c>
      <c r="T924" t="s">
        <v>1611</v>
      </c>
    </row>
    <row r="925" spans="1:20" x14ac:dyDescent="0.25">
      <c r="A925" t="s">
        <v>33</v>
      </c>
      <c r="B925" t="s">
        <v>34</v>
      </c>
      <c r="C925" t="s">
        <v>22</v>
      </c>
      <c r="D925" t="s">
        <v>23</v>
      </c>
      <c r="E925" t="s">
        <v>5</v>
      </c>
      <c r="G925" t="s">
        <v>24</v>
      </c>
      <c r="H925">
        <v>424947</v>
      </c>
      <c r="I925">
        <v>425795</v>
      </c>
      <c r="J925" t="s">
        <v>25</v>
      </c>
      <c r="K925" t="s">
        <v>1612</v>
      </c>
      <c r="L925" t="s">
        <v>1612</v>
      </c>
      <c r="N925" t="s">
        <v>551</v>
      </c>
      <c r="P925">
        <v>5738431</v>
      </c>
      <c r="Q925" t="s">
        <v>1610</v>
      </c>
      <c r="R925">
        <v>849</v>
      </c>
      <c r="S925">
        <v>282</v>
      </c>
    </row>
    <row r="926" spans="1:20" x14ac:dyDescent="0.25">
      <c r="A926" t="s">
        <v>20</v>
      </c>
      <c r="B926" t="s">
        <v>30</v>
      </c>
      <c r="C926" t="s">
        <v>22</v>
      </c>
      <c r="D926" t="s">
        <v>23</v>
      </c>
      <c r="E926" t="s">
        <v>5</v>
      </c>
      <c r="G926" t="s">
        <v>24</v>
      </c>
      <c r="H926">
        <v>425955</v>
      </c>
      <c r="I926">
        <v>426239</v>
      </c>
      <c r="J926" t="s">
        <v>25</v>
      </c>
      <c r="P926">
        <v>5738428</v>
      </c>
      <c r="Q926" t="s">
        <v>1613</v>
      </c>
      <c r="R926">
        <v>285</v>
      </c>
      <c r="T926" t="s">
        <v>1614</v>
      </c>
    </row>
    <row r="927" spans="1:20" x14ac:dyDescent="0.25">
      <c r="A927" t="s">
        <v>33</v>
      </c>
      <c r="B927" t="s">
        <v>34</v>
      </c>
      <c r="C927" t="s">
        <v>22</v>
      </c>
      <c r="D927" t="s">
        <v>23</v>
      </c>
      <c r="E927" t="s">
        <v>5</v>
      </c>
      <c r="G927" t="s">
        <v>24</v>
      </c>
      <c r="H927">
        <v>425955</v>
      </c>
      <c r="I927">
        <v>426239</v>
      </c>
      <c r="J927" t="s">
        <v>25</v>
      </c>
      <c r="K927" t="s">
        <v>1615</v>
      </c>
      <c r="L927" t="s">
        <v>1615</v>
      </c>
      <c r="N927" t="s">
        <v>36</v>
      </c>
      <c r="P927">
        <v>5738428</v>
      </c>
      <c r="Q927" t="s">
        <v>1613</v>
      </c>
      <c r="R927">
        <v>285</v>
      </c>
      <c r="S927">
        <v>94</v>
      </c>
    </row>
    <row r="928" spans="1:20" x14ac:dyDescent="0.25">
      <c r="A928" t="s">
        <v>20</v>
      </c>
      <c r="B928" t="s">
        <v>30</v>
      </c>
      <c r="C928" t="s">
        <v>22</v>
      </c>
      <c r="D928" t="s">
        <v>23</v>
      </c>
      <c r="E928" t="s">
        <v>5</v>
      </c>
      <c r="G928" t="s">
        <v>24</v>
      </c>
      <c r="H928">
        <v>426270</v>
      </c>
      <c r="I928">
        <v>426620</v>
      </c>
      <c r="J928" t="s">
        <v>25</v>
      </c>
      <c r="P928">
        <v>5738434</v>
      </c>
      <c r="Q928" t="s">
        <v>1616</v>
      </c>
      <c r="R928">
        <v>351</v>
      </c>
      <c r="T928" t="s">
        <v>1617</v>
      </c>
    </row>
    <row r="929" spans="1:20" x14ac:dyDescent="0.25">
      <c r="A929" t="s">
        <v>33</v>
      </c>
      <c r="B929" t="s">
        <v>34</v>
      </c>
      <c r="C929" t="s">
        <v>22</v>
      </c>
      <c r="D929" t="s">
        <v>23</v>
      </c>
      <c r="E929" t="s">
        <v>5</v>
      </c>
      <c r="G929" t="s">
        <v>24</v>
      </c>
      <c r="H929">
        <v>426270</v>
      </c>
      <c r="I929">
        <v>426620</v>
      </c>
      <c r="J929" t="s">
        <v>25</v>
      </c>
      <c r="K929" t="s">
        <v>1618</v>
      </c>
      <c r="L929" t="s">
        <v>1618</v>
      </c>
      <c r="N929" t="s">
        <v>1619</v>
      </c>
      <c r="P929">
        <v>5738434</v>
      </c>
      <c r="Q929" t="s">
        <v>1616</v>
      </c>
      <c r="R929">
        <v>351</v>
      </c>
      <c r="S929">
        <v>116</v>
      </c>
    </row>
    <row r="930" spans="1:20" x14ac:dyDescent="0.25">
      <c r="A930" t="s">
        <v>20</v>
      </c>
      <c r="B930" t="s">
        <v>30</v>
      </c>
      <c r="C930" t="s">
        <v>22</v>
      </c>
      <c r="D930" t="s">
        <v>23</v>
      </c>
      <c r="E930" t="s">
        <v>5</v>
      </c>
      <c r="G930" t="s">
        <v>24</v>
      </c>
      <c r="H930">
        <v>426839</v>
      </c>
      <c r="I930">
        <v>427075</v>
      </c>
      <c r="J930" t="s">
        <v>25</v>
      </c>
      <c r="P930">
        <v>5738433</v>
      </c>
      <c r="Q930" t="s">
        <v>1620</v>
      </c>
      <c r="R930">
        <v>237</v>
      </c>
      <c r="T930" t="s">
        <v>1621</v>
      </c>
    </row>
    <row r="931" spans="1:20" x14ac:dyDescent="0.25">
      <c r="A931" t="s">
        <v>33</v>
      </c>
      <c r="B931" t="s">
        <v>34</v>
      </c>
      <c r="C931" t="s">
        <v>22</v>
      </c>
      <c r="D931" t="s">
        <v>23</v>
      </c>
      <c r="E931" t="s">
        <v>5</v>
      </c>
      <c r="G931" t="s">
        <v>24</v>
      </c>
      <c r="H931">
        <v>426839</v>
      </c>
      <c r="I931">
        <v>427075</v>
      </c>
      <c r="J931" t="s">
        <v>25</v>
      </c>
      <c r="K931" t="s">
        <v>1622</v>
      </c>
      <c r="L931" t="s">
        <v>1622</v>
      </c>
      <c r="N931" t="s">
        <v>36</v>
      </c>
      <c r="P931">
        <v>5738433</v>
      </c>
      <c r="Q931" t="s">
        <v>1620</v>
      </c>
      <c r="R931">
        <v>237</v>
      </c>
      <c r="S931">
        <v>78</v>
      </c>
    </row>
    <row r="932" spans="1:20" x14ac:dyDescent="0.25">
      <c r="A932" t="s">
        <v>20</v>
      </c>
      <c r="B932" t="s">
        <v>30</v>
      </c>
      <c r="C932" t="s">
        <v>22</v>
      </c>
      <c r="D932" t="s">
        <v>23</v>
      </c>
      <c r="E932" t="s">
        <v>5</v>
      </c>
      <c r="G932" t="s">
        <v>24</v>
      </c>
      <c r="H932">
        <v>427167</v>
      </c>
      <c r="I932">
        <v>427370</v>
      </c>
      <c r="J932" t="s">
        <v>74</v>
      </c>
      <c r="P932">
        <v>5738436</v>
      </c>
      <c r="Q932" t="s">
        <v>1623</v>
      </c>
      <c r="R932">
        <v>204</v>
      </c>
      <c r="T932" t="s">
        <v>1624</v>
      </c>
    </row>
    <row r="933" spans="1:20" x14ac:dyDescent="0.25">
      <c r="A933" t="s">
        <v>33</v>
      </c>
      <c r="B933" t="s">
        <v>34</v>
      </c>
      <c r="C933" t="s">
        <v>22</v>
      </c>
      <c r="D933" t="s">
        <v>23</v>
      </c>
      <c r="E933" t="s">
        <v>5</v>
      </c>
      <c r="G933" t="s">
        <v>24</v>
      </c>
      <c r="H933">
        <v>427167</v>
      </c>
      <c r="I933">
        <v>427370</v>
      </c>
      <c r="J933" t="s">
        <v>74</v>
      </c>
      <c r="K933" t="s">
        <v>1625</v>
      </c>
      <c r="L933" t="s">
        <v>1625</v>
      </c>
      <c r="N933" t="s">
        <v>1626</v>
      </c>
      <c r="P933">
        <v>5738436</v>
      </c>
      <c r="Q933" t="s">
        <v>1623</v>
      </c>
      <c r="R933">
        <v>204</v>
      </c>
      <c r="S933">
        <v>67</v>
      </c>
    </row>
    <row r="934" spans="1:20" x14ac:dyDescent="0.25">
      <c r="A934" t="s">
        <v>20</v>
      </c>
      <c r="B934" t="s">
        <v>30</v>
      </c>
      <c r="C934" t="s">
        <v>22</v>
      </c>
      <c r="D934" t="s">
        <v>23</v>
      </c>
      <c r="E934" t="s">
        <v>5</v>
      </c>
      <c r="G934" t="s">
        <v>24</v>
      </c>
      <c r="H934">
        <v>427372</v>
      </c>
      <c r="I934">
        <v>427683</v>
      </c>
      <c r="J934" t="s">
        <v>74</v>
      </c>
      <c r="P934">
        <v>5738438</v>
      </c>
      <c r="Q934" t="s">
        <v>1627</v>
      </c>
      <c r="R934">
        <v>312</v>
      </c>
      <c r="T934" t="s">
        <v>1628</v>
      </c>
    </row>
    <row r="935" spans="1:20" x14ac:dyDescent="0.25">
      <c r="A935" t="s">
        <v>33</v>
      </c>
      <c r="B935" t="s">
        <v>34</v>
      </c>
      <c r="C935" t="s">
        <v>22</v>
      </c>
      <c r="D935" t="s">
        <v>23</v>
      </c>
      <c r="E935" t="s">
        <v>5</v>
      </c>
      <c r="G935" t="s">
        <v>24</v>
      </c>
      <c r="H935">
        <v>427372</v>
      </c>
      <c r="I935">
        <v>427683</v>
      </c>
      <c r="J935" t="s">
        <v>74</v>
      </c>
      <c r="K935" t="s">
        <v>1629</v>
      </c>
      <c r="L935" t="s">
        <v>1629</v>
      </c>
      <c r="N935" t="s">
        <v>1630</v>
      </c>
      <c r="P935">
        <v>5738438</v>
      </c>
      <c r="Q935" t="s">
        <v>1627</v>
      </c>
      <c r="R935">
        <v>312</v>
      </c>
      <c r="S935">
        <v>103</v>
      </c>
    </row>
    <row r="936" spans="1:20" x14ac:dyDescent="0.25">
      <c r="A936" t="s">
        <v>20</v>
      </c>
      <c r="B936" t="s">
        <v>30</v>
      </c>
      <c r="C936" t="s">
        <v>22</v>
      </c>
      <c r="D936" t="s">
        <v>23</v>
      </c>
      <c r="E936" t="s">
        <v>5</v>
      </c>
      <c r="G936" t="s">
        <v>24</v>
      </c>
      <c r="H936">
        <v>427691</v>
      </c>
      <c r="I936">
        <v>428167</v>
      </c>
      <c r="J936" t="s">
        <v>74</v>
      </c>
      <c r="P936">
        <v>5738443</v>
      </c>
      <c r="Q936" t="s">
        <v>1631</v>
      </c>
      <c r="R936">
        <v>477</v>
      </c>
      <c r="T936" t="s">
        <v>1632</v>
      </c>
    </row>
    <row r="937" spans="1:20" x14ac:dyDescent="0.25">
      <c r="A937" t="s">
        <v>33</v>
      </c>
      <c r="B937" t="s">
        <v>34</v>
      </c>
      <c r="C937" t="s">
        <v>22</v>
      </c>
      <c r="D937" t="s">
        <v>23</v>
      </c>
      <c r="E937" t="s">
        <v>5</v>
      </c>
      <c r="G937" t="s">
        <v>24</v>
      </c>
      <c r="H937">
        <v>427691</v>
      </c>
      <c r="I937">
        <v>428167</v>
      </c>
      <c r="J937" t="s">
        <v>74</v>
      </c>
      <c r="K937" t="s">
        <v>1633</v>
      </c>
      <c r="L937" t="s">
        <v>1633</v>
      </c>
      <c r="N937" t="s">
        <v>1634</v>
      </c>
      <c r="P937">
        <v>5738443</v>
      </c>
      <c r="Q937" t="s">
        <v>1631</v>
      </c>
      <c r="R937">
        <v>477</v>
      </c>
      <c r="S937">
        <v>158</v>
      </c>
    </row>
    <row r="938" spans="1:20" x14ac:dyDescent="0.25">
      <c r="A938" t="s">
        <v>20</v>
      </c>
      <c r="B938" t="s">
        <v>30</v>
      </c>
      <c r="C938" t="s">
        <v>22</v>
      </c>
      <c r="D938" t="s">
        <v>23</v>
      </c>
      <c r="E938" t="s">
        <v>5</v>
      </c>
      <c r="G938" t="s">
        <v>24</v>
      </c>
      <c r="H938">
        <v>428201</v>
      </c>
      <c r="I938">
        <v>428377</v>
      </c>
      <c r="J938" t="s">
        <v>74</v>
      </c>
      <c r="P938">
        <v>5738442</v>
      </c>
      <c r="Q938" t="s">
        <v>1635</v>
      </c>
      <c r="R938">
        <v>177</v>
      </c>
      <c r="T938" t="s">
        <v>1636</v>
      </c>
    </row>
    <row r="939" spans="1:20" x14ac:dyDescent="0.25">
      <c r="A939" t="s">
        <v>33</v>
      </c>
      <c r="B939" t="s">
        <v>34</v>
      </c>
      <c r="C939" t="s">
        <v>22</v>
      </c>
      <c r="D939" t="s">
        <v>23</v>
      </c>
      <c r="E939" t="s">
        <v>5</v>
      </c>
      <c r="G939" t="s">
        <v>24</v>
      </c>
      <c r="H939">
        <v>428201</v>
      </c>
      <c r="I939">
        <v>428377</v>
      </c>
      <c r="J939" t="s">
        <v>74</v>
      </c>
      <c r="K939" t="s">
        <v>1637</v>
      </c>
      <c r="L939" t="s">
        <v>1637</v>
      </c>
      <c r="N939" t="s">
        <v>1638</v>
      </c>
      <c r="P939">
        <v>5738442</v>
      </c>
      <c r="Q939" t="s">
        <v>1635</v>
      </c>
      <c r="R939">
        <v>177</v>
      </c>
      <c r="S939">
        <v>58</v>
      </c>
    </row>
    <row r="940" spans="1:20" x14ac:dyDescent="0.25">
      <c r="A940" t="s">
        <v>20</v>
      </c>
      <c r="B940" t="s">
        <v>30</v>
      </c>
      <c r="C940" t="s">
        <v>22</v>
      </c>
      <c r="D940" t="s">
        <v>23</v>
      </c>
      <c r="E940" t="s">
        <v>5</v>
      </c>
      <c r="G940" t="s">
        <v>24</v>
      </c>
      <c r="H940">
        <v>428416</v>
      </c>
      <c r="I940">
        <v>428979</v>
      </c>
      <c r="J940" t="s">
        <v>74</v>
      </c>
      <c r="P940">
        <v>5738445</v>
      </c>
      <c r="Q940" t="s">
        <v>1639</v>
      </c>
      <c r="R940">
        <v>564</v>
      </c>
      <c r="T940" t="s">
        <v>1640</v>
      </c>
    </row>
    <row r="941" spans="1:20" x14ac:dyDescent="0.25">
      <c r="A941" t="s">
        <v>33</v>
      </c>
      <c r="B941" t="s">
        <v>34</v>
      </c>
      <c r="C941" t="s">
        <v>22</v>
      </c>
      <c r="D941" t="s">
        <v>23</v>
      </c>
      <c r="E941" t="s">
        <v>5</v>
      </c>
      <c r="G941" t="s">
        <v>24</v>
      </c>
      <c r="H941">
        <v>428416</v>
      </c>
      <c r="I941">
        <v>428979</v>
      </c>
      <c r="J941" t="s">
        <v>74</v>
      </c>
      <c r="K941" t="s">
        <v>1641</v>
      </c>
      <c r="L941" t="s">
        <v>1641</v>
      </c>
      <c r="N941" t="s">
        <v>1642</v>
      </c>
      <c r="P941">
        <v>5738445</v>
      </c>
      <c r="Q941" t="s">
        <v>1639</v>
      </c>
      <c r="R941">
        <v>564</v>
      </c>
      <c r="S941">
        <v>187</v>
      </c>
    </row>
    <row r="942" spans="1:20" x14ac:dyDescent="0.25">
      <c r="A942" t="s">
        <v>20</v>
      </c>
      <c r="B942" t="s">
        <v>30</v>
      </c>
      <c r="C942" t="s">
        <v>22</v>
      </c>
      <c r="D942" t="s">
        <v>23</v>
      </c>
      <c r="E942" t="s">
        <v>5</v>
      </c>
      <c r="G942" t="s">
        <v>24</v>
      </c>
      <c r="H942">
        <v>429135</v>
      </c>
      <c r="I942">
        <v>430049</v>
      </c>
      <c r="J942" t="s">
        <v>74</v>
      </c>
      <c r="P942">
        <v>5738449</v>
      </c>
      <c r="Q942" t="s">
        <v>1643</v>
      </c>
      <c r="R942">
        <v>915</v>
      </c>
      <c r="T942" t="s">
        <v>1644</v>
      </c>
    </row>
    <row r="943" spans="1:20" x14ac:dyDescent="0.25">
      <c r="A943" t="s">
        <v>33</v>
      </c>
      <c r="B943" t="s">
        <v>34</v>
      </c>
      <c r="C943" t="s">
        <v>22</v>
      </c>
      <c r="D943" t="s">
        <v>23</v>
      </c>
      <c r="E943" t="s">
        <v>5</v>
      </c>
      <c r="G943" t="s">
        <v>24</v>
      </c>
      <c r="H943">
        <v>429135</v>
      </c>
      <c r="I943">
        <v>430049</v>
      </c>
      <c r="J943" t="s">
        <v>74</v>
      </c>
      <c r="K943" t="s">
        <v>1645</v>
      </c>
      <c r="L943" t="s">
        <v>1645</v>
      </c>
      <c r="N943" t="s">
        <v>1646</v>
      </c>
      <c r="P943">
        <v>5738449</v>
      </c>
      <c r="Q943" t="s">
        <v>1643</v>
      </c>
      <c r="R943">
        <v>915</v>
      </c>
      <c r="S943">
        <v>304</v>
      </c>
    </row>
    <row r="944" spans="1:20" x14ac:dyDescent="0.25">
      <c r="A944" t="s">
        <v>20</v>
      </c>
      <c r="B944" t="s">
        <v>657</v>
      </c>
      <c r="C944" t="s">
        <v>22</v>
      </c>
      <c r="D944" t="s">
        <v>23</v>
      </c>
      <c r="E944" t="s">
        <v>5</v>
      </c>
      <c r="G944" t="s">
        <v>24</v>
      </c>
      <c r="H944">
        <v>430143</v>
      </c>
      <c r="I944">
        <v>430941</v>
      </c>
      <c r="J944" t="s">
        <v>25</v>
      </c>
      <c r="P944">
        <v>5738453</v>
      </c>
      <c r="Q944" t="s">
        <v>1647</v>
      </c>
      <c r="R944">
        <v>799</v>
      </c>
      <c r="T944" t="s">
        <v>1648</v>
      </c>
    </row>
    <row r="945" spans="1:20" x14ac:dyDescent="0.25">
      <c r="A945" t="s">
        <v>33</v>
      </c>
      <c r="B945" t="s">
        <v>660</v>
      </c>
      <c r="C945" t="s">
        <v>22</v>
      </c>
      <c r="D945" t="s">
        <v>23</v>
      </c>
      <c r="E945" t="s">
        <v>5</v>
      </c>
      <c r="G945" t="s">
        <v>24</v>
      </c>
      <c r="H945">
        <v>430143</v>
      </c>
      <c r="I945">
        <v>430941</v>
      </c>
      <c r="J945" t="s">
        <v>25</v>
      </c>
      <c r="N945" t="s">
        <v>1649</v>
      </c>
      <c r="P945">
        <v>5738453</v>
      </c>
      <c r="Q945" t="s">
        <v>1647</v>
      </c>
      <c r="R945">
        <v>799</v>
      </c>
      <c r="T945" t="s">
        <v>661</v>
      </c>
    </row>
    <row r="946" spans="1:20" x14ac:dyDescent="0.25">
      <c r="A946" t="s">
        <v>20</v>
      </c>
      <c r="B946" t="s">
        <v>30</v>
      </c>
      <c r="C946" t="s">
        <v>22</v>
      </c>
      <c r="D946" t="s">
        <v>23</v>
      </c>
      <c r="E946" t="s">
        <v>5</v>
      </c>
      <c r="G946" t="s">
        <v>24</v>
      </c>
      <c r="H946">
        <v>430938</v>
      </c>
      <c r="I946">
        <v>432041</v>
      </c>
      <c r="J946" t="s">
        <v>74</v>
      </c>
      <c r="P946">
        <v>5738456</v>
      </c>
      <c r="Q946" t="s">
        <v>1650</v>
      </c>
      <c r="R946">
        <v>1104</v>
      </c>
      <c r="T946" t="s">
        <v>1651</v>
      </c>
    </row>
    <row r="947" spans="1:20" x14ac:dyDescent="0.25">
      <c r="A947" t="s">
        <v>33</v>
      </c>
      <c r="B947" t="s">
        <v>34</v>
      </c>
      <c r="C947" t="s">
        <v>22</v>
      </c>
      <c r="D947" t="s">
        <v>23</v>
      </c>
      <c r="E947" t="s">
        <v>5</v>
      </c>
      <c r="G947" t="s">
        <v>24</v>
      </c>
      <c r="H947">
        <v>430938</v>
      </c>
      <c r="I947">
        <v>432041</v>
      </c>
      <c r="J947" t="s">
        <v>74</v>
      </c>
      <c r="K947" t="s">
        <v>1652</v>
      </c>
      <c r="L947" t="s">
        <v>1652</v>
      </c>
      <c r="N947" t="s">
        <v>36</v>
      </c>
      <c r="P947">
        <v>5738456</v>
      </c>
      <c r="Q947" t="s">
        <v>1650</v>
      </c>
      <c r="R947">
        <v>1104</v>
      </c>
      <c r="S947">
        <v>367</v>
      </c>
    </row>
    <row r="948" spans="1:20" x14ac:dyDescent="0.25">
      <c r="A948" t="s">
        <v>20</v>
      </c>
      <c r="B948" t="s">
        <v>30</v>
      </c>
      <c r="C948" t="s">
        <v>22</v>
      </c>
      <c r="D948" t="s">
        <v>23</v>
      </c>
      <c r="E948" t="s">
        <v>5</v>
      </c>
      <c r="G948" t="s">
        <v>24</v>
      </c>
      <c r="H948">
        <v>432028</v>
      </c>
      <c r="I948">
        <v>432978</v>
      </c>
      <c r="J948" t="s">
        <v>74</v>
      </c>
      <c r="P948">
        <v>5738458</v>
      </c>
      <c r="Q948" t="s">
        <v>1653</v>
      </c>
      <c r="R948">
        <v>951</v>
      </c>
      <c r="T948" t="s">
        <v>1654</v>
      </c>
    </row>
    <row r="949" spans="1:20" x14ac:dyDescent="0.25">
      <c r="A949" t="s">
        <v>33</v>
      </c>
      <c r="B949" t="s">
        <v>34</v>
      </c>
      <c r="C949" t="s">
        <v>22</v>
      </c>
      <c r="D949" t="s">
        <v>23</v>
      </c>
      <c r="E949" t="s">
        <v>5</v>
      </c>
      <c r="G949" t="s">
        <v>24</v>
      </c>
      <c r="H949">
        <v>432028</v>
      </c>
      <c r="I949">
        <v>432978</v>
      </c>
      <c r="J949" t="s">
        <v>74</v>
      </c>
      <c r="K949" t="s">
        <v>1655</v>
      </c>
      <c r="L949" t="s">
        <v>1655</v>
      </c>
      <c r="N949" t="s">
        <v>1656</v>
      </c>
      <c r="P949">
        <v>5738458</v>
      </c>
      <c r="Q949" t="s">
        <v>1653</v>
      </c>
      <c r="R949">
        <v>951</v>
      </c>
      <c r="S949">
        <v>316</v>
      </c>
    </row>
    <row r="950" spans="1:20" x14ac:dyDescent="0.25">
      <c r="A950" t="s">
        <v>20</v>
      </c>
      <c r="B950" t="s">
        <v>30</v>
      </c>
      <c r="C950" t="s">
        <v>22</v>
      </c>
      <c r="D950" t="s">
        <v>23</v>
      </c>
      <c r="E950" t="s">
        <v>5</v>
      </c>
      <c r="G950" t="s">
        <v>24</v>
      </c>
      <c r="H950">
        <v>432979</v>
      </c>
      <c r="I950">
        <v>433584</v>
      </c>
      <c r="J950" t="s">
        <v>74</v>
      </c>
      <c r="P950">
        <v>5738460</v>
      </c>
      <c r="Q950" t="s">
        <v>1657</v>
      </c>
      <c r="R950">
        <v>606</v>
      </c>
      <c r="T950" t="s">
        <v>1658</v>
      </c>
    </row>
    <row r="951" spans="1:20" x14ac:dyDescent="0.25">
      <c r="A951" t="s">
        <v>33</v>
      </c>
      <c r="B951" t="s">
        <v>34</v>
      </c>
      <c r="C951" t="s">
        <v>22</v>
      </c>
      <c r="D951" t="s">
        <v>23</v>
      </c>
      <c r="E951" t="s">
        <v>5</v>
      </c>
      <c r="G951" t="s">
        <v>24</v>
      </c>
      <c r="H951">
        <v>432979</v>
      </c>
      <c r="I951">
        <v>433584</v>
      </c>
      <c r="J951" t="s">
        <v>74</v>
      </c>
      <c r="K951" t="s">
        <v>1659</v>
      </c>
      <c r="L951" t="s">
        <v>1659</v>
      </c>
      <c r="N951" t="s">
        <v>36</v>
      </c>
      <c r="P951">
        <v>5738460</v>
      </c>
      <c r="Q951" t="s">
        <v>1657</v>
      </c>
      <c r="R951">
        <v>606</v>
      </c>
      <c r="S951">
        <v>201</v>
      </c>
    </row>
    <row r="952" spans="1:20" x14ac:dyDescent="0.25">
      <c r="A952" t="s">
        <v>20</v>
      </c>
      <c r="B952" t="s">
        <v>30</v>
      </c>
      <c r="C952" t="s">
        <v>22</v>
      </c>
      <c r="D952" t="s">
        <v>23</v>
      </c>
      <c r="E952" t="s">
        <v>5</v>
      </c>
      <c r="G952" t="s">
        <v>24</v>
      </c>
      <c r="H952">
        <v>433851</v>
      </c>
      <c r="I952">
        <v>434099</v>
      </c>
      <c r="J952" t="s">
        <v>25</v>
      </c>
      <c r="P952">
        <v>5738462</v>
      </c>
      <c r="Q952" t="s">
        <v>1660</v>
      </c>
      <c r="R952">
        <v>249</v>
      </c>
      <c r="T952" t="s">
        <v>1661</v>
      </c>
    </row>
    <row r="953" spans="1:20" x14ac:dyDescent="0.25">
      <c r="A953" t="s">
        <v>33</v>
      </c>
      <c r="B953" t="s">
        <v>34</v>
      </c>
      <c r="C953" t="s">
        <v>22</v>
      </c>
      <c r="D953" t="s">
        <v>23</v>
      </c>
      <c r="E953" t="s">
        <v>5</v>
      </c>
      <c r="G953" t="s">
        <v>24</v>
      </c>
      <c r="H953">
        <v>433851</v>
      </c>
      <c r="I953">
        <v>434099</v>
      </c>
      <c r="J953" t="s">
        <v>25</v>
      </c>
      <c r="K953" t="s">
        <v>1662</v>
      </c>
      <c r="L953" t="s">
        <v>1662</v>
      </c>
      <c r="N953" t="s">
        <v>1663</v>
      </c>
      <c r="P953">
        <v>5738462</v>
      </c>
      <c r="Q953" t="s">
        <v>1660</v>
      </c>
      <c r="R953">
        <v>249</v>
      </c>
      <c r="S953">
        <v>82</v>
      </c>
    </row>
    <row r="954" spans="1:20" x14ac:dyDescent="0.25">
      <c r="A954" t="s">
        <v>20</v>
      </c>
      <c r="B954" t="s">
        <v>30</v>
      </c>
      <c r="C954" t="s">
        <v>22</v>
      </c>
      <c r="D954" t="s">
        <v>23</v>
      </c>
      <c r="E954" t="s">
        <v>5</v>
      </c>
      <c r="G954" t="s">
        <v>24</v>
      </c>
      <c r="H954">
        <v>434137</v>
      </c>
      <c r="I954">
        <v>434631</v>
      </c>
      <c r="J954" t="s">
        <v>74</v>
      </c>
      <c r="P954">
        <v>5738464</v>
      </c>
      <c r="Q954" t="s">
        <v>1664</v>
      </c>
      <c r="R954">
        <v>495</v>
      </c>
      <c r="T954" t="s">
        <v>1665</v>
      </c>
    </row>
    <row r="955" spans="1:20" x14ac:dyDescent="0.25">
      <c r="A955" t="s">
        <v>33</v>
      </c>
      <c r="B955" t="s">
        <v>34</v>
      </c>
      <c r="C955" t="s">
        <v>22</v>
      </c>
      <c r="D955" t="s">
        <v>23</v>
      </c>
      <c r="E955" t="s">
        <v>5</v>
      </c>
      <c r="G955" t="s">
        <v>24</v>
      </c>
      <c r="H955">
        <v>434137</v>
      </c>
      <c r="I955">
        <v>434631</v>
      </c>
      <c r="J955" t="s">
        <v>74</v>
      </c>
      <c r="K955" t="s">
        <v>1666</v>
      </c>
      <c r="L955" t="s">
        <v>1666</v>
      </c>
      <c r="N955" t="s">
        <v>1667</v>
      </c>
      <c r="P955">
        <v>5738464</v>
      </c>
      <c r="Q955" t="s">
        <v>1664</v>
      </c>
      <c r="R955">
        <v>495</v>
      </c>
      <c r="S955">
        <v>164</v>
      </c>
    </row>
    <row r="956" spans="1:20" x14ac:dyDescent="0.25">
      <c r="A956" t="s">
        <v>20</v>
      </c>
      <c r="B956" t="s">
        <v>30</v>
      </c>
      <c r="C956" t="s">
        <v>22</v>
      </c>
      <c r="D956" t="s">
        <v>23</v>
      </c>
      <c r="E956" t="s">
        <v>5</v>
      </c>
      <c r="G956" t="s">
        <v>24</v>
      </c>
      <c r="H956">
        <v>434652</v>
      </c>
      <c r="I956">
        <v>435413</v>
      </c>
      <c r="J956" t="s">
        <v>74</v>
      </c>
      <c r="P956">
        <v>5738468</v>
      </c>
      <c r="Q956" t="s">
        <v>1668</v>
      </c>
      <c r="R956">
        <v>762</v>
      </c>
      <c r="T956" t="s">
        <v>1669</v>
      </c>
    </row>
    <row r="957" spans="1:20" x14ac:dyDescent="0.25">
      <c r="A957" t="s">
        <v>33</v>
      </c>
      <c r="B957" t="s">
        <v>34</v>
      </c>
      <c r="C957" t="s">
        <v>22</v>
      </c>
      <c r="D957" t="s">
        <v>23</v>
      </c>
      <c r="E957" t="s">
        <v>5</v>
      </c>
      <c r="G957" t="s">
        <v>24</v>
      </c>
      <c r="H957">
        <v>434652</v>
      </c>
      <c r="I957">
        <v>435413</v>
      </c>
      <c r="J957" t="s">
        <v>74</v>
      </c>
      <c r="K957" t="s">
        <v>1670</v>
      </c>
      <c r="L957" t="s">
        <v>1670</v>
      </c>
      <c r="N957" t="s">
        <v>36</v>
      </c>
      <c r="P957">
        <v>5738468</v>
      </c>
      <c r="Q957" t="s">
        <v>1668</v>
      </c>
      <c r="R957">
        <v>762</v>
      </c>
      <c r="S957">
        <v>253</v>
      </c>
    </row>
    <row r="958" spans="1:20" x14ac:dyDescent="0.25">
      <c r="A958" t="s">
        <v>20</v>
      </c>
      <c r="B958" t="s">
        <v>30</v>
      </c>
      <c r="C958" t="s">
        <v>22</v>
      </c>
      <c r="D958" t="s">
        <v>23</v>
      </c>
      <c r="E958" t="s">
        <v>5</v>
      </c>
      <c r="G958" t="s">
        <v>24</v>
      </c>
      <c r="H958">
        <v>435593</v>
      </c>
      <c r="I958">
        <v>436894</v>
      </c>
      <c r="J958" t="s">
        <v>25</v>
      </c>
      <c r="P958">
        <v>5738472</v>
      </c>
      <c r="Q958" t="s">
        <v>1671</v>
      </c>
      <c r="R958">
        <v>1302</v>
      </c>
      <c r="T958" t="s">
        <v>1672</v>
      </c>
    </row>
    <row r="959" spans="1:20" x14ac:dyDescent="0.25">
      <c r="A959" t="s">
        <v>33</v>
      </c>
      <c r="B959" t="s">
        <v>34</v>
      </c>
      <c r="C959" t="s">
        <v>22</v>
      </c>
      <c r="D959" t="s">
        <v>23</v>
      </c>
      <c r="E959" t="s">
        <v>5</v>
      </c>
      <c r="G959" t="s">
        <v>24</v>
      </c>
      <c r="H959">
        <v>435593</v>
      </c>
      <c r="I959">
        <v>436894</v>
      </c>
      <c r="J959" t="s">
        <v>25</v>
      </c>
      <c r="K959" t="s">
        <v>1673</v>
      </c>
      <c r="L959" t="s">
        <v>1673</v>
      </c>
      <c r="N959" t="s">
        <v>990</v>
      </c>
      <c r="P959">
        <v>5738472</v>
      </c>
      <c r="Q959" t="s">
        <v>1671</v>
      </c>
      <c r="R959">
        <v>1302</v>
      </c>
      <c r="S959">
        <v>433</v>
      </c>
    </row>
    <row r="960" spans="1:20" x14ac:dyDescent="0.25">
      <c r="A960" t="s">
        <v>20</v>
      </c>
      <c r="B960" t="s">
        <v>30</v>
      </c>
      <c r="C960" t="s">
        <v>22</v>
      </c>
      <c r="D960" t="s">
        <v>23</v>
      </c>
      <c r="E960" t="s">
        <v>5</v>
      </c>
      <c r="G960" t="s">
        <v>24</v>
      </c>
      <c r="H960">
        <v>436937</v>
      </c>
      <c r="I960">
        <v>437635</v>
      </c>
      <c r="J960" t="s">
        <v>74</v>
      </c>
      <c r="P960">
        <v>5738475</v>
      </c>
      <c r="Q960" t="s">
        <v>1674</v>
      </c>
      <c r="R960">
        <v>699</v>
      </c>
      <c r="T960" t="s">
        <v>1675</v>
      </c>
    </row>
    <row r="961" spans="1:20" x14ac:dyDescent="0.25">
      <c r="A961" t="s">
        <v>33</v>
      </c>
      <c r="B961" t="s">
        <v>34</v>
      </c>
      <c r="C961" t="s">
        <v>22</v>
      </c>
      <c r="D961" t="s">
        <v>23</v>
      </c>
      <c r="E961" t="s">
        <v>5</v>
      </c>
      <c r="G961" t="s">
        <v>24</v>
      </c>
      <c r="H961">
        <v>436937</v>
      </c>
      <c r="I961">
        <v>437635</v>
      </c>
      <c r="J961" t="s">
        <v>74</v>
      </c>
      <c r="K961" t="s">
        <v>1676</v>
      </c>
      <c r="L961" t="s">
        <v>1676</v>
      </c>
      <c r="N961" t="s">
        <v>1677</v>
      </c>
      <c r="P961">
        <v>5738475</v>
      </c>
      <c r="Q961" t="s">
        <v>1674</v>
      </c>
      <c r="R961">
        <v>699</v>
      </c>
      <c r="S961">
        <v>232</v>
      </c>
    </row>
    <row r="962" spans="1:20" x14ac:dyDescent="0.25">
      <c r="A962" t="s">
        <v>20</v>
      </c>
      <c r="B962" t="s">
        <v>30</v>
      </c>
      <c r="C962" t="s">
        <v>22</v>
      </c>
      <c r="D962" t="s">
        <v>23</v>
      </c>
      <c r="E962" t="s">
        <v>5</v>
      </c>
      <c r="G962" t="s">
        <v>24</v>
      </c>
      <c r="H962">
        <v>437691</v>
      </c>
      <c r="I962">
        <v>437984</v>
      </c>
      <c r="J962" t="s">
        <v>74</v>
      </c>
      <c r="P962">
        <v>5738479</v>
      </c>
      <c r="Q962" t="s">
        <v>1678</v>
      </c>
      <c r="R962">
        <v>294</v>
      </c>
      <c r="T962" t="s">
        <v>1679</v>
      </c>
    </row>
    <row r="963" spans="1:20" x14ac:dyDescent="0.25">
      <c r="A963" t="s">
        <v>33</v>
      </c>
      <c r="B963" t="s">
        <v>34</v>
      </c>
      <c r="C963" t="s">
        <v>22</v>
      </c>
      <c r="D963" t="s">
        <v>23</v>
      </c>
      <c r="E963" t="s">
        <v>5</v>
      </c>
      <c r="G963" t="s">
        <v>24</v>
      </c>
      <c r="H963">
        <v>437691</v>
      </c>
      <c r="I963">
        <v>437984</v>
      </c>
      <c r="J963" t="s">
        <v>74</v>
      </c>
      <c r="K963" t="s">
        <v>1680</v>
      </c>
      <c r="L963" t="s">
        <v>1680</v>
      </c>
      <c r="N963" t="s">
        <v>36</v>
      </c>
      <c r="P963">
        <v>5738479</v>
      </c>
      <c r="Q963" t="s">
        <v>1678</v>
      </c>
      <c r="R963">
        <v>294</v>
      </c>
      <c r="S963">
        <v>97</v>
      </c>
    </row>
    <row r="964" spans="1:20" x14ac:dyDescent="0.25">
      <c r="A964" t="s">
        <v>20</v>
      </c>
      <c r="B964" t="s">
        <v>30</v>
      </c>
      <c r="C964" t="s">
        <v>22</v>
      </c>
      <c r="D964" t="s">
        <v>23</v>
      </c>
      <c r="E964" t="s">
        <v>5</v>
      </c>
      <c r="G964" t="s">
        <v>24</v>
      </c>
      <c r="H964">
        <v>438230</v>
      </c>
      <c r="I964">
        <v>439330</v>
      </c>
      <c r="J964" t="s">
        <v>25</v>
      </c>
      <c r="P964">
        <v>5738483</v>
      </c>
      <c r="Q964" t="s">
        <v>1681</v>
      </c>
      <c r="R964">
        <v>1101</v>
      </c>
      <c r="T964" t="s">
        <v>1682</v>
      </c>
    </row>
    <row r="965" spans="1:20" x14ac:dyDescent="0.25">
      <c r="A965" t="s">
        <v>33</v>
      </c>
      <c r="B965" t="s">
        <v>34</v>
      </c>
      <c r="C965" t="s">
        <v>22</v>
      </c>
      <c r="D965" t="s">
        <v>23</v>
      </c>
      <c r="E965" t="s">
        <v>5</v>
      </c>
      <c r="G965" t="s">
        <v>24</v>
      </c>
      <c r="H965">
        <v>438230</v>
      </c>
      <c r="I965">
        <v>439330</v>
      </c>
      <c r="J965" t="s">
        <v>25</v>
      </c>
      <c r="K965" t="s">
        <v>1683</v>
      </c>
      <c r="L965" t="s">
        <v>1683</v>
      </c>
      <c r="N965" t="s">
        <v>1684</v>
      </c>
      <c r="P965">
        <v>5738483</v>
      </c>
      <c r="Q965" t="s">
        <v>1681</v>
      </c>
      <c r="R965">
        <v>1101</v>
      </c>
      <c r="S965">
        <v>366</v>
      </c>
    </row>
    <row r="966" spans="1:20" x14ac:dyDescent="0.25">
      <c r="A966" t="s">
        <v>20</v>
      </c>
      <c r="B966" t="s">
        <v>30</v>
      </c>
      <c r="C966" t="s">
        <v>22</v>
      </c>
      <c r="D966" t="s">
        <v>23</v>
      </c>
      <c r="E966" t="s">
        <v>5</v>
      </c>
      <c r="G966" t="s">
        <v>24</v>
      </c>
      <c r="H966">
        <v>439421</v>
      </c>
      <c r="I966">
        <v>440368</v>
      </c>
      <c r="J966" t="s">
        <v>25</v>
      </c>
      <c r="P966">
        <v>5738485</v>
      </c>
      <c r="Q966" t="s">
        <v>1685</v>
      </c>
      <c r="R966">
        <v>948</v>
      </c>
      <c r="T966" t="s">
        <v>1686</v>
      </c>
    </row>
    <row r="967" spans="1:20" x14ac:dyDescent="0.25">
      <c r="A967" t="s">
        <v>33</v>
      </c>
      <c r="B967" t="s">
        <v>34</v>
      </c>
      <c r="C967" t="s">
        <v>22</v>
      </c>
      <c r="D967" t="s">
        <v>23</v>
      </c>
      <c r="E967" t="s">
        <v>5</v>
      </c>
      <c r="G967" t="s">
        <v>24</v>
      </c>
      <c r="H967">
        <v>439421</v>
      </c>
      <c r="I967">
        <v>440368</v>
      </c>
      <c r="J967" t="s">
        <v>25</v>
      </c>
      <c r="K967" t="s">
        <v>1687</v>
      </c>
      <c r="L967" t="s">
        <v>1687</v>
      </c>
      <c r="N967" t="s">
        <v>67</v>
      </c>
      <c r="P967">
        <v>5738485</v>
      </c>
      <c r="Q967" t="s">
        <v>1685</v>
      </c>
      <c r="R967">
        <v>948</v>
      </c>
      <c r="S967">
        <v>315</v>
      </c>
    </row>
    <row r="968" spans="1:20" x14ac:dyDescent="0.25">
      <c r="A968" t="s">
        <v>20</v>
      </c>
      <c r="B968" t="s">
        <v>30</v>
      </c>
      <c r="C968" t="s">
        <v>22</v>
      </c>
      <c r="D968" t="s">
        <v>23</v>
      </c>
      <c r="E968" t="s">
        <v>5</v>
      </c>
      <c r="G968" t="s">
        <v>24</v>
      </c>
      <c r="H968">
        <v>440416</v>
      </c>
      <c r="I968">
        <v>440985</v>
      </c>
      <c r="J968" t="s">
        <v>74</v>
      </c>
      <c r="P968">
        <v>5738488</v>
      </c>
      <c r="Q968" t="s">
        <v>1688</v>
      </c>
      <c r="R968">
        <v>570</v>
      </c>
      <c r="T968" t="s">
        <v>1689</v>
      </c>
    </row>
    <row r="969" spans="1:20" x14ac:dyDescent="0.25">
      <c r="A969" t="s">
        <v>33</v>
      </c>
      <c r="B969" t="s">
        <v>34</v>
      </c>
      <c r="C969" t="s">
        <v>22</v>
      </c>
      <c r="D969" t="s">
        <v>23</v>
      </c>
      <c r="E969" t="s">
        <v>5</v>
      </c>
      <c r="G969" t="s">
        <v>24</v>
      </c>
      <c r="H969">
        <v>440416</v>
      </c>
      <c r="I969">
        <v>440985</v>
      </c>
      <c r="J969" t="s">
        <v>74</v>
      </c>
      <c r="K969" t="s">
        <v>1690</v>
      </c>
      <c r="L969" t="s">
        <v>1690</v>
      </c>
      <c r="N969" t="s">
        <v>1691</v>
      </c>
      <c r="P969">
        <v>5738488</v>
      </c>
      <c r="Q969" t="s">
        <v>1688</v>
      </c>
      <c r="R969">
        <v>570</v>
      </c>
      <c r="S969">
        <v>189</v>
      </c>
    </row>
    <row r="970" spans="1:20" x14ac:dyDescent="0.25">
      <c r="A970" t="s">
        <v>20</v>
      </c>
      <c r="B970" t="s">
        <v>657</v>
      </c>
      <c r="C970" t="s">
        <v>22</v>
      </c>
      <c r="D970" t="s">
        <v>23</v>
      </c>
      <c r="E970" t="s">
        <v>5</v>
      </c>
      <c r="G970" t="s">
        <v>24</v>
      </c>
      <c r="H970">
        <v>441000</v>
      </c>
      <c r="I970">
        <v>441642</v>
      </c>
      <c r="J970" t="s">
        <v>74</v>
      </c>
      <c r="P970">
        <v>5738489</v>
      </c>
      <c r="Q970" t="s">
        <v>1692</v>
      </c>
      <c r="R970">
        <v>643</v>
      </c>
      <c r="T970" t="s">
        <v>1693</v>
      </c>
    </row>
    <row r="971" spans="1:20" x14ac:dyDescent="0.25">
      <c r="A971" t="s">
        <v>33</v>
      </c>
      <c r="B971" t="s">
        <v>660</v>
      </c>
      <c r="C971" t="s">
        <v>22</v>
      </c>
      <c r="D971" t="s">
        <v>23</v>
      </c>
      <c r="E971" t="s">
        <v>5</v>
      </c>
      <c r="G971" t="s">
        <v>24</v>
      </c>
      <c r="H971">
        <v>441000</v>
      </c>
      <c r="I971">
        <v>441642</v>
      </c>
      <c r="J971" t="s">
        <v>74</v>
      </c>
      <c r="N971" t="s">
        <v>1694</v>
      </c>
      <c r="P971">
        <v>5738489</v>
      </c>
      <c r="Q971" t="s">
        <v>1692</v>
      </c>
      <c r="R971">
        <v>643</v>
      </c>
      <c r="T971" t="s">
        <v>661</v>
      </c>
    </row>
    <row r="972" spans="1:20" x14ac:dyDescent="0.25">
      <c r="A972" t="s">
        <v>20</v>
      </c>
      <c r="B972" t="s">
        <v>30</v>
      </c>
      <c r="C972" t="s">
        <v>22</v>
      </c>
      <c r="D972" t="s">
        <v>23</v>
      </c>
      <c r="E972" t="s">
        <v>5</v>
      </c>
      <c r="G972" t="s">
        <v>24</v>
      </c>
      <c r="H972">
        <v>441965</v>
      </c>
      <c r="I972">
        <v>442729</v>
      </c>
      <c r="J972" t="s">
        <v>74</v>
      </c>
      <c r="P972">
        <v>5738493</v>
      </c>
      <c r="Q972" t="s">
        <v>1695</v>
      </c>
      <c r="R972">
        <v>765</v>
      </c>
      <c r="T972" t="s">
        <v>1696</v>
      </c>
    </row>
    <row r="973" spans="1:20" x14ac:dyDescent="0.25">
      <c r="A973" t="s">
        <v>33</v>
      </c>
      <c r="B973" t="s">
        <v>34</v>
      </c>
      <c r="C973" t="s">
        <v>22</v>
      </c>
      <c r="D973" t="s">
        <v>23</v>
      </c>
      <c r="E973" t="s">
        <v>5</v>
      </c>
      <c r="G973" t="s">
        <v>24</v>
      </c>
      <c r="H973">
        <v>441965</v>
      </c>
      <c r="I973">
        <v>442729</v>
      </c>
      <c r="J973" t="s">
        <v>74</v>
      </c>
      <c r="K973" t="s">
        <v>1697</v>
      </c>
      <c r="L973" t="s">
        <v>1697</v>
      </c>
      <c r="N973" t="s">
        <v>36</v>
      </c>
      <c r="P973">
        <v>5738493</v>
      </c>
      <c r="Q973" t="s">
        <v>1695</v>
      </c>
      <c r="R973">
        <v>765</v>
      </c>
      <c r="S973">
        <v>254</v>
      </c>
    </row>
    <row r="974" spans="1:20" x14ac:dyDescent="0.25">
      <c r="A974" t="s">
        <v>20</v>
      </c>
      <c r="B974" t="s">
        <v>30</v>
      </c>
      <c r="C974" t="s">
        <v>22</v>
      </c>
      <c r="D974" t="s">
        <v>23</v>
      </c>
      <c r="E974" t="s">
        <v>5</v>
      </c>
      <c r="G974" t="s">
        <v>24</v>
      </c>
      <c r="H974">
        <v>443060</v>
      </c>
      <c r="I974">
        <v>443506</v>
      </c>
      <c r="J974" t="s">
        <v>74</v>
      </c>
      <c r="P974">
        <v>5738498</v>
      </c>
      <c r="Q974" t="s">
        <v>1698</v>
      </c>
      <c r="R974">
        <v>447</v>
      </c>
      <c r="T974" t="s">
        <v>1699</v>
      </c>
    </row>
    <row r="975" spans="1:20" x14ac:dyDescent="0.25">
      <c r="A975" t="s">
        <v>33</v>
      </c>
      <c r="B975" t="s">
        <v>34</v>
      </c>
      <c r="C975" t="s">
        <v>22</v>
      </c>
      <c r="D975" t="s">
        <v>23</v>
      </c>
      <c r="E975" t="s">
        <v>5</v>
      </c>
      <c r="G975" t="s">
        <v>24</v>
      </c>
      <c r="H975">
        <v>443060</v>
      </c>
      <c r="I975">
        <v>443506</v>
      </c>
      <c r="J975" t="s">
        <v>74</v>
      </c>
      <c r="K975" t="s">
        <v>1700</v>
      </c>
      <c r="L975" t="s">
        <v>1700</v>
      </c>
      <c r="N975" t="s">
        <v>36</v>
      </c>
      <c r="P975">
        <v>5738498</v>
      </c>
      <c r="Q975" t="s">
        <v>1698</v>
      </c>
      <c r="R975">
        <v>447</v>
      </c>
      <c r="S975">
        <v>148</v>
      </c>
    </row>
    <row r="976" spans="1:20" x14ac:dyDescent="0.25">
      <c r="A976" t="s">
        <v>20</v>
      </c>
      <c r="B976" t="s">
        <v>30</v>
      </c>
      <c r="C976" t="s">
        <v>22</v>
      </c>
      <c r="D976" t="s">
        <v>23</v>
      </c>
      <c r="E976" t="s">
        <v>5</v>
      </c>
      <c r="G976" t="s">
        <v>24</v>
      </c>
      <c r="H976">
        <v>443538</v>
      </c>
      <c r="I976">
        <v>444449</v>
      </c>
      <c r="J976" t="s">
        <v>74</v>
      </c>
      <c r="P976">
        <v>5738500</v>
      </c>
      <c r="Q976" t="s">
        <v>1701</v>
      </c>
      <c r="R976">
        <v>912</v>
      </c>
      <c r="T976" t="s">
        <v>1702</v>
      </c>
    </row>
    <row r="977" spans="1:20" x14ac:dyDescent="0.25">
      <c r="A977" t="s">
        <v>33</v>
      </c>
      <c r="B977" t="s">
        <v>34</v>
      </c>
      <c r="C977" t="s">
        <v>22</v>
      </c>
      <c r="D977" t="s">
        <v>23</v>
      </c>
      <c r="E977" t="s">
        <v>5</v>
      </c>
      <c r="G977" t="s">
        <v>24</v>
      </c>
      <c r="H977">
        <v>443538</v>
      </c>
      <c r="I977">
        <v>444449</v>
      </c>
      <c r="J977" t="s">
        <v>74</v>
      </c>
      <c r="K977" t="s">
        <v>1703</v>
      </c>
      <c r="L977" t="s">
        <v>1703</v>
      </c>
      <c r="N977" t="s">
        <v>1704</v>
      </c>
      <c r="P977">
        <v>5738500</v>
      </c>
      <c r="Q977" t="s">
        <v>1701</v>
      </c>
      <c r="R977">
        <v>912</v>
      </c>
      <c r="S977">
        <v>303</v>
      </c>
    </row>
    <row r="978" spans="1:20" x14ac:dyDescent="0.25">
      <c r="A978" t="s">
        <v>20</v>
      </c>
      <c r="B978" t="s">
        <v>30</v>
      </c>
      <c r="C978" t="s">
        <v>22</v>
      </c>
      <c r="D978" t="s">
        <v>23</v>
      </c>
      <c r="E978" t="s">
        <v>5</v>
      </c>
      <c r="G978" t="s">
        <v>24</v>
      </c>
      <c r="H978">
        <v>444469</v>
      </c>
      <c r="I978">
        <v>445434</v>
      </c>
      <c r="J978" t="s">
        <v>74</v>
      </c>
      <c r="P978">
        <v>5738502</v>
      </c>
      <c r="Q978" t="s">
        <v>1705</v>
      </c>
      <c r="R978">
        <v>966</v>
      </c>
      <c r="T978" t="s">
        <v>1706</v>
      </c>
    </row>
    <row r="979" spans="1:20" x14ac:dyDescent="0.25">
      <c r="A979" t="s">
        <v>33</v>
      </c>
      <c r="B979" t="s">
        <v>34</v>
      </c>
      <c r="C979" t="s">
        <v>22</v>
      </c>
      <c r="D979" t="s">
        <v>23</v>
      </c>
      <c r="E979" t="s">
        <v>5</v>
      </c>
      <c r="G979" t="s">
        <v>24</v>
      </c>
      <c r="H979">
        <v>444469</v>
      </c>
      <c r="I979">
        <v>445434</v>
      </c>
      <c r="J979" t="s">
        <v>74</v>
      </c>
      <c r="K979" t="s">
        <v>1707</v>
      </c>
      <c r="L979" t="s">
        <v>1707</v>
      </c>
      <c r="N979" t="s">
        <v>1598</v>
      </c>
      <c r="P979">
        <v>5738502</v>
      </c>
      <c r="Q979" t="s">
        <v>1705</v>
      </c>
      <c r="R979">
        <v>966</v>
      </c>
      <c r="S979">
        <v>321</v>
      </c>
    </row>
    <row r="980" spans="1:20" x14ac:dyDescent="0.25">
      <c r="A980" t="s">
        <v>20</v>
      </c>
      <c r="B980" t="s">
        <v>30</v>
      </c>
      <c r="C980" t="s">
        <v>22</v>
      </c>
      <c r="D980" t="s">
        <v>23</v>
      </c>
      <c r="E980" t="s">
        <v>5</v>
      </c>
      <c r="G980" t="s">
        <v>24</v>
      </c>
      <c r="H980">
        <v>445798</v>
      </c>
      <c r="I980">
        <v>447309</v>
      </c>
      <c r="J980" t="s">
        <v>74</v>
      </c>
      <c r="P980">
        <v>5738506</v>
      </c>
      <c r="Q980" t="s">
        <v>1708</v>
      </c>
      <c r="R980">
        <v>1512</v>
      </c>
      <c r="T980" t="s">
        <v>1709</v>
      </c>
    </row>
    <row r="981" spans="1:20" x14ac:dyDescent="0.25">
      <c r="A981" t="s">
        <v>33</v>
      </c>
      <c r="B981" t="s">
        <v>34</v>
      </c>
      <c r="C981" t="s">
        <v>22</v>
      </c>
      <c r="D981" t="s">
        <v>23</v>
      </c>
      <c r="E981" t="s">
        <v>5</v>
      </c>
      <c r="G981" t="s">
        <v>24</v>
      </c>
      <c r="H981">
        <v>445798</v>
      </c>
      <c r="I981">
        <v>447309</v>
      </c>
      <c r="J981" t="s">
        <v>74</v>
      </c>
      <c r="K981" t="s">
        <v>1710</v>
      </c>
      <c r="L981" t="s">
        <v>1710</v>
      </c>
      <c r="N981" t="s">
        <v>1711</v>
      </c>
      <c r="P981">
        <v>5738506</v>
      </c>
      <c r="Q981" t="s">
        <v>1708</v>
      </c>
      <c r="R981">
        <v>1512</v>
      </c>
      <c r="S981">
        <v>503</v>
      </c>
    </row>
    <row r="982" spans="1:20" x14ac:dyDescent="0.25">
      <c r="A982" t="s">
        <v>20</v>
      </c>
      <c r="B982" t="s">
        <v>30</v>
      </c>
      <c r="C982" t="s">
        <v>22</v>
      </c>
      <c r="D982" t="s">
        <v>23</v>
      </c>
      <c r="E982" t="s">
        <v>5</v>
      </c>
      <c r="G982" t="s">
        <v>24</v>
      </c>
      <c r="H982">
        <v>447446</v>
      </c>
      <c r="I982">
        <v>448354</v>
      </c>
      <c r="J982" t="s">
        <v>74</v>
      </c>
      <c r="P982">
        <v>5738510</v>
      </c>
      <c r="Q982" t="s">
        <v>1712</v>
      </c>
      <c r="R982">
        <v>909</v>
      </c>
      <c r="T982" t="s">
        <v>1713</v>
      </c>
    </row>
    <row r="983" spans="1:20" x14ac:dyDescent="0.25">
      <c r="A983" t="s">
        <v>33</v>
      </c>
      <c r="B983" t="s">
        <v>34</v>
      </c>
      <c r="C983" t="s">
        <v>22</v>
      </c>
      <c r="D983" t="s">
        <v>23</v>
      </c>
      <c r="E983" t="s">
        <v>5</v>
      </c>
      <c r="G983" t="s">
        <v>24</v>
      </c>
      <c r="H983">
        <v>447446</v>
      </c>
      <c r="I983">
        <v>448354</v>
      </c>
      <c r="J983" t="s">
        <v>74</v>
      </c>
      <c r="K983" t="s">
        <v>1714</v>
      </c>
      <c r="L983" t="s">
        <v>1714</v>
      </c>
      <c r="N983" t="s">
        <v>1715</v>
      </c>
      <c r="P983">
        <v>5738510</v>
      </c>
      <c r="Q983" t="s">
        <v>1712</v>
      </c>
      <c r="R983">
        <v>909</v>
      </c>
      <c r="S983">
        <v>302</v>
      </c>
    </row>
    <row r="984" spans="1:20" x14ac:dyDescent="0.25">
      <c r="A984" t="s">
        <v>20</v>
      </c>
      <c r="B984" t="s">
        <v>30</v>
      </c>
      <c r="C984" t="s">
        <v>22</v>
      </c>
      <c r="D984" t="s">
        <v>23</v>
      </c>
      <c r="E984" t="s">
        <v>5</v>
      </c>
      <c r="G984" t="s">
        <v>24</v>
      </c>
      <c r="H984">
        <v>448381</v>
      </c>
      <c r="I984">
        <v>449097</v>
      </c>
      <c r="J984" t="s">
        <v>74</v>
      </c>
      <c r="P984">
        <v>5738512</v>
      </c>
      <c r="Q984" t="s">
        <v>1716</v>
      </c>
      <c r="R984">
        <v>717</v>
      </c>
      <c r="T984" t="s">
        <v>1717</v>
      </c>
    </row>
    <row r="985" spans="1:20" x14ac:dyDescent="0.25">
      <c r="A985" t="s">
        <v>33</v>
      </c>
      <c r="B985" t="s">
        <v>34</v>
      </c>
      <c r="C985" t="s">
        <v>22</v>
      </c>
      <c r="D985" t="s">
        <v>23</v>
      </c>
      <c r="E985" t="s">
        <v>5</v>
      </c>
      <c r="G985" t="s">
        <v>24</v>
      </c>
      <c r="H985">
        <v>448381</v>
      </c>
      <c r="I985">
        <v>449097</v>
      </c>
      <c r="J985" t="s">
        <v>74</v>
      </c>
      <c r="K985" t="s">
        <v>1718</v>
      </c>
      <c r="L985" t="s">
        <v>1718</v>
      </c>
      <c r="N985" t="s">
        <v>1719</v>
      </c>
      <c r="P985">
        <v>5738512</v>
      </c>
      <c r="Q985" t="s">
        <v>1716</v>
      </c>
      <c r="R985">
        <v>717</v>
      </c>
      <c r="S985">
        <v>238</v>
      </c>
    </row>
    <row r="986" spans="1:20" x14ac:dyDescent="0.25">
      <c r="A986" t="s">
        <v>20</v>
      </c>
      <c r="B986" t="s">
        <v>30</v>
      </c>
      <c r="C986" t="s">
        <v>22</v>
      </c>
      <c r="D986" t="s">
        <v>23</v>
      </c>
      <c r="E986" t="s">
        <v>5</v>
      </c>
      <c r="G986" t="s">
        <v>24</v>
      </c>
      <c r="H986">
        <v>449314</v>
      </c>
      <c r="I986">
        <v>450945</v>
      </c>
      <c r="J986" t="s">
        <v>74</v>
      </c>
      <c r="P986">
        <v>5738515</v>
      </c>
      <c r="Q986" t="s">
        <v>1720</v>
      </c>
      <c r="R986">
        <v>1632</v>
      </c>
      <c r="T986" t="s">
        <v>1721</v>
      </c>
    </row>
    <row r="987" spans="1:20" x14ac:dyDescent="0.25">
      <c r="A987" t="s">
        <v>33</v>
      </c>
      <c r="B987" t="s">
        <v>34</v>
      </c>
      <c r="C987" t="s">
        <v>22</v>
      </c>
      <c r="D987" t="s">
        <v>23</v>
      </c>
      <c r="E987" t="s">
        <v>5</v>
      </c>
      <c r="G987" t="s">
        <v>24</v>
      </c>
      <c r="H987">
        <v>449314</v>
      </c>
      <c r="I987">
        <v>450945</v>
      </c>
      <c r="J987" t="s">
        <v>74</v>
      </c>
      <c r="K987" t="s">
        <v>1722</v>
      </c>
      <c r="L987" t="s">
        <v>1722</v>
      </c>
      <c r="N987" t="s">
        <v>1723</v>
      </c>
      <c r="P987">
        <v>5738515</v>
      </c>
      <c r="Q987" t="s">
        <v>1720</v>
      </c>
      <c r="R987">
        <v>1632</v>
      </c>
      <c r="S987">
        <v>543</v>
      </c>
    </row>
    <row r="988" spans="1:20" x14ac:dyDescent="0.25">
      <c r="A988" t="s">
        <v>20</v>
      </c>
      <c r="B988" t="s">
        <v>30</v>
      </c>
      <c r="C988" t="s">
        <v>22</v>
      </c>
      <c r="D988" t="s">
        <v>23</v>
      </c>
      <c r="E988" t="s">
        <v>5</v>
      </c>
      <c r="G988" t="s">
        <v>24</v>
      </c>
      <c r="H988">
        <v>451120</v>
      </c>
      <c r="I988">
        <v>452988</v>
      </c>
      <c r="J988" t="s">
        <v>25</v>
      </c>
      <c r="P988">
        <v>5738521</v>
      </c>
      <c r="Q988" t="s">
        <v>1724</v>
      </c>
      <c r="R988">
        <v>1869</v>
      </c>
      <c r="T988" t="s">
        <v>1725</v>
      </c>
    </row>
    <row r="989" spans="1:20" x14ac:dyDescent="0.25">
      <c r="A989" t="s">
        <v>33</v>
      </c>
      <c r="B989" t="s">
        <v>34</v>
      </c>
      <c r="C989" t="s">
        <v>22</v>
      </c>
      <c r="D989" t="s">
        <v>23</v>
      </c>
      <c r="E989" t="s">
        <v>5</v>
      </c>
      <c r="G989" t="s">
        <v>24</v>
      </c>
      <c r="H989">
        <v>451120</v>
      </c>
      <c r="I989">
        <v>452988</v>
      </c>
      <c r="J989" t="s">
        <v>25</v>
      </c>
      <c r="K989" t="s">
        <v>1726</v>
      </c>
      <c r="L989" t="s">
        <v>1726</v>
      </c>
      <c r="N989" t="s">
        <v>1727</v>
      </c>
      <c r="P989">
        <v>5738521</v>
      </c>
      <c r="Q989" t="s">
        <v>1724</v>
      </c>
      <c r="R989">
        <v>1869</v>
      </c>
      <c r="S989">
        <v>622</v>
      </c>
    </row>
    <row r="990" spans="1:20" x14ac:dyDescent="0.25">
      <c r="A990" t="s">
        <v>20</v>
      </c>
      <c r="B990" t="s">
        <v>30</v>
      </c>
      <c r="C990" t="s">
        <v>22</v>
      </c>
      <c r="D990" t="s">
        <v>23</v>
      </c>
      <c r="E990" t="s">
        <v>5</v>
      </c>
      <c r="G990" t="s">
        <v>24</v>
      </c>
      <c r="H990">
        <v>453046</v>
      </c>
      <c r="I990">
        <v>455241</v>
      </c>
      <c r="J990" t="s">
        <v>74</v>
      </c>
      <c r="P990">
        <v>5738523</v>
      </c>
      <c r="Q990" t="s">
        <v>1728</v>
      </c>
      <c r="R990">
        <v>2196</v>
      </c>
      <c r="T990" t="s">
        <v>1729</v>
      </c>
    </row>
    <row r="991" spans="1:20" x14ac:dyDescent="0.25">
      <c r="A991" t="s">
        <v>33</v>
      </c>
      <c r="B991" t="s">
        <v>34</v>
      </c>
      <c r="C991" t="s">
        <v>22</v>
      </c>
      <c r="D991" t="s">
        <v>23</v>
      </c>
      <c r="E991" t="s">
        <v>5</v>
      </c>
      <c r="G991" t="s">
        <v>24</v>
      </c>
      <c r="H991">
        <v>453046</v>
      </c>
      <c r="I991">
        <v>455241</v>
      </c>
      <c r="J991" t="s">
        <v>74</v>
      </c>
      <c r="K991" t="s">
        <v>1730</v>
      </c>
      <c r="L991" t="s">
        <v>1730</v>
      </c>
      <c r="N991" t="s">
        <v>464</v>
      </c>
      <c r="P991">
        <v>5738523</v>
      </c>
      <c r="Q991" t="s">
        <v>1728</v>
      </c>
      <c r="R991">
        <v>2196</v>
      </c>
      <c r="S991">
        <v>731</v>
      </c>
    </row>
    <row r="992" spans="1:20" x14ac:dyDescent="0.25">
      <c r="A992" t="s">
        <v>20</v>
      </c>
      <c r="B992" t="s">
        <v>30</v>
      </c>
      <c r="C992" t="s">
        <v>22</v>
      </c>
      <c r="D992" t="s">
        <v>23</v>
      </c>
      <c r="E992" t="s">
        <v>5</v>
      </c>
      <c r="G992" t="s">
        <v>24</v>
      </c>
      <c r="H992">
        <v>455394</v>
      </c>
      <c r="I992">
        <v>457070</v>
      </c>
      <c r="J992" t="s">
        <v>74</v>
      </c>
      <c r="P992">
        <v>5738527</v>
      </c>
      <c r="Q992" t="s">
        <v>1731</v>
      </c>
      <c r="R992">
        <v>1677</v>
      </c>
      <c r="T992" t="s">
        <v>1732</v>
      </c>
    </row>
    <row r="993" spans="1:20" x14ac:dyDescent="0.25">
      <c r="A993" t="s">
        <v>33</v>
      </c>
      <c r="B993" t="s">
        <v>34</v>
      </c>
      <c r="C993" t="s">
        <v>22</v>
      </c>
      <c r="D993" t="s">
        <v>23</v>
      </c>
      <c r="E993" t="s">
        <v>5</v>
      </c>
      <c r="G993" t="s">
        <v>24</v>
      </c>
      <c r="H993">
        <v>455394</v>
      </c>
      <c r="I993">
        <v>457070</v>
      </c>
      <c r="J993" t="s">
        <v>74</v>
      </c>
      <c r="K993" t="s">
        <v>1733</v>
      </c>
      <c r="L993" t="s">
        <v>1733</v>
      </c>
      <c r="N993" t="s">
        <v>464</v>
      </c>
      <c r="P993">
        <v>5738527</v>
      </c>
      <c r="Q993" t="s">
        <v>1731</v>
      </c>
      <c r="R993">
        <v>1677</v>
      </c>
      <c r="S993">
        <v>558</v>
      </c>
    </row>
    <row r="994" spans="1:20" x14ac:dyDescent="0.25">
      <c r="A994" t="s">
        <v>20</v>
      </c>
      <c r="B994" t="s">
        <v>30</v>
      </c>
      <c r="C994" t="s">
        <v>22</v>
      </c>
      <c r="D994" t="s">
        <v>23</v>
      </c>
      <c r="E994" t="s">
        <v>5</v>
      </c>
      <c r="G994" t="s">
        <v>24</v>
      </c>
      <c r="H994">
        <v>457166</v>
      </c>
      <c r="I994">
        <v>457489</v>
      </c>
      <c r="J994" t="s">
        <v>74</v>
      </c>
      <c r="P994">
        <v>25393767</v>
      </c>
      <c r="Q994" t="s">
        <v>1734</v>
      </c>
      <c r="R994">
        <v>324</v>
      </c>
    </row>
    <row r="995" spans="1:20" x14ac:dyDescent="0.25">
      <c r="A995" t="s">
        <v>33</v>
      </c>
      <c r="B995" t="s">
        <v>34</v>
      </c>
      <c r="C995" t="s">
        <v>22</v>
      </c>
      <c r="D995" t="s">
        <v>23</v>
      </c>
      <c r="E995" t="s">
        <v>5</v>
      </c>
      <c r="G995" t="s">
        <v>24</v>
      </c>
      <c r="H995">
        <v>457166</v>
      </c>
      <c r="I995">
        <v>457489</v>
      </c>
      <c r="J995" t="s">
        <v>74</v>
      </c>
      <c r="K995" t="s">
        <v>1735</v>
      </c>
      <c r="L995" t="s">
        <v>1735</v>
      </c>
      <c r="N995" t="s">
        <v>36</v>
      </c>
      <c r="P995">
        <v>25393767</v>
      </c>
      <c r="Q995" t="s">
        <v>1734</v>
      </c>
      <c r="R995">
        <v>324</v>
      </c>
      <c r="S995">
        <v>107</v>
      </c>
    </row>
    <row r="996" spans="1:20" x14ac:dyDescent="0.25">
      <c r="A996" t="s">
        <v>20</v>
      </c>
      <c r="B996" t="s">
        <v>30</v>
      </c>
      <c r="C996" t="s">
        <v>22</v>
      </c>
      <c r="D996" t="s">
        <v>23</v>
      </c>
      <c r="E996" t="s">
        <v>5</v>
      </c>
      <c r="G996" t="s">
        <v>24</v>
      </c>
      <c r="H996">
        <v>457653</v>
      </c>
      <c r="I996">
        <v>458930</v>
      </c>
      <c r="J996" t="s">
        <v>74</v>
      </c>
      <c r="P996">
        <v>5738531</v>
      </c>
      <c r="Q996" t="s">
        <v>1736</v>
      </c>
      <c r="R996">
        <v>1278</v>
      </c>
      <c r="T996" t="s">
        <v>1737</v>
      </c>
    </row>
    <row r="997" spans="1:20" x14ac:dyDescent="0.25">
      <c r="A997" t="s">
        <v>33</v>
      </c>
      <c r="B997" t="s">
        <v>34</v>
      </c>
      <c r="C997" t="s">
        <v>22</v>
      </c>
      <c r="D997" t="s">
        <v>23</v>
      </c>
      <c r="E997" t="s">
        <v>5</v>
      </c>
      <c r="G997" t="s">
        <v>24</v>
      </c>
      <c r="H997">
        <v>457653</v>
      </c>
      <c r="I997">
        <v>458930</v>
      </c>
      <c r="J997" t="s">
        <v>74</v>
      </c>
      <c r="K997" t="s">
        <v>1738</v>
      </c>
      <c r="L997" t="s">
        <v>1738</v>
      </c>
      <c r="N997" t="s">
        <v>1739</v>
      </c>
      <c r="P997">
        <v>5738531</v>
      </c>
      <c r="Q997" t="s">
        <v>1736</v>
      </c>
      <c r="R997">
        <v>1278</v>
      </c>
      <c r="S997">
        <v>425</v>
      </c>
    </row>
    <row r="998" spans="1:20" x14ac:dyDescent="0.25">
      <c r="A998" t="s">
        <v>20</v>
      </c>
      <c r="B998" t="s">
        <v>30</v>
      </c>
      <c r="C998" t="s">
        <v>22</v>
      </c>
      <c r="D998" t="s">
        <v>23</v>
      </c>
      <c r="E998" t="s">
        <v>5</v>
      </c>
      <c r="G998" t="s">
        <v>24</v>
      </c>
      <c r="H998">
        <v>458964</v>
      </c>
      <c r="I998">
        <v>459467</v>
      </c>
      <c r="J998" t="s">
        <v>25</v>
      </c>
      <c r="P998">
        <v>5738530</v>
      </c>
      <c r="Q998" t="s">
        <v>1740</v>
      </c>
      <c r="R998">
        <v>504</v>
      </c>
      <c r="T998" t="s">
        <v>1741</v>
      </c>
    </row>
    <row r="999" spans="1:20" x14ac:dyDescent="0.25">
      <c r="A999" t="s">
        <v>33</v>
      </c>
      <c r="B999" t="s">
        <v>34</v>
      </c>
      <c r="C999" t="s">
        <v>22</v>
      </c>
      <c r="D999" t="s">
        <v>23</v>
      </c>
      <c r="E999" t="s">
        <v>5</v>
      </c>
      <c r="G999" t="s">
        <v>24</v>
      </c>
      <c r="H999">
        <v>458964</v>
      </c>
      <c r="I999">
        <v>459467</v>
      </c>
      <c r="J999" t="s">
        <v>25</v>
      </c>
      <c r="K999" t="s">
        <v>1742</v>
      </c>
      <c r="L999" t="s">
        <v>1742</v>
      </c>
      <c r="N999" t="s">
        <v>1743</v>
      </c>
      <c r="P999">
        <v>5738530</v>
      </c>
      <c r="Q999" t="s">
        <v>1740</v>
      </c>
      <c r="R999">
        <v>504</v>
      </c>
      <c r="S999">
        <v>167</v>
      </c>
    </row>
    <row r="1000" spans="1:20" x14ac:dyDescent="0.25">
      <c r="A1000" t="s">
        <v>20</v>
      </c>
      <c r="B1000" t="s">
        <v>30</v>
      </c>
      <c r="C1000" t="s">
        <v>22</v>
      </c>
      <c r="D1000" t="s">
        <v>23</v>
      </c>
      <c r="E1000" t="s">
        <v>5</v>
      </c>
      <c r="G1000" t="s">
        <v>24</v>
      </c>
      <c r="H1000">
        <v>459538</v>
      </c>
      <c r="I1000">
        <v>460401</v>
      </c>
      <c r="J1000" t="s">
        <v>74</v>
      </c>
      <c r="P1000">
        <v>5738532</v>
      </c>
      <c r="Q1000" t="s">
        <v>1744</v>
      </c>
      <c r="R1000">
        <v>864</v>
      </c>
      <c r="T1000" t="s">
        <v>1745</v>
      </c>
    </row>
    <row r="1001" spans="1:20" x14ac:dyDescent="0.25">
      <c r="A1001" t="s">
        <v>33</v>
      </c>
      <c r="B1001" t="s">
        <v>34</v>
      </c>
      <c r="C1001" t="s">
        <v>22</v>
      </c>
      <c r="D1001" t="s">
        <v>23</v>
      </c>
      <c r="E1001" t="s">
        <v>5</v>
      </c>
      <c r="G1001" t="s">
        <v>24</v>
      </c>
      <c r="H1001">
        <v>459538</v>
      </c>
      <c r="I1001">
        <v>460401</v>
      </c>
      <c r="J1001" t="s">
        <v>74</v>
      </c>
      <c r="K1001" t="s">
        <v>1746</v>
      </c>
      <c r="L1001" t="s">
        <v>1746</v>
      </c>
      <c r="N1001" t="s">
        <v>1747</v>
      </c>
      <c r="P1001">
        <v>5738532</v>
      </c>
      <c r="Q1001" t="s">
        <v>1744</v>
      </c>
      <c r="R1001">
        <v>864</v>
      </c>
      <c r="S1001">
        <v>287</v>
      </c>
    </row>
    <row r="1002" spans="1:20" x14ac:dyDescent="0.25">
      <c r="A1002" t="s">
        <v>20</v>
      </c>
      <c r="B1002" t="s">
        <v>30</v>
      </c>
      <c r="C1002" t="s">
        <v>22</v>
      </c>
      <c r="D1002" t="s">
        <v>23</v>
      </c>
      <c r="E1002" t="s">
        <v>5</v>
      </c>
      <c r="G1002" t="s">
        <v>24</v>
      </c>
      <c r="H1002">
        <v>460531</v>
      </c>
      <c r="I1002">
        <v>461691</v>
      </c>
      <c r="J1002" t="s">
        <v>25</v>
      </c>
      <c r="P1002">
        <v>5738534</v>
      </c>
      <c r="Q1002" t="s">
        <v>1748</v>
      </c>
      <c r="R1002">
        <v>1161</v>
      </c>
      <c r="T1002" t="s">
        <v>1749</v>
      </c>
    </row>
    <row r="1003" spans="1:20" x14ac:dyDescent="0.25">
      <c r="A1003" t="s">
        <v>33</v>
      </c>
      <c r="B1003" t="s">
        <v>34</v>
      </c>
      <c r="C1003" t="s">
        <v>22</v>
      </c>
      <c r="D1003" t="s">
        <v>23</v>
      </c>
      <c r="E1003" t="s">
        <v>5</v>
      </c>
      <c r="G1003" t="s">
        <v>24</v>
      </c>
      <c r="H1003">
        <v>460531</v>
      </c>
      <c r="I1003">
        <v>461691</v>
      </c>
      <c r="J1003" t="s">
        <v>25</v>
      </c>
      <c r="K1003" t="s">
        <v>1750</v>
      </c>
      <c r="L1003" t="s">
        <v>1750</v>
      </c>
      <c r="N1003" t="s">
        <v>36</v>
      </c>
      <c r="P1003">
        <v>5738534</v>
      </c>
      <c r="Q1003" t="s">
        <v>1748</v>
      </c>
      <c r="R1003">
        <v>1161</v>
      </c>
      <c r="S1003">
        <v>386</v>
      </c>
    </row>
    <row r="1004" spans="1:20" x14ac:dyDescent="0.25">
      <c r="A1004" t="s">
        <v>20</v>
      </c>
      <c r="B1004" t="s">
        <v>30</v>
      </c>
      <c r="C1004" t="s">
        <v>22</v>
      </c>
      <c r="D1004" t="s">
        <v>23</v>
      </c>
      <c r="E1004" t="s">
        <v>5</v>
      </c>
      <c r="G1004" t="s">
        <v>24</v>
      </c>
      <c r="H1004">
        <v>461718</v>
      </c>
      <c r="I1004">
        <v>462638</v>
      </c>
      <c r="J1004" t="s">
        <v>74</v>
      </c>
      <c r="P1004">
        <v>5738537</v>
      </c>
      <c r="Q1004" t="s">
        <v>1751</v>
      </c>
      <c r="R1004">
        <v>921</v>
      </c>
      <c r="T1004" t="s">
        <v>1752</v>
      </c>
    </row>
    <row r="1005" spans="1:20" x14ac:dyDescent="0.25">
      <c r="A1005" t="s">
        <v>33</v>
      </c>
      <c r="B1005" t="s">
        <v>34</v>
      </c>
      <c r="C1005" t="s">
        <v>22</v>
      </c>
      <c r="D1005" t="s">
        <v>23</v>
      </c>
      <c r="E1005" t="s">
        <v>5</v>
      </c>
      <c r="G1005" t="s">
        <v>24</v>
      </c>
      <c r="H1005">
        <v>461718</v>
      </c>
      <c r="I1005">
        <v>462638</v>
      </c>
      <c r="J1005" t="s">
        <v>74</v>
      </c>
      <c r="K1005" t="s">
        <v>1753</v>
      </c>
      <c r="L1005" t="s">
        <v>1753</v>
      </c>
      <c r="N1005" t="s">
        <v>1754</v>
      </c>
      <c r="P1005">
        <v>5738537</v>
      </c>
      <c r="Q1005" t="s">
        <v>1751</v>
      </c>
      <c r="R1005">
        <v>921</v>
      </c>
      <c r="S1005">
        <v>306</v>
      </c>
    </row>
    <row r="1006" spans="1:20" x14ac:dyDescent="0.25">
      <c r="A1006" t="s">
        <v>20</v>
      </c>
      <c r="B1006" t="s">
        <v>30</v>
      </c>
      <c r="C1006" t="s">
        <v>22</v>
      </c>
      <c r="D1006" t="s">
        <v>23</v>
      </c>
      <c r="E1006" t="s">
        <v>5</v>
      </c>
      <c r="G1006" t="s">
        <v>24</v>
      </c>
      <c r="H1006">
        <v>462797</v>
      </c>
      <c r="I1006">
        <v>463210</v>
      </c>
      <c r="J1006" t="s">
        <v>25</v>
      </c>
      <c r="P1006">
        <v>5738536</v>
      </c>
      <c r="Q1006" t="s">
        <v>1755</v>
      </c>
      <c r="R1006">
        <v>414</v>
      </c>
      <c r="T1006" t="s">
        <v>1756</v>
      </c>
    </row>
    <row r="1007" spans="1:20" x14ac:dyDescent="0.25">
      <c r="A1007" t="s">
        <v>33</v>
      </c>
      <c r="B1007" t="s">
        <v>34</v>
      </c>
      <c r="C1007" t="s">
        <v>22</v>
      </c>
      <c r="D1007" t="s">
        <v>23</v>
      </c>
      <c r="E1007" t="s">
        <v>5</v>
      </c>
      <c r="G1007" t="s">
        <v>24</v>
      </c>
      <c r="H1007">
        <v>462797</v>
      </c>
      <c r="I1007">
        <v>463210</v>
      </c>
      <c r="J1007" t="s">
        <v>25</v>
      </c>
      <c r="K1007" t="s">
        <v>1757</v>
      </c>
      <c r="L1007" t="s">
        <v>1757</v>
      </c>
      <c r="N1007" t="s">
        <v>1598</v>
      </c>
      <c r="P1007">
        <v>5738536</v>
      </c>
      <c r="Q1007" t="s">
        <v>1755</v>
      </c>
      <c r="R1007">
        <v>414</v>
      </c>
      <c r="S1007">
        <v>137</v>
      </c>
    </row>
    <row r="1008" spans="1:20" x14ac:dyDescent="0.25">
      <c r="A1008" t="s">
        <v>20</v>
      </c>
      <c r="B1008" t="s">
        <v>30</v>
      </c>
      <c r="C1008" t="s">
        <v>22</v>
      </c>
      <c r="D1008" t="s">
        <v>23</v>
      </c>
      <c r="E1008" t="s">
        <v>5</v>
      </c>
      <c r="G1008" t="s">
        <v>24</v>
      </c>
      <c r="H1008">
        <v>463214</v>
      </c>
      <c r="I1008">
        <v>463996</v>
      </c>
      <c r="J1008" t="s">
        <v>74</v>
      </c>
      <c r="P1008">
        <v>5738539</v>
      </c>
      <c r="Q1008" t="s">
        <v>1758</v>
      </c>
      <c r="R1008">
        <v>783</v>
      </c>
      <c r="T1008" t="s">
        <v>1759</v>
      </c>
    </row>
    <row r="1009" spans="1:20" x14ac:dyDescent="0.25">
      <c r="A1009" t="s">
        <v>33</v>
      </c>
      <c r="B1009" t="s">
        <v>34</v>
      </c>
      <c r="C1009" t="s">
        <v>22</v>
      </c>
      <c r="D1009" t="s">
        <v>23</v>
      </c>
      <c r="E1009" t="s">
        <v>5</v>
      </c>
      <c r="G1009" t="s">
        <v>24</v>
      </c>
      <c r="H1009">
        <v>463214</v>
      </c>
      <c r="I1009">
        <v>463996</v>
      </c>
      <c r="J1009" t="s">
        <v>74</v>
      </c>
      <c r="K1009" t="s">
        <v>1760</v>
      </c>
      <c r="L1009" t="s">
        <v>1760</v>
      </c>
      <c r="N1009" t="s">
        <v>36</v>
      </c>
      <c r="P1009">
        <v>5738539</v>
      </c>
      <c r="Q1009" t="s">
        <v>1758</v>
      </c>
      <c r="R1009">
        <v>783</v>
      </c>
      <c r="S1009">
        <v>260</v>
      </c>
    </row>
    <row r="1010" spans="1:20" x14ac:dyDescent="0.25">
      <c r="A1010" t="s">
        <v>20</v>
      </c>
      <c r="B1010" t="s">
        <v>30</v>
      </c>
      <c r="C1010" t="s">
        <v>22</v>
      </c>
      <c r="D1010" t="s">
        <v>23</v>
      </c>
      <c r="E1010" t="s">
        <v>5</v>
      </c>
      <c r="G1010" t="s">
        <v>24</v>
      </c>
      <c r="H1010">
        <v>464024</v>
      </c>
      <c r="I1010">
        <v>464824</v>
      </c>
      <c r="J1010" t="s">
        <v>74</v>
      </c>
      <c r="P1010">
        <v>5738538</v>
      </c>
      <c r="Q1010" t="s">
        <v>1761</v>
      </c>
      <c r="R1010">
        <v>801</v>
      </c>
      <c r="T1010" t="s">
        <v>1762</v>
      </c>
    </row>
    <row r="1011" spans="1:20" x14ac:dyDescent="0.25">
      <c r="A1011" t="s">
        <v>33</v>
      </c>
      <c r="B1011" t="s">
        <v>34</v>
      </c>
      <c r="C1011" t="s">
        <v>22</v>
      </c>
      <c r="D1011" t="s">
        <v>23</v>
      </c>
      <c r="E1011" t="s">
        <v>5</v>
      </c>
      <c r="G1011" t="s">
        <v>24</v>
      </c>
      <c r="H1011">
        <v>464024</v>
      </c>
      <c r="I1011">
        <v>464824</v>
      </c>
      <c r="J1011" t="s">
        <v>74</v>
      </c>
      <c r="K1011" t="s">
        <v>1763</v>
      </c>
      <c r="L1011" t="s">
        <v>1763</v>
      </c>
      <c r="N1011" t="s">
        <v>1764</v>
      </c>
      <c r="P1011">
        <v>5738538</v>
      </c>
      <c r="Q1011" t="s">
        <v>1761</v>
      </c>
      <c r="R1011">
        <v>801</v>
      </c>
      <c r="S1011">
        <v>266</v>
      </c>
    </row>
    <row r="1012" spans="1:20" x14ac:dyDescent="0.25">
      <c r="A1012" t="s">
        <v>20</v>
      </c>
      <c r="B1012" t="s">
        <v>30</v>
      </c>
      <c r="C1012" t="s">
        <v>22</v>
      </c>
      <c r="D1012" t="s">
        <v>23</v>
      </c>
      <c r="E1012" t="s">
        <v>5</v>
      </c>
      <c r="G1012" t="s">
        <v>24</v>
      </c>
      <c r="H1012">
        <v>464930</v>
      </c>
      <c r="I1012">
        <v>465859</v>
      </c>
      <c r="J1012" t="s">
        <v>74</v>
      </c>
      <c r="P1012">
        <v>5738540</v>
      </c>
      <c r="Q1012" t="s">
        <v>1765</v>
      </c>
      <c r="R1012">
        <v>930</v>
      </c>
      <c r="T1012" t="s">
        <v>1766</v>
      </c>
    </row>
    <row r="1013" spans="1:20" x14ac:dyDescent="0.25">
      <c r="A1013" t="s">
        <v>33</v>
      </c>
      <c r="B1013" t="s">
        <v>34</v>
      </c>
      <c r="C1013" t="s">
        <v>22</v>
      </c>
      <c r="D1013" t="s">
        <v>23</v>
      </c>
      <c r="E1013" t="s">
        <v>5</v>
      </c>
      <c r="G1013" t="s">
        <v>24</v>
      </c>
      <c r="H1013">
        <v>464930</v>
      </c>
      <c r="I1013">
        <v>465859</v>
      </c>
      <c r="J1013" t="s">
        <v>74</v>
      </c>
      <c r="K1013" t="s">
        <v>1767</v>
      </c>
      <c r="L1013" t="s">
        <v>1767</v>
      </c>
      <c r="N1013" t="s">
        <v>1768</v>
      </c>
      <c r="P1013">
        <v>5738540</v>
      </c>
      <c r="Q1013" t="s">
        <v>1765</v>
      </c>
      <c r="R1013">
        <v>930</v>
      </c>
      <c r="S1013">
        <v>309</v>
      </c>
    </row>
    <row r="1014" spans="1:20" x14ac:dyDescent="0.25">
      <c r="A1014" t="s">
        <v>20</v>
      </c>
      <c r="B1014" t="s">
        <v>30</v>
      </c>
      <c r="C1014" t="s">
        <v>22</v>
      </c>
      <c r="D1014" t="s">
        <v>23</v>
      </c>
      <c r="E1014" t="s">
        <v>5</v>
      </c>
      <c r="G1014" t="s">
        <v>24</v>
      </c>
      <c r="H1014">
        <v>465874</v>
      </c>
      <c r="I1014">
        <v>466959</v>
      </c>
      <c r="J1014" t="s">
        <v>74</v>
      </c>
      <c r="P1014">
        <v>5738542</v>
      </c>
      <c r="Q1014" t="s">
        <v>1769</v>
      </c>
      <c r="R1014">
        <v>1086</v>
      </c>
      <c r="T1014" t="s">
        <v>1770</v>
      </c>
    </row>
    <row r="1015" spans="1:20" x14ac:dyDescent="0.25">
      <c r="A1015" t="s">
        <v>33</v>
      </c>
      <c r="B1015" t="s">
        <v>34</v>
      </c>
      <c r="C1015" t="s">
        <v>22</v>
      </c>
      <c r="D1015" t="s">
        <v>23</v>
      </c>
      <c r="E1015" t="s">
        <v>5</v>
      </c>
      <c r="G1015" t="s">
        <v>24</v>
      </c>
      <c r="H1015">
        <v>465874</v>
      </c>
      <c r="I1015">
        <v>466959</v>
      </c>
      <c r="J1015" t="s">
        <v>74</v>
      </c>
      <c r="K1015" t="s">
        <v>1771</v>
      </c>
      <c r="L1015" t="s">
        <v>1771</v>
      </c>
      <c r="N1015" t="s">
        <v>36</v>
      </c>
      <c r="P1015">
        <v>5738542</v>
      </c>
      <c r="Q1015" t="s">
        <v>1769</v>
      </c>
      <c r="R1015">
        <v>1086</v>
      </c>
      <c r="S1015">
        <v>361</v>
      </c>
    </row>
    <row r="1016" spans="1:20" x14ac:dyDescent="0.25">
      <c r="A1016" t="s">
        <v>20</v>
      </c>
      <c r="B1016" t="s">
        <v>30</v>
      </c>
      <c r="C1016" t="s">
        <v>22</v>
      </c>
      <c r="D1016" t="s">
        <v>23</v>
      </c>
      <c r="E1016" t="s">
        <v>5</v>
      </c>
      <c r="G1016" t="s">
        <v>24</v>
      </c>
      <c r="H1016">
        <v>467245</v>
      </c>
      <c r="I1016">
        <v>468606</v>
      </c>
      <c r="J1016" t="s">
        <v>74</v>
      </c>
      <c r="P1016">
        <v>5738544</v>
      </c>
      <c r="Q1016" t="s">
        <v>1772</v>
      </c>
      <c r="R1016">
        <v>1362</v>
      </c>
      <c r="T1016" t="s">
        <v>1773</v>
      </c>
    </row>
    <row r="1017" spans="1:20" x14ac:dyDescent="0.25">
      <c r="A1017" t="s">
        <v>33</v>
      </c>
      <c r="B1017" t="s">
        <v>34</v>
      </c>
      <c r="C1017" t="s">
        <v>22</v>
      </c>
      <c r="D1017" t="s">
        <v>23</v>
      </c>
      <c r="E1017" t="s">
        <v>5</v>
      </c>
      <c r="G1017" t="s">
        <v>24</v>
      </c>
      <c r="H1017">
        <v>467245</v>
      </c>
      <c r="I1017">
        <v>468606</v>
      </c>
      <c r="J1017" t="s">
        <v>74</v>
      </c>
      <c r="K1017" t="s">
        <v>1774</v>
      </c>
      <c r="L1017" t="s">
        <v>1774</v>
      </c>
      <c r="N1017" t="s">
        <v>460</v>
      </c>
      <c r="P1017">
        <v>5738544</v>
      </c>
      <c r="Q1017" t="s">
        <v>1772</v>
      </c>
      <c r="R1017">
        <v>1362</v>
      </c>
      <c r="S1017">
        <v>453</v>
      </c>
    </row>
    <row r="1018" spans="1:20" x14ac:dyDescent="0.25">
      <c r="A1018" t="s">
        <v>20</v>
      </c>
      <c r="B1018" t="s">
        <v>30</v>
      </c>
      <c r="C1018" t="s">
        <v>22</v>
      </c>
      <c r="D1018" t="s">
        <v>23</v>
      </c>
      <c r="E1018" t="s">
        <v>5</v>
      </c>
      <c r="G1018" t="s">
        <v>24</v>
      </c>
      <c r="H1018">
        <v>468626</v>
      </c>
      <c r="I1018">
        <v>469564</v>
      </c>
      <c r="J1018" t="s">
        <v>74</v>
      </c>
      <c r="P1018">
        <v>5738546</v>
      </c>
      <c r="Q1018" t="s">
        <v>1775</v>
      </c>
      <c r="R1018">
        <v>939</v>
      </c>
      <c r="T1018" t="s">
        <v>1776</v>
      </c>
    </row>
    <row r="1019" spans="1:20" x14ac:dyDescent="0.25">
      <c r="A1019" t="s">
        <v>33</v>
      </c>
      <c r="B1019" t="s">
        <v>34</v>
      </c>
      <c r="C1019" t="s">
        <v>22</v>
      </c>
      <c r="D1019" t="s">
        <v>23</v>
      </c>
      <c r="E1019" t="s">
        <v>5</v>
      </c>
      <c r="G1019" t="s">
        <v>24</v>
      </c>
      <c r="H1019">
        <v>468626</v>
      </c>
      <c r="I1019">
        <v>469564</v>
      </c>
      <c r="J1019" t="s">
        <v>74</v>
      </c>
      <c r="K1019" t="s">
        <v>1777</v>
      </c>
      <c r="L1019" t="s">
        <v>1777</v>
      </c>
      <c r="N1019" t="s">
        <v>1778</v>
      </c>
      <c r="P1019">
        <v>5738546</v>
      </c>
      <c r="Q1019" t="s">
        <v>1775</v>
      </c>
      <c r="R1019">
        <v>939</v>
      </c>
      <c r="S1019">
        <v>312</v>
      </c>
    </row>
    <row r="1020" spans="1:20" x14ac:dyDescent="0.25">
      <c r="A1020" t="s">
        <v>20</v>
      </c>
      <c r="B1020" t="s">
        <v>30</v>
      </c>
      <c r="C1020" t="s">
        <v>22</v>
      </c>
      <c r="D1020" t="s">
        <v>23</v>
      </c>
      <c r="E1020" t="s">
        <v>5</v>
      </c>
      <c r="G1020" t="s">
        <v>24</v>
      </c>
      <c r="H1020">
        <v>469601</v>
      </c>
      <c r="I1020">
        <v>470254</v>
      </c>
      <c r="J1020" t="s">
        <v>74</v>
      </c>
      <c r="P1020">
        <v>5738549</v>
      </c>
      <c r="Q1020" t="s">
        <v>1779</v>
      </c>
      <c r="R1020">
        <v>654</v>
      </c>
      <c r="T1020" t="s">
        <v>1780</v>
      </c>
    </row>
    <row r="1021" spans="1:20" x14ac:dyDescent="0.25">
      <c r="A1021" t="s">
        <v>33</v>
      </c>
      <c r="B1021" t="s">
        <v>34</v>
      </c>
      <c r="C1021" t="s">
        <v>22</v>
      </c>
      <c r="D1021" t="s">
        <v>23</v>
      </c>
      <c r="E1021" t="s">
        <v>5</v>
      </c>
      <c r="G1021" t="s">
        <v>24</v>
      </c>
      <c r="H1021">
        <v>469601</v>
      </c>
      <c r="I1021">
        <v>470254</v>
      </c>
      <c r="J1021" t="s">
        <v>74</v>
      </c>
      <c r="K1021" t="s">
        <v>1781</v>
      </c>
      <c r="L1021" t="s">
        <v>1781</v>
      </c>
      <c r="N1021" t="s">
        <v>569</v>
      </c>
      <c r="P1021">
        <v>5738549</v>
      </c>
      <c r="Q1021" t="s">
        <v>1779</v>
      </c>
      <c r="R1021">
        <v>654</v>
      </c>
      <c r="S1021">
        <v>217</v>
      </c>
    </row>
    <row r="1022" spans="1:20" x14ac:dyDescent="0.25">
      <c r="A1022" t="s">
        <v>20</v>
      </c>
      <c r="B1022" t="s">
        <v>30</v>
      </c>
      <c r="C1022" t="s">
        <v>22</v>
      </c>
      <c r="D1022" t="s">
        <v>23</v>
      </c>
      <c r="E1022" t="s">
        <v>5</v>
      </c>
      <c r="G1022" t="s">
        <v>24</v>
      </c>
      <c r="H1022">
        <v>470264</v>
      </c>
      <c r="I1022">
        <v>471121</v>
      </c>
      <c r="J1022" t="s">
        <v>74</v>
      </c>
      <c r="P1022">
        <v>5738552</v>
      </c>
      <c r="Q1022" t="s">
        <v>1782</v>
      </c>
      <c r="R1022">
        <v>858</v>
      </c>
      <c r="T1022" t="s">
        <v>1783</v>
      </c>
    </row>
    <row r="1023" spans="1:20" x14ac:dyDescent="0.25">
      <c r="A1023" t="s">
        <v>33</v>
      </c>
      <c r="B1023" t="s">
        <v>34</v>
      </c>
      <c r="C1023" t="s">
        <v>22</v>
      </c>
      <c r="D1023" t="s">
        <v>23</v>
      </c>
      <c r="E1023" t="s">
        <v>5</v>
      </c>
      <c r="G1023" t="s">
        <v>24</v>
      </c>
      <c r="H1023">
        <v>470264</v>
      </c>
      <c r="I1023">
        <v>471121</v>
      </c>
      <c r="J1023" t="s">
        <v>74</v>
      </c>
      <c r="K1023" t="s">
        <v>1784</v>
      </c>
      <c r="L1023" t="s">
        <v>1784</v>
      </c>
      <c r="N1023" t="s">
        <v>1785</v>
      </c>
      <c r="P1023">
        <v>5738552</v>
      </c>
      <c r="Q1023" t="s">
        <v>1782</v>
      </c>
      <c r="R1023">
        <v>858</v>
      </c>
      <c r="S1023">
        <v>285</v>
      </c>
    </row>
    <row r="1024" spans="1:20" x14ac:dyDescent="0.25">
      <c r="A1024" t="s">
        <v>20</v>
      </c>
      <c r="B1024" t="s">
        <v>30</v>
      </c>
      <c r="C1024" t="s">
        <v>22</v>
      </c>
      <c r="D1024" t="s">
        <v>23</v>
      </c>
      <c r="E1024" t="s">
        <v>5</v>
      </c>
      <c r="G1024" t="s">
        <v>24</v>
      </c>
      <c r="H1024">
        <v>471132</v>
      </c>
      <c r="I1024">
        <v>472007</v>
      </c>
      <c r="J1024" t="s">
        <v>74</v>
      </c>
      <c r="P1024">
        <v>5738551</v>
      </c>
      <c r="Q1024" t="s">
        <v>1786</v>
      </c>
      <c r="R1024">
        <v>876</v>
      </c>
      <c r="T1024" t="s">
        <v>1787</v>
      </c>
    </row>
    <row r="1025" spans="1:20" x14ac:dyDescent="0.25">
      <c r="A1025" t="s">
        <v>33</v>
      </c>
      <c r="B1025" t="s">
        <v>34</v>
      </c>
      <c r="C1025" t="s">
        <v>22</v>
      </c>
      <c r="D1025" t="s">
        <v>23</v>
      </c>
      <c r="E1025" t="s">
        <v>5</v>
      </c>
      <c r="G1025" t="s">
        <v>24</v>
      </c>
      <c r="H1025">
        <v>471132</v>
      </c>
      <c r="I1025">
        <v>472007</v>
      </c>
      <c r="J1025" t="s">
        <v>74</v>
      </c>
      <c r="K1025" t="s">
        <v>1788</v>
      </c>
      <c r="L1025" t="s">
        <v>1788</v>
      </c>
      <c r="N1025" t="s">
        <v>1789</v>
      </c>
      <c r="P1025">
        <v>5738551</v>
      </c>
      <c r="Q1025" t="s">
        <v>1786</v>
      </c>
      <c r="R1025">
        <v>876</v>
      </c>
      <c r="S1025">
        <v>291</v>
      </c>
    </row>
    <row r="1026" spans="1:20" x14ac:dyDescent="0.25">
      <c r="A1026" t="s">
        <v>20</v>
      </c>
      <c r="B1026" t="s">
        <v>30</v>
      </c>
      <c r="C1026" t="s">
        <v>22</v>
      </c>
      <c r="D1026" t="s">
        <v>23</v>
      </c>
      <c r="E1026" t="s">
        <v>5</v>
      </c>
      <c r="G1026" t="s">
        <v>24</v>
      </c>
      <c r="H1026">
        <v>472050</v>
      </c>
      <c r="I1026">
        <v>474728</v>
      </c>
      <c r="J1026" t="s">
        <v>74</v>
      </c>
      <c r="P1026">
        <v>5738555</v>
      </c>
      <c r="Q1026" t="s">
        <v>1790</v>
      </c>
      <c r="R1026">
        <v>2679</v>
      </c>
      <c r="T1026" t="s">
        <v>1791</v>
      </c>
    </row>
    <row r="1027" spans="1:20" x14ac:dyDescent="0.25">
      <c r="A1027" t="s">
        <v>33</v>
      </c>
      <c r="B1027" t="s">
        <v>34</v>
      </c>
      <c r="C1027" t="s">
        <v>22</v>
      </c>
      <c r="D1027" t="s">
        <v>23</v>
      </c>
      <c r="E1027" t="s">
        <v>5</v>
      </c>
      <c r="G1027" t="s">
        <v>24</v>
      </c>
      <c r="H1027">
        <v>472050</v>
      </c>
      <c r="I1027">
        <v>474728</v>
      </c>
      <c r="J1027" t="s">
        <v>74</v>
      </c>
      <c r="K1027" t="s">
        <v>1792</v>
      </c>
      <c r="L1027" t="s">
        <v>1792</v>
      </c>
      <c r="N1027" t="s">
        <v>1793</v>
      </c>
      <c r="P1027">
        <v>5738555</v>
      </c>
      <c r="Q1027" t="s">
        <v>1790</v>
      </c>
      <c r="R1027">
        <v>2679</v>
      </c>
      <c r="S1027">
        <v>892</v>
      </c>
    </row>
    <row r="1028" spans="1:20" x14ac:dyDescent="0.25">
      <c r="A1028" t="s">
        <v>20</v>
      </c>
      <c r="B1028" t="s">
        <v>30</v>
      </c>
      <c r="C1028" t="s">
        <v>22</v>
      </c>
      <c r="D1028" t="s">
        <v>23</v>
      </c>
      <c r="E1028" t="s">
        <v>5</v>
      </c>
      <c r="G1028" t="s">
        <v>24</v>
      </c>
      <c r="H1028">
        <v>474927</v>
      </c>
      <c r="I1028">
        <v>476219</v>
      </c>
      <c r="J1028" t="s">
        <v>74</v>
      </c>
      <c r="P1028">
        <v>5738556</v>
      </c>
      <c r="Q1028" t="s">
        <v>1794</v>
      </c>
      <c r="R1028">
        <v>1293</v>
      </c>
      <c r="T1028" t="s">
        <v>1795</v>
      </c>
    </row>
    <row r="1029" spans="1:20" x14ac:dyDescent="0.25">
      <c r="A1029" t="s">
        <v>33</v>
      </c>
      <c r="B1029" t="s">
        <v>34</v>
      </c>
      <c r="C1029" t="s">
        <v>22</v>
      </c>
      <c r="D1029" t="s">
        <v>23</v>
      </c>
      <c r="E1029" t="s">
        <v>5</v>
      </c>
      <c r="G1029" t="s">
        <v>24</v>
      </c>
      <c r="H1029">
        <v>474927</v>
      </c>
      <c r="I1029">
        <v>476219</v>
      </c>
      <c r="J1029" t="s">
        <v>74</v>
      </c>
      <c r="K1029" t="s">
        <v>1796</v>
      </c>
      <c r="L1029" t="s">
        <v>1796</v>
      </c>
      <c r="N1029" t="s">
        <v>1797</v>
      </c>
      <c r="P1029">
        <v>5738556</v>
      </c>
      <c r="Q1029" t="s">
        <v>1794</v>
      </c>
      <c r="R1029">
        <v>1293</v>
      </c>
      <c r="S1029">
        <v>430</v>
      </c>
    </row>
    <row r="1030" spans="1:20" x14ac:dyDescent="0.25">
      <c r="A1030" t="s">
        <v>20</v>
      </c>
      <c r="B1030" t="s">
        <v>30</v>
      </c>
      <c r="C1030" t="s">
        <v>22</v>
      </c>
      <c r="D1030" t="s">
        <v>23</v>
      </c>
      <c r="E1030" t="s">
        <v>5</v>
      </c>
      <c r="G1030" t="s">
        <v>24</v>
      </c>
      <c r="H1030">
        <v>476463</v>
      </c>
      <c r="I1030">
        <v>476741</v>
      </c>
      <c r="J1030" t="s">
        <v>25</v>
      </c>
      <c r="P1030">
        <v>5738559</v>
      </c>
      <c r="Q1030" t="s">
        <v>1798</v>
      </c>
      <c r="R1030">
        <v>279</v>
      </c>
      <c r="T1030" t="s">
        <v>1799</v>
      </c>
    </row>
    <row r="1031" spans="1:20" x14ac:dyDescent="0.25">
      <c r="A1031" t="s">
        <v>33</v>
      </c>
      <c r="B1031" t="s">
        <v>34</v>
      </c>
      <c r="C1031" t="s">
        <v>22</v>
      </c>
      <c r="D1031" t="s">
        <v>23</v>
      </c>
      <c r="E1031" t="s">
        <v>5</v>
      </c>
      <c r="G1031" t="s">
        <v>24</v>
      </c>
      <c r="H1031">
        <v>476463</v>
      </c>
      <c r="I1031">
        <v>476741</v>
      </c>
      <c r="J1031" t="s">
        <v>25</v>
      </c>
      <c r="K1031" t="s">
        <v>1800</v>
      </c>
      <c r="L1031" t="s">
        <v>1800</v>
      </c>
      <c r="N1031" t="s">
        <v>36</v>
      </c>
      <c r="P1031">
        <v>5738559</v>
      </c>
      <c r="Q1031" t="s">
        <v>1798</v>
      </c>
      <c r="R1031">
        <v>279</v>
      </c>
      <c r="S1031">
        <v>92</v>
      </c>
    </row>
    <row r="1032" spans="1:20" x14ac:dyDescent="0.25">
      <c r="A1032" t="s">
        <v>20</v>
      </c>
      <c r="B1032" t="s">
        <v>30</v>
      </c>
      <c r="C1032" t="s">
        <v>22</v>
      </c>
      <c r="D1032" t="s">
        <v>23</v>
      </c>
      <c r="E1032" t="s">
        <v>5</v>
      </c>
      <c r="G1032" t="s">
        <v>24</v>
      </c>
      <c r="H1032">
        <v>476758</v>
      </c>
      <c r="I1032">
        <v>477492</v>
      </c>
      <c r="J1032" t="s">
        <v>25</v>
      </c>
      <c r="P1032">
        <v>5738558</v>
      </c>
      <c r="Q1032" t="s">
        <v>1801</v>
      </c>
      <c r="R1032">
        <v>735</v>
      </c>
      <c r="T1032" t="s">
        <v>1802</v>
      </c>
    </row>
    <row r="1033" spans="1:20" x14ac:dyDescent="0.25">
      <c r="A1033" t="s">
        <v>33</v>
      </c>
      <c r="B1033" t="s">
        <v>34</v>
      </c>
      <c r="C1033" t="s">
        <v>22</v>
      </c>
      <c r="D1033" t="s">
        <v>23</v>
      </c>
      <c r="E1033" t="s">
        <v>5</v>
      </c>
      <c r="G1033" t="s">
        <v>24</v>
      </c>
      <c r="H1033">
        <v>476758</v>
      </c>
      <c r="I1033">
        <v>477492</v>
      </c>
      <c r="J1033" t="s">
        <v>25</v>
      </c>
      <c r="K1033" t="s">
        <v>1803</v>
      </c>
      <c r="L1033" t="s">
        <v>1803</v>
      </c>
      <c r="N1033" t="s">
        <v>1804</v>
      </c>
      <c r="P1033">
        <v>5738558</v>
      </c>
      <c r="Q1033" t="s">
        <v>1801</v>
      </c>
      <c r="R1033">
        <v>735</v>
      </c>
      <c r="S1033">
        <v>244</v>
      </c>
    </row>
    <row r="1034" spans="1:20" x14ac:dyDescent="0.25">
      <c r="A1034" t="s">
        <v>20</v>
      </c>
      <c r="B1034" t="s">
        <v>30</v>
      </c>
      <c r="C1034" t="s">
        <v>22</v>
      </c>
      <c r="D1034" t="s">
        <v>23</v>
      </c>
      <c r="E1034" t="s">
        <v>5</v>
      </c>
      <c r="G1034" t="s">
        <v>24</v>
      </c>
      <c r="H1034">
        <v>477550</v>
      </c>
      <c r="I1034">
        <v>478065</v>
      </c>
      <c r="J1034" t="s">
        <v>25</v>
      </c>
      <c r="P1034">
        <v>5738561</v>
      </c>
      <c r="Q1034" t="s">
        <v>1805</v>
      </c>
      <c r="R1034">
        <v>516</v>
      </c>
      <c r="T1034" t="s">
        <v>1806</v>
      </c>
    </row>
    <row r="1035" spans="1:20" x14ac:dyDescent="0.25">
      <c r="A1035" t="s">
        <v>33</v>
      </c>
      <c r="B1035" t="s">
        <v>34</v>
      </c>
      <c r="C1035" t="s">
        <v>22</v>
      </c>
      <c r="D1035" t="s">
        <v>23</v>
      </c>
      <c r="E1035" t="s">
        <v>5</v>
      </c>
      <c r="G1035" t="s">
        <v>24</v>
      </c>
      <c r="H1035">
        <v>477550</v>
      </c>
      <c r="I1035">
        <v>478065</v>
      </c>
      <c r="J1035" t="s">
        <v>25</v>
      </c>
      <c r="K1035" t="s">
        <v>1807</v>
      </c>
      <c r="L1035" t="s">
        <v>1807</v>
      </c>
      <c r="N1035" t="s">
        <v>1808</v>
      </c>
      <c r="P1035">
        <v>5738561</v>
      </c>
      <c r="Q1035" t="s">
        <v>1805</v>
      </c>
      <c r="R1035">
        <v>516</v>
      </c>
      <c r="S1035">
        <v>171</v>
      </c>
    </row>
    <row r="1036" spans="1:20" x14ac:dyDescent="0.25">
      <c r="A1036" t="s">
        <v>20</v>
      </c>
      <c r="B1036" t="s">
        <v>30</v>
      </c>
      <c r="C1036" t="s">
        <v>22</v>
      </c>
      <c r="D1036" t="s">
        <v>23</v>
      </c>
      <c r="E1036" t="s">
        <v>5</v>
      </c>
      <c r="G1036" t="s">
        <v>24</v>
      </c>
      <c r="H1036">
        <v>478257</v>
      </c>
      <c r="I1036">
        <v>479591</v>
      </c>
      <c r="J1036" t="s">
        <v>25</v>
      </c>
      <c r="P1036">
        <v>5738563</v>
      </c>
      <c r="Q1036" t="s">
        <v>1809</v>
      </c>
      <c r="R1036">
        <v>1335</v>
      </c>
      <c r="T1036" t="s">
        <v>1810</v>
      </c>
    </row>
    <row r="1037" spans="1:20" x14ac:dyDescent="0.25">
      <c r="A1037" t="s">
        <v>33</v>
      </c>
      <c r="B1037" t="s">
        <v>34</v>
      </c>
      <c r="C1037" t="s">
        <v>22</v>
      </c>
      <c r="D1037" t="s">
        <v>23</v>
      </c>
      <c r="E1037" t="s">
        <v>5</v>
      </c>
      <c r="G1037" t="s">
        <v>24</v>
      </c>
      <c r="H1037">
        <v>478257</v>
      </c>
      <c r="I1037">
        <v>479591</v>
      </c>
      <c r="J1037" t="s">
        <v>25</v>
      </c>
      <c r="K1037" t="s">
        <v>1811</v>
      </c>
      <c r="L1037" t="s">
        <v>1811</v>
      </c>
      <c r="N1037" t="s">
        <v>1812</v>
      </c>
      <c r="P1037">
        <v>5738563</v>
      </c>
      <c r="Q1037" t="s">
        <v>1809</v>
      </c>
      <c r="R1037">
        <v>1335</v>
      </c>
      <c r="S1037">
        <v>444</v>
      </c>
    </row>
    <row r="1038" spans="1:20" x14ac:dyDescent="0.25">
      <c r="A1038" t="s">
        <v>20</v>
      </c>
      <c r="B1038" t="s">
        <v>30</v>
      </c>
      <c r="C1038" t="s">
        <v>22</v>
      </c>
      <c r="D1038" t="s">
        <v>23</v>
      </c>
      <c r="E1038" t="s">
        <v>5</v>
      </c>
      <c r="G1038" t="s">
        <v>24</v>
      </c>
      <c r="H1038">
        <v>479689</v>
      </c>
      <c r="I1038">
        <v>480837</v>
      </c>
      <c r="J1038" t="s">
        <v>25</v>
      </c>
      <c r="P1038">
        <v>5738564</v>
      </c>
      <c r="Q1038" t="s">
        <v>1813</v>
      </c>
      <c r="R1038">
        <v>1149</v>
      </c>
      <c r="T1038" t="s">
        <v>1814</v>
      </c>
    </row>
    <row r="1039" spans="1:20" x14ac:dyDescent="0.25">
      <c r="A1039" t="s">
        <v>33</v>
      </c>
      <c r="B1039" t="s">
        <v>34</v>
      </c>
      <c r="C1039" t="s">
        <v>22</v>
      </c>
      <c r="D1039" t="s">
        <v>23</v>
      </c>
      <c r="E1039" t="s">
        <v>5</v>
      </c>
      <c r="G1039" t="s">
        <v>24</v>
      </c>
      <c r="H1039">
        <v>479689</v>
      </c>
      <c r="I1039">
        <v>480837</v>
      </c>
      <c r="J1039" t="s">
        <v>25</v>
      </c>
      <c r="K1039" t="s">
        <v>1815</v>
      </c>
      <c r="L1039" t="s">
        <v>1815</v>
      </c>
      <c r="N1039" t="s">
        <v>1816</v>
      </c>
      <c r="P1039">
        <v>5738564</v>
      </c>
      <c r="Q1039" t="s">
        <v>1813</v>
      </c>
      <c r="R1039">
        <v>1149</v>
      </c>
      <c r="S1039">
        <v>382</v>
      </c>
    </row>
    <row r="1040" spans="1:20" x14ac:dyDescent="0.25">
      <c r="A1040" t="s">
        <v>20</v>
      </c>
      <c r="B1040" t="s">
        <v>30</v>
      </c>
      <c r="C1040" t="s">
        <v>22</v>
      </c>
      <c r="D1040" t="s">
        <v>23</v>
      </c>
      <c r="E1040" t="s">
        <v>5</v>
      </c>
      <c r="G1040" t="s">
        <v>24</v>
      </c>
      <c r="H1040">
        <v>480906</v>
      </c>
      <c r="I1040">
        <v>481565</v>
      </c>
      <c r="J1040" t="s">
        <v>25</v>
      </c>
      <c r="P1040">
        <v>5738569</v>
      </c>
      <c r="Q1040" t="s">
        <v>1817</v>
      </c>
      <c r="R1040">
        <v>660</v>
      </c>
      <c r="T1040" t="s">
        <v>1818</v>
      </c>
    </row>
    <row r="1041" spans="1:20" x14ac:dyDescent="0.25">
      <c r="A1041" t="s">
        <v>33</v>
      </c>
      <c r="B1041" t="s">
        <v>34</v>
      </c>
      <c r="C1041" t="s">
        <v>22</v>
      </c>
      <c r="D1041" t="s">
        <v>23</v>
      </c>
      <c r="E1041" t="s">
        <v>5</v>
      </c>
      <c r="G1041" t="s">
        <v>24</v>
      </c>
      <c r="H1041">
        <v>480906</v>
      </c>
      <c r="I1041">
        <v>481565</v>
      </c>
      <c r="J1041" t="s">
        <v>25</v>
      </c>
      <c r="K1041" t="s">
        <v>1819</v>
      </c>
      <c r="L1041" t="s">
        <v>1819</v>
      </c>
      <c r="N1041" t="s">
        <v>1820</v>
      </c>
      <c r="P1041">
        <v>5738569</v>
      </c>
      <c r="Q1041" t="s">
        <v>1817</v>
      </c>
      <c r="R1041">
        <v>660</v>
      </c>
      <c r="S1041">
        <v>219</v>
      </c>
    </row>
    <row r="1042" spans="1:20" x14ac:dyDescent="0.25">
      <c r="A1042" t="s">
        <v>20</v>
      </c>
      <c r="B1042" t="s">
        <v>30</v>
      </c>
      <c r="C1042" t="s">
        <v>22</v>
      </c>
      <c r="D1042" t="s">
        <v>23</v>
      </c>
      <c r="E1042" t="s">
        <v>5</v>
      </c>
      <c r="G1042" t="s">
        <v>24</v>
      </c>
      <c r="H1042">
        <v>481652</v>
      </c>
      <c r="I1042">
        <v>481816</v>
      </c>
      <c r="J1042" t="s">
        <v>25</v>
      </c>
      <c r="P1042">
        <v>5738568</v>
      </c>
      <c r="Q1042" t="s">
        <v>1821</v>
      </c>
      <c r="R1042">
        <v>165</v>
      </c>
      <c r="T1042" t="s">
        <v>1822</v>
      </c>
    </row>
    <row r="1043" spans="1:20" x14ac:dyDescent="0.25">
      <c r="A1043" t="s">
        <v>33</v>
      </c>
      <c r="B1043" t="s">
        <v>34</v>
      </c>
      <c r="C1043" t="s">
        <v>22</v>
      </c>
      <c r="D1043" t="s">
        <v>23</v>
      </c>
      <c r="E1043" t="s">
        <v>5</v>
      </c>
      <c r="G1043" t="s">
        <v>24</v>
      </c>
      <c r="H1043">
        <v>481652</v>
      </c>
      <c r="I1043">
        <v>481816</v>
      </c>
      <c r="J1043" t="s">
        <v>25</v>
      </c>
      <c r="K1043" t="s">
        <v>1823</v>
      </c>
      <c r="L1043" t="s">
        <v>1823</v>
      </c>
      <c r="N1043" t="s">
        <v>1824</v>
      </c>
      <c r="P1043">
        <v>5738568</v>
      </c>
      <c r="Q1043" t="s">
        <v>1821</v>
      </c>
      <c r="R1043">
        <v>165</v>
      </c>
      <c r="S1043">
        <v>54</v>
      </c>
    </row>
    <row r="1044" spans="1:20" x14ac:dyDescent="0.25">
      <c r="A1044" t="s">
        <v>20</v>
      </c>
      <c r="B1044" t="s">
        <v>30</v>
      </c>
      <c r="C1044" t="s">
        <v>22</v>
      </c>
      <c r="D1044" t="s">
        <v>23</v>
      </c>
      <c r="E1044" t="s">
        <v>5</v>
      </c>
      <c r="G1044" t="s">
        <v>24</v>
      </c>
      <c r="H1044">
        <v>481819</v>
      </c>
      <c r="I1044">
        <v>482991</v>
      </c>
      <c r="J1044" t="s">
        <v>25</v>
      </c>
      <c r="P1044">
        <v>5738565</v>
      </c>
      <c r="Q1044" t="s">
        <v>1825</v>
      </c>
      <c r="R1044">
        <v>1173</v>
      </c>
      <c r="T1044" t="s">
        <v>1826</v>
      </c>
    </row>
    <row r="1045" spans="1:20" x14ac:dyDescent="0.25">
      <c r="A1045" t="s">
        <v>33</v>
      </c>
      <c r="B1045" t="s">
        <v>34</v>
      </c>
      <c r="C1045" t="s">
        <v>22</v>
      </c>
      <c r="D1045" t="s">
        <v>23</v>
      </c>
      <c r="E1045" t="s">
        <v>5</v>
      </c>
      <c r="G1045" t="s">
        <v>24</v>
      </c>
      <c r="H1045">
        <v>481819</v>
      </c>
      <c r="I1045">
        <v>482991</v>
      </c>
      <c r="J1045" t="s">
        <v>25</v>
      </c>
      <c r="K1045" t="s">
        <v>1827</v>
      </c>
      <c r="L1045" t="s">
        <v>1827</v>
      </c>
      <c r="N1045" t="s">
        <v>1828</v>
      </c>
      <c r="P1045">
        <v>5738565</v>
      </c>
      <c r="Q1045" t="s">
        <v>1825</v>
      </c>
      <c r="R1045">
        <v>1173</v>
      </c>
      <c r="S1045">
        <v>390</v>
      </c>
    </row>
    <row r="1046" spans="1:20" x14ac:dyDescent="0.25">
      <c r="A1046" t="s">
        <v>20</v>
      </c>
      <c r="B1046" t="s">
        <v>30</v>
      </c>
      <c r="C1046" t="s">
        <v>22</v>
      </c>
      <c r="D1046" t="s">
        <v>23</v>
      </c>
      <c r="E1046" t="s">
        <v>5</v>
      </c>
      <c r="G1046" t="s">
        <v>24</v>
      </c>
      <c r="H1046">
        <v>482993</v>
      </c>
      <c r="I1046">
        <v>483568</v>
      </c>
      <c r="J1046" t="s">
        <v>74</v>
      </c>
      <c r="P1046">
        <v>5738687</v>
      </c>
      <c r="Q1046" t="s">
        <v>1829</v>
      </c>
      <c r="R1046">
        <v>576</v>
      </c>
      <c r="T1046" t="s">
        <v>1830</v>
      </c>
    </row>
    <row r="1047" spans="1:20" x14ac:dyDescent="0.25">
      <c r="A1047" t="s">
        <v>33</v>
      </c>
      <c r="B1047" t="s">
        <v>34</v>
      </c>
      <c r="C1047" t="s">
        <v>22</v>
      </c>
      <c r="D1047" t="s">
        <v>23</v>
      </c>
      <c r="E1047" t="s">
        <v>5</v>
      </c>
      <c r="G1047" t="s">
        <v>24</v>
      </c>
      <c r="H1047">
        <v>482993</v>
      </c>
      <c r="I1047">
        <v>483568</v>
      </c>
      <c r="J1047" t="s">
        <v>74</v>
      </c>
      <c r="K1047" t="s">
        <v>1831</v>
      </c>
      <c r="L1047" t="s">
        <v>1831</v>
      </c>
      <c r="N1047" t="s">
        <v>1832</v>
      </c>
      <c r="P1047">
        <v>5738687</v>
      </c>
      <c r="Q1047" t="s">
        <v>1829</v>
      </c>
      <c r="R1047">
        <v>576</v>
      </c>
      <c r="S1047">
        <v>191</v>
      </c>
    </row>
    <row r="1048" spans="1:20" x14ac:dyDescent="0.25">
      <c r="A1048" t="s">
        <v>20</v>
      </c>
      <c r="B1048" t="s">
        <v>30</v>
      </c>
      <c r="C1048" t="s">
        <v>22</v>
      </c>
      <c r="D1048" t="s">
        <v>23</v>
      </c>
      <c r="E1048" t="s">
        <v>5</v>
      </c>
      <c r="G1048" t="s">
        <v>24</v>
      </c>
      <c r="H1048">
        <v>483822</v>
      </c>
      <c r="I1048">
        <v>484025</v>
      </c>
      <c r="J1048" t="s">
        <v>25</v>
      </c>
      <c r="P1048">
        <v>5738571</v>
      </c>
      <c r="Q1048" t="s">
        <v>1833</v>
      </c>
      <c r="R1048">
        <v>204</v>
      </c>
      <c r="T1048" t="s">
        <v>1834</v>
      </c>
    </row>
    <row r="1049" spans="1:20" x14ac:dyDescent="0.25">
      <c r="A1049" t="s">
        <v>33</v>
      </c>
      <c r="B1049" t="s">
        <v>34</v>
      </c>
      <c r="C1049" t="s">
        <v>22</v>
      </c>
      <c r="D1049" t="s">
        <v>23</v>
      </c>
      <c r="E1049" t="s">
        <v>5</v>
      </c>
      <c r="G1049" t="s">
        <v>24</v>
      </c>
      <c r="H1049">
        <v>483822</v>
      </c>
      <c r="I1049">
        <v>484025</v>
      </c>
      <c r="J1049" t="s">
        <v>25</v>
      </c>
      <c r="K1049" t="s">
        <v>1835</v>
      </c>
      <c r="L1049" t="s">
        <v>1835</v>
      </c>
      <c r="N1049" t="s">
        <v>1836</v>
      </c>
      <c r="P1049">
        <v>5738571</v>
      </c>
      <c r="Q1049" t="s">
        <v>1833</v>
      </c>
      <c r="R1049">
        <v>204</v>
      </c>
      <c r="S1049">
        <v>67</v>
      </c>
    </row>
    <row r="1050" spans="1:20" x14ac:dyDescent="0.25">
      <c r="A1050" t="s">
        <v>20</v>
      </c>
      <c r="B1050" t="s">
        <v>30</v>
      </c>
      <c r="C1050" t="s">
        <v>22</v>
      </c>
      <c r="D1050" t="s">
        <v>23</v>
      </c>
      <c r="E1050" t="s">
        <v>5</v>
      </c>
      <c r="G1050" t="s">
        <v>24</v>
      </c>
      <c r="H1050">
        <v>484265</v>
      </c>
      <c r="I1050">
        <v>484942</v>
      </c>
      <c r="J1050" t="s">
        <v>25</v>
      </c>
      <c r="P1050">
        <v>5738579</v>
      </c>
      <c r="Q1050" t="s">
        <v>1837</v>
      </c>
      <c r="R1050">
        <v>678</v>
      </c>
      <c r="T1050" t="s">
        <v>1838</v>
      </c>
    </row>
    <row r="1051" spans="1:20" x14ac:dyDescent="0.25">
      <c r="A1051" t="s">
        <v>33</v>
      </c>
      <c r="B1051" t="s">
        <v>34</v>
      </c>
      <c r="C1051" t="s">
        <v>22</v>
      </c>
      <c r="D1051" t="s">
        <v>23</v>
      </c>
      <c r="E1051" t="s">
        <v>5</v>
      </c>
      <c r="G1051" t="s">
        <v>24</v>
      </c>
      <c r="H1051">
        <v>484265</v>
      </c>
      <c r="I1051">
        <v>484942</v>
      </c>
      <c r="J1051" t="s">
        <v>25</v>
      </c>
      <c r="K1051" t="s">
        <v>1839</v>
      </c>
      <c r="L1051" t="s">
        <v>1839</v>
      </c>
      <c r="N1051" t="s">
        <v>1840</v>
      </c>
      <c r="P1051">
        <v>5738579</v>
      </c>
      <c r="Q1051" t="s">
        <v>1837</v>
      </c>
      <c r="R1051">
        <v>678</v>
      </c>
      <c r="S1051">
        <v>225</v>
      </c>
    </row>
    <row r="1052" spans="1:20" x14ac:dyDescent="0.25">
      <c r="A1052" t="s">
        <v>20</v>
      </c>
      <c r="B1052" t="s">
        <v>30</v>
      </c>
      <c r="C1052" t="s">
        <v>22</v>
      </c>
      <c r="D1052" t="s">
        <v>23</v>
      </c>
      <c r="E1052" t="s">
        <v>5</v>
      </c>
      <c r="G1052" t="s">
        <v>24</v>
      </c>
      <c r="H1052">
        <v>485161</v>
      </c>
      <c r="I1052">
        <v>485343</v>
      </c>
      <c r="J1052" t="s">
        <v>25</v>
      </c>
      <c r="P1052">
        <v>5738578</v>
      </c>
      <c r="Q1052" t="s">
        <v>1841</v>
      </c>
      <c r="R1052">
        <v>183</v>
      </c>
      <c r="T1052" t="s">
        <v>1842</v>
      </c>
    </row>
    <row r="1053" spans="1:20" x14ac:dyDescent="0.25">
      <c r="A1053" t="s">
        <v>33</v>
      </c>
      <c r="B1053" t="s">
        <v>34</v>
      </c>
      <c r="C1053" t="s">
        <v>22</v>
      </c>
      <c r="D1053" t="s">
        <v>23</v>
      </c>
      <c r="E1053" t="s">
        <v>5</v>
      </c>
      <c r="G1053" t="s">
        <v>24</v>
      </c>
      <c r="H1053">
        <v>485161</v>
      </c>
      <c r="I1053">
        <v>485343</v>
      </c>
      <c r="J1053" t="s">
        <v>25</v>
      </c>
      <c r="K1053" t="s">
        <v>1843</v>
      </c>
      <c r="L1053" t="s">
        <v>1843</v>
      </c>
      <c r="N1053" t="s">
        <v>1844</v>
      </c>
      <c r="P1053">
        <v>5738578</v>
      </c>
      <c r="Q1053" t="s">
        <v>1841</v>
      </c>
      <c r="R1053">
        <v>183</v>
      </c>
      <c r="S1053">
        <v>60</v>
      </c>
    </row>
    <row r="1054" spans="1:20" x14ac:dyDescent="0.25">
      <c r="A1054" t="s">
        <v>20</v>
      </c>
      <c r="B1054" t="s">
        <v>21</v>
      </c>
      <c r="C1054" t="s">
        <v>22</v>
      </c>
      <c r="D1054" t="s">
        <v>23</v>
      </c>
      <c r="E1054" t="s">
        <v>5</v>
      </c>
      <c r="G1054" t="s">
        <v>24</v>
      </c>
      <c r="H1054">
        <v>485456</v>
      </c>
      <c r="I1054">
        <v>485534</v>
      </c>
      <c r="J1054" t="s">
        <v>25</v>
      </c>
      <c r="P1054">
        <v>5738583</v>
      </c>
      <c r="Q1054" t="s">
        <v>1845</v>
      </c>
      <c r="R1054">
        <v>79</v>
      </c>
      <c r="T1054" t="s">
        <v>1846</v>
      </c>
    </row>
    <row r="1055" spans="1:20" x14ac:dyDescent="0.25">
      <c r="A1055" t="s">
        <v>21</v>
      </c>
      <c r="C1055" t="s">
        <v>22</v>
      </c>
      <c r="D1055" t="s">
        <v>23</v>
      </c>
      <c r="E1055" t="s">
        <v>5</v>
      </c>
      <c r="G1055" t="s">
        <v>24</v>
      </c>
      <c r="H1055">
        <v>485456</v>
      </c>
      <c r="I1055">
        <v>485534</v>
      </c>
      <c r="J1055" t="s">
        <v>25</v>
      </c>
      <c r="N1055" t="s">
        <v>1847</v>
      </c>
      <c r="P1055">
        <v>5738583</v>
      </c>
      <c r="Q1055" t="s">
        <v>1845</v>
      </c>
      <c r="R1055">
        <v>79</v>
      </c>
      <c r="T1055" t="s">
        <v>1848</v>
      </c>
    </row>
    <row r="1056" spans="1:20" x14ac:dyDescent="0.25">
      <c r="A1056" t="s">
        <v>20</v>
      </c>
      <c r="B1056" t="s">
        <v>21</v>
      </c>
      <c r="C1056" t="s">
        <v>22</v>
      </c>
      <c r="D1056" t="s">
        <v>23</v>
      </c>
      <c r="E1056" t="s">
        <v>5</v>
      </c>
      <c r="G1056" t="s">
        <v>24</v>
      </c>
      <c r="H1056">
        <v>485699</v>
      </c>
      <c r="I1056">
        <v>485774</v>
      </c>
      <c r="J1056" t="s">
        <v>25</v>
      </c>
      <c r="P1056">
        <v>5738586</v>
      </c>
      <c r="Q1056" t="s">
        <v>1849</v>
      </c>
      <c r="R1056">
        <v>76</v>
      </c>
      <c r="T1056" t="s">
        <v>1850</v>
      </c>
    </row>
    <row r="1057" spans="1:20" x14ac:dyDescent="0.25">
      <c r="A1057" t="s">
        <v>21</v>
      </c>
      <c r="C1057" t="s">
        <v>22</v>
      </c>
      <c r="D1057" t="s">
        <v>23</v>
      </c>
      <c r="E1057" t="s">
        <v>5</v>
      </c>
      <c r="G1057" t="s">
        <v>24</v>
      </c>
      <c r="H1057">
        <v>485699</v>
      </c>
      <c r="I1057">
        <v>485774</v>
      </c>
      <c r="J1057" t="s">
        <v>25</v>
      </c>
      <c r="N1057" t="s">
        <v>1847</v>
      </c>
      <c r="P1057">
        <v>5738586</v>
      </c>
      <c r="Q1057" t="s">
        <v>1849</v>
      </c>
      <c r="R1057">
        <v>76</v>
      </c>
      <c r="T1057" t="s">
        <v>1848</v>
      </c>
    </row>
    <row r="1058" spans="1:20" x14ac:dyDescent="0.25">
      <c r="A1058" t="s">
        <v>20</v>
      </c>
      <c r="B1058" t="s">
        <v>30</v>
      </c>
      <c r="C1058" t="s">
        <v>22</v>
      </c>
      <c r="D1058" t="s">
        <v>23</v>
      </c>
      <c r="E1058" t="s">
        <v>5</v>
      </c>
      <c r="G1058" t="s">
        <v>24</v>
      </c>
      <c r="H1058">
        <v>486044</v>
      </c>
      <c r="I1058">
        <v>487720</v>
      </c>
      <c r="J1058" t="s">
        <v>74</v>
      </c>
      <c r="P1058">
        <v>5738591</v>
      </c>
      <c r="Q1058" t="s">
        <v>1851</v>
      </c>
      <c r="R1058">
        <v>1677</v>
      </c>
      <c r="T1058" t="s">
        <v>1852</v>
      </c>
    </row>
    <row r="1059" spans="1:20" x14ac:dyDescent="0.25">
      <c r="A1059" t="s">
        <v>33</v>
      </c>
      <c r="B1059" t="s">
        <v>34</v>
      </c>
      <c r="C1059" t="s">
        <v>22</v>
      </c>
      <c r="D1059" t="s">
        <v>23</v>
      </c>
      <c r="E1059" t="s">
        <v>5</v>
      </c>
      <c r="G1059" t="s">
        <v>24</v>
      </c>
      <c r="H1059">
        <v>486044</v>
      </c>
      <c r="I1059">
        <v>487720</v>
      </c>
      <c r="J1059" t="s">
        <v>74</v>
      </c>
      <c r="K1059" t="s">
        <v>1853</v>
      </c>
      <c r="L1059" t="s">
        <v>1853</v>
      </c>
      <c r="N1059" t="s">
        <v>1148</v>
      </c>
      <c r="P1059">
        <v>5738591</v>
      </c>
      <c r="Q1059" t="s">
        <v>1851</v>
      </c>
      <c r="R1059">
        <v>1677</v>
      </c>
      <c r="S1059">
        <v>558</v>
      </c>
    </row>
    <row r="1060" spans="1:20" x14ac:dyDescent="0.25">
      <c r="A1060" t="s">
        <v>20</v>
      </c>
      <c r="B1060" t="s">
        <v>30</v>
      </c>
      <c r="C1060" t="s">
        <v>22</v>
      </c>
      <c r="D1060" t="s">
        <v>23</v>
      </c>
      <c r="E1060" t="s">
        <v>5</v>
      </c>
      <c r="G1060" t="s">
        <v>24</v>
      </c>
      <c r="H1060">
        <v>488162</v>
      </c>
      <c r="I1060">
        <v>489934</v>
      </c>
      <c r="J1060" t="s">
        <v>74</v>
      </c>
      <c r="P1060">
        <v>5738594</v>
      </c>
      <c r="Q1060" t="s">
        <v>1854</v>
      </c>
      <c r="R1060">
        <v>1773</v>
      </c>
      <c r="T1060" t="s">
        <v>1855</v>
      </c>
    </row>
    <row r="1061" spans="1:20" x14ac:dyDescent="0.25">
      <c r="A1061" t="s">
        <v>33</v>
      </c>
      <c r="B1061" t="s">
        <v>34</v>
      </c>
      <c r="C1061" t="s">
        <v>22</v>
      </c>
      <c r="D1061" t="s">
        <v>23</v>
      </c>
      <c r="E1061" t="s">
        <v>5</v>
      </c>
      <c r="G1061" t="s">
        <v>24</v>
      </c>
      <c r="H1061">
        <v>488162</v>
      </c>
      <c r="I1061">
        <v>489934</v>
      </c>
      <c r="J1061" t="s">
        <v>74</v>
      </c>
      <c r="K1061" t="s">
        <v>1856</v>
      </c>
      <c r="L1061" t="s">
        <v>1856</v>
      </c>
      <c r="N1061" t="s">
        <v>1857</v>
      </c>
      <c r="P1061">
        <v>5738594</v>
      </c>
      <c r="Q1061" t="s">
        <v>1854</v>
      </c>
      <c r="R1061">
        <v>1773</v>
      </c>
      <c r="S1061">
        <v>590</v>
      </c>
    </row>
    <row r="1062" spans="1:20" x14ac:dyDescent="0.25">
      <c r="A1062" t="s">
        <v>20</v>
      </c>
      <c r="B1062" t="s">
        <v>30</v>
      </c>
      <c r="C1062" t="s">
        <v>22</v>
      </c>
      <c r="D1062" t="s">
        <v>23</v>
      </c>
      <c r="E1062" t="s">
        <v>5</v>
      </c>
      <c r="G1062" t="s">
        <v>24</v>
      </c>
      <c r="H1062">
        <v>489976</v>
      </c>
      <c r="I1062">
        <v>490461</v>
      </c>
      <c r="J1062" t="s">
        <v>74</v>
      </c>
      <c r="P1062">
        <v>5738597</v>
      </c>
      <c r="Q1062" t="s">
        <v>1858</v>
      </c>
      <c r="R1062">
        <v>486</v>
      </c>
      <c r="T1062" t="s">
        <v>1859</v>
      </c>
    </row>
    <row r="1063" spans="1:20" x14ac:dyDescent="0.25">
      <c r="A1063" t="s">
        <v>33</v>
      </c>
      <c r="B1063" t="s">
        <v>34</v>
      </c>
      <c r="C1063" t="s">
        <v>22</v>
      </c>
      <c r="D1063" t="s">
        <v>23</v>
      </c>
      <c r="E1063" t="s">
        <v>5</v>
      </c>
      <c r="G1063" t="s">
        <v>24</v>
      </c>
      <c r="H1063">
        <v>489976</v>
      </c>
      <c r="I1063">
        <v>490461</v>
      </c>
      <c r="J1063" t="s">
        <v>74</v>
      </c>
      <c r="K1063" t="s">
        <v>1860</v>
      </c>
      <c r="L1063" t="s">
        <v>1860</v>
      </c>
      <c r="N1063" t="s">
        <v>1861</v>
      </c>
      <c r="P1063">
        <v>5738597</v>
      </c>
      <c r="Q1063" t="s">
        <v>1858</v>
      </c>
      <c r="R1063">
        <v>486</v>
      </c>
      <c r="S1063">
        <v>161</v>
      </c>
    </row>
    <row r="1064" spans="1:20" x14ac:dyDescent="0.25">
      <c r="A1064" t="s">
        <v>20</v>
      </c>
      <c r="B1064" t="s">
        <v>30</v>
      </c>
      <c r="C1064" t="s">
        <v>22</v>
      </c>
      <c r="D1064" t="s">
        <v>23</v>
      </c>
      <c r="E1064" t="s">
        <v>5</v>
      </c>
      <c r="G1064" t="s">
        <v>24</v>
      </c>
      <c r="H1064">
        <v>490632</v>
      </c>
      <c r="I1064">
        <v>492977</v>
      </c>
      <c r="J1064" t="s">
        <v>25</v>
      </c>
      <c r="P1064">
        <v>5738599</v>
      </c>
      <c r="Q1064" t="s">
        <v>1862</v>
      </c>
      <c r="R1064">
        <v>2346</v>
      </c>
      <c r="T1064" t="s">
        <v>1863</v>
      </c>
    </row>
    <row r="1065" spans="1:20" x14ac:dyDescent="0.25">
      <c r="A1065" t="s">
        <v>33</v>
      </c>
      <c r="B1065" t="s">
        <v>34</v>
      </c>
      <c r="C1065" t="s">
        <v>22</v>
      </c>
      <c r="D1065" t="s">
        <v>23</v>
      </c>
      <c r="E1065" t="s">
        <v>5</v>
      </c>
      <c r="G1065" t="s">
        <v>24</v>
      </c>
      <c r="H1065">
        <v>490632</v>
      </c>
      <c r="I1065">
        <v>492977</v>
      </c>
      <c r="J1065" t="s">
        <v>25</v>
      </c>
      <c r="K1065" t="s">
        <v>1864</v>
      </c>
      <c r="L1065" t="s">
        <v>1864</v>
      </c>
      <c r="N1065" t="s">
        <v>1865</v>
      </c>
      <c r="P1065">
        <v>5738599</v>
      </c>
      <c r="Q1065" t="s">
        <v>1862</v>
      </c>
      <c r="R1065">
        <v>2346</v>
      </c>
      <c r="S1065">
        <v>781</v>
      </c>
    </row>
    <row r="1066" spans="1:20" x14ac:dyDescent="0.25">
      <c r="A1066" t="s">
        <v>20</v>
      </c>
      <c r="B1066" t="s">
        <v>30</v>
      </c>
      <c r="C1066" t="s">
        <v>22</v>
      </c>
      <c r="D1066" t="s">
        <v>23</v>
      </c>
      <c r="E1066" t="s">
        <v>5</v>
      </c>
      <c r="G1066" t="s">
        <v>24</v>
      </c>
      <c r="H1066">
        <v>492982</v>
      </c>
      <c r="I1066">
        <v>493305</v>
      </c>
      <c r="J1066" t="s">
        <v>25</v>
      </c>
      <c r="P1066">
        <v>5738602</v>
      </c>
      <c r="Q1066" t="s">
        <v>1866</v>
      </c>
      <c r="R1066">
        <v>324</v>
      </c>
      <c r="T1066" t="s">
        <v>1867</v>
      </c>
    </row>
    <row r="1067" spans="1:20" x14ac:dyDescent="0.25">
      <c r="A1067" t="s">
        <v>33</v>
      </c>
      <c r="B1067" t="s">
        <v>34</v>
      </c>
      <c r="C1067" t="s">
        <v>22</v>
      </c>
      <c r="D1067" t="s">
        <v>23</v>
      </c>
      <c r="E1067" t="s">
        <v>5</v>
      </c>
      <c r="G1067" t="s">
        <v>24</v>
      </c>
      <c r="H1067">
        <v>492982</v>
      </c>
      <c r="I1067">
        <v>493305</v>
      </c>
      <c r="J1067" t="s">
        <v>25</v>
      </c>
      <c r="K1067" t="s">
        <v>1868</v>
      </c>
      <c r="L1067" t="s">
        <v>1868</v>
      </c>
      <c r="N1067" t="s">
        <v>1869</v>
      </c>
      <c r="P1067">
        <v>5738602</v>
      </c>
      <c r="Q1067" t="s">
        <v>1866</v>
      </c>
      <c r="R1067">
        <v>324</v>
      </c>
      <c r="S1067">
        <v>107</v>
      </c>
    </row>
    <row r="1068" spans="1:20" x14ac:dyDescent="0.25">
      <c r="A1068" t="s">
        <v>20</v>
      </c>
      <c r="B1068" t="s">
        <v>30</v>
      </c>
      <c r="C1068" t="s">
        <v>22</v>
      </c>
      <c r="D1068" t="s">
        <v>23</v>
      </c>
      <c r="E1068" t="s">
        <v>5</v>
      </c>
      <c r="G1068" t="s">
        <v>24</v>
      </c>
      <c r="H1068">
        <v>493311</v>
      </c>
      <c r="I1068">
        <v>494594</v>
      </c>
      <c r="J1068" t="s">
        <v>25</v>
      </c>
      <c r="P1068">
        <v>5738605</v>
      </c>
      <c r="Q1068" t="s">
        <v>1870</v>
      </c>
      <c r="R1068">
        <v>1284</v>
      </c>
      <c r="T1068" t="s">
        <v>1871</v>
      </c>
    </row>
    <row r="1069" spans="1:20" x14ac:dyDescent="0.25">
      <c r="A1069" t="s">
        <v>33</v>
      </c>
      <c r="B1069" t="s">
        <v>34</v>
      </c>
      <c r="C1069" t="s">
        <v>22</v>
      </c>
      <c r="D1069" t="s">
        <v>23</v>
      </c>
      <c r="E1069" t="s">
        <v>5</v>
      </c>
      <c r="G1069" t="s">
        <v>24</v>
      </c>
      <c r="H1069">
        <v>493311</v>
      </c>
      <c r="I1069">
        <v>494594</v>
      </c>
      <c r="J1069" t="s">
        <v>25</v>
      </c>
      <c r="K1069" t="s">
        <v>1872</v>
      </c>
      <c r="L1069" t="s">
        <v>1872</v>
      </c>
      <c r="N1069" t="s">
        <v>1873</v>
      </c>
      <c r="P1069">
        <v>5738605</v>
      </c>
      <c r="Q1069" t="s">
        <v>1870</v>
      </c>
      <c r="R1069">
        <v>1284</v>
      </c>
      <c r="S1069">
        <v>427</v>
      </c>
    </row>
    <row r="1070" spans="1:20" x14ac:dyDescent="0.25">
      <c r="A1070" t="s">
        <v>20</v>
      </c>
      <c r="B1070" t="s">
        <v>30</v>
      </c>
      <c r="C1070" t="s">
        <v>22</v>
      </c>
      <c r="D1070" t="s">
        <v>23</v>
      </c>
      <c r="E1070" t="s">
        <v>5</v>
      </c>
      <c r="G1070" t="s">
        <v>24</v>
      </c>
      <c r="H1070">
        <v>494625</v>
      </c>
      <c r="I1070">
        <v>495269</v>
      </c>
      <c r="J1070" t="s">
        <v>25</v>
      </c>
      <c r="P1070">
        <v>5738609</v>
      </c>
      <c r="Q1070" t="s">
        <v>1874</v>
      </c>
      <c r="R1070">
        <v>645</v>
      </c>
      <c r="T1070" t="s">
        <v>1875</v>
      </c>
    </row>
    <row r="1071" spans="1:20" x14ac:dyDescent="0.25">
      <c r="A1071" t="s">
        <v>33</v>
      </c>
      <c r="B1071" t="s">
        <v>34</v>
      </c>
      <c r="C1071" t="s">
        <v>22</v>
      </c>
      <c r="D1071" t="s">
        <v>23</v>
      </c>
      <c r="E1071" t="s">
        <v>5</v>
      </c>
      <c r="G1071" t="s">
        <v>24</v>
      </c>
      <c r="H1071">
        <v>494625</v>
      </c>
      <c r="I1071">
        <v>495269</v>
      </c>
      <c r="J1071" t="s">
        <v>25</v>
      </c>
      <c r="K1071" t="s">
        <v>1876</v>
      </c>
      <c r="L1071" t="s">
        <v>1876</v>
      </c>
      <c r="N1071" t="s">
        <v>1877</v>
      </c>
      <c r="P1071">
        <v>5738609</v>
      </c>
      <c r="Q1071" t="s">
        <v>1874</v>
      </c>
      <c r="R1071">
        <v>645</v>
      </c>
      <c r="S1071">
        <v>214</v>
      </c>
    </row>
    <row r="1072" spans="1:20" x14ac:dyDescent="0.25">
      <c r="A1072" t="s">
        <v>20</v>
      </c>
      <c r="B1072" t="s">
        <v>30</v>
      </c>
      <c r="C1072" t="s">
        <v>22</v>
      </c>
      <c r="D1072" t="s">
        <v>23</v>
      </c>
      <c r="E1072" t="s">
        <v>5</v>
      </c>
      <c r="G1072" t="s">
        <v>24</v>
      </c>
      <c r="H1072">
        <v>495275</v>
      </c>
      <c r="I1072">
        <v>496459</v>
      </c>
      <c r="J1072" t="s">
        <v>25</v>
      </c>
      <c r="P1072">
        <v>5738611</v>
      </c>
      <c r="Q1072" t="s">
        <v>1878</v>
      </c>
      <c r="R1072">
        <v>1185</v>
      </c>
      <c r="T1072" t="s">
        <v>1879</v>
      </c>
    </row>
    <row r="1073" spans="1:20" x14ac:dyDescent="0.25">
      <c r="A1073" t="s">
        <v>33</v>
      </c>
      <c r="B1073" t="s">
        <v>34</v>
      </c>
      <c r="C1073" t="s">
        <v>22</v>
      </c>
      <c r="D1073" t="s">
        <v>23</v>
      </c>
      <c r="E1073" t="s">
        <v>5</v>
      </c>
      <c r="G1073" t="s">
        <v>24</v>
      </c>
      <c r="H1073">
        <v>495275</v>
      </c>
      <c r="I1073">
        <v>496459</v>
      </c>
      <c r="J1073" t="s">
        <v>25</v>
      </c>
      <c r="K1073" t="s">
        <v>1880</v>
      </c>
      <c r="L1073" t="s">
        <v>1880</v>
      </c>
      <c r="N1073" t="s">
        <v>1881</v>
      </c>
      <c r="P1073">
        <v>5738611</v>
      </c>
      <c r="Q1073" t="s">
        <v>1878</v>
      </c>
      <c r="R1073">
        <v>1185</v>
      </c>
      <c r="S1073">
        <v>394</v>
      </c>
    </row>
    <row r="1074" spans="1:20" x14ac:dyDescent="0.25">
      <c r="A1074" t="s">
        <v>20</v>
      </c>
      <c r="B1074" t="s">
        <v>30</v>
      </c>
      <c r="C1074" t="s">
        <v>22</v>
      </c>
      <c r="D1074" t="s">
        <v>23</v>
      </c>
      <c r="E1074" t="s">
        <v>5</v>
      </c>
      <c r="G1074" t="s">
        <v>24</v>
      </c>
      <c r="H1074">
        <v>496896</v>
      </c>
      <c r="I1074">
        <v>497129</v>
      </c>
      <c r="J1074" t="s">
        <v>25</v>
      </c>
      <c r="P1074">
        <v>5738614</v>
      </c>
      <c r="Q1074" t="s">
        <v>1882</v>
      </c>
      <c r="R1074">
        <v>234</v>
      </c>
      <c r="T1074" t="s">
        <v>1883</v>
      </c>
    </row>
    <row r="1075" spans="1:20" x14ac:dyDescent="0.25">
      <c r="A1075" t="s">
        <v>33</v>
      </c>
      <c r="B1075" t="s">
        <v>34</v>
      </c>
      <c r="C1075" t="s">
        <v>22</v>
      </c>
      <c r="D1075" t="s">
        <v>23</v>
      </c>
      <c r="E1075" t="s">
        <v>5</v>
      </c>
      <c r="G1075" t="s">
        <v>24</v>
      </c>
      <c r="H1075">
        <v>496896</v>
      </c>
      <c r="I1075">
        <v>497129</v>
      </c>
      <c r="J1075" t="s">
        <v>25</v>
      </c>
      <c r="K1075" t="s">
        <v>1884</v>
      </c>
      <c r="L1075" t="s">
        <v>1884</v>
      </c>
      <c r="N1075" t="s">
        <v>36</v>
      </c>
      <c r="P1075">
        <v>5738614</v>
      </c>
      <c r="Q1075" t="s">
        <v>1882</v>
      </c>
      <c r="R1075">
        <v>234</v>
      </c>
      <c r="S1075">
        <v>77</v>
      </c>
    </row>
    <row r="1076" spans="1:20" x14ac:dyDescent="0.25">
      <c r="A1076" t="s">
        <v>20</v>
      </c>
      <c r="B1076" t="s">
        <v>30</v>
      </c>
      <c r="C1076" t="s">
        <v>22</v>
      </c>
      <c r="D1076" t="s">
        <v>23</v>
      </c>
      <c r="E1076" t="s">
        <v>5</v>
      </c>
      <c r="G1076" t="s">
        <v>24</v>
      </c>
      <c r="H1076">
        <v>497237</v>
      </c>
      <c r="I1076">
        <v>497464</v>
      </c>
      <c r="J1076" t="s">
        <v>25</v>
      </c>
      <c r="P1076">
        <v>5738616</v>
      </c>
      <c r="Q1076" t="s">
        <v>1885</v>
      </c>
      <c r="R1076">
        <v>228</v>
      </c>
      <c r="T1076" t="s">
        <v>1886</v>
      </c>
    </row>
    <row r="1077" spans="1:20" x14ac:dyDescent="0.25">
      <c r="A1077" t="s">
        <v>33</v>
      </c>
      <c r="B1077" t="s">
        <v>34</v>
      </c>
      <c r="C1077" t="s">
        <v>22</v>
      </c>
      <c r="D1077" t="s">
        <v>23</v>
      </c>
      <c r="E1077" t="s">
        <v>5</v>
      </c>
      <c r="G1077" t="s">
        <v>24</v>
      </c>
      <c r="H1077">
        <v>497237</v>
      </c>
      <c r="I1077">
        <v>497464</v>
      </c>
      <c r="J1077" t="s">
        <v>25</v>
      </c>
      <c r="K1077" t="s">
        <v>1887</v>
      </c>
      <c r="L1077" t="s">
        <v>1887</v>
      </c>
      <c r="N1077" t="s">
        <v>36</v>
      </c>
      <c r="P1077">
        <v>5738616</v>
      </c>
      <c r="Q1077" t="s">
        <v>1885</v>
      </c>
      <c r="R1077">
        <v>228</v>
      </c>
      <c r="S1077">
        <v>75</v>
      </c>
    </row>
    <row r="1078" spans="1:20" x14ac:dyDescent="0.25">
      <c r="A1078" t="s">
        <v>20</v>
      </c>
      <c r="B1078" t="s">
        <v>30</v>
      </c>
      <c r="C1078" t="s">
        <v>22</v>
      </c>
      <c r="D1078" t="s">
        <v>23</v>
      </c>
      <c r="E1078" t="s">
        <v>5</v>
      </c>
      <c r="G1078" t="s">
        <v>24</v>
      </c>
      <c r="H1078">
        <v>498422</v>
      </c>
      <c r="I1078">
        <v>499069</v>
      </c>
      <c r="J1078" t="s">
        <v>25</v>
      </c>
      <c r="P1078">
        <v>5738618</v>
      </c>
      <c r="Q1078" t="s">
        <v>1888</v>
      </c>
      <c r="R1078">
        <v>648</v>
      </c>
      <c r="T1078" t="s">
        <v>1889</v>
      </c>
    </row>
    <row r="1079" spans="1:20" x14ac:dyDescent="0.25">
      <c r="A1079" t="s">
        <v>33</v>
      </c>
      <c r="B1079" t="s">
        <v>34</v>
      </c>
      <c r="C1079" t="s">
        <v>22</v>
      </c>
      <c r="D1079" t="s">
        <v>23</v>
      </c>
      <c r="E1079" t="s">
        <v>5</v>
      </c>
      <c r="G1079" t="s">
        <v>24</v>
      </c>
      <c r="H1079">
        <v>498422</v>
      </c>
      <c r="I1079">
        <v>499069</v>
      </c>
      <c r="J1079" t="s">
        <v>25</v>
      </c>
      <c r="K1079" t="s">
        <v>1890</v>
      </c>
      <c r="L1079" t="s">
        <v>1890</v>
      </c>
      <c r="N1079" t="s">
        <v>36</v>
      </c>
      <c r="P1079">
        <v>5738618</v>
      </c>
      <c r="Q1079" t="s">
        <v>1888</v>
      </c>
      <c r="R1079">
        <v>648</v>
      </c>
      <c r="S1079">
        <v>215</v>
      </c>
    </row>
    <row r="1080" spans="1:20" x14ac:dyDescent="0.25">
      <c r="A1080" t="s">
        <v>20</v>
      </c>
      <c r="B1080" t="s">
        <v>30</v>
      </c>
      <c r="C1080" t="s">
        <v>22</v>
      </c>
      <c r="D1080" t="s">
        <v>23</v>
      </c>
      <c r="E1080" t="s">
        <v>5</v>
      </c>
      <c r="G1080" t="s">
        <v>24</v>
      </c>
      <c r="H1080">
        <v>499283</v>
      </c>
      <c r="I1080">
        <v>499558</v>
      </c>
      <c r="J1080" t="s">
        <v>25</v>
      </c>
      <c r="P1080">
        <v>5738625</v>
      </c>
      <c r="Q1080" t="s">
        <v>1891</v>
      </c>
      <c r="R1080">
        <v>276</v>
      </c>
      <c r="T1080" t="s">
        <v>1892</v>
      </c>
    </row>
    <row r="1081" spans="1:20" x14ac:dyDescent="0.25">
      <c r="A1081" t="s">
        <v>33</v>
      </c>
      <c r="B1081" t="s">
        <v>34</v>
      </c>
      <c r="C1081" t="s">
        <v>22</v>
      </c>
      <c r="D1081" t="s">
        <v>23</v>
      </c>
      <c r="E1081" t="s">
        <v>5</v>
      </c>
      <c r="G1081" t="s">
        <v>24</v>
      </c>
      <c r="H1081">
        <v>499283</v>
      </c>
      <c r="I1081">
        <v>499558</v>
      </c>
      <c r="J1081" t="s">
        <v>25</v>
      </c>
      <c r="K1081" t="s">
        <v>1893</v>
      </c>
      <c r="L1081" t="s">
        <v>1893</v>
      </c>
      <c r="N1081" t="s">
        <v>36</v>
      </c>
      <c r="P1081">
        <v>5738625</v>
      </c>
      <c r="Q1081" t="s">
        <v>1891</v>
      </c>
      <c r="R1081">
        <v>276</v>
      </c>
      <c r="S1081">
        <v>91</v>
      </c>
    </row>
    <row r="1082" spans="1:20" x14ac:dyDescent="0.25">
      <c r="A1082" t="s">
        <v>20</v>
      </c>
      <c r="B1082" t="s">
        <v>30</v>
      </c>
      <c r="C1082" t="s">
        <v>22</v>
      </c>
      <c r="D1082" t="s">
        <v>23</v>
      </c>
      <c r="E1082" t="s">
        <v>5</v>
      </c>
      <c r="G1082" t="s">
        <v>24</v>
      </c>
      <c r="H1082">
        <v>500243</v>
      </c>
      <c r="I1082">
        <v>502273</v>
      </c>
      <c r="J1082" t="s">
        <v>74</v>
      </c>
      <c r="P1082">
        <v>5738629</v>
      </c>
      <c r="Q1082" t="s">
        <v>1894</v>
      </c>
      <c r="R1082">
        <v>2031</v>
      </c>
      <c r="T1082" t="s">
        <v>1895</v>
      </c>
    </row>
    <row r="1083" spans="1:20" x14ac:dyDescent="0.25">
      <c r="A1083" t="s">
        <v>33</v>
      </c>
      <c r="B1083" t="s">
        <v>34</v>
      </c>
      <c r="C1083" t="s">
        <v>22</v>
      </c>
      <c r="D1083" t="s">
        <v>23</v>
      </c>
      <c r="E1083" t="s">
        <v>5</v>
      </c>
      <c r="G1083" t="s">
        <v>24</v>
      </c>
      <c r="H1083">
        <v>500243</v>
      </c>
      <c r="I1083">
        <v>502273</v>
      </c>
      <c r="J1083" t="s">
        <v>74</v>
      </c>
      <c r="K1083" t="s">
        <v>1896</v>
      </c>
      <c r="L1083" t="s">
        <v>1896</v>
      </c>
      <c r="N1083" t="s">
        <v>36</v>
      </c>
      <c r="P1083">
        <v>5738629</v>
      </c>
      <c r="Q1083" t="s">
        <v>1894</v>
      </c>
      <c r="R1083">
        <v>2031</v>
      </c>
      <c r="S1083">
        <v>676</v>
      </c>
    </row>
    <row r="1084" spans="1:20" x14ac:dyDescent="0.25">
      <c r="A1084" t="s">
        <v>20</v>
      </c>
      <c r="B1084" t="s">
        <v>30</v>
      </c>
      <c r="C1084" t="s">
        <v>22</v>
      </c>
      <c r="D1084" t="s">
        <v>23</v>
      </c>
      <c r="E1084" t="s">
        <v>5</v>
      </c>
      <c r="G1084" t="s">
        <v>24</v>
      </c>
      <c r="H1084">
        <v>502270</v>
      </c>
      <c r="I1084">
        <v>504534</v>
      </c>
      <c r="J1084" t="s">
        <v>74</v>
      </c>
      <c r="P1084">
        <v>5738631</v>
      </c>
      <c r="Q1084" t="s">
        <v>1897</v>
      </c>
      <c r="R1084">
        <v>2265</v>
      </c>
      <c r="T1084" t="s">
        <v>1898</v>
      </c>
    </row>
    <row r="1085" spans="1:20" x14ac:dyDescent="0.25">
      <c r="A1085" t="s">
        <v>33</v>
      </c>
      <c r="B1085" t="s">
        <v>34</v>
      </c>
      <c r="C1085" t="s">
        <v>22</v>
      </c>
      <c r="D1085" t="s">
        <v>23</v>
      </c>
      <c r="E1085" t="s">
        <v>5</v>
      </c>
      <c r="G1085" t="s">
        <v>24</v>
      </c>
      <c r="H1085">
        <v>502270</v>
      </c>
      <c r="I1085">
        <v>504534</v>
      </c>
      <c r="J1085" t="s">
        <v>74</v>
      </c>
      <c r="K1085" t="s">
        <v>1899</v>
      </c>
      <c r="L1085" t="s">
        <v>1899</v>
      </c>
      <c r="N1085" t="s">
        <v>36</v>
      </c>
      <c r="P1085">
        <v>5738631</v>
      </c>
      <c r="Q1085" t="s">
        <v>1897</v>
      </c>
      <c r="R1085">
        <v>2265</v>
      </c>
      <c r="S1085">
        <v>754</v>
      </c>
    </row>
    <row r="1086" spans="1:20" x14ac:dyDescent="0.25">
      <c r="A1086" t="s">
        <v>20</v>
      </c>
      <c r="B1086" t="s">
        <v>30</v>
      </c>
      <c r="C1086" t="s">
        <v>22</v>
      </c>
      <c r="D1086" t="s">
        <v>23</v>
      </c>
      <c r="E1086" t="s">
        <v>5</v>
      </c>
      <c r="G1086" t="s">
        <v>24</v>
      </c>
      <c r="H1086">
        <v>504550</v>
      </c>
      <c r="I1086">
        <v>505248</v>
      </c>
      <c r="J1086" t="s">
        <v>74</v>
      </c>
      <c r="P1086">
        <v>5738635</v>
      </c>
      <c r="Q1086" t="s">
        <v>1900</v>
      </c>
      <c r="R1086">
        <v>699</v>
      </c>
      <c r="T1086" t="s">
        <v>1901</v>
      </c>
    </row>
    <row r="1087" spans="1:20" x14ac:dyDescent="0.25">
      <c r="A1087" t="s">
        <v>33</v>
      </c>
      <c r="B1087" t="s">
        <v>34</v>
      </c>
      <c r="C1087" t="s">
        <v>22</v>
      </c>
      <c r="D1087" t="s">
        <v>23</v>
      </c>
      <c r="E1087" t="s">
        <v>5</v>
      </c>
      <c r="G1087" t="s">
        <v>24</v>
      </c>
      <c r="H1087">
        <v>504550</v>
      </c>
      <c r="I1087">
        <v>505248</v>
      </c>
      <c r="J1087" t="s">
        <v>74</v>
      </c>
      <c r="K1087" t="s">
        <v>1902</v>
      </c>
      <c r="L1087" t="s">
        <v>1902</v>
      </c>
      <c r="N1087" t="s">
        <v>40</v>
      </c>
      <c r="P1087">
        <v>5738635</v>
      </c>
      <c r="Q1087" t="s">
        <v>1900</v>
      </c>
      <c r="R1087">
        <v>699</v>
      </c>
      <c r="S1087">
        <v>232</v>
      </c>
    </row>
    <row r="1088" spans="1:20" x14ac:dyDescent="0.25">
      <c r="A1088" t="s">
        <v>20</v>
      </c>
      <c r="B1088" t="s">
        <v>30</v>
      </c>
      <c r="C1088" t="s">
        <v>22</v>
      </c>
      <c r="D1088" t="s">
        <v>23</v>
      </c>
      <c r="E1088" t="s">
        <v>5</v>
      </c>
      <c r="G1088" t="s">
        <v>24</v>
      </c>
      <c r="H1088">
        <v>505273</v>
      </c>
      <c r="I1088">
        <v>505644</v>
      </c>
      <c r="J1088" t="s">
        <v>74</v>
      </c>
      <c r="P1088">
        <v>5738640</v>
      </c>
      <c r="Q1088" t="s">
        <v>1903</v>
      </c>
      <c r="R1088">
        <v>372</v>
      </c>
      <c r="T1088" t="s">
        <v>1904</v>
      </c>
    </row>
    <row r="1089" spans="1:20" x14ac:dyDescent="0.25">
      <c r="A1089" t="s">
        <v>33</v>
      </c>
      <c r="B1089" t="s">
        <v>34</v>
      </c>
      <c r="C1089" t="s">
        <v>22</v>
      </c>
      <c r="D1089" t="s">
        <v>23</v>
      </c>
      <c r="E1089" t="s">
        <v>5</v>
      </c>
      <c r="G1089" t="s">
        <v>24</v>
      </c>
      <c r="H1089">
        <v>505273</v>
      </c>
      <c r="I1089">
        <v>505644</v>
      </c>
      <c r="J1089" t="s">
        <v>74</v>
      </c>
      <c r="K1089" t="s">
        <v>1905</v>
      </c>
      <c r="L1089" t="s">
        <v>1905</v>
      </c>
      <c r="N1089" t="s">
        <v>36</v>
      </c>
      <c r="P1089">
        <v>5738640</v>
      </c>
      <c r="Q1089" t="s">
        <v>1903</v>
      </c>
      <c r="R1089">
        <v>372</v>
      </c>
      <c r="S1089">
        <v>123</v>
      </c>
    </row>
    <row r="1090" spans="1:20" x14ac:dyDescent="0.25">
      <c r="A1090" t="s">
        <v>20</v>
      </c>
      <c r="B1090" t="s">
        <v>30</v>
      </c>
      <c r="C1090" t="s">
        <v>22</v>
      </c>
      <c r="D1090" t="s">
        <v>23</v>
      </c>
      <c r="E1090" t="s">
        <v>5</v>
      </c>
      <c r="G1090" t="s">
        <v>24</v>
      </c>
      <c r="H1090">
        <v>505657</v>
      </c>
      <c r="I1090">
        <v>506070</v>
      </c>
      <c r="J1090" t="s">
        <v>74</v>
      </c>
      <c r="P1090">
        <v>5738644</v>
      </c>
      <c r="Q1090" t="s">
        <v>1906</v>
      </c>
      <c r="R1090">
        <v>414</v>
      </c>
      <c r="T1090" t="s">
        <v>1907</v>
      </c>
    </row>
    <row r="1091" spans="1:20" x14ac:dyDescent="0.25">
      <c r="A1091" t="s">
        <v>33</v>
      </c>
      <c r="B1091" t="s">
        <v>34</v>
      </c>
      <c r="C1091" t="s">
        <v>22</v>
      </c>
      <c r="D1091" t="s">
        <v>23</v>
      </c>
      <c r="E1091" t="s">
        <v>5</v>
      </c>
      <c r="G1091" t="s">
        <v>24</v>
      </c>
      <c r="H1091">
        <v>505657</v>
      </c>
      <c r="I1091">
        <v>506070</v>
      </c>
      <c r="J1091" t="s">
        <v>74</v>
      </c>
      <c r="K1091" t="s">
        <v>1908</v>
      </c>
      <c r="L1091" t="s">
        <v>1908</v>
      </c>
      <c r="N1091" t="s">
        <v>36</v>
      </c>
      <c r="P1091">
        <v>5738644</v>
      </c>
      <c r="Q1091" t="s">
        <v>1906</v>
      </c>
      <c r="R1091">
        <v>414</v>
      </c>
      <c r="S1091">
        <v>137</v>
      </c>
    </row>
    <row r="1092" spans="1:20" x14ac:dyDescent="0.25">
      <c r="A1092" t="s">
        <v>20</v>
      </c>
      <c r="B1092" t="s">
        <v>30</v>
      </c>
      <c r="C1092" t="s">
        <v>22</v>
      </c>
      <c r="D1092" t="s">
        <v>23</v>
      </c>
      <c r="E1092" t="s">
        <v>5</v>
      </c>
      <c r="G1092" t="s">
        <v>24</v>
      </c>
      <c r="H1092">
        <v>506071</v>
      </c>
      <c r="I1092">
        <v>506358</v>
      </c>
      <c r="J1092" t="s">
        <v>74</v>
      </c>
      <c r="P1092">
        <v>5738646</v>
      </c>
      <c r="Q1092" t="s">
        <v>1909</v>
      </c>
      <c r="R1092">
        <v>288</v>
      </c>
      <c r="T1092" t="s">
        <v>1910</v>
      </c>
    </row>
    <row r="1093" spans="1:20" x14ac:dyDescent="0.25">
      <c r="A1093" t="s">
        <v>33</v>
      </c>
      <c r="B1093" t="s">
        <v>34</v>
      </c>
      <c r="C1093" t="s">
        <v>22</v>
      </c>
      <c r="D1093" t="s">
        <v>23</v>
      </c>
      <c r="E1093" t="s">
        <v>5</v>
      </c>
      <c r="G1093" t="s">
        <v>24</v>
      </c>
      <c r="H1093">
        <v>506071</v>
      </c>
      <c r="I1093">
        <v>506358</v>
      </c>
      <c r="J1093" t="s">
        <v>74</v>
      </c>
      <c r="K1093" t="s">
        <v>1911</v>
      </c>
      <c r="L1093" t="s">
        <v>1911</v>
      </c>
      <c r="N1093" t="s">
        <v>36</v>
      </c>
      <c r="P1093">
        <v>5738646</v>
      </c>
      <c r="Q1093" t="s">
        <v>1909</v>
      </c>
      <c r="R1093">
        <v>288</v>
      </c>
      <c r="S1093">
        <v>95</v>
      </c>
    </row>
    <row r="1094" spans="1:20" x14ac:dyDescent="0.25">
      <c r="A1094" t="s">
        <v>20</v>
      </c>
      <c r="B1094" t="s">
        <v>30</v>
      </c>
      <c r="C1094" t="s">
        <v>22</v>
      </c>
      <c r="D1094" t="s">
        <v>23</v>
      </c>
      <c r="E1094" t="s">
        <v>5</v>
      </c>
      <c r="G1094" t="s">
        <v>24</v>
      </c>
      <c r="H1094">
        <v>506522</v>
      </c>
      <c r="I1094">
        <v>507160</v>
      </c>
      <c r="J1094" t="s">
        <v>74</v>
      </c>
      <c r="P1094">
        <v>5738650</v>
      </c>
      <c r="Q1094" t="s">
        <v>1912</v>
      </c>
      <c r="R1094">
        <v>639</v>
      </c>
      <c r="T1094" t="s">
        <v>1913</v>
      </c>
    </row>
    <row r="1095" spans="1:20" x14ac:dyDescent="0.25">
      <c r="A1095" t="s">
        <v>33</v>
      </c>
      <c r="B1095" t="s">
        <v>34</v>
      </c>
      <c r="C1095" t="s">
        <v>22</v>
      </c>
      <c r="D1095" t="s">
        <v>23</v>
      </c>
      <c r="E1095" t="s">
        <v>5</v>
      </c>
      <c r="G1095" t="s">
        <v>24</v>
      </c>
      <c r="H1095">
        <v>506522</v>
      </c>
      <c r="I1095">
        <v>507160</v>
      </c>
      <c r="J1095" t="s">
        <v>74</v>
      </c>
      <c r="K1095" t="s">
        <v>1914</v>
      </c>
      <c r="L1095" t="s">
        <v>1914</v>
      </c>
      <c r="N1095" t="s">
        <v>36</v>
      </c>
      <c r="P1095">
        <v>5738650</v>
      </c>
      <c r="Q1095" t="s">
        <v>1912</v>
      </c>
      <c r="R1095">
        <v>639</v>
      </c>
      <c r="S1095">
        <v>212</v>
      </c>
    </row>
    <row r="1096" spans="1:20" x14ac:dyDescent="0.25">
      <c r="A1096" t="s">
        <v>20</v>
      </c>
      <c r="B1096" t="s">
        <v>30</v>
      </c>
      <c r="C1096" t="s">
        <v>22</v>
      </c>
      <c r="D1096" t="s">
        <v>23</v>
      </c>
      <c r="E1096" t="s">
        <v>5</v>
      </c>
      <c r="G1096" t="s">
        <v>24</v>
      </c>
      <c r="H1096">
        <v>507153</v>
      </c>
      <c r="I1096">
        <v>507428</v>
      </c>
      <c r="J1096" t="s">
        <v>74</v>
      </c>
      <c r="P1096">
        <v>5738652</v>
      </c>
      <c r="Q1096" t="s">
        <v>1915</v>
      </c>
      <c r="R1096">
        <v>276</v>
      </c>
      <c r="T1096" t="s">
        <v>1916</v>
      </c>
    </row>
    <row r="1097" spans="1:20" x14ac:dyDescent="0.25">
      <c r="A1097" t="s">
        <v>33</v>
      </c>
      <c r="B1097" t="s">
        <v>34</v>
      </c>
      <c r="C1097" t="s">
        <v>22</v>
      </c>
      <c r="D1097" t="s">
        <v>23</v>
      </c>
      <c r="E1097" t="s">
        <v>5</v>
      </c>
      <c r="G1097" t="s">
        <v>24</v>
      </c>
      <c r="H1097">
        <v>507153</v>
      </c>
      <c r="I1097">
        <v>507428</v>
      </c>
      <c r="J1097" t="s">
        <v>74</v>
      </c>
      <c r="K1097" t="s">
        <v>1917</v>
      </c>
      <c r="L1097" t="s">
        <v>1917</v>
      </c>
      <c r="N1097" t="s">
        <v>36</v>
      </c>
      <c r="P1097">
        <v>5738652</v>
      </c>
      <c r="Q1097" t="s">
        <v>1915</v>
      </c>
      <c r="R1097">
        <v>276</v>
      </c>
      <c r="S1097">
        <v>91</v>
      </c>
    </row>
    <row r="1098" spans="1:20" x14ac:dyDescent="0.25">
      <c r="A1098" t="s">
        <v>20</v>
      </c>
      <c r="B1098" t="s">
        <v>30</v>
      </c>
      <c r="C1098" t="s">
        <v>22</v>
      </c>
      <c r="D1098" t="s">
        <v>23</v>
      </c>
      <c r="E1098" t="s">
        <v>5</v>
      </c>
      <c r="G1098" t="s">
        <v>24</v>
      </c>
      <c r="H1098">
        <v>507418</v>
      </c>
      <c r="I1098">
        <v>508863</v>
      </c>
      <c r="J1098" t="s">
        <v>74</v>
      </c>
      <c r="P1098">
        <v>5738656</v>
      </c>
      <c r="Q1098" t="s">
        <v>1918</v>
      </c>
      <c r="R1098">
        <v>1446</v>
      </c>
      <c r="T1098" t="s">
        <v>1919</v>
      </c>
    </row>
    <row r="1099" spans="1:20" x14ac:dyDescent="0.25">
      <c r="A1099" t="s">
        <v>33</v>
      </c>
      <c r="B1099" t="s">
        <v>34</v>
      </c>
      <c r="C1099" t="s">
        <v>22</v>
      </c>
      <c r="D1099" t="s">
        <v>23</v>
      </c>
      <c r="E1099" t="s">
        <v>5</v>
      </c>
      <c r="G1099" t="s">
        <v>24</v>
      </c>
      <c r="H1099">
        <v>507418</v>
      </c>
      <c r="I1099">
        <v>508863</v>
      </c>
      <c r="J1099" t="s">
        <v>74</v>
      </c>
      <c r="K1099" t="s">
        <v>1920</v>
      </c>
      <c r="L1099" t="s">
        <v>1920</v>
      </c>
      <c r="N1099" t="s">
        <v>36</v>
      </c>
      <c r="P1099">
        <v>5738656</v>
      </c>
      <c r="Q1099" t="s">
        <v>1918</v>
      </c>
      <c r="R1099">
        <v>1446</v>
      </c>
      <c r="S1099">
        <v>481</v>
      </c>
    </row>
    <row r="1100" spans="1:20" x14ac:dyDescent="0.25">
      <c r="A1100" t="s">
        <v>20</v>
      </c>
      <c r="B1100" t="s">
        <v>30</v>
      </c>
      <c r="C1100" t="s">
        <v>22</v>
      </c>
      <c r="D1100" t="s">
        <v>23</v>
      </c>
      <c r="E1100" t="s">
        <v>5</v>
      </c>
      <c r="G1100" t="s">
        <v>24</v>
      </c>
      <c r="H1100">
        <v>508853</v>
      </c>
      <c r="I1100">
        <v>509197</v>
      </c>
      <c r="J1100" t="s">
        <v>74</v>
      </c>
      <c r="P1100">
        <v>5738660</v>
      </c>
      <c r="Q1100" t="s">
        <v>1921</v>
      </c>
      <c r="R1100">
        <v>345</v>
      </c>
      <c r="T1100" t="s">
        <v>1922</v>
      </c>
    </row>
    <row r="1101" spans="1:20" x14ac:dyDescent="0.25">
      <c r="A1101" t="s">
        <v>33</v>
      </c>
      <c r="B1101" t="s">
        <v>34</v>
      </c>
      <c r="C1101" t="s">
        <v>22</v>
      </c>
      <c r="D1101" t="s">
        <v>23</v>
      </c>
      <c r="E1101" t="s">
        <v>5</v>
      </c>
      <c r="G1101" t="s">
        <v>24</v>
      </c>
      <c r="H1101">
        <v>508853</v>
      </c>
      <c r="I1101">
        <v>509197</v>
      </c>
      <c r="J1101" t="s">
        <v>74</v>
      </c>
      <c r="K1101" t="s">
        <v>1923</v>
      </c>
      <c r="L1101" t="s">
        <v>1923</v>
      </c>
      <c r="N1101" t="s">
        <v>36</v>
      </c>
      <c r="P1101">
        <v>5738660</v>
      </c>
      <c r="Q1101" t="s">
        <v>1921</v>
      </c>
      <c r="R1101">
        <v>345</v>
      </c>
      <c r="S1101">
        <v>114</v>
      </c>
    </row>
    <row r="1102" spans="1:20" x14ac:dyDescent="0.25">
      <c r="A1102" t="s">
        <v>20</v>
      </c>
      <c r="B1102" t="s">
        <v>30</v>
      </c>
      <c r="C1102" t="s">
        <v>22</v>
      </c>
      <c r="D1102" t="s">
        <v>23</v>
      </c>
      <c r="E1102" t="s">
        <v>5</v>
      </c>
      <c r="G1102" t="s">
        <v>24</v>
      </c>
      <c r="H1102">
        <v>509202</v>
      </c>
      <c r="I1102">
        <v>509540</v>
      </c>
      <c r="J1102" t="s">
        <v>74</v>
      </c>
      <c r="P1102">
        <v>5738664</v>
      </c>
      <c r="Q1102" t="s">
        <v>1924</v>
      </c>
      <c r="R1102">
        <v>339</v>
      </c>
      <c r="T1102" t="s">
        <v>1925</v>
      </c>
    </row>
    <row r="1103" spans="1:20" x14ac:dyDescent="0.25">
      <c r="A1103" t="s">
        <v>33</v>
      </c>
      <c r="B1103" t="s">
        <v>34</v>
      </c>
      <c r="C1103" t="s">
        <v>22</v>
      </c>
      <c r="D1103" t="s">
        <v>23</v>
      </c>
      <c r="E1103" t="s">
        <v>5</v>
      </c>
      <c r="G1103" t="s">
        <v>24</v>
      </c>
      <c r="H1103">
        <v>509202</v>
      </c>
      <c r="I1103">
        <v>509540</v>
      </c>
      <c r="J1103" t="s">
        <v>74</v>
      </c>
      <c r="K1103" t="s">
        <v>1926</v>
      </c>
      <c r="L1103" t="s">
        <v>1926</v>
      </c>
      <c r="N1103" t="s">
        <v>36</v>
      </c>
      <c r="P1103">
        <v>5738664</v>
      </c>
      <c r="Q1103" t="s">
        <v>1924</v>
      </c>
      <c r="R1103">
        <v>339</v>
      </c>
      <c r="S1103">
        <v>112</v>
      </c>
    </row>
    <row r="1104" spans="1:20" x14ac:dyDescent="0.25">
      <c r="A1104" t="s">
        <v>20</v>
      </c>
      <c r="B1104" t="s">
        <v>30</v>
      </c>
      <c r="C1104" t="s">
        <v>22</v>
      </c>
      <c r="D1104" t="s">
        <v>23</v>
      </c>
      <c r="E1104" t="s">
        <v>5</v>
      </c>
      <c r="G1104" t="s">
        <v>24</v>
      </c>
      <c r="H1104">
        <v>509550</v>
      </c>
      <c r="I1104">
        <v>509750</v>
      </c>
      <c r="J1104" t="s">
        <v>74</v>
      </c>
      <c r="P1104">
        <v>5738667</v>
      </c>
      <c r="Q1104" t="s">
        <v>1927</v>
      </c>
      <c r="R1104">
        <v>201</v>
      </c>
      <c r="T1104" t="s">
        <v>1928</v>
      </c>
    </row>
    <row r="1105" spans="1:20" x14ac:dyDescent="0.25">
      <c r="A1105" t="s">
        <v>33</v>
      </c>
      <c r="B1105" t="s">
        <v>34</v>
      </c>
      <c r="C1105" t="s">
        <v>22</v>
      </c>
      <c r="D1105" t="s">
        <v>23</v>
      </c>
      <c r="E1105" t="s">
        <v>5</v>
      </c>
      <c r="G1105" t="s">
        <v>24</v>
      </c>
      <c r="H1105">
        <v>509550</v>
      </c>
      <c r="I1105">
        <v>509750</v>
      </c>
      <c r="J1105" t="s">
        <v>74</v>
      </c>
      <c r="K1105" t="s">
        <v>1929</v>
      </c>
      <c r="L1105" t="s">
        <v>1929</v>
      </c>
      <c r="N1105" t="s">
        <v>36</v>
      </c>
      <c r="P1105">
        <v>5738667</v>
      </c>
      <c r="Q1105" t="s">
        <v>1927</v>
      </c>
      <c r="R1105">
        <v>201</v>
      </c>
      <c r="S1105">
        <v>66</v>
      </c>
    </row>
    <row r="1106" spans="1:20" x14ac:dyDescent="0.25">
      <c r="A1106" t="s">
        <v>20</v>
      </c>
      <c r="B1106" t="s">
        <v>30</v>
      </c>
      <c r="C1106" t="s">
        <v>22</v>
      </c>
      <c r="D1106" t="s">
        <v>23</v>
      </c>
      <c r="E1106" t="s">
        <v>5</v>
      </c>
      <c r="G1106" t="s">
        <v>24</v>
      </c>
      <c r="H1106">
        <v>509751</v>
      </c>
      <c r="I1106">
        <v>510116</v>
      </c>
      <c r="J1106" t="s">
        <v>74</v>
      </c>
      <c r="P1106">
        <v>5738672</v>
      </c>
      <c r="Q1106" t="s">
        <v>1930</v>
      </c>
      <c r="R1106">
        <v>366</v>
      </c>
      <c r="T1106" t="s">
        <v>1931</v>
      </c>
    </row>
    <row r="1107" spans="1:20" x14ac:dyDescent="0.25">
      <c r="A1107" t="s">
        <v>33</v>
      </c>
      <c r="B1107" t="s">
        <v>34</v>
      </c>
      <c r="C1107" t="s">
        <v>22</v>
      </c>
      <c r="D1107" t="s">
        <v>23</v>
      </c>
      <c r="E1107" t="s">
        <v>5</v>
      </c>
      <c r="G1107" t="s">
        <v>24</v>
      </c>
      <c r="H1107">
        <v>509751</v>
      </c>
      <c r="I1107">
        <v>510116</v>
      </c>
      <c r="J1107" t="s">
        <v>74</v>
      </c>
      <c r="K1107" t="s">
        <v>1932</v>
      </c>
      <c r="L1107" t="s">
        <v>1932</v>
      </c>
      <c r="N1107" t="s">
        <v>36</v>
      </c>
      <c r="P1107">
        <v>5738672</v>
      </c>
      <c r="Q1107" t="s">
        <v>1930</v>
      </c>
      <c r="R1107">
        <v>366</v>
      </c>
      <c r="S1107">
        <v>121</v>
      </c>
    </row>
    <row r="1108" spans="1:20" x14ac:dyDescent="0.25">
      <c r="A1108" t="s">
        <v>20</v>
      </c>
      <c r="B1108" t="s">
        <v>30</v>
      </c>
      <c r="C1108" t="s">
        <v>22</v>
      </c>
      <c r="D1108" t="s">
        <v>23</v>
      </c>
      <c r="E1108" t="s">
        <v>5</v>
      </c>
      <c r="G1108" t="s">
        <v>24</v>
      </c>
      <c r="H1108">
        <v>510117</v>
      </c>
      <c r="I1108">
        <v>510500</v>
      </c>
      <c r="J1108" t="s">
        <v>74</v>
      </c>
      <c r="P1108">
        <v>5738671</v>
      </c>
      <c r="Q1108" t="s">
        <v>1933</v>
      </c>
      <c r="R1108">
        <v>384</v>
      </c>
      <c r="T1108" t="s">
        <v>1934</v>
      </c>
    </row>
    <row r="1109" spans="1:20" x14ac:dyDescent="0.25">
      <c r="A1109" t="s">
        <v>33</v>
      </c>
      <c r="B1109" t="s">
        <v>34</v>
      </c>
      <c r="C1109" t="s">
        <v>22</v>
      </c>
      <c r="D1109" t="s">
        <v>23</v>
      </c>
      <c r="E1109" t="s">
        <v>5</v>
      </c>
      <c r="G1109" t="s">
        <v>24</v>
      </c>
      <c r="H1109">
        <v>510117</v>
      </c>
      <c r="I1109">
        <v>510500</v>
      </c>
      <c r="J1109" t="s">
        <v>74</v>
      </c>
      <c r="K1109" t="s">
        <v>1935</v>
      </c>
      <c r="L1109" t="s">
        <v>1935</v>
      </c>
      <c r="N1109" t="s">
        <v>36</v>
      </c>
      <c r="P1109">
        <v>5738671</v>
      </c>
      <c r="Q1109" t="s">
        <v>1933</v>
      </c>
      <c r="R1109">
        <v>384</v>
      </c>
      <c r="S1109">
        <v>127</v>
      </c>
    </row>
    <row r="1110" spans="1:20" x14ac:dyDescent="0.25">
      <c r="A1110" t="s">
        <v>20</v>
      </c>
      <c r="B1110" t="s">
        <v>30</v>
      </c>
      <c r="C1110" t="s">
        <v>22</v>
      </c>
      <c r="D1110" t="s">
        <v>23</v>
      </c>
      <c r="E1110" t="s">
        <v>5</v>
      </c>
      <c r="G1110" t="s">
        <v>24</v>
      </c>
      <c r="H1110">
        <v>510501</v>
      </c>
      <c r="I1110">
        <v>510761</v>
      </c>
      <c r="J1110" t="s">
        <v>74</v>
      </c>
      <c r="P1110">
        <v>5738674</v>
      </c>
      <c r="Q1110" t="s">
        <v>1936</v>
      </c>
      <c r="R1110">
        <v>261</v>
      </c>
      <c r="T1110" t="s">
        <v>1937</v>
      </c>
    </row>
    <row r="1111" spans="1:20" x14ac:dyDescent="0.25">
      <c r="A1111" t="s">
        <v>33</v>
      </c>
      <c r="B1111" t="s">
        <v>34</v>
      </c>
      <c r="C1111" t="s">
        <v>22</v>
      </c>
      <c r="D1111" t="s">
        <v>23</v>
      </c>
      <c r="E1111" t="s">
        <v>5</v>
      </c>
      <c r="G1111" t="s">
        <v>24</v>
      </c>
      <c r="H1111">
        <v>510501</v>
      </c>
      <c r="I1111">
        <v>510761</v>
      </c>
      <c r="J1111" t="s">
        <v>74</v>
      </c>
      <c r="K1111" t="s">
        <v>1938</v>
      </c>
      <c r="L1111" t="s">
        <v>1938</v>
      </c>
      <c r="N1111" t="s">
        <v>36</v>
      </c>
      <c r="P1111">
        <v>5738674</v>
      </c>
      <c r="Q1111" t="s">
        <v>1936</v>
      </c>
      <c r="R1111">
        <v>261</v>
      </c>
      <c r="S1111">
        <v>86</v>
      </c>
    </row>
    <row r="1112" spans="1:20" x14ac:dyDescent="0.25">
      <c r="A1112" t="s">
        <v>20</v>
      </c>
      <c r="B1112" t="s">
        <v>30</v>
      </c>
      <c r="C1112" t="s">
        <v>22</v>
      </c>
      <c r="D1112" t="s">
        <v>23</v>
      </c>
      <c r="E1112" t="s">
        <v>5</v>
      </c>
      <c r="G1112" t="s">
        <v>24</v>
      </c>
      <c r="H1112">
        <v>510944</v>
      </c>
      <c r="I1112">
        <v>511180</v>
      </c>
      <c r="J1112" t="s">
        <v>74</v>
      </c>
      <c r="P1112">
        <v>5738676</v>
      </c>
      <c r="Q1112" t="s">
        <v>1939</v>
      </c>
      <c r="R1112">
        <v>237</v>
      </c>
      <c r="T1112" t="s">
        <v>1940</v>
      </c>
    </row>
    <row r="1113" spans="1:20" x14ac:dyDescent="0.25">
      <c r="A1113" t="s">
        <v>33</v>
      </c>
      <c r="B1113" t="s">
        <v>34</v>
      </c>
      <c r="C1113" t="s">
        <v>22</v>
      </c>
      <c r="D1113" t="s">
        <v>23</v>
      </c>
      <c r="E1113" t="s">
        <v>5</v>
      </c>
      <c r="G1113" t="s">
        <v>24</v>
      </c>
      <c r="H1113">
        <v>510944</v>
      </c>
      <c r="I1113">
        <v>511180</v>
      </c>
      <c r="J1113" t="s">
        <v>74</v>
      </c>
      <c r="K1113" t="s">
        <v>1941</v>
      </c>
      <c r="L1113" t="s">
        <v>1941</v>
      </c>
      <c r="N1113" t="s">
        <v>36</v>
      </c>
      <c r="P1113">
        <v>5738676</v>
      </c>
      <c r="Q1113" t="s">
        <v>1939</v>
      </c>
      <c r="R1113">
        <v>237</v>
      </c>
      <c r="S1113">
        <v>78</v>
      </c>
    </row>
    <row r="1114" spans="1:20" x14ac:dyDescent="0.25">
      <c r="A1114" t="s">
        <v>20</v>
      </c>
      <c r="B1114" t="s">
        <v>30</v>
      </c>
      <c r="C1114" t="s">
        <v>22</v>
      </c>
      <c r="D1114" t="s">
        <v>23</v>
      </c>
      <c r="E1114" t="s">
        <v>5</v>
      </c>
      <c r="G1114" t="s">
        <v>24</v>
      </c>
      <c r="H1114">
        <v>511347</v>
      </c>
      <c r="I1114">
        <v>511556</v>
      </c>
      <c r="J1114" t="s">
        <v>74</v>
      </c>
      <c r="P1114">
        <v>5738680</v>
      </c>
      <c r="Q1114" t="s">
        <v>1942</v>
      </c>
      <c r="R1114">
        <v>210</v>
      </c>
      <c r="T1114" t="s">
        <v>1943</v>
      </c>
    </row>
    <row r="1115" spans="1:20" x14ac:dyDescent="0.25">
      <c r="A1115" t="s">
        <v>33</v>
      </c>
      <c r="B1115" t="s">
        <v>34</v>
      </c>
      <c r="C1115" t="s">
        <v>22</v>
      </c>
      <c r="D1115" t="s">
        <v>23</v>
      </c>
      <c r="E1115" t="s">
        <v>5</v>
      </c>
      <c r="G1115" t="s">
        <v>24</v>
      </c>
      <c r="H1115">
        <v>511347</v>
      </c>
      <c r="I1115">
        <v>511556</v>
      </c>
      <c r="J1115" t="s">
        <v>74</v>
      </c>
      <c r="K1115" t="s">
        <v>1944</v>
      </c>
      <c r="L1115" t="s">
        <v>1944</v>
      </c>
      <c r="N1115" t="s">
        <v>36</v>
      </c>
      <c r="P1115">
        <v>5738680</v>
      </c>
      <c r="Q1115" t="s">
        <v>1942</v>
      </c>
      <c r="R1115">
        <v>210</v>
      </c>
      <c r="S1115">
        <v>69</v>
      </c>
    </row>
    <row r="1116" spans="1:20" x14ac:dyDescent="0.25">
      <c r="A1116" t="s">
        <v>20</v>
      </c>
      <c r="B1116" t="s">
        <v>30</v>
      </c>
      <c r="C1116" t="s">
        <v>22</v>
      </c>
      <c r="D1116" t="s">
        <v>23</v>
      </c>
      <c r="E1116" t="s">
        <v>5</v>
      </c>
      <c r="G1116" t="s">
        <v>24</v>
      </c>
      <c r="H1116">
        <v>511567</v>
      </c>
      <c r="I1116">
        <v>511746</v>
      </c>
      <c r="J1116" t="s">
        <v>74</v>
      </c>
      <c r="P1116">
        <v>24780676</v>
      </c>
      <c r="Q1116" t="s">
        <v>1945</v>
      </c>
      <c r="R1116">
        <v>180</v>
      </c>
    </row>
    <row r="1117" spans="1:20" x14ac:dyDescent="0.25">
      <c r="A1117" t="s">
        <v>33</v>
      </c>
      <c r="B1117" t="s">
        <v>34</v>
      </c>
      <c r="C1117" t="s">
        <v>22</v>
      </c>
      <c r="D1117" t="s">
        <v>23</v>
      </c>
      <c r="E1117" t="s">
        <v>5</v>
      </c>
      <c r="G1117" t="s">
        <v>24</v>
      </c>
      <c r="H1117">
        <v>511567</v>
      </c>
      <c r="I1117">
        <v>511746</v>
      </c>
      <c r="J1117" t="s">
        <v>74</v>
      </c>
      <c r="K1117" t="s">
        <v>1946</v>
      </c>
      <c r="L1117" t="s">
        <v>1946</v>
      </c>
      <c r="N1117" t="s">
        <v>36</v>
      </c>
      <c r="P1117">
        <v>24780676</v>
      </c>
      <c r="Q1117" t="s">
        <v>1945</v>
      </c>
      <c r="R1117">
        <v>180</v>
      </c>
      <c r="S1117">
        <v>59</v>
      </c>
    </row>
    <row r="1118" spans="1:20" x14ac:dyDescent="0.25">
      <c r="A1118" t="s">
        <v>20</v>
      </c>
      <c r="B1118" t="s">
        <v>30</v>
      </c>
      <c r="C1118" t="s">
        <v>22</v>
      </c>
      <c r="D1118" t="s">
        <v>23</v>
      </c>
      <c r="E1118" t="s">
        <v>5</v>
      </c>
      <c r="G1118" t="s">
        <v>24</v>
      </c>
      <c r="H1118">
        <v>511743</v>
      </c>
      <c r="I1118">
        <v>512069</v>
      </c>
      <c r="J1118" t="s">
        <v>74</v>
      </c>
      <c r="P1118">
        <v>5738682</v>
      </c>
      <c r="Q1118" t="s">
        <v>1947</v>
      </c>
      <c r="R1118">
        <v>327</v>
      </c>
      <c r="T1118" t="s">
        <v>1948</v>
      </c>
    </row>
    <row r="1119" spans="1:20" x14ac:dyDescent="0.25">
      <c r="A1119" t="s">
        <v>33</v>
      </c>
      <c r="B1119" t="s">
        <v>34</v>
      </c>
      <c r="C1119" t="s">
        <v>22</v>
      </c>
      <c r="D1119" t="s">
        <v>23</v>
      </c>
      <c r="E1119" t="s">
        <v>5</v>
      </c>
      <c r="G1119" t="s">
        <v>24</v>
      </c>
      <c r="H1119">
        <v>511743</v>
      </c>
      <c r="I1119">
        <v>512069</v>
      </c>
      <c r="J1119" t="s">
        <v>74</v>
      </c>
      <c r="K1119" t="s">
        <v>1949</v>
      </c>
      <c r="L1119" t="s">
        <v>1949</v>
      </c>
      <c r="N1119" t="s">
        <v>36</v>
      </c>
      <c r="P1119">
        <v>5738682</v>
      </c>
      <c r="Q1119" t="s">
        <v>1947</v>
      </c>
      <c r="R1119">
        <v>327</v>
      </c>
      <c r="S1119">
        <v>108</v>
      </c>
    </row>
    <row r="1120" spans="1:20" x14ac:dyDescent="0.25">
      <c r="A1120" t="s">
        <v>20</v>
      </c>
      <c r="B1120" t="s">
        <v>30</v>
      </c>
      <c r="C1120" t="s">
        <v>22</v>
      </c>
      <c r="D1120" t="s">
        <v>23</v>
      </c>
      <c r="E1120" t="s">
        <v>5</v>
      </c>
      <c r="G1120" t="s">
        <v>24</v>
      </c>
      <c r="H1120">
        <v>512084</v>
      </c>
      <c r="I1120">
        <v>514207</v>
      </c>
      <c r="J1120" t="s">
        <v>74</v>
      </c>
      <c r="P1120">
        <v>5738686</v>
      </c>
      <c r="Q1120" t="s">
        <v>1950</v>
      </c>
      <c r="R1120">
        <v>2124</v>
      </c>
      <c r="T1120" t="s">
        <v>1951</v>
      </c>
    </row>
    <row r="1121" spans="1:20" x14ac:dyDescent="0.25">
      <c r="A1121" t="s">
        <v>33</v>
      </c>
      <c r="B1121" t="s">
        <v>34</v>
      </c>
      <c r="C1121" t="s">
        <v>22</v>
      </c>
      <c r="D1121" t="s">
        <v>23</v>
      </c>
      <c r="E1121" t="s">
        <v>5</v>
      </c>
      <c r="G1121" t="s">
        <v>24</v>
      </c>
      <c r="H1121">
        <v>512084</v>
      </c>
      <c r="I1121">
        <v>514207</v>
      </c>
      <c r="J1121" t="s">
        <v>74</v>
      </c>
      <c r="K1121" t="s">
        <v>1952</v>
      </c>
      <c r="L1121" t="s">
        <v>1952</v>
      </c>
      <c r="N1121" t="s">
        <v>1953</v>
      </c>
      <c r="P1121">
        <v>5738686</v>
      </c>
      <c r="Q1121" t="s">
        <v>1950</v>
      </c>
      <c r="R1121">
        <v>2124</v>
      </c>
      <c r="S1121">
        <v>707</v>
      </c>
    </row>
    <row r="1122" spans="1:20" x14ac:dyDescent="0.25">
      <c r="A1122" t="s">
        <v>20</v>
      </c>
      <c r="B1122" t="s">
        <v>30</v>
      </c>
      <c r="C1122" t="s">
        <v>22</v>
      </c>
      <c r="D1122" t="s">
        <v>23</v>
      </c>
      <c r="E1122" t="s">
        <v>5</v>
      </c>
      <c r="G1122" t="s">
        <v>24</v>
      </c>
      <c r="H1122">
        <v>514204</v>
      </c>
      <c r="I1122">
        <v>515553</v>
      </c>
      <c r="J1122" t="s">
        <v>74</v>
      </c>
      <c r="P1122">
        <v>5738689</v>
      </c>
      <c r="Q1122" t="s">
        <v>1954</v>
      </c>
      <c r="R1122">
        <v>1350</v>
      </c>
      <c r="T1122" t="s">
        <v>1955</v>
      </c>
    </row>
    <row r="1123" spans="1:20" x14ac:dyDescent="0.25">
      <c r="A1123" t="s">
        <v>33</v>
      </c>
      <c r="B1123" t="s">
        <v>34</v>
      </c>
      <c r="C1123" t="s">
        <v>22</v>
      </c>
      <c r="D1123" t="s">
        <v>23</v>
      </c>
      <c r="E1123" t="s">
        <v>5</v>
      </c>
      <c r="G1123" t="s">
        <v>24</v>
      </c>
      <c r="H1123">
        <v>514204</v>
      </c>
      <c r="I1123">
        <v>515553</v>
      </c>
      <c r="J1123" t="s">
        <v>74</v>
      </c>
      <c r="K1123" t="s">
        <v>1956</v>
      </c>
      <c r="L1123" t="s">
        <v>1956</v>
      </c>
      <c r="N1123" t="s">
        <v>36</v>
      </c>
      <c r="P1123">
        <v>5738689</v>
      </c>
      <c r="Q1123" t="s">
        <v>1954</v>
      </c>
      <c r="R1123">
        <v>1350</v>
      </c>
      <c r="S1123">
        <v>449</v>
      </c>
    </row>
    <row r="1124" spans="1:20" x14ac:dyDescent="0.25">
      <c r="A1124" t="s">
        <v>20</v>
      </c>
      <c r="B1124" t="s">
        <v>30</v>
      </c>
      <c r="C1124" t="s">
        <v>22</v>
      </c>
      <c r="D1124" t="s">
        <v>23</v>
      </c>
      <c r="E1124" t="s">
        <v>5</v>
      </c>
      <c r="G1124" t="s">
        <v>24</v>
      </c>
      <c r="H1124">
        <v>515554</v>
      </c>
      <c r="I1124">
        <v>515961</v>
      </c>
      <c r="J1124" t="s">
        <v>74</v>
      </c>
      <c r="P1124">
        <v>5738698</v>
      </c>
      <c r="Q1124" t="s">
        <v>1957</v>
      </c>
      <c r="R1124">
        <v>408</v>
      </c>
      <c r="T1124" t="s">
        <v>1958</v>
      </c>
    </row>
    <row r="1125" spans="1:20" x14ac:dyDescent="0.25">
      <c r="A1125" t="s">
        <v>33</v>
      </c>
      <c r="B1125" t="s">
        <v>34</v>
      </c>
      <c r="C1125" t="s">
        <v>22</v>
      </c>
      <c r="D1125" t="s">
        <v>23</v>
      </c>
      <c r="E1125" t="s">
        <v>5</v>
      </c>
      <c r="G1125" t="s">
        <v>24</v>
      </c>
      <c r="H1125">
        <v>515554</v>
      </c>
      <c r="I1125">
        <v>515961</v>
      </c>
      <c r="J1125" t="s">
        <v>74</v>
      </c>
      <c r="K1125" t="s">
        <v>1959</v>
      </c>
      <c r="L1125" t="s">
        <v>1959</v>
      </c>
      <c r="N1125" t="s">
        <v>36</v>
      </c>
      <c r="P1125">
        <v>5738698</v>
      </c>
      <c r="Q1125" t="s">
        <v>1957</v>
      </c>
      <c r="R1125">
        <v>408</v>
      </c>
      <c r="S1125">
        <v>135</v>
      </c>
    </row>
    <row r="1126" spans="1:20" x14ac:dyDescent="0.25">
      <c r="A1126" t="s">
        <v>20</v>
      </c>
      <c r="B1126" t="s">
        <v>30</v>
      </c>
      <c r="C1126" t="s">
        <v>22</v>
      </c>
      <c r="D1126" t="s">
        <v>23</v>
      </c>
      <c r="E1126" t="s">
        <v>5</v>
      </c>
      <c r="G1126" t="s">
        <v>24</v>
      </c>
      <c r="H1126">
        <v>515972</v>
      </c>
      <c r="I1126">
        <v>516412</v>
      </c>
      <c r="J1126" t="s">
        <v>74</v>
      </c>
      <c r="P1126">
        <v>5738701</v>
      </c>
      <c r="Q1126" t="s">
        <v>1960</v>
      </c>
      <c r="R1126">
        <v>441</v>
      </c>
      <c r="T1126" t="s">
        <v>1961</v>
      </c>
    </row>
    <row r="1127" spans="1:20" x14ac:dyDescent="0.25">
      <c r="A1127" t="s">
        <v>33</v>
      </c>
      <c r="B1127" t="s">
        <v>34</v>
      </c>
      <c r="C1127" t="s">
        <v>22</v>
      </c>
      <c r="D1127" t="s">
        <v>23</v>
      </c>
      <c r="E1127" t="s">
        <v>5</v>
      </c>
      <c r="G1127" t="s">
        <v>24</v>
      </c>
      <c r="H1127">
        <v>515972</v>
      </c>
      <c r="I1127">
        <v>516412</v>
      </c>
      <c r="J1127" t="s">
        <v>74</v>
      </c>
      <c r="K1127" t="s">
        <v>1962</v>
      </c>
      <c r="L1127" t="s">
        <v>1962</v>
      </c>
      <c r="N1127" t="s">
        <v>36</v>
      </c>
      <c r="P1127">
        <v>5738701</v>
      </c>
      <c r="Q1127" t="s">
        <v>1960</v>
      </c>
      <c r="R1127">
        <v>441</v>
      </c>
      <c r="S1127">
        <v>146</v>
      </c>
    </row>
    <row r="1128" spans="1:20" x14ac:dyDescent="0.25">
      <c r="A1128" t="s">
        <v>20</v>
      </c>
      <c r="B1128" t="s">
        <v>30</v>
      </c>
      <c r="C1128" t="s">
        <v>22</v>
      </c>
      <c r="D1128" t="s">
        <v>23</v>
      </c>
      <c r="E1128" t="s">
        <v>5</v>
      </c>
      <c r="G1128" t="s">
        <v>24</v>
      </c>
      <c r="H1128">
        <v>516390</v>
      </c>
      <c r="I1128">
        <v>516677</v>
      </c>
      <c r="J1128" t="s">
        <v>74</v>
      </c>
      <c r="P1128">
        <v>5738707</v>
      </c>
      <c r="Q1128" t="s">
        <v>1963</v>
      </c>
      <c r="R1128">
        <v>288</v>
      </c>
      <c r="T1128" t="s">
        <v>1964</v>
      </c>
    </row>
    <row r="1129" spans="1:20" x14ac:dyDescent="0.25">
      <c r="A1129" t="s">
        <v>33</v>
      </c>
      <c r="B1129" t="s">
        <v>34</v>
      </c>
      <c r="C1129" t="s">
        <v>22</v>
      </c>
      <c r="D1129" t="s">
        <v>23</v>
      </c>
      <c r="E1129" t="s">
        <v>5</v>
      </c>
      <c r="G1129" t="s">
        <v>24</v>
      </c>
      <c r="H1129">
        <v>516390</v>
      </c>
      <c r="I1129">
        <v>516677</v>
      </c>
      <c r="J1129" t="s">
        <v>74</v>
      </c>
      <c r="K1129" t="s">
        <v>1965</v>
      </c>
      <c r="L1129" t="s">
        <v>1965</v>
      </c>
      <c r="N1129" t="s">
        <v>36</v>
      </c>
      <c r="P1129">
        <v>5738707</v>
      </c>
      <c r="Q1129" t="s">
        <v>1963</v>
      </c>
      <c r="R1129">
        <v>288</v>
      </c>
      <c r="S1129">
        <v>95</v>
      </c>
    </row>
    <row r="1130" spans="1:20" x14ac:dyDescent="0.25">
      <c r="A1130" t="s">
        <v>20</v>
      </c>
      <c r="B1130" t="s">
        <v>30</v>
      </c>
      <c r="C1130" t="s">
        <v>22</v>
      </c>
      <c r="D1130" t="s">
        <v>23</v>
      </c>
      <c r="E1130" t="s">
        <v>5</v>
      </c>
      <c r="G1130" t="s">
        <v>24</v>
      </c>
      <c r="H1130">
        <v>516678</v>
      </c>
      <c r="I1130">
        <v>516806</v>
      </c>
      <c r="J1130" t="s">
        <v>74</v>
      </c>
      <c r="P1130">
        <v>5738713</v>
      </c>
      <c r="Q1130" t="s">
        <v>1966</v>
      </c>
      <c r="R1130">
        <v>129</v>
      </c>
      <c r="T1130" t="s">
        <v>1967</v>
      </c>
    </row>
    <row r="1131" spans="1:20" x14ac:dyDescent="0.25">
      <c r="A1131" t="s">
        <v>33</v>
      </c>
      <c r="B1131" t="s">
        <v>34</v>
      </c>
      <c r="C1131" t="s">
        <v>22</v>
      </c>
      <c r="D1131" t="s">
        <v>23</v>
      </c>
      <c r="E1131" t="s">
        <v>5</v>
      </c>
      <c r="G1131" t="s">
        <v>24</v>
      </c>
      <c r="H1131">
        <v>516678</v>
      </c>
      <c r="I1131">
        <v>516806</v>
      </c>
      <c r="J1131" t="s">
        <v>74</v>
      </c>
      <c r="K1131" t="s">
        <v>1968</v>
      </c>
      <c r="L1131" t="s">
        <v>1968</v>
      </c>
      <c r="N1131" t="s">
        <v>36</v>
      </c>
      <c r="P1131">
        <v>5738713</v>
      </c>
      <c r="Q1131" t="s">
        <v>1966</v>
      </c>
      <c r="R1131">
        <v>129</v>
      </c>
      <c r="S1131">
        <v>42</v>
      </c>
    </row>
    <row r="1132" spans="1:20" x14ac:dyDescent="0.25">
      <c r="A1132" t="s">
        <v>20</v>
      </c>
      <c r="B1132" t="s">
        <v>30</v>
      </c>
      <c r="C1132" t="s">
        <v>22</v>
      </c>
      <c r="D1132" t="s">
        <v>23</v>
      </c>
      <c r="E1132" t="s">
        <v>5</v>
      </c>
      <c r="G1132" t="s">
        <v>24</v>
      </c>
      <c r="H1132">
        <v>517027</v>
      </c>
      <c r="I1132">
        <v>517392</v>
      </c>
      <c r="J1132" t="s">
        <v>25</v>
      </c>
      <c r="P1132">
        <v>5738717</v>
      </c>
      <c r="Q1132" t="s">
        <v>1969</v>
      </c>
      <c r="R1132">
        <v>366</v>
      </c>
      <c r="T1132" t="s">
        <v>1970</v>
      </c>
    </row>
    <row r="1133" spans="1:20" x14ac:dyDescent="0.25">
      <c r="A1133" t="s">
        <v>33</v>
      </c>
      <c r="B1133" t="s">
        <v>34</v>
      </c>
      <c r="C1133" t="s">
        <v>22</v>
      </c>
      <c r="D1133" t="s">
        <v>23</v>
      </c>
      <c r="E1133" t="s">
        <v>5</v>
      </c>
      <c r="G1133" t="s">
        <v>24</v>
      </c>
      <c r="H1133">
        <v>517027</v>
      </c>
      <c r="I1133">
        <v>517392</v>
      </c>
      <c r="J1133" t="s">
        <v>25</v>
      </c>
      <c r="K1133" t="s">
        <v>1971</v>
      </c>
      <c r="L1133" t="s">
        <v>1971</v>
      </c>
      <c r="N1133" t="s">
        <v>123</v>
      </c>
      <c r="P1133">
        <v>5738717</v>
      </c>
      <c r="Q1133" t="s">
        <v>1969</v>
      </c>
      <c r="R1133">
        <v>366</v>
      </c>
      <c r="S1133">
        <v>121</v>
      </c>
    </row>
    <row r="1134" spans="1:20" x14ac:dyDescent="0.25">
      <c r="A1134" t="s">
        <v>20</v>
      </c>
      <c r="B1134" t="s">
        <v>30</v>
      </c>
      <c r="C1134" t="s">
        <v>22</v>
      </c>
      <c r="D1134" t="s">
        <v>23</v>
      </c>
      <c r="E1134" t="s">
        <v>5</v>
      </c>
      <c r="G1134" t="s">
        <v>24</v>
      </c>
      <c r="H1134">
        <v>517508</v>
      </c>
      <c r="I1134">
        <v>518833</v>
      </c>
      <c r="J1134" t="s">
        <v>25</v>
      </c>
      <c r="P1134">
        <v>5738720</v>
      </c>
      <c r="Q1134" t="s">
        <v>1972</v>
      </c>
      <c r="R1134">
        <v>1326</v>
      </c>
      <c r="T1134" t="s">
        <v>1973</v>
      </c>
    </row>
    <row r="1135" spans="1:20" x14ac:dyDescent="0.25">
      <c r="A1135" t="s">
        <v>33</v>
      </c>
      <c r="B1135" t="s">
        <v>34</v>
      </c>
      <c r="C1135" t="s">
        <v>22</v>
      </c>
      <c r="D1135" t="s">
        <v>23</v>
      </c>
      <c r="E1135" t="s">
        <v>5</v>
      </c>
      <c r="G1135" t="s">
        <v>24</v>
      </c>
      <c r="H1135">
        <v>517508</v>
      </c>
      <c r="I1135">
        <v>518833</v>
      </c>
      <c r="J1135" t="s">
        <v>25</v>
      </c>
      <c r="K1135" t="s">
        <v>1974</v>
      </c>
      <c r="L1135" t="s">
        <v>1974</v>
      </c>
      <c r="N1135" t="s">
        <v>36</v>
      </c>
      <c r="P1135">
        <v>5738720</v>
      </c>
      <c r="Q1135" t="s">
        <v>1972</v>
      </c>
      <c r="R1135">
        <v>1326</v>
      </c>
      <c r="S1135">
        <v>441</v>
      </c>
    </row>
    <row r="1136" spans="1:20" x14ac:dyDescent="0.25">
      <c r="A1136" t="s">
        <v>20</v>
      </c>
      <c r="B1136" t="s">
        <v>30</v>
      </c>
      <c r="C1136" t="s">
        <v>22</v>
      </c>
      <c r="D1136" t="s">
        <v>23</v>
      </c>
      <c r="E1136" t="s">
        <v>5</v>
      </c>
      <c r="G1136" t="s">
        <v>24</v>
      </c>
      <c r="H1136">
        <v>518941</v>
      </c>
      <c r="I1136">
        <v>519867</v>
      </c>
      <c r="J1136" t="s">
        <v>74</v>
      </c>
      <c r="P1136">
        <v>5738726</v>
      </c>
      <c r="Q1136" t="s">
        <v>1975</v>
      </c>
      <c r="R1136">
        <v>927</v>
      </c>
      <c r="T1136" t="s">
        <v>1976</v>
      </c>
    </row>
    <row r="1137" spans="1:20" x14ac:dyDescent="0.25">
      <c r="A1137" t="s">
        <v>33</v>
      </c>
      <c r="B1137" t="s">
        <v>34</v>
      </c>
      <c r="C1137" t="s">
        <v>22</v>
      </c>
      <c r="D1137" t="s">
        <v>23</v>
      </c>
      <c r="E1137" t="s">
        <v>5</v>
      </c>
      <c r="G1137" t="s">
        <v>24</v>
      </c>
      <c r="H1137">
        <v>518941</v>
      </c>
      <c r="I1137">
        <v>519867</v>
      </c>
      <c r="J1137" t="s">
        <v>74</v>
      </c>
      <c r="K1137" t="s">
        <v>1977</v>
      </c>
      <c r="L1137" t="s">
        <v>1977</v>
      </c>
      <c r="N1137" t="s">
        <v>36</v>
      </c>
      <c r="P1137">
        <v>5738726</v>
      </c>
      <c r="Q1137" t="s">
        <v>1975</v>
      </c>
      <c r="R1137">
        <v>927</v>
      </c>
      <c r="S1137">
        <v>308</v>
      </c>
    </row>
    <row r="1138" spans="1:20" x14ac:dyDescent="0.25">
      <c r="A1138" t="s">
        <v>20</v>
      </c>
      <c r="B1138" t="s">
        <v>30</v>
      </c>
      <c r="C1138" t="s">
        <v>22</v>
      </c>
      <c r="D1138" t="s">
        <v>23</v>
      </c>
      <c r="E1138" t="s">
        <v>5</v>
      </c>
      <c r="G1138" t="s">
        <v>24</v>
      </c>
      <c r="H1138">
        <v>520036</v>
      </c>
      <c r="I1138">
        <v>521166</v>
      </c>
      <c r="J1138" t="s">
        <v>25</v>
      </c>
      <c r="P1138">
        <v>5738738</v>
      </c>
      <c r="Q1138" t="s">
        <v>1978</v>
      </c>
      <c r="R1138">
        <v>1131</v>
      </c>
      <c r="T1138" t="s">
        <v>1979</v>
      </c>
    </row>
    <row r="1139" spans="1:20" x14ac:dyDescent="0.25">
      <c r="A1139" t="s">
        <v>33</v>
      </c>
      <c r="B1139" t="s">
        <v>34</v>
      </c>
      <c r="C1139" t="s">
        <v>22</v>
      </c>
      <c r="D1139" t="s">
        <v>23</v>
      </c>
      <c r="E1139" t="s">
        <v>5</v>
      </c>
      <c r="G1139" t="s">
        <v>24</v>
      </c>
      <c r="H1139">
        <v>520036</v>
      </c>
      <c r="I1139">
        <v>521166</v>
      </c>
      <c r="J1139" t="s">
        <v>25</v>
      </c>
      <c r="K1139" t="s">
        <v>1980</v>
      </c>
      <c r="L1139" t="s">
        <v>1980</v>
      </c>
      <c r="N1139" t="s">
        <v>36</v>
      </c>
      <c r="P1139">
        <v>5738738</v>
      </c>
      <c r="Q1139" t="s">
        <v>1978</v>
      </c>
      <c r="R1139">
        <v>1131</v>
      </c>
      <c r="S1139">
        <v>376</v>
      </c>
    </row>
    <row r="1140" spans="1:20" x14ac:dyDescent="0.25">
      <c r="A1140" t="s">
        <v>20</v>
      </c>
      <c r="B1140" t="s">
        <v>30</v>
      </c>
      <c r="C1140" t="s">
        <v>22</v>
      </c>
      <c r="D1140" t="s">
        <v>23</v>
      </c>
      <c r="E1140" t="s">
        <v>5</v>
      </c>
      <c r="G1140" t="s">
        <v>24</v>
      </c>
      <c r="H1140">
        <v>521209</v>
      </c>
      <c r="I1140">
        <v>521610</v>
      </c>
      <c r="J1140" t="s">
        <v>25</v>
      </c>
      <c r="P1140">
        <v>5738741</v>
      </c>
      <c r="Q1140" t="s">
        <v>1981</v>
      </c>
      <c r="R1140">
        <v>402</v>
      </c>
      <c r="T1140" t="s">
        <v>1982</v>
      </c>
    </row>
    <row r="1141" spans="1:20" x14ac:dyDescent="0.25">
      <c r="A1141" t="s">
        <v>33</v>
      </c>
      <c r="B1141" t="s">
        <v>34</v>
      </c>
      <c r="C1141" t="s">
        <v>22</v>
      </c>
      <c r="D1141" t="s">
        <v>23</v>
      </c>
      <c r="E1141" t="s">
        <v>5</v>
      </c>
      <c r="G1141" t="s">
        <v>24</v>
      </c>
      <c r="H1141">
        <v>521209</v>
      </c>
      <c r="I1141">
        <v>521610</v>
      </c>
      <c r="J1141" t="s">
        <v>25</v>
      </c>
      <c r="K1141" t="s">
        <v>1983</v>
      </c>
      <c r="L1141" t="s">
        <v>1983</v>
      </c>
      <c r="N1141" t="s">
        <v>36</v>
      </c>
      <c r="P1141">
        <v>5738741</v>
      </c>
      <c r="Q1141" t="s">
        <v>1981</v>
      </c>
      <c r="R1141">
        <v>402</v>
      </c>
      <c r="S1141">
        <v>133</v>
      </c>
    </row>
    <row r="1142" spans="1:20" x14ac:dyDescent="0.25">
      <c r="A1142" t="s">
        <v>20</v>
      </c>
      <c r="B1142" t="s">
        <v>30</v>
      </c>
      <c r="C1142" t="s">
        <v>22</v>
      </c>
      <c r="D1142" t="s">
        <v>23</v>
      </c>
      <c r="E1142" t="s">
        <v>5</v>
      </c>
      <c r="G1142" t="s">
        <v>24</v>
      </c>
      <c r="H1142">
        <v>521699</v>
      </c>
      <c r="I1142">
        <v>523543</v>
      </c>
      <c r="J1142" t="s">
        <v>25</v>
      </c>
      <c r="P1142">
        <v>5738748</v>
      </c>
      <c r="Q1142" t="s">
        <v>1984</v>
      </c>
      <c r="R1142">
        <v>1845</v>
      </c>
      <c r="T1142" t="s">
        <v>1985</v>
      </c>
    </row>
    <row r="1143" spans="1:20" x14ac:dyDescent="0.25">
      <c r="A1143" t="s">
        <v>33</v>
      </c>
      <c r="B1143" t="s">
        <v>34</v>
      </c>
      <c r="C1143" t="s">
        <v>22</v>
      </c>
      <c r="D1143" t="s">
        <v>23</v>
      </c>
      <c r="E1143" t="s">
        <v>5</v>
      </c>
      <c r="G1143" t="s">
        <v>24</v>
      </c>
      <c r="H1143">
        <v>521699</v>
      </c>
      <c r="I1143">
        <v>523543</v>
      </c>
      <c r="J1143" t="s">
        <v>25</v>
      </c>
      <c r="K1143" t="s">
        <v>1986</v>
      </c>
      <c r="L1143" t="s">
        <v>1986</v>
      </c>
      <c r="N1143" t="s">
        <v>1987</v>
      </c>
      <c r="P1143">
        <v>5738748</v>
      </c>
      <c r="Q1143" t="s">
        <v>1984</v>
      </c>
      <c r="R1143">
        <v>1845</v>
      </c>
      <c r="S1143">
        <v>614</v>
      </c>
    </row>
    <row r="1144" spans="1:20" x14ac:dyDescent="0.25">
      <c r="A1144" t="s">
        <v>20</v>
      </c>
      <c r="B1144" t="s">
        <v>30</v>
      </c>
      <c r="C1144" t="s">
        <v>22</v>
      </c>
      <c r="D1144" t="s">
        <v>23</v>
      </c>
      <c r="E1144" t="s">
        <v>5</v>
      </c>
      <c r="G1144" t="s">
        <v>24</v>
      </c>
      <c r="H1144">
        <v>523607</v>
      </c>
      <c r="I1144">
        <v>524410</v>
      </c>
      <c r="J1144" t="s">
        <v>74</v>
      </c>
      <c r="P1144">
        <v>5738855</v>
      </c>
      <c r="Q1144" t="s">
        <v>1988</v>
      </c>
      <c r="R1144">
        <v>804</v>
      </c>
      <c r="T1144" t="s">
        <v>1989</v>
      </c>
    </row>
    <row r="1145" spans="1:20" x14ac:dyDescent="0.25">
      <c r="A1145" t="s">
        <v>33</v>
      </c>
      <c r="B1145" t="s">
        <v>34</v>
      </c>
      <c r="C1145" t="s">
        <v>22</v>
      </c>
      <c r="D1145" t="s">
        <v>23</v>
      </c>
      <c r="E1145" t="s">
        <v>5</v>
      </c>
      <c r="G1145" t="s">
        <v>24</v>
      </c>
      <c r="H1145">
        <v>523607</v>
      </c>
      <c r="I1145">
        <v>524410</v>
      </c>
      <c r="J1145" t="s">
        <v>74</v>
      </c>
      <c r="K1145" t="s">
        <v>1990</v>
      </c>
      <c r="L1145" t="s">
        <v>1990</v>
      </c>
      <c r="N1145" t="s">
        <v>36</v>
      </c>
      <c r="P1145">
        <v>5738855</v>
      </c>
      <c r="Q1145" t="s">
        <v>1988</v>
      </c>
      <c r="R1145">
        <v>804</v>
      </c>
      <c r="S1145">
        <v>267</v>
      </c>
    </row>
    <row r="1146" spans="1:20" x14ac:dyDescent="0.25">
      <c r="A1146" t="s">
        <v>20</v>
      </c>
      <c r="B1146" t="s">
        <v>30</v>
      </c>
      <c r="C1146" t="s">
        <v>22</v>
      </c>
      <c r="D1146" t="s">
        <v>23</v>
      </c>
      <c r="E1146" t="s">
        <v>5</v>
      </c>
      <c r="G1146" t="s">
        <v>24</v>
      </c>
      <c r="H1146">
        <v>524373</v>
      </c>
      <c r="I1146">
        <v>525113</v>
      </c>
      <c r="J1146" t="s">
        <v>74</v>
      </c>
      <c r="P1146">
        <v>5738756</v>
      </c>
      <c r="Q1146" t="s">
        <v>1991</v>
      </c>
      <c r="R1146">
        <v>741</v>
      </c>
      <c r="T1146" t="s">
        <v>1992</v>
      </c>
    </row>
    <row r="1147" spans="1:20" x14ac:dyDescent="0.25">
      <c r="A1147" t="s">
        <v>33</v>
      </c>
      <c r="B1147" t="s">
        <v>34</v>
      </c>
      <c r="C1147" t="s">
        <v>22</v>
      </c>
      <c r="D1147" t="s">
        <v>23</v>
      </c>
      <c r="E1147" t="s">
        <v>5</v>
      </c>
      <c r="G1147" t="s">
        <v>24</v>
      </c>
      <c r="H1147">
        <v>524373</v>
      </c>
      <c r="I1147">
        <v>525113</v>
      </c>
      <c r="J1147" t="s">
        <v>74</v>
      </c>
      <c r="K1147" t="s">
        <v>1993</v>
      </c>
      <c r="L1147" t="s">
        <v>1993</v>
      </c>
      <c r="N1147" t="s">
        <v>36</v>
      </c>
      <c r="P1147">
        <v>5738756</v>
      </c>
      <c r="Q1147" t="s">
        <v>1991</v>
      </c>
      <c r="R1147">
        <v>741</v>
      </c>
      <c r="S1147">
        <v>246</v>
      </c>
    </row>
    <row r="1148" spans="1:20" x14ac:dyDescent="0.25">
      <c r="A1148" t="s">
        <v>20</v>
      </c>
      <c r="B1148" t="s">
        <v>30</v>
      </c>
      <c r="C1148" t="s">
        <v>22</v>
      </c>
      <c r="D1148" t="s">
        <v>23</v>
      </c>
      <c r="E1148" t="s">
        <v>5</v>
      </c>
      <c r="G1148" t="s">
        <v>24</v>
      </c>
      <c r="H1148">
        <v>525341</v>
      </c>
      <c r="I1148">
        <v>526228</v>
      </c>
      <c r="J1148" t="s">
        <v>74</v>
      </c>
      <c r="P1148">
        <v>5738760</v>
      </c>
      <c r="Q1148" t="s">
        <v>1994</v>
      </c>
      <c r="R1148">
        <v>888</v>
      </c>
      <c r="T1148" t="s">
        <v>1995</v>
      </c>
    </row>
    <row r="1149" spans="1:20" x14ac:dyDescent="0.25">
      <c r="A1149" t="s">
        <v>33</v>
      </c>
      <c r="B1149" t="s">
        <v>34</v>
      </c>
      <c r="C1149" t="s">
        <v>22</v>
      </c>
      <c r="D1149" t="s">
        <v>23</v>
      </c>
      <c r="E1149" t="s">
        <v>5</v>
      </c>
      <c r="G1149" t="s">
        <v>24</v>
      </c>
      <c r="H1149">
        <v>525341</v>
      </c>
      <c r="I1149">
        <v>526228</v>
      </c>
      <c r="J1149" t="s">
        <v>74</v>
      </c>
      <c r="K1149" t="s">
        <v>1996</v>
      </c>
      <c r="L1149" t="s">
        <v>1996</v>
      </c>
      <c r="N1149" t="s">
        <v>146</v>
      </c>
      <c r="P1149">
        <v>5738760</v>
      </c>
      <c r="Q1149" t="s">
        <v>1994</v>
      </c>
      <c r="R1149">
        <v>888</v>
      </c>
      <c r="S1149">
        <v>295</v>
      </c>
    </row>
    <row r="1150" spans="1:20" x14ac:dyDescent="0.25">
      <c r="A1150" t="s">
        <v>20</v>
      </c>
      <c r="B1150" t="s">
        <v>30</v>
      </c>
      <c r="C1150" t="s">
        <v>22</v>
      </c>
      <c r="D1150" t="s">
        <v>23</v>
      </c>
      <c r="E1150" t="s">
        <v>5</v>
      </c>
      <c r="G1150" t="s">
        <v>24</v>
      </c>
      <c r="H1150">
        <v>526237</v>
      </c>
      <c r="I1150">
        <v>526785</v>
      </c>
      <c r="J1150" t="s">
        <v>74</v>
      </c>
      <c r="P1150">
        <v>5738769</v>
      </c>
      <c r="Q1150" t="s">
        <v>1997</v>
      </c>
      <c r="R1150">
        <v>549</v>
      </c>
      <c r="T1150" t="s">
        <v>1998</v>
      </c>
    </row>
    <row r="1151" spans="1:20" x14ac:dyDescent="0.25">
      <c r="A1151" t="s">
        <v>33</v>
      </c>
      <c r="B1151" t="s">
        <v>34</v>
      </c>
      <c r="C1151" t="s">
        <v>22</v>
      </c>
      <c r="D1151" t="s">
        <v>23</v>
      </c>
      <c r="E1151" t="s">
        <v>5</v>
      </c>
      <c r="G1151" t="s">
        <v>24</v>
      </c>
      <c r="H1151">
        <v>526237</v>
      </c>
      <c r="I1151">
        <v>526785</v>
      </c>
      <c r="J1151" t="s">
        <v>74</v>
      </c>
      <c r="K1151" t="s">
        <v>1999</v>
      </c>
      <c r="L1151" t="s">
        <v>1999</v>
      </c>
      <c r="N1151" t="s">
        <v>36</v>
      </c>
      <c r="P1151">
        <v>5738769</v>
      </c>
      <c r="Q1151" t="s">
        <v>1997</v>
      </c>
      <c r="R1151">
        <v>549</v>
      </c>
      <c r="S1151">
        <v>182</v>
      </c>
    </row>
    <row r="1152" spans="1:20" x14ac:dyDescent="0.25">
      <c r="A1152" t="s">
        <v>20</v>
      </c>
      <c r="B1152" t="s">
        <v>30</v>
      </c>
      <c r="C1152" t="s">
        <v>22</v>
      </c>
      <c r="D1152" t="s">
        <v>23</v>
      </c>
      <c r="E1152" t="s">
        <v>5</v>
      </c>
      <c r="G1152" t="s">
        <v>24</v>
      </c>
      <c r="H1152">
        <v>527001</v>
      </c>
      <c r="I1152">
        <v>528374</v>
      </c>
      <c r="J1152" t="s">
        <v>74</v>
      </c>
      <c r="P1152">
        <v>5738777</v>
      </c>
      <c r="Q1152" t="s">
        <v>2000</v>
      </c>
      <c r="R1152">
        <v>1374</v>
      </c>
      <c r="T1152" t="s">
        <v>2001</v>
      </c>
    </row>
    <row r="1153" spans="1:20" x14ac:dyDescent="0.25">
      <c r="A1153" t="s">
        <v>33</v>
      </c>
      <c r="B1153" t="s">
        <v>34</v>
      </c>
      <c r="C1153" t="s">
        <v>22</v>
      </c>
      <c r="D1153" t="s">
        <v>23</v>
      </c>
      <c r="E1153" t="s">
        <v>5</v>
      </c>
      <c r="G1153" t="s">
        <v>24</v>
      </c>
      <c r="H1153">
        <v>527001</v>
      </c>
      <c r="I1153">
        <v>528374</v>
      </c>
      <c r="J1153" t="s">
        <v>74</v>
      </c>
      <c r="K1153" t="s">
        <v>2002</v>
      </c>
      <c r="L1153" t="s">
        <v>2002</v>
      </c>
      <c r="N1153" t="s">
        <v>801</v>
      </c>
      <c r="P1153">
        <v>5738777</v>
      </c>
      <c r="Q1153" t="s">
        <v>2000</v>
      </c>
      <c r="R1153">
        <v>1374</v>
      </c>
      <c r="S1153">
        <v>457</v>
      </c>
    </row>
    <row r="1154" spans="1:20" x14ac:dyDescent="0.25">
      <c r="A1154" t="s">
        <v>20</v>
      </c>
      <c r="B1154" t="s">
        <v>30</v>
      </c>
      <c r="C1154" t="s">
        <v>22</v>
      </c>
      <c r="D1154" t="s">
        <v>23</v>
      </c>
      <c r="E1154" t="s">
        <v>5</v>
      </c>
      <c r="G1154" t="s">
        <v>24</v>
      </c>
      <c r="H1154">
        <v>528459</v>
      </c>
      <c r="I1154">
        <v>528989</v>
      </c>
      <c r="J1154" t="s">
        <v>25</v>
      </c>
      <c r="P1154">
        <v>5738780</v>
      </c>
      <c r="Q1154" t="s">
        <v>2003</v>
      </c>
      <c r="R1154">
        <v>531</v>
      </c>
      <c r="T1154" t="s">
        <v>2004</v>
      </c>
    </row>
    <row r="1155" spans="1:20" x14ac:dyDescent="0.25">
      <c r="A1155" t="s">
        <v>33</v>
      </c>
      <c r="B1155" t="s">
        <v>34</v>
      </c>
      <c r="C1155" t="s">
        <v>22</v>
      </c>
      <c r="D1155" t="s">
        <v>23</v>
      </c>
      <c r="E1155" t="s">
        <v>5</v>
      </c>
      <c r="G1155" t="s">
        <v>24</v>
      </c>
      <c r="H1155">
        <v>528459</v>
      </c>
      <c r="I1155">
        <v>528989</v>
      </c>
      <c r="J1155" t="s">
        <v>25</v>
      </c>
      <c r="K1155" t="s">
        <v>2005</v>
      </c>
      <c r="L1155" t="s">
        <v>2005</v>
      </c>
      <c r="N1155" t="s">
        <v>2006</v>
      </c>
      <c r="P1155">
        <v>5738780</v>
      </c>
      <c r="Q1155" t="s">
        <v>2003</v>
      </c>
      <c r="R1155">
        <v>531</v>
      </c>
      <c r="S1155">
        <v>176</v>
      </c>
    </row>
    <row r="1156" spans="1:20" x14ac:dyDescent="0.25">
      <c r="A1156" t="s">
        <v>20</v>
      </c>
      <c r="B1156" t="s">
        <v>30</v>
      </c>
      <c r="C1156" t="s">
        <v>22</v>
      </c>
      <c r="D1156" t="s">
        <v>23</v>
      </c>
      <c r="E1156" t="s">
        <v>5</v>
      </c>
      <c r="G1156" t="s">
        <v>24</v>
      </c>
      <c r="H1156">
        <v>529020</v>
      </c>
      <c r="I1156">
        <v>529268</v>
      </c>
      <c r="J1156" t="s">
        <v>74</v>
      </c>
      <c r="P1156">
        <v>5738784</v>
      </c>
      <c r="Q1156" t="s">
        <v>2007</v>
      </c>
      <c r="R1156">
        <v>249</v>
      </c>
      <c r="T1156" t="s">
        <v>2008</v>
      </c>
    </row>
    <row r="1157" spans="1:20" x14ac:dyDescent="0.25">
      <c r="A1157" t="s">
        <v>33</v>
      </c>
      <c r="B1157" t="s">
        <v>34</v>
      </c>
      <c r="C1157" t="s">
        <v>22</v>
      </c>
      <c r="D1157" t="s">
        <v>23</v>
      </c>
      <c r="E1157" t="s">
        <v>5</v>
      </c>
      <c r="G1157" t="s">
        <v>24</v>
      </c>
      <c r="H1157">
        <v>529020</v>
      </c>
      <c r="I1157">
        <v>529268</v>
      </c>
      <c r="J1157" t="s">
        <v>74</v>
      </c>
      <c r="K1157" t="s">
        <v>2009</v>
      </c>
      <c r="L1157" t="s">
        <v>2009</v>
      </c>
      <c r="N1157" t="s">
        <v>36</v>
      </c>
      <c r="P1157">
        <v>5738784</v>
      </c>
      <c r="Q1157" t="s">
        <v>2007</v>
      </c>
      <c r="R1157">
        <v>249</v>
      </c>
      <c r="S1157">
        <v>82</v>
      </c>
    </row>
    <row r="1158" spans="1:20" x14ac:dyDescent="0.25">
      <c r="A1158" t="s">
        <v>20</v>
      </c>
      <c r="B1158" t="s">
        <v>30</v>
      </c>
      <c r="C1158" t="s">
        <v>22</v>
      </c>
      <c r="D1158" t="s">
        <v>23</v>
      </c>
      <c r="E1158" t="s">
        <v>5</v>
      </c>
      <c r="G1158" t="s">
        <v>24</v>
      </c>
      <c r="H1158">
        <v>529471</v>
      </c>
      <c r="I1158">
        <v>530304</v>
      </c>
      <c r="J1158" t="s">
        <v>25</v>
      </c>
      <c r="P1158">
        <v>5738797</v>
      </c>
      <c r="Q1158" t="s">
        <v>2010</v>
      </c>
      <c r="R1158">
        <v>834</v>
      </c>
      <c r="T1158" t="s">
        <v>2011</v>
      </c>
    </row>
    <row r="1159" spans="1:20" x14ac:dyDescent="0.25">
      <c r="A1159" t="s">
        <v>33</v>
      </c>
      <c r="B1159" t="s">
        <v>34</v>
      </c>
      <c r="C1159" t="s">
        <v>22</v>
      </c>
      <c r="D1159" t="s">
        <v>23</v>
      </c>
      <c r="E1159" t="s">
        <v>5</v>
      </c>
      <c r="G1159" t="s">
        <v>24</v>
      </c>
      <c r="H1159">
        <v>529471</v>
      </c>
      <c r="I1159">
        <v>530304</v>
      </c>
      <c r="J1159" t="s">
        <v>25</v>
      </c>
      <c r="K1159" t="s">
        <v>2012</v>
      </c>
      <c r="L1159" t="s">
        <v>2012</v>
      </c>
      <c r="N1159" t="s">
        <v>2013</v>
      </c>
      <c r="P1159">
        <v>5738797</v>
      </c>
      <c r="Q1159" t="s">
        <v>2010</v>
      </c>
      <c r="R1159">
        <v>834</v>
      </c>
      <c r="S1159">
        <v>277</v>
      </c>
    </row>
    <row r="1160" spans="1:20" x14ac:dyDescent="0.25">
      <c r="A1160" t="s">
        <v>20</v>
      </c>
      <c r="B1160" t="s">
        <v>30</v>
      </c>
      <c r="C1160" t="s">
        <v>22</v>
      </c>
      <c r="D1160" t="s">
        <v>23</v>
      </c>
      <c r="E1160" t="s">
        <v>5</v>
      </c>
      <c r="G1160" t="s">
        <v>24</v>
      </c>
      <c r="H1160">
        <v>530388</v>
      </c>
      <c r="I1160">
        <v>530987</v>
      </c>
      <c r="J1160" t="s">
        <v>74</v>
      </c>
      <c r="P1160">
        <v>5738802</v>
      </c>
      <c r="Q1160" t="s">
        <v>2014</v>
      </c>
      <c r="R1160">
        <v>600</v>
      </c>
      <c r="T1160" t="s">
        <v>2015</v>
      </c>
    </row>
    <row r="1161" spans="1:20" x14ac:dyDescent="0.25">
      <c r="A1161" t="s">
        <v>33</v>
      </c>
      <c r="B1161" t="s">
        <v>34</v>
      </c>
      <c r="C1161" t="s">
        <v>22</v>
      </c>
      <c r="D1161" t="s">
        <v>23</v>
      </c>
      <c r="E1161" t="s">
        <v>5</v>
      </c>
      <c r="G1161" t="s">
        <v>24</v>
      </c>
      <c r="H1161">
        <v>530388</v>
      </c>
      <c r="I1161">
        <v>530987</v>
      </c>
      <c r="J1161" t="s">
        <v>74</v>
      </c>
      <c r="K1161" t="s">
        <v>2016</v>
      </c>
      <c r="L1161" t="s">
        <v>2016</v>
      </c>
      <c r="N1161" t="s">
        <v>2017</v>
      </c>
      <c r="P1161">
        <v>5738802</v>
      </c>
      <c r="Q1161" t="s">
        <v>2014</v>
      </c>
      <c r="R1161">
        <v>600</v>
      </c>
      <c r="S1161">
        <v>199</v>
      </c>
    </row>
    <row r="1162" spans="1:20" x14ac:dyDescent="0.25">
      <c r="A1162" t="s">
        <v>20</v>
      </c>
      <c r="B1162" t="s">
        <v>30</v>
      </c>
      <c r="C1162" t="s">
        <v>22</v>
      </c>
      <c r="D1162" t="s">
        <v>23</v>
      </c>
      <c r="E1162" t="s">
        <v>5</v>
      </c>
      <c r="G1162" t="s">
        <v>24</v>
      </c>
      <c r="H1162">
        <v>531161</v>
      </c>
      <c r="I1162">
        <v>531847</v>
      </c>
      <c r="J1162" t="s">
        <v>25</v>
      </c>
      <c r="P1162">
        <v>5738801</v>
      </c>
      <c r="Q1162" t="s">
        <v>2018</v>
      </c>
      <c r="R1162">
        <v>687</v>
      </c>
      <c r="T1162" t="s">
        <v>2019</v>
      </c>
    </row>
    <row r="1163" spans="1:20" x14ac:dyDescent="0.25">
      <c r="A1163" t="s">
        <v>33</v>
      </c>
      <c r="B1163" t="s">
        <v>34</v>
      </c>
      <c r="C1163" t="s">
        <v>22</v>
      </c>
      <c r="D1163" t="s">
        <v>23</v>
      </c>
      <c r="E1163" t="s">
        <v>5</v>
      </c>
      <c r="G1163" t="s">
        <v>24</v>
      </c>
      <c r="H1163">
        <v>531161</v>
      </c>
      <c r="I1163">
        <v>531847</v>
      </c>
      <c r="J1163" t="s">
        <v>25</v>
      </c>
      <c r="K1163" t="s">
        <v>2020</v>
      </c>
      <c r="L1163" t="s">
        <v>2020</v>
      </c>
      <c r="N1163" t="s">
        <v>1068</v>
      </c>
      <c r="P1163">
        <v>5738801</v>
      </c>
      <c r="Q1163" t="s">
        <v>2018</v>
      </c>
      <c r="R1163">
        <v>687</v>
      </c>
      <c r="S1163">
        <v>228</v>
      </c>
    </row>
    <row r="1164" spans="1:20" x14ac:dyDescent="0.25">
      <c r="A1164" t="s">
        <v>20</v>
      </c>
      <c r="B1164" t="s">
        <v>30</v>
      </c>
      <c r="C1164" t="s">
        <v>22</v>
      </c>
      <c r="D1164" t="s">
        <v>23</v>
      </c>
      <c r="E1164" t="s">
        <v>5</v>
      </c>
      <c r="G1164" t="s">
        <v>24</v>
      </c>
      <c r="H1164">
        <v>531869</v>
      </c>
      <c r="I1164">
        <v>532993</v>
      </c>
      <c r="J1164" t="s">
        <v>25</v>
      </c>
      <c r="P1164">
        <v>5738804</v>
      </c>
      <c r="Q1164" t="s">
        <v>2021</v>
      </c>
      <c r="R1164">
        <v>1125</v>
      </c>
      <c r="T1164" t="s">
        <v>2022</v>
      </c>
    </row>
    <row r="1165" spans="1:20" x14ac:dyDescent="0.25">
      <c r="A1165" t="s">
        <v>33</v>
      </c>
      <c r="B1165" t="s">
        <v>34</v>
      </c>
      <c r="C1165" t="s">
        <v>22</v>
      </c>
      <c r="D1165" t="s">
        <v>23</v>
      </c>
      <c r="E1165" t="s">
        <v>5</v>
      </c>
      <c r="G1165" t="s">
        <v>24</v>
      </c>
      <c r="H1165">
        <v>531869</v>
      </c>
      <c r="I1165">
        <v>532993</v>
      </c>
      <c r="J1165" t="s">
        <v>25</v>
      </c>
      <c r="K1165" t="s">
        <v>2023</v>
      </c>
      <c r="L1165" t="s">
        <v>2023</v>
      </c>
      <c r="N1165" t="s">
        <v>2024</v>
      </c>
      <c r="P1165">
        <v>5738804</v>
      </c>
      <c r="Q1165" t="s">
        <v>2021</v>
      </c>
      <c r="R1165">
        <v>1125</v>
      </c>
      <c r="S1165">
        <v>374</v>
      </c>
    </row>
    <row r="1166" spans="1:20" x14ac:dyDescent="0.25">
      <c r="A1166" t="s">
        <v>20</v>
      </c>
      <c r="B1166" t="s">
        <v>30</v>
      </c>
      <c r="C1166" t="s">
        <v>22</v>
      </c>
      <c r="D1166" t="s">
        <v>23</v>
      </c>
      <c r="E1166" t="s">
        <v>5</v>
      </c>
      <c r="G1166" t="s">
        <v>24</v>
      </c>
      <c r="H1166">
        <v>533005</v>
      </c>
      <c r="I1166">
        <v>535170</v>
      </c>
      <c r="J1166" t="s">
        <v>25</v>
      </c>
      <c r="P1166">
        <v>5738806</v>
      </c>
      <c r="Q1166" t="s">
        <v>2025</v>
      </c>
      <c r="R1166">
        <v>2166</v>
      </c>
      <c r="T1166" t="s">
        <v>2026</v>
      </c>
    </row>
    <row r="1167" spans="1:20" x14ac:dyDescent="0.25">
      <c r="A1167" t="s">
        <v>33</v>
      </c>
      <c r="B1167" t="s">
        <v>34</v>
      </c>
      <c r="C1167" t="s">
        <v>22</v>
      </c>
      <c r="D1167" t="s">
        <v>23</v>
      </c>
      <c r="E1167" t="s">
        <v>5</v>
      </c>
      <c r="G1167" t="s">
        <v>24</v>
      </c>
      <c r="H1167">
        <v>533005</v>
      </c>
      <c r="I1167">
        <v>535170</v>
      </c>
      <c r="J1167" t="s">
        <v>25</v>
      </c>
      <c r="K1167" t="s">
        <v>2027</v>
      </c>
      <c r="L1167" t="s">
        <v>2027</v>
      </c>
      <c r="N1167" t="s">
        <v>2028</v>
      </c>
      <c r="P1167">
        <v>5738806</v>
      </c>
      <c r="Q1167" t="s">
        <v>2025</v>
      </c>
      <c r="R1167">
        <v>2166</v>
      </c>
      <c r="S1167">
        <v>721</v>
      </c>
    </row>
    <row r="1168" spans="1:20" x14ac:dyDescent="0.25">
      <c r="A1168" t="s">
        <v>20</v>
      </c>
      <c r="B1168" t="s">
        <v>30</v>
      </c>
      <c r="C1168" t="s">
        <v>22</v>
      </c>
      <c r="D1168" t="s">
        <v>23</v>
      </c>
      <c r="E1168" t="s">
        <v>5</v>
      </c>
      <c r="G1168" t="s">
        <v>24</v>
      </c>
      <c r="H1168">
        <v>535167</v>
      </c>
      <c r="I1168">
        <v>536210</v>
      </c>
      <c r="J1168" t="s">
        <v>74</v>
      </c>
      <c r="P1168">
        <v>5738815</v>
      </c>
      <c r="Q1168" t="s">
        <v>2029</v>
      </c>
      <c r="R1168">
        <v>1044</v>
      </c>
      <c r="T1168" t="s">
        <v>2030</v>
      </c>
    </row>
    <row r="1169" spans="1:20" x14ac:dyDescent="0.25">
      <c r="A1169" t="s">
        <v>33</v>
      </c>
      <c r="B1169" t="s">
        <v>34</v>
      </c>
      <c r="C1169" t="s">
        <v>22</v>
      </c>
      <c r="D1169" t="s">
        <v>23</v>
      </c>
      <c r="E1169" t="s">
        <v>5</v>
      </c>
      <c r="G1169" t="s">
        <v>24</v>
      </c>
      <c r="H1169">
        <v>535167</v>
      </c>
      <c r="I1169">
        <v>536210</v>
      </c>
      <c r="J1169" t="s">
        <v>74</v>
      </c>
      <c r="K1169" t="s">
        <v>2031</v>
      </c>
      <c r="L1169" t="s">
        <v>2031</v>
      </c>
      <c r="N1169" t="s">
        <v>1068</v>
      </c>
      <c r="P1169">
        <v>5738815</v>
      </c>
      <c r="Q1169" t="s">
        <v>2029</v>
      </c>
      <c r="R1169">
        <v>1044</v>
      </c>
      <c r="S1169">
        <v>347</v>
      </c>
    </row>
    <row r="1170" spans="1:20" x14ac:dyDescent="0.25">
      <c r="A1170" t="s">
        <v>20</v>
      </c>
      <c r="B1170" t="s">
        <v>30</v>
      </c>
      <c r="C1170" t="s">
        <v>22</v>
      </c>
      <c r="D1170" t="s">
        <v>23</v>
      </c>
      <c r="E1170" t="s">
        <v>5</v>
      </c>
      <c r="G1170" t="s">
        <v>24</v>
      </c>
      <c r="H1170">
        <v>536215</v>
      </c>
      <c r="I1170">
        <v>537402</v>
      </c>
      <c r="J1170" t="s">
        <v>74</v>
      </c>
      <c r="P1170">
        <v>5738814</v>
      </c>
      <c r="Q1170" t="s">
        <v>2032</v>
      </c>
      <c r="R1170">
        <v>1188</v>
      </c>
      <c r="T1170" t="s">
        <v>2033</v>
      </c>
    </row>
    <row r="1171" spans="1:20" x14ac:dyDescent="0.25">
      <c r="A1171" t="s">
        <v>33</v>
      </c>
      <c r="B1171" t="s">
        <v>34</v>
      </c>
      <c r="C1171" t="s">
        <v>22</v>
      </c>
      <c r="D1171" t="s">
        <v>23</v>
      </c>
      <c r="E1171" t="s">
        <v>5</v>
      </c>
      <c r="G1171" t="s">
        <v>24</v>
      </c>
      <c r="H1171">
        <v>536215</v>
      </c>
      <c r="I1171">
        <v>537402</v>
      </c>
      <c r="J1171" t="s">
        <v>74</v>
      </c>
      <c r="K1171" t="s">
        <v>2034</v>
      </c>
      <c r="L1171" t="s">
        <v>2034</v>
      </c>
      <c r="N1171" t="s">
        <v>1824</v>
      </c>
      <c r="P1171">
        <v>5738814</v>
      </c>
      <c r="Q1171" t="s">
        <v>2032</v>
      </c>
      <c r="R1171">
        <v>1188</v>
      </c>
      <c r="S1171">
        <v>395</v>
      </c>
    </row>
    <row r="1172" spans="1:20" x14ac:dyDescent="0.25">
      <c r="A1172" t="s">
        <v>20</v>
      </c>
      <c r="B1172" t="s">
        <v>30</v>
      </c>
      <c r="C1172" t="s">
        <v>22</v>
      </c>
      <c r="D1172" t="s">
        <v>23</v>
      </c>
      <c r="E1172" t="s">
        <v>5</v>
      </c>
      <c r="G1172" t="s">
        <v>24</v>
      </c>
      <c r="H1172">
        <v>537392</v>
      </c>
      <c r="I1172">
        <v>538591</v>
      </c>
      <c r="J1172" t="s">
        <v>74</v>
      </c>
      <c r="P1172">
        <v>5738820</v>
      </c>
      <c r="Q1172" t="s">
        <v>2035</v>
      </c>
      <c r="R1172">
        <v>1200</v>
      </c>
      <c r="T1172" t="s">
        <v>2036</v>
      </c>
    </row>
    <row r="1173" spans="1:20" x14ac:dyDescent="0.25">
      <c r="A1173" t="s">
        <v>33</v>
      </c>
      <c r="B1173" t="s">
        <v>34</v>
      </c>
      <c r="C1173" t="s">
        <v>22</v>
      </c>
      <c r="D1173" t="s">
        <v>23</v>
      </c>
      <c r="E1173" t="s">
        <v>5</v>
      </c>
      <c r="G1173" t="s">
        <v>24</v>
      </c>
      <c r="H1173">
        <v>537392</v>
      </c>
      <c r="I1173">
        <v>538591</v>
      </c>
      <c r="J1173" t="s">
        <v>74</v>
      </c>
      <c r="K1173" t="s">
        <v>2037</v>
      </c>
      <c r="L1173" t="s">
        <v>2037</v>
      </c>
      <c r="N1173" t="s">
        <v>2038</v>
      </c>
      <c r="P1173">
        <v>5738820</v>
      </c>
      <c r="Q1173" t="s">
        <v>2035</v>
      </c>
      <c r="R1173">
        <v>1200</v>
      </c>
      <c r="S1173">
        <v>399</v>
      </c>
    </row>
    <row r="1174" spans="1:20" x14ac:dyDescent="0.25">
      <c r="A1174" t="s">
        <v>20</v>
      </c>
      <c r="B1174" t="s">
        <v>30</v>
      </c>
      <c r="C1174" t="s">
        <v>22</v>
      </c>
      <c r="D1174" t="s">
        <v>23</v>
      </c>
      <c r="E1174" t="s">
        <v>5</v>
      </c>
      <c r="G1174" t="s">
        <v>24</v>
      </c>
      <c r="H1174">
        <v>538572</v>
      </c>
      <c r="I1174">
        <v>539231</v>
      </c>
      <c r="J1174" t="s">
        <v>74</v>
      </c>
      <c r="P1174">
        <v>5738819</v>
      </c>
      <c r="Q1174" t="s">
        <v>2039</v>
      </c>
      <c r="R1174">
        <v>660</v>
      </c>
      <c r="T1174" t="s">
        <v>2040</v>
      </c>
    </row>
    <row r="1175" spans="1:20" x14ac:dyDescent="0.25">
      <c r="A1175" t="s">
        <v>33</v>
      </c>
      <c r="B1175" t="s">
        <v>34</v>
      </c>
      <c r="C1175" t="s">
        <v>22</v>
      </c>
      <c r="D1175" t="s">
        <v>23</v>
      </c>
      <c r="E1175" t="s">
        <v>5</v>
      </c>
      <c r="G1175" t="s">
        <v>24</v>
      </c>
      <c r="H1175">
        <v>538572</v>
      </c>
      <c r="I1175">
        <v>539231</v>
      </c>
      <c r="J1175" t="s">
        <v>74</v>
      </c>
      <c r="K1175" t="s">
        <v>2041</v>
      </c>
      <c r="L1175" t="s">
        <v>2041</v>
      </c>
      <c r="N1175" t="s">
        <v>2042</v>
      </c>
      <c r="P1175">
        <v>5738819</v>
      </c>
      <c r="Q1175" t="s">
        <v>2039</v>
      </c>
      <c r="R1175">
        <v>660</v>
      </c>
      <c r="S1175">
        <v>219</v>
      </c>
    </row>
    <row r="1176" spans="1:20" x14ac:dyDescent="0.25">
      <c r="A1176" t="s">
        <v>20</v>
      </c>
      <c r="B1176" t="s">
        <v>30</v>
      </c>
      <c r="C1176" t="s">
        <v>22</v>
      </c>
      <c r="D1176" t="s">
        <v>23</v>
      </c>
      <c r="E1176" t="s">
        <v>5</v>
      </c>
      <c r="G1176" t="s">
        <v>24</v>
      </c>
      <c r="H1176">
        <v>539236</v>
      </c>
      <c r="I1176">
        <v>540468</v>
      </c>
      <c r="J1176" t="s">
        <v>74</v>
      </c>
      <c r="P1176">
        <v>5738825</v>
      </c>
      <c r="Q1176" t="s">
        <v>2043</v>
      </c>
      <c r="R1176">
        <v>1233</v>
      </c>
      <c r="T1176" t="s">
        <v>2044</v>
      </c>
    </row>
    <row r="1177" spans="1:20" x14ac:dyDescent="0.25">
      <c r="A1177" t="s">
        <v>33</v>
      </c>
      <c r="B1177" t="s">
        <v>34</v>
      </c>
      <c r="C1177" t="s">
        <v>22</v>
      </c>
      <c r="D1177" t="s">
        <v>23</v>
      </c>
      <c r="E1177" t="s">
        <v>5</v>
      </c>
      <c r="G1177" t="s">
        <v>24</v>
      </c>
      <c r="H1177">
        <v>539236</v>
      </c>
      <c r="I1177">
        <v>540468</v>
      </c>
      <c r="J1177" t="s">
        <v>74</v>
      </c>
      <c r="K1177" t="s">
        <v>2045</v>
      </c>
      <c r="L1177" t="s">
        <v>2045</v>
      </c>
      <c r="N1177" t="s">
        <v>2046</v>
      </c>
      <c r="P1177">
        <v>5738825</v>
      </c>
      <c r="Q1177" t="s">
        <v>2043</v>
      </c>
      <c r="R1177">
        <v>1233</v>
      </c>
      <c r="S1177">
        <v>410</v>
      </c>
    </row>
    <row r="1178" spans="1:20" x14ac:dyDescent="0.25">
      <c r="A1178" t="s">
        <v>20</v>
      </c>
      <c r="B1178" t="s">
        <v>30</v>
      </c>
      <c r="C1178" t="s">
        <v>22</v>
      </c>
      <c r="D1178" t="s">
        <v>23</v>
      </c>
      <c r="E1178" t="s">
        <v>5</v>
      </c>
      <c r="G1178" t="s">
        <v>24</v>
      </c>
      <c r="H1178">
        <v>540440</v>
      </c>
      <c r="I1178">
        <v>541297</v>
      </c>
      <c r="J1178" t="s">
        <v>74</v>
      </c>
      <c r="P1178">
        <v>5738824</v>
      </c>
      <c r="Q1178" t="s">
        <v>2047</v>
      </c>
      <c r="R1178">
        <v>858</v>
      </c>
      <c r="T1178" t="s">
        <v>2048</v>
      </c>
    </row>
    <row r="1179" spans="1:20" x14ac:dyDescent="0.25">
      <c r="A1179" t="s">
        <v>33</v>
      </c>
      <c r="B1179" t="s">
        <v>34</v>
      </c>
      <c r="C1179" t="s">
        <v>22</v>
      </c>
      <c r="D1179" t="s">
        <v>23</v>
      </c>
      <c r="E1179" t="s">
        <v>5</v>
      </c>
      <c r="G1179" t="s">
        <v>24</v>
      </c>
      <c r="H1179">
        <v>540440</v>
      </c>
      <c r="I1179">
        <v>541297</v>
      </c>
      <c r="J1179" t="s">
        <v>74</v>
      </c>
      <c r="K1179" t="s">
        <v>2049</v>
      </c>
      <c r="L1179" t="s">
        <v>2049</v>
      </c>
      <c r="N1179" t="s">
        <v>2050</v>
      </c>
      <c r="P1179">
        <v>5738824</v>
      </c>
      <c r="Q1179" t="s">
        <v>2047</v>
      </c>
      <c r="R1179">
        <v>858</v>
      </c>
      <c r="S1179">
        <v>285</v>
      </c>
    </row>
    <row r="1180" spans="1:20" x14ac:dyDescent="0.25">
      <c r="A1180" t="s">
        <v>20</v>
      </c>
      <c r="B1180" t="s">
        <v>30</v>
      </c>
      <c r="C1180" t="s">
        <v>22</v>
      </c>
      <c r="D1180" t="s">
        <v>23</v>
      </c>
      <c r="E1180" t="s">
        <v>5</v>
      </c>
      <c r="G1180" t="s">
        <v>24</v>
      </c>
      <c r="H1180">
        <v>541306</v>
      </c>
      <c r="I1180">
        <v>542229</v>
      </c>
      <c r="J1180" t="s">
        <v>74</v>
      </c>
      <c r="P1180">
        <v>5738828</v>
      </c>
      <c r="Q1180" t="s">
        <v>2051</v>
      </c>
      <c r="R1180">
        <v>924</v>
      </c>
      <c r="T1180" t="s">
        <v>2052</v>
      </c>
    </row>
    <row r="1181" spans="1:20" x14ac:dyDescent="0.25">
      <c r="A1181" t="s">
        <v>33</v>
      </c>
      <c r="B1181" t="s">
        <v>34</v>
      </c>
      <c r="C1181" t="s">
        <v>22</v>
      </c>
      <c r="D1181" t="s">
        <v>23</v>
      </c>
      <c r="E1181" t="s">
        <v>5</v>
      </c>
      <c r="G1181" t="s">
        <v>24</v>
      </c>
      <c r="H1181">
        <v>541306</v>
      </c>
      <c r="I1181">
        <v>542229</v>
      </c>
      <c r="J1181" t="s">
        <v>74</v>
      </c>
      <c r="K1181" t="s">
        <v>2053</v>
      </c>
      <c r="L1181" t="s">
        <v>2053</v>
      </c>
      <c r="N1181" t="s">
        <v>2054</v>
      </c>
      <c r="P1181">
        <v>5738828</v>
      </c>
      <c r="Q1181" t="s">
        <v>2051</v>
      </c>
      <c r="R1181">
        <v>924</v>
      </c>
      <c r="S1181">
        <v>307</v>
      </c>
    </row>
    <row r="1182" spans="1:20" x14ac:dyDescent="0.25">
      <c r="A1182" t="s">
        <v>20</v>
      </c>
      <c r="B1182" t="s">
        <v>30</v>
      </c>
      <c r="C1182" t="s">
        <v>22</v>
      </c>
      <c r="D1182" t="s">
        <v>23</v>
      </c>
      <c r="E1182" t="s">
        <v>5</v>
      </c>
      <c r="G1182" t="s">
        <v>24</v>
      </c>
      <c r="H1182">
        <v>542242</v>
      </c>
      <c r="I1182">
        <v>543117</v>
      </c>
      <c r="J1182" t="s">
        <v>74</v>
      </c>
      <c r="P1182">
        <v>5738827</v>
      </c>
      <c r="Q1182" t="s">
        <v>2055</v>
      </c>
      <c r="R1182">
        <v>876</v>
      </c>
      <c r="T1182" t="s">
        <v>2056</v>
      </c>
    </row>
    <row r="1183" spans="1:20" x14ac:dyDescent="0.25">
      <c r="A1183" t="s">
        <v>33</v>
      </c>
      <c r="B1183" t="s">
        <v>34</v>
      </c>
      <c r="C1183" t="s">
        <v>22</v>
      </c>
      <c r="D1183" t="s">
        <v>23</v>
      </c>
      <c r="E1183" t="s">
        <v>5</v>
      </c>
      <c r="G1183" t="s">
        <v>24</v>
      </c>
      <c r="H1183">
        <v>542242</v>
      </c>
      <c r="I1183">
        <v>543117</v>
      </c>
      <c r="J1183" t="s">
        <v>74</v>
      </c>
      <c r="K1183" t="s">
        <v>2057</v>
      </c>
      <c r="L1183" t="s">
        <v>2057</v>
      </c>
      <c r="N1183" t="s">
        <v>2058</v>
      </c>
      <c r="P1183">
        <v>5738827</v>
      </c>
      <c r="Q1183" t="s">
        <v>2055</v>
      </c>
      <c r="R1183">
        <v>876</v>
      </c>
      <c r="S1183">
        <v>291</v>
      </c>
    </row>
    <row r="1184" spans="1:20" x14ac:dyDescent="0.25">
      <c r="A1184" t="s">
        <v>20</v>
      </c>
      <c r="B1184" t="s">
        <v>30</v>
      </c>
      <c r="C1184" t="s">
        <v>22</v>
      </c>
      <c r="D1184" t="s">
        <v>23</v>
      </c>
      <c r="E1184" t="s">
        <v>5</v>
      </c>
      <c r="G1184" t="s">
        <v>24</v>
      </c>
      <c r="H1184">
        <v>543117</v>
      </c>
      <c r="I1184">
        <v>543680</v>
      </c>
      <c r="J1184" t="s">
        <v>74</v>
      </c>
      <c r="P1184">
        <v>5738830</v>
      </c>
      <c r="Q1184" t="s">
        <v>2059</v>
      </c>
      <c r="R1184">
        <v>564</v>
      </c>
      <c r="T1184" t="s">
        <v>2060</v>
      </c>
    </row>
    <row r="1185" spans="1:20" x14ac:dyDescent="0.25">
      <c r="A1185" t="s">
        <v>33</v>
      </c>
      <c r="B1185" t="s">
        <v>34</v>
      </c>
      <c r="C1185" t="s">
        <v>22</v>
      </c>
      <c r="D1185" t="s">
        <v>23</v>
      </c>
      <c r="E1185" t="s">
        <v>5</v>
      </c>
      <c r="G1185" t="s">
        <v>24</v>
      </c>
      <c r="H1185">
        <v>543117</v>
      </c>
      <c r="I1185">
        <v>543680</v>
      </c>
      <c r="J1185" t="s">
        <v>74</v>
      </c>
      <c r="K1185" t="s">
        <v>2061</v>
      </c>
      <c r="L1185" t="s">
        <v>2061</v>
      </c>
      <c r="N1185" t="s">
        <v>2062</v>
      </c>
      <c r="P1185">
        <v>5738830</v>
      </c>
      <c r="Q1185" t="s">
        <v>2059</v>
      </c>
      <c r="R1185">
        <v>564</v>
      </c>
      <c r="S1185">
        <v>187</v>
      </c>
    </row>
    <row r="1186" spans="1:20" x14ac:dyDescent="0.25">
      <c r="A1186" t="s">
        <v>20</v>
      </c>
      <c r="B1186" t="s">
        <v>30</v>
      </c>
      <c r="C1186" t="s">
        <v>22</v>
      </c>
      <c r="D1186" t="s">
        <v>23</v>
      </c>
      <c r="E1186" t="s">
        <v>5</v>
      </c>
      <c r="G1186" t="s">
        <v>24</v>
      </c>
      <c r="H1186">
        <v>543766</v>
      </c>
      <c r="I1186">
        <v>545163</v>
      </c>
      <c r="J1186" t="s">
        <v>74</v>
      </c>
      <c r="P1186">
        <v>5738829</v>
      </c>
      <c r="Q1186" t="s">
        <v>2063</v>
      </c>
      <c r="R1186">
        <v>1398</v>
      </c>
      <c r="T1186" t="s">
        <v>2064</v>
      </c>
    </row>
    <row r="1187" spans="1:20" x14ac:dyDescent="0.25">
      <c r="A1187" t="s">
        <v>33</v>
      </c>
      <c r="B1187" t="s">
        <v>34</v>
      </c>
      <c r="C1187" t="s">
        <v>22</v>
      </c>
      <c r="D1187" t="s">
        <v>23</v>
      </c>
      <c r="E1187" t="s">
        <v>5</v>
      </c>
      <c r="G1187" t="s">
        <v>24</v>
      </c>
      <c r="H1187">
        <v>543766</v>
      </c>
      <c r="I1187">
        <v>545163</v>
      </c>
      <c r="J1187" t="s">
        <v>74</v>
      </c>
      <c r="K1187" t="s">
        <v>2065</v>
      </c>
      <c r="L1187" t="s">
        <v>2065</v>
      </c>
      <c r="N1187" t="s">
        <v>36</v>
      </c>
      <c r="P1187">
        <v>5738829</v>
      </c>
      <c r="Q1187" t="s">
        <v>2063</v>
      </c>
      <c r="R1187">
        <v>1398</v>
      </c>
      <c r="S1187">
        <v>465</v>
      </c>
    </row>
    <row r="1188" spans="1:20" x14ac:dyDescent="0.25">
      <c r="A1188" t="s">
        <v>20</v>
      </c>
      <c r="B1188" t="s">
        <v>30</v>
      </c>
      <c r="C1188" t="s">
        <v>22</v>
      </c>
      <c r="D1188" t="s">
        <v>23</v>
      </c>
      <c r="E1188" t="s">
        <v>5</v>
      </c>
      <c r="G1188" t="s">
        <v>24</v>
      </c>
      <c r="H1188">
        <v>545214</v>
      </c>
      <c r="I1188">
        <v>547205</v>
      </c>
      <c r="J1188" t="s">
        <v>74</v>
      </c>
      <c r="P1188">
        <v>5738834</v>
      </c>
      <c r="Q1188" t="s">
        <v>2066</v>
      </c>
      <c r="R1188">
        <v>1992</v>
      </c>
      <c r="T1188" t="s">
        <v>2067</v>
      </c>
    </row>
    <row r="1189" spans="1:20" x14ac:dyDescent="0.25">
      <c r="A1189" t="s">
        <v>33</v>
      </c>
      <c r="B1189" t="s">
        <v>34</v>
      </c>
      <c r="C1189" t="s">
        <v>22</v>
      </c>
      <c r="D1189" t="s">
        <v>23</v>
      </c>
      <c r="E1189" t="s">
        <v>5</v>
      </c>
      <c r="G1189" t="s">
        <v>24</v>
      </c>
      <c r="H1189">
        <v>545214</v>
      </c>
      <c r="I1189">
        <v>547205</v>
      </c>
      <c r="J1189" t="s">
        <v>74</v>
      </c>
      <c r="K1189" t="s">
        <v>2068</v>
      </c>
      <c r="L1189" t="s">
        <v>2068</v>
      </c>
      <c r="N1189" t="s">
        <v>2069</v>
      </c>
      <c r="P1189">
        <v>5738834</v>
      </c>
      <c r="Q1189" t="s">
        <v>2066</v>
      </c>
      <c r="R1189">
        <v>1992</v>
      </c>
      <c r="S1189">
        <v>663</v>
      </c>
    </row>
    <row r="1190" spans="1:20" x14ac:dyDescent="0.25">
      <c r="A1190" t="s">
        <v>20</v>
      </c>
      <c r="B1190" t="s">
        <v>30</v>
      </c>
      <c r="C1190" t="s">
        <v>22</v>
      </c>
      <c r="D1190" t="s">
        <v>23</v>
      </c>
      <c r="E1190" t="s">
        <v>5</v>
      </c>
      <c r="G1190" t="s">
        <v>24</v>
      </c>
      <c r="H1190">
        <v>547290</v>
      </c>
      <c r="I1190">
        <v>547835</v>
      </c>
      <c r="J1190" t="s">
        <v>74</v>
      </c>
      <c r="P1190">
        <v>5738833</v>
      </c>
      <c r="Q1190" t="s">
        <v>2070</v>
      </c>
      <c r="R1190">
        <v>546</v>
      </c>
      <c r="T1190" t="s">
        <v>2071</v>
      </c>
    </row>
    <row r="1191" spans="1:20" x14ac:dyDescent="0.25">
      <c r="A1191" t="s">
        <v>33</v>
      </c>
      <c r="B1191" t="s">
        <v>34</v>
      </c>
      <c r="C1191" t="s">
        <v>22</v>
      </c>
      <c r="D1191" t="s">
        <v>23</v>
      </c>
      <c r="E1191" t="s">
        <v>5</v>
      </c>
      <c r="G1191" t="s">
        <v>24</v>
      </c>
      <c r="H1191">
        <v>547290</v>
      </c>
      <c r="I1191">
        <v>547835</v>
      </c>
      <c r="J1191" t="s">
        <v>74</v>
      </c>
      <c r="K1191" t="s">
        <v>2072</v>
      </c>
      <c r="L1191" t="s">
        <v>2072</v>
      </c>
      <c r="N1191" t="s">
        <v>2073</v>
      </c>
      <c r="P1191">
        <v>5738833</v>
      </c>
      <c r="Q1191" t="s">
        <v>2070</v>
      </c>
      <c r="R1191">
        <v>546</v>
      </c>
      <c r="S1191">
        <v>181</v>
      </c>
    </row>
    <row r="1192" spans="1:20" x14ac:dyDescent="0.25">
      <c r="A1192" t="s">
        <v>20</v>
      </c>
      <c r="B1192" t="s">
        <v>30</v>
      </c>
      <c r="C1192" t="s">
        <v>22</v>
      </c>
      <c r="D1192" t="s">
        <v>23</v>
      </c>
      <c r="E1192" t="s">
        <v>5</v>
      </c>
      <c r="G1192" t="s">
        <v>24</v>
      </c>
      <c r="H1192">
        <v>547845</v>
      </c>
      <c r="I1192">
        <v>548084</v>
      </c>
      <c r="J1192" t="s">
        <v>74</v>
      </c>
      <c r="P1192">
        <v>5738836</v>
      </c>
      <c r="Q1192" t="s">
        <v>2074</v>
      </c>
      <c r="R1192">
        <v>240</v>
      </c>
      <c r="T1192" t="s">
        <v>2075</v>
      </c>
    </row>
    <row r="1193" spans="1:20" x14ac:dyDescent="0.25">
      <c r="A1193" t="s">
        <v>33</v>
      </c>
      <c r="B1193" t="s">
        <v>34</v>
      </c>
      <c r="C1193" t="s">
        <v>22</v>
      </c>
      <c r="D1193" t="s">
        <v>23</v>
      </c>
      <c r="E1193" t="s">
        <v>5</v>
      </c>
      <c r="G1193" t="s">
        <v>24</v>
      </c>
      <c r="H1193">
        <v>547845</v>
      </c>
      <c r="I1193">
        <v>548084</v>
      </c>
      <c r="J1193" t="s">
        <v>74</v>
      </c>
      <c r="K1193" t="s">
        <v>2076</v>
      </c>
      <c r="L1193" t="s">
        <v>2076</v>
      </c>
      <c r="N1193" t="s">
        <v>36</v>
      </c>
      <c r="P1193">
        <v>5738836</v>
      </c>
      <c r="Q1193" t="s">
        <v>2074</v>
      </c>
      <c r="R1193">
        <v>240</v>
      </c>
      <c r="S1193">
        <v>79</v>
      </c>
    </row>
    <row r="1194" spans="1:20" x14ac:dyDescent="0.25">
      <c r="A1194" t="s">
        <v>20</v>
      </c>
      <c r="B1194" t="s">
        <v>30</v>
      </c>
      <c r="C1194" t="s">
        <v>22</v>
      </c>
      <c r="D1194" t="s">
        <v>23</v>
      </c>
      <c r="E1194" t="s">
        <v>5</v>
      </c>
      <c r="G1194" t="s">
        <v>24</v>
      </c>
      <c r="H1194">
        <v>548104</v>
      </c>
      <c r="I1194">
        <v>548799</v>
      </c>
      <c r="J1194" t="s">
        <v>74</v>
      </c>
      <c r="P1194">
        <v>5738835</v>
      </c>
      <c r="Q1194" t="s">
        <v>2077</v>
      </c>
      <c r="R1194">
        <v>696</v>
      </c>
      <c r="T1194" t="s">
        <v>2078</v>
      </c>
    </row>
    <row r="1195" spans="1:20" x14ac:dyDescent="0.25">
      <c r="A1195" t="s">
        <v>33</v>
      </c>
      <c r="B1195" t="s">
        <v>34</v>
      </c>
      <c r="C1195" t="s">
        <v>22</v>
      </c>
      <c r="D1195" t="s">
        <v>23</v>
      </c>
      <c r="E1195" t="s">
        <v>5</v>
      </c>
      <c r="G1195" t="s">
        <v>24</v>
      </c>
      <c r="H1195">
        <v>548104</v>
      </c>
      <c r="I1195">
        <v>548799</v>
      </c>
      <c r="J1195" t="s">
        <v>74</v>
      </c>
      <c r="K1195" t="s">
        <v>2079</v>
      </c>
      <c r="L1195" t="s">
        <v>2079</v>
      </c>
      <c r="N1195" t="s">
        <v>36</v>
      </c>
      <c r="P1195">
        <v>5738835</v>
      </c>
      <c r="Q1195" t="s">
        <v>2077</v>
      </c>
      <c r="R1195">
        <v>696</v>
      </c>
      <c r="S1195">
        <v>231</v>
      </c>
    </row>
    <row r="1196" spans="1:20" x14ac:dyDescent="0.25">
      <c r="A1196" t="s">
        <v>20</v>
      </c>
      <c r="B1196" t="s">
        <v>30</v>
      </c>
      <c r="C1196" t="s">
        <v>22</v>
      </c>
      <c r="D1196" t="s">
        <v>23</v>
      </c>
      <c r="E1196" t="s">
        <v>5</v>
      </c>
      <c r="G1196" t="s">
        <v>24</v>
      </c>
      <c r="H1196">
        <v>548875</v>
      </c>
      <c r="I1196">
        <v>550710</v>
      </c>
      <c r="J1196" t="s">
        <v>25</v>
      </c>
      <c r="P1196">
        <v>5738840</v>
      </c>
      <c r="Q1196" t="s">
        <v>2080</v>
      </c>
      <c r="R1196">
        <v>1836</v>
      </c>
      <c r="T1196" t="s">
        <v>2081</v>
      </c>
    </row>
    <row r="1197" spans="1:20" x14ac:dyDescent="0.25">
      <c r="A1197" t="s">
        <v>33</v>
      </c>
      <c r="B1197" t="s">
        <v>34</v>
      </c>
      <c r="C1197" t="s">
        <v>22</v>
      </c>
      <c r="D1197" t="s">
        <v>23</v>
      </c>
      <c r="E1197" t="s">
        <v>5</v>
      </c>
      <c r="G1197" t="s">
        <v>24</v>
      </c>
      <c r="H1197">
        <v>548875</v>
      </c>
      <c r="I1197">
        <v>550710</v>
      </c>
      <c r="J1197" t="s">
        <v>25</v>
      </c>
      <c r="K1197" t="s">
        <v>2082</v>
      </c>
      <c r="L1197" t="s">
        <v>2082</v>
      </c>
      <c r="N1197" t="s">
        <v>36</v>
      </c>
      <c r="P1197">
        <v>5738840</v>
      </c>
      <c r="Q1197" t="s">
        <v>2080</v>
      </c>
      <c r="R1197">
        <v>1836</v>
      </c>
      <c r="S1197">
        <v>611</v>
      </c>
    </row>
    <row r="1198" spans="1:20" x14ac:dyDescent="0.25">
      <c r="A1198" t="s">
        <v>20</v>
      </c>
      <c r="B1198" t="s">
        <v>30</v>
      </c>
      <c r="C1198" t="s">
        <v>22</v>
      </c>
      <c r="D1198" t="s">
        <v>23</v>
      </c>
      <c r="E1198" t="s">
        <v>5</v>
      </c>
      <c r="G1198" t="s">
        <v>24</v>
      </c>
      <c r="H1198">
        <v>550710</v>
      </c>
      <c r="I1198">
        <v>551708</v>
      </c>
      <c r="J1198" t="s">
        <v>25</v>
      </c>
      <c r="P1198">
        <v>5738839</v>
      </c>
      <c r="Q1198" t="s">
        <v>2083</v>
      </c>
      <c r="R1198">
        <v>999</v>
      </c>
      <c r="T1198" t="s">
        <v>2084</v>
      </c>
    </row>
    <row r="1199" spans="1:20" x14ac:dyDescent="0.25">
      <c r="A1199" t="s">
        <v>33</v>
      </c>
      <c r="B1199" t="s">
        <v>34</v>
      </c>
      <c r="C1199" t="s">
        <v>22</v>
      </c>
      <c r="D1199" t="s">
        <v>23</v>
      </c>
      <c r="E1199" t="s">
        <v>5</v>
      </c>
      <c r="G1199" t="s">
        <v>24</v>
      </c>
      <c r="H1199">
        <v>550710</v>
      </c>
      <c r="I1199">
        <v>551708</v>
      </c>
      <c r="J1199" t="s">
        <v>25</v>
      </c>
      <c r="K1199" t="s">
        <v>2085</v>
      </c>
      <c r="L1199" t="s">
        <v>2085</v>
      </c>
      <c r="N1199" t="s">
        <v>2086</v>
      </c>
      <c r="P1199">
        <v>5738839</v>
      </c>
      <c r="Q1199" t="s">
        <v>2083</v>
      </c>
      <c r="R1199">
        <v>999</v>
      </c>
      <c r="S1199">
        <v>332</v>
      </c>
    </row>
    <row r="1200" spans="1:20" x14ac:dyDescent="0.25">
      <c r="A1200" t="s">
        <v>20</v>
      </c>
      <c r="B1200" t="s">
        <v>30</v>
      </c>
      <c r="C1200" t="s">
        <v>22</v>
      </c>
      <c r="D1200" t="s">
        <v>23</v>
      </c>
      <c r="E1200" t="s">
        <v>5</v>
      </c>
      <c r="G1200" t="s">
        <v>24</v>
      </c>
      <c r="H1200">
        <v>551683</v>
      </c>
      <c r="I1200">
        <v>552612</v>
      </c>
      <c r="J1200" t="s">
        <v>25</v>
      </c>
      <c r="P1200">
        <v>5738838</v>
      </c>
      <c r="Q1200" t="s">
        <v>2087</v>
      </c>
      <c r="R1200">
        <v>930</v>
      </c>
      <c r="T1200" t="s">
        <v>2088</v>
      </c>
    </row>
    <row r="1201" spans="1:20" x14ac:dyDescent="0.25">
      <c r="A1201" t="s">
        <v>33</v>
      </c>
      <c r="B1201" t="s">
        <v>34</v>
      </c>
      <c r="C1201" t="s">
        <v>22</v>
      </c>
      <c r="D1201" t="s">
        <v>23</v>
      </c>
      <c r="E1201" t="s">
        <v>5</v>
      </c>
      <c r="G1201" t="s">
        <v>24</v>
      </c>
      <c r="H1201">
        <v>551683</v>
      </c>
      <c r="I1201">
        <v>552612</v>
      </c>
      <c r="J1201" t="s">
        <v>25</v>
      </c>
      <c r="K1201" t="s">
        <v>2089</v>
      </c>
      <c r="L1201" t="s">
        <v>2089</v>
      </c>
      <c r="N1201" t="s">
        <v>2090</v>
      </c>
      <c r="P1201">
        <v>5738838</v>
      </c>
      <c r="Q1201" t="s">
        <v>2087</v>
      </c>
      <c r="R1201">
        <v>930</v>
      </c>
      <c r="S1201">
        <v>309</v>
      </c>
    </row>
    <row r="1202" spans="1:20" x14ac:dyDescent="0.25">
      <c r="A1202" t="s">
        <v>20</v>
      </c>
      <c r="B1202" t="s">
        <v>30</v>
      </c>
      <c r="C1202" t="s">
        <v>22</v>
      </c>
      <c r="D1202" t="s">
        <v>23</v>
      </c>
      <c r="E1202" t="s">
        <v>5</v>
      </c>
      <c r="G1202" t="s">
        <v>24</v>
      </c>
      <c r="H1202">
        <v>552627</v>
      </c>
      <c r="I1202">
        <v>553928</v>
      </c>
      <c r="J1202" t="s">
        <v>25</v>
      </c>
      <c r="P1202">
        <v>5738844</v>
      </c>
      <c r="Q1202" t="s">
        <v>2091</v>
      </c>
      <c r="R1202">
        <v>1302</v>
      </c>
      <c r="T1202" t="s">
        <v>2092</v>
      </c>
    </row>
    <row r="1203" spans="1:20" x14ac:dyDescent="0.25">
      <c r="A1203" t="s">
        <v>33</v>
      </c>
      <c r="B1203" t="s">
        <v>34</v>
      </c>
      <c r="C1203" t="s">
        <v>22</v>
      </c>
      <c r="D1203" t="s">
        <v>23</v>
      </c>
      <c r="E1203" t="s">
        <v>5</v>
      </c>
      <c r="G1203" t="s">
        <v>24</v>
      </c>
      <c r="H1203">
        <v>552627</v>
      </c>
      <c r="I1203">
        <v>553928</v>
      </c>
      <c r="J1203" t="s">
        <v>25</v>
      </c>
      <c r="K1203" t="s">
        <v>2093</v>
      </c>
      <c r="L1203" t="s">
        <v>2093</v>
      </c>
      <c r="N1203" t="s">
        <v>2094</v>
      </c>
      <c r="P1203">
        <v>5738844</v>
      </c>
      <c r="Q1203" t="s">
        <v>2091</v>
      </c>
      <c r="R1203">
        <v>1302</v>
      </c>
      <c r="S1203">
        <v>433</v>
      </c>
    </row>
    <row r="1204" spans="1:20" x14ac:dyDescent="0.25">
      <c r="A1204" t="s">
        <v>20</v>
      </c>
      <c r="B1204" t="s">
        <v>30</v>
      </c>
      <c r="C1204" t="s">
        <v>22</v>
      </c>
      <c r="D1204" t="s">
        <v>23</v>
      </c>
      <c r="E1204" t="s">
        <v>5</v>
      </c>
      <c r="G1204" t="s">
        <v>24</v>
      </c>
      <c r="H1204">
        <v>553925</v>
      </c>
      <c r="I1204">
        <v>554476</v>
      </c>
      <c r="J1204" t="s">
        <v>25</v>
      </c>
      <c r="P1204">
        <v>5738843</v>
      </c>
      <c r="Q1204" t="s">
        <v>2095</v>
      </c>
      <c r="R1204">
        <v>552</v>
      </c>
      <c r="T1204" t="s">
        <v>2096</v>
      </c>
    </row>
    <row r="1205" spans="1:20" x14ac:dyDescent="0.25">
      <c r="A1205" t="s">
        <v>33</v>
      </c>
      <c r="B1205" t="s">
        <v>34</v>
      </c>
      <c r="C1205" t="s">
        <v>22</v>
      </c>
      <c r="D1205" t="s">
        <v>23</v>
      </c>
      <c r="E1205" t="s">
        <v>5</v>
      </c>
      <c r="G1205" t="s">
        <v>24</v>
      </c>
      <c r="H1205">
        <v>553925</v>
      </c>
      <c r="I1205">
        <v>554476</v>
      </c>
      <c r="J1205" t="s">
        <v>25</v>
      </c>
      <c r="K1205" t="s">
        <v>2097</v>
      </c>
      <c r="L1205" t="s">
        <v>2097</v>
      </c>
      <c r="N1205" t="s">
        <v>36</v>
      </c>
      <c r="P1205">
        <v>5738843</v>
      </c>
      <c r="Q1205" t="s">
        <v>2095</v>
      </c>
      <c r="R1205">
        <v>552</v>
      </c>
      <c r="S1205">
        <v>183</v>
      </c>
    </row>
    <row r="1206" spans="1:20" x14ac:dyDescent="0.25">
      <c r="A1206" t="s">
        <v>20</v>
      </c>
      <c r="B1206" t="s">
        <v>30</v>
      </c>
      <c r="C1206" t="s">
        <v>22</v>
      </c>
      <c r="D1206" t="s">
        <v>23</v>
      </c>
      <c r="E1206" t="s">
        <v>5</v>
      </c>
      <c r="G1206" t="s">
        <v>24</v>
      </c>
      <c r="H1206">
        <v>554473</v>
      </c>
      <c r="I1206">
        <v>555798</v>
      </c>
      <c r="J1206" t="s">
        <v>25</v>
      </c>
      <c r="P1206">
        <v>5738842</v>
      </c>
      <c r="Q1206" t="s">
        <v>2098</v>
      </c>
      <c r="R1206">
        <v>1326</v>
      </c>
      <c r="T1206" t="s">
        <v>2099</v>
      </c>
    </row>
    <row r="1207" spans="1:20" x14ac:dyDescent="0.25">
      <c r="A1207" t="s">
        <v>33</v>
      </c>
      <c r="B1207" t="s">
        <v>34</v>
      </c>
      <c r="C1207" t="s">
        <v>22</v>
      </c>
      <c r="D1207" t="s">
        <v>23</v>
      </c>
      <c r="E1207" t="s">
        <v>5</v>
      </c>
      <c r="G1207" t="s">
        <v>24</v>
      </c>
      <c r="H1207">
        <v>554473</v>
      </c>
      <c r="I1207">
        <v>555798</v>
      </c>
      <c r="J1207" t="s">
        <v>25</v>
      </c>
      <c r="K1207" t="s">
        <v>2100</v>
      </c>
      <c r="L1207" t="s">
        <v>2100</v>
      </c>
      <c r="N1207" t="s">
        <v>2101</v>
      </c>
      <c r="P1207">
        <v>5738842</v>
      </c>
      <c r="Q1207" t="s">
        <v>2098</v>
      </c>
      <c r="R1207">
        <v>1326</v>
      </c>
      <c r="S1207">
        <v>441</v>
      </c>
    </row>
    <row r="1208" spans="1:20" x14ac:dyDescent="0.25">
      <c r="A1208" t="s">
        <v>20</v>
      </c>
      <c r="B1208" t="s">
        <v>30</v>
      </c>
      <c r="C1208" t="s">
        <v>22</v>
      </c>
      <c r="D1208" t="s">
        <v>23</v>
      </c>
      <c r="E1208" t="s">
        <v>5</v>
      </c>
      <c r="G1208" t="s">
        <v>24</v>
      </c>
      <c r="H1208">
        <v>555834</v>
      </c>
      <c r="I1208">
        <v>556574</v>
      </c>
      <c r="J1208" t="s">
        <v>25</v>
      </c>
      <c r="P1208">
        <v>5738847</v>
      </c>
      <c r="Q1208" t="s">
        <v>2102</v>
      </c>
      <c r="R1208">
        <v>741</v>
      </c>
      <c r="T1208" t="s">
        <v>2103</v>
      </c>
    </row>
    <row r="1209" spans="1:20" x14ac:dyDescent="0.25">
      <c r="A1209" t="s">
        <v>33</v>
      </c>
      <c r="B1209" t="s">
        <v>34</v>
      </c>
      <c r="C1209" t="s">
        <v>22</v>
      </c>
      <c r="D1209" t="s">
        <v>23</v>
      </c>
      <c r="E1209" t="s">
        <v>5</v>
      </c>
      <c r="G1209" t="s">
        <v>24</v>
      </c>
      <c r="H1209">
        <v>555834</v>
      </c>
      <c r="I1209">
        <v>556574</v>
      </c>
      <c r="J1209" t="s">
        <v>25</v>
      </c>
      <c r="K1209" t="s">
        <v>2104</v>
      </c>
      <c r="L1209" t="s">
        <v>2104</v>
      </c>
      <c r="N1209" t="s">
        <v>36</v>
      </c>
      <c r="P1209">
        <v>5738847</v>
      </c>
      <c r="Q1209" t="s">
        <v>2102</v>
      </c>
      <c r="R1209">
        <v>741</v>
      </c>
      <c r="S1209">
        <v>246</v>
      </c>
    </row>
    <row r="1210" spans="1:20" x14ac:dyDescent="0.25">
      <c r="A1210" t="s">
        <v>20</v>
      </c>
      <c r="B1210" t="s">
        <v>30</v>
      </c>
      <c r="C1210" t="s">
        <v>22</v>
      </c>
      <c r="D1210" t="s">
        <v>23</v>
      </c>
      <c r="E1210" t="s">
        <v>5</v>
      </c>
      <c r="G1210" t="s">
        <v>24</v>
      </c>
      <c r="H1210">
        <v>556714</v>
      </c>
      <c r="I1210">
        <v>557307</v>
      </c>
      <c r="J1210" t="s">
        <v>25</v>
      </c>
      <c r="P1210">
        <v>5738846</v>
      </c>
      <c r="Q1210" t="s">
        <v>2105</v>
      </c>
      <c r="R1210">
        <v>594</v>
      </c>
      <c r="T1210" t="s">
        <v>2106</v>
      </c>
    </row>
    <row r="1211" spans="1:20" x14ac:dyDescent="0.25">
      <c r="A1211" t="s">
        <v>33</v>
      </c>
      <c r="B1211" t="s">
        <v>34</v>
      </c>
      <c r="C1211" t="s">
        <v>22</v>
      </c>
      <c r="D1211" t="s">
        <v>23</v>
      </c>
      <c r="E1211" t="s">
        <v>5</v>
      </c>
      <c r="G1211" t="s">
        <v>24</v>
      </c>
      <c r="H1211">
        <v>556714</v>
      </c>
      <c r="I1211">
        <v>557307</v>
      </c>
      <c r="J1211" t="s">
        <v>25</v>
      </c>
      <c r="K1211" t="s">
        <v>2107</v>
      </c>
      <c r="L1211" t="s">
        <v>2107</v>
      </c>
      <c r="N1211" t="s">
        <v>36</v>
      </c>
      <c r="P1211">
        <v>5738846</v>
      </c>
      <c r="Q1211" t="s">
        <v>2105</v>
      </c>
      <c r="R1211">
        <v>594</v>
      </c>
      <c r="S1211">
        <v>197</v>
      </c>
    </row>
    <row r="1212" spans="1:20" x14ac:dyDescent="0.25">
      <c r="A1212" t="s">
        <v>20</v>
      </c>
      <c r="B1212" t="s">
        <v>30</v>
      </c>
      <c r="C1212" t="s">
        <v>22</v>
      </c>
      <c r="D1212" t="s">
        <v>23</v>
      </c>
      <c r="E1212" t="s">
        <v>5</v>
      </c>
      <c r="G1212" t="s">
        <v>24</v>
      </c>
      <c r="H1212">
        <v>557395</v>
      </c>
      <c r="I1212">
        <v>557688</v>
      </c>
      <c r="J1212" t="s">
        <v>25</v>
      </c>
      <c r="P1212">
        <v>5738845</v>
      </c>
      <c r="Q1212" t="s">
        <v>2108</v>
      </c>
      <c r="R1212">
        <v>294</v>
      </c>
      <c r="T1212" t="s">
        <v>2109</v>
      </c>
    </row>
    <row r="1213" spans="1:20" x14ac:dyDescent="0.25">
      <c r="A1213" t="s">
        <v>33</v>
      </c>
      <c r="B1213" t="s">
        <v>34</v>
      </c>
      <c r="C1213" t="s">
        <v>22</v>
      </c>
      <c r="D1213" t="s">
        <v>23</v>
      </c>
      <c r="E1213" t="s">
        <v>5</v>
      </c>
      <c r="G1213" t="s">
        <v>24</v>
      </c>
      <c r="H1213">
        <v>557395</v>
      </c>
      <c r="I1213">
        <v>557688</v>
      </c>
      <c r="J1213" t="s">
        <v>25</v>
      </c>
      <c r="K1213" t="s">
        <v>2110</v>
      </c>
      <c r="L1213" t="s">
        <v>2110</v>
      </c>
      <c r="N1213" t="s">
        <v>36</v>
      </c>
      <c r="P1213">
        <v>5738845</v>
      </c>
      <c r="Q1213" t="s">
        <v>2108</v>
      </c>
      <c r="R1213">
        <v>294</v>
      </c>
      <c r="S1213">
        <v>97</v>
      </c>
    </row>
    <row r="1214" spans="1:20" x14ac:dyDescent="0.25">
      <c r="A1214" t="s">
        <v>20</v>
      </c>
      <c r="B1214" t="s">
        <v>30</v>
      </c>
      <c r="C1214" t="s">
        <v>22</v>
      </c>
      <c r="D1214" t="s">
        <v>23</v>
      </c>
      <c r="E1214" t="s">
        <v>5</v>
      </c>
      <c r="G1214" t="s">
        <v>24</v>
      </c>
      <c r="H1214">
        <v>557943</v>
      </c>
      <c r="I1214">
        <v>559064</v>
      </c>
      <c r="J1214" t="s">
        <v>25</v>
      </c>
      <c r="P1214">
        <v>5738857</v>
      </c>
      <c r="Q1214" t="s">
        <v>2111</v>
      </c>
      <c r="R1214">
        <v>1122</v>
      </c>
      <c r="T1214" t="s">
        <v>2112</v>
      </c>
    </row>
    <row r="1215" spans="1:20" x14ac:dyDescent="0.25">
      <c r="A1215" t="s">
        <v>33</v>
      </c>
      <c r="B1215" t="s">
        <v>34</v>
      </c>
      <c r="C1215" t="s">
        <v>22</v>
      </c>
      <c r="D1215" t="s">
        <v>23</v>
      </c>
      <c r="E1215" t="s">
        <v>5</v>
      </c>
      <c r="G1215" t="s">
        <v>24</v>
      </c>
      <c r="H1215">
        <v>557943</v>
      </c>
      <c r="I1215">
        <v>559064</v>
      </c>
      <c r="J1215" t="s">
        <v>25</v>
      </c>
      <c r="K1215" t="s">
        <v>2113</v>
      </c>
      <c r="L1215" t="s">
        <v>2113</v>
      </c>
      <c r="N1215" t="s">
        <v>2114</v>
      </c>
      <c r="P1215">
        <v>5738857</v>
      </c>
      <c r="Q1215" t="s">
        <v>2111</v>
      </c>
      <c r="R1215">
        <v>1122</v>
      </c>
      <c r="S1215">
        <v>373</v>
      </c>
    </row>
    <row r="1216" spans="1:20" x14ac:dyDescent="0.25">
      <c r="A1216" t="s">
        <v>20</v>
      </c>
      <c r="B1216" t="s">
        <v>30</v>
      </c>
      <c r="C1216" t="s">
        <v>22</v>
      </c>
      <c r="D1216" t="s">
        <v>23</v>
      </c>
      <c r="E1216" t="s">
        <v>5</v>
      </c>
      <c r="G1216" t="s">
        <v>24</v>
      </c>
      <c r="H1216">
        <v>559192</v>
      </c>
      <c r="I1216">
        <v>560073</v>
      </c>
      <c r="J1216" t="s">
        <v>25</v>
      </c>
      <c r="P1216">
        <v>5738851</v>
      </c>
      <c r="Q1216" t="s">
        <v>2115</v>
      </c>
      <c r="R1216">
        <v>882</v>
      </c>
      <c r="T1216" t="s">
        <v>2116</v>
      </c>
    </row>
    <row r="1217" spans="1:20" x14ac:dyDescent="0.25">
      <c r="A1217" t="s">
        <v>33</v>
      </c>
      <c r="B1217" t="s">
        <v>34</v>
      </c>
      <c r="C1217" t="s">
        <v>22</v>
      </c>
      <c r="D1217" t="s">
        <v>23</v>
      </c>
      <c r="E1217" t="s">
        <v>5</v>
      </c>
      <c r="G1217" t="s">
        <v>24</v>
      </c>
      <c r="H1217">
        <v>559192</v>
      </c>
      <c r="I1217">
        <v>560073</v>
      </c>
      <c r="J1217" t="s">
        <v>25</v>
      </c>
      <c r="K1217" t="s">
        <v>2117</v>
      </c>
      <c r="L1217" t="s">
        <v>2117</v>
      </c>
      <c r="N1217" t="s">
        <v>36</v>
      </c>
      <c r="P1217">
        <v>5738851</v>
      </c>
      <c r="Q1217" t="s">
        <v>2115</v>
      </c>
      <c r="R1217">
        <v>882</v>
      </c>
      <c r="S1217">
        <v>293</v>
      </c>
    </row>
    <row r="1218" spans="1:20" x14ac:dyDescent="0.25">
      <c r="A1218" t="s">
        <v>20</v>
      </c>
      <c r="B1218" t="s">
        <v>30</v>
      </c>
      <c r="C1218" t="s">
        <v>22</v>
      </c>
      <c r="D1218" t="s">
        <v>23</v>
      </c>
      <c r="E1218" t="s">
        <v>5</v>
      </c>
      <c r="G1218" t="s">
        <v>24</v>
      </c>
      <c r="H1218">
        <v>560126</v>
      </c>
      <c r="I1218">
        <v>560797</v>
      </c>
      <c r="J1218" t="s">
        <v>25</v>
      </c>
      <c r="P1218">
        <v>5738852</v>
      </c>
      <c r="Q1218" t="s">
        <v>2118</v>
      </c>
      <c r="R1218">
        <v>672</v>
      </c>
      <c r="T1218" t="s">
        <v>2119</v>
      </c>
    </row>
    <row r="1219" spans="1:20" x14ac:dyDescent="0.25">
      <c r="A1219" t="s">
        <v>33</v>
      </c>
      <c r="B1219" t="s">
        <v>34</v>
      </c>
      <c r="C1219" t="s">
        <v>22</v>
      </c>
      <c r="D1219" t="s">
        <v>23</v>
      </c>
      <c r="E1219" t="s">
        <v>5</v>
      </c>
      <c r="G1219" t="s">
        <v>24</v>
      </c>
      <c r="H1219">
        <v>560126</v>
      </c>
      <c r="I1219">
        <v>560797</v>
      </c>
      <c r="J1219" t="s">
        <v>25</v>
      </c>
      <c r="K1219" t="s">
        <v>2120</v>
      </c>
      <c r="L1219" t="s">
        <v>2120</v>
      </c>
      <c r="N1219" t="s">
        <v>2121</v>
      </c>
      <c r="P1219">
        <v>5738852</v>
      </c>
      <c r="Q1219" t="s">
        <v>2118</v>
      </c>
      <c r="R1219">
        <v>672</v>
      </c>
      <c r="S1219">
        <v>223</v>
      </c>
    </row>
    <row r="1220" spans="1:20" x14ac:dyDescent="0.25">
      <c r="A1220" t="s">
        <v>20</v>
      </c>
      <c r="B1220" t="s">
        <v>30</v>
      </c>
      <c r="C1220" t="s">
        <v>22</v>
      </c>
      <c r="D1220" t="s">
        <v>23</v>
      </c>
      <c r="E1220" t="s">
        <v>5</v>
      </c>
      <c r="G1220" t="s">
        <v>24</v>
      </c>
      <c r="H1220">
        <v>560794</v>
      </c>
      <c r="I1220">
        <v>561222</v>
      </c>
      <c r="J1220" t="s">
        <v>74</v>
      </c>
      <c r="P1220">
        <v>5738856</v>
      </c>
      <c r="Q1220" t="s">
        <v>2122</v>
      </c>
      <c r="R1220">
        <v>429</v>
      </c>
      <c r="T1220" t="s">
        <v>2123</v>
      </c>
    </row>
    <row r="1221" spans="1:20" x14ac:dyDescent="0.25">
      <c r="A1221" t="s">
        <v>33</v>
      </c>
      <c r="B1221" t="s">
        <v>34</v>
      </c>
      <c r="C1221" t="s">
        <v>22</v>
      </c>
      <c r="D1221" t="s">
        <v>23</v>
      </c>
      <c r="E1221" t="s">
        <v>5</v>
      </c>
      <c r="G1221" t="s">
        <v>24</v>
      </c>
      <c r="H1221">
        <v>560794</v>
      </c>
      <c r="I1221">
        <v>561222</v>
      </c>
      <c r="J1221" t="s">
        <v>74</v>
      </c>
      <c r="K1221" t="s">
        <v>2124</v>
      </c>
      <c r="L1221" t="s">
        <v>2124</v>
      </c>
      <c r="N1221" t="s">
        <v>2125</v>
      </c>
      <c r="P1221">
        <v>5738856</v>
      </c>
      <c r="Q1221" t="s">
        <v>2122</v>
      </c>
      <c r="R1221">
        <v>429</v>
      </c>
      <c r="S1221">
        <v>142</v>
      </c>
    </row>
    <row r="1222" spans="1:20" x14ac:dyDescent="0.25">
      <c r="A1222" t="s">
        <v>20</v>
      </c>
      <c r="B1222" t="s">
        <v>21</v>
      </c>
      <c r="C1222" t="s">
        <v>22</v>
      </c>
      <c r="D1222" t="s">
        <v>23</v>
      </c>
      <c r="E1222" t="s">
        <v>5</v>
      </c>
      <c r="G1222" t="s">
        <v>24</v>
      </c>
      <c r="H1222">
        <v>561335</v>
      </c>
      <c r="I1222">
        <v>561411</v>
      </c>
      <c r="J1222" t="s">
        <v>74</v>
      </c>
      <c r="P1222">
        <v>5738850</v>
      </c>
      <c r="Q1222" t="s">
        <v>2126</v>
      </c>
      <c r="R1222">
        <v>77</v>
      </c>
      <c r="T1222" t="s">
        <v>2127</v>
      </c>
    </row>
    <row r="1223" spans="1:20" x14ac:dyDescent="0.25">
      <c r="A1223" t="s">
        <v>21</v>
      </c>
      <c r="C1223" t="s">
        <v>22</v>
      </c>
      <c r="D1223" t="s">
        <v>23</v>
      </c>
      <c r="E1223" t="s">
        <v>5</v>
      </c>
      <c r="G1223" t="s">
        <v>24</v>
      </c>
      <c r="H1223">
        <v>561335</v>
      </c>
      <c r="I1223">
        <v>561411</v>
      </c>
      <c r="J1223" t="s">
        <v>74</v>
      </c>
      <c r="N1223" t="s">
        <v>2128</v>
      </c>
      <c r="P1223">
        <v>5738850</v>
      </c>
      <c r="Q1223" t="s">
        <v>2126</v>
      </c>
      <c r="R1223">
        <v>77</v>
      </c>
      <c r="T1223" t="s">
        <v>2129</v>
      </c>
    </row>
    <row r="1224" spans="1:20" x14ac:dyDescent="0.25">
      <c r="A1224" t="s">
        <v>20</v>
      </c>
      <c r="B1224" t="s">
        <v>30</v>
      </c>
      <c r="C1224" t="s">
        <v>22</v>
      </c>
      <c r="D1224" t="s">
        <v>23</v>
      </c>
      <c r="E1224" t="s">
        <v>5</v>
      </c>
      <c r="G1224" t="s">
        <v>24</v>
      </c>
      <c r="H1224">
        <v>561531</v>
      </c>
      <c r="I1224">
        <v>563024</v>
      </c>
      <c r="J1224" t="s">
        <v>74</v>
      </c>
      <c r="P1224">
        <v>5738859</v>
      </c>
      <c r="Q1224" t="s">
        <v>2130</v>
      </c>
      <c r="R1224">
        <v>1494</v>
      </c>
      <c r="T1224" t="s">
        <v>2131</v>
      </c>
    </row>
    <row r="1225" spans="1:20" x14ac:dyDescent="0.25">
      <c r="A1225" t="s">
        <v>33</v>
      </c>
      <c r="B1225" t="s">
        <v>34</v>
      </c>
      <c r="C1225" t="s">
        <v>22</v>
      </c>
      <c r="D1225" t="s">
        <v>23</v>
      </c>
      <c r="E1225" t="s">
        <v>5</v>
      </c>
      <c r="G1225" t="s">
        <v>24</v>
      </c>
      <c r="H1225">
        <v>561531</v>
      </c>
      <c r="I1225">
        <v>563024</v>
      </c>
      <c r="J1225" t="s">
        <v>74</v>
      </c>
      <c r="K1225" t="s">
        <v>2132</v>
      </c>
      <c r="L1225" t="s">
        <v>2132</v>
      </c>
      <c r="N1225" t="s">
        <v>2133</v>
      </c>
      <c r="P1225">
        <v>5738859</v>
      </c>
      <c r="Q1225" t="s">
        <v>2130</v>
      </c>
      <c r="R1225">
        <v>1494</v>
      </c>
      <c r="S1225">
        <v>497</v>
      </c>
    </row>
    <row r="1226" spans="1:20" x14ac:dyDescent="0.25">
      <c r="A1226" t="s">
        <v>20</v>
      </c>
      <c r="B1226" t="s">
        <v>30</v>
      </c>
      <c r="C1226" t="s">
        <v>22</v>
      </c>
      <c r="D1226" t="s">
        <v>23</v>
      </c>
      <c r="E1226" t="s">
        <v>5</v>
      </c>
      <c r="G1226" t="s">
        <v>24</v>
      </c>
      <c r="H1226">
        <v>563070</v>
      </c>
      <c r="I1226">
        <v>564779</v>
      </c>
      <c r="J1226" t="s">
        <v>74</v>
      </c>
      <c r="P1226">
        <v>5738860</v>
      </c>
      <c r="Q1226" t="s">
        <v>2134</v>
      </c>
      <c r="R1226">
        <v>1710</v>
      </c>
      <c r="T1226" t="s">
        <v>2135</v>
      </c>
    </row>
    <row r="1227" spans="1:20" x14ac:dyDescent="0.25">
      <c r="A1227" t="s">
        <v>33</v>
      </c>
      <c r="B1227" t="s">
        <v>34</v>
      </c>
      <c r="C1227" t="s">
        <v>22</v>
      </c>
      <c r="D1227" t="s">
        <v>23</v>
      </c>
      <c r="E1227" t="s">
        <v>5</v>
      </c>
      <c r="G1227" t="s">
        <v>24</v>
      </c>
      <c r="H1227">
        <v>563070</v>
      </c>
      <c r="I1227">
        <v>564779</v>
      </c>
      <c r="J1227" t="s">
        <v>74</v>
      </c>
      <c r="K1227" t="s">
        <v>2136</v>
      </c>
      <c r="L1227" t="s">
        <v>2136</v>
      </c>
      <c r="N1227" t="s">
        <v>2137</v>
      </c>
      <c r="P1227">
        <v>5738860</v>
      </c>
      <c r="Q1227" t="s">
        <v>2134</v>
      </c>
      <c r="R1227">
        <v>1710</v>
      </c>
      <c r="S1227">
        <v>569</v>
      </c>
    </row>
    <row r="1228" spans="1:20" x14ac:dyDescent="0.25">
      <c r="A1228" t="s">
        <v>20</v>
      </c>
      <c r="B1228" t="s">
        <v>21</v>
      </c>
      <c r="C1228" t="s">
        <v>22</v>
      </c>
      <c r="D1228" t="s">
        <v>23</v>
      </c>
      <c r="E1228" t="s">
        <v>5</v>
      </c>
      <c r="G1228" t="s">
        <v>24</v>
      </c>
      <c r="H1228">
        <v>564985</v>
      </c>
      <c r="I1228">
        <v>565059</v>
      </c>
      <c r="J1228" t="s">
        <v>74</v>
      </c>
      <c r="P1228">
        <v>5738865</v>
      </c>
      <c r="Q1228" t="s">
        <v>2138</v>
      </c>
      <c r="R1228">
        <v>75</v>
      </c>
      <c r="T1228" t="s">
        <v>2139</v>
      </c>
    </row>
    <row r="1229" spans="1:20" x14ac:dyDescent="0.25">
      <c r="A1229" t="s">
        <v>21</v>
      </c>
      <c r="C1229" t="s">
        <v>22</v>
      </c>
      <c r="D1229" t="s">
        <v>23</v>
      </c>
      <c r="E1229" t="s">
        <v>5</v>
      </c>
      <c r="G1229" t="s">
        <v>24</v>
      </c>
      <c r="H1229">
        <v>564985</v>
      </c>
      <c r="I1229">
        <v>565059</v>
      </c>
      <c r="J1229" t="s">
        <v>74</v>
      </c>
      <c r="N1229" t="s">
        <v>2140</v>
      </c>
      <c r="P1229">
        <v>5738865</v>
      </c>
      <c r="Q1229" t="s">
        <v>2138</v>
      </c>
      <c r="R1229">
        <v>75</v>
      </c>
      <c r="T1229" t="s">
        <v>2141</v>
      </c>
    </row>
    <row r="1230" spans="1:20" x14ac:dyDescent="0.25">
      <c r="A1230" t="s">
        <v>20</v>
      </c>
      <c r="B1230" t="s">
        <v>21</v>
      </c>
      <c r="C1230" t="s">
        <v>22</v>
      </c>
      <c r="D1230" t="s">
        <v>23</v>
      </c>
      <c r="E1230" t="s">
        <v>5</v>
      </c>
      <c r="G1230" t="s">
        <v>24</v>
      </c>
      <c r="H1230">
        <v>565087</v>
      </c>
      <c r="I1230">
        <v>565164</v>
      </c>
      <c r="J1230" t="s">
        <v>74</v>
      </c>
      <c r="P1230">
        <v>5738866</v>
      </c>
      <c r="Q1230" t="s">
        <v>2142</v>
      </c>
      <c r="R1230">
        <v>78</v>
      </c>
      <c r="T1230" t="s">
        <v>2143</v>
      </c>
    </row>
    <row r="1231" spans="1:20" x14ac:dyDescent="0.25">
      <c r="A1231" t="s">
        <v>21</v>
      </c>
      <c r="C1231" t="s">
        <v>22</v>
      </c>
      <c r="D1231" t="s">
        <v>23</v>
      </c>
      <c r="E1231" t="s">
        <v>5</v>
      </c>
      <c r="G1231" t="s">
        <v>24</v>
      </c>
      <c r="H1231">
        <v>565087</v>
      </c>
      <c r="I1231">
        <v>565164</v>
      </c>
      <c r="J1231" t="s">
        <v>74</v>
      </c>
      <c r="N1231" t="s">
        <v>599</v>
      </c>
      <c r="P1231">
        <v>5738866</v>
      </c>
      <c r="Q1231" t="s">
        <v>2142</v>
      </c>
      <c r="R1231">
        <v>78</v>
      </c>
      <c r="T1231" t="s">
        <v>2144</v>
      </c>
    </row>
    <row r="1232" spans="1:20" x14ac:dyDescent="0.25">
      <c r="A1232" t="s">
        <v>20</v>
      </c>
      <c r="B1232" t="s">
        <v>30</v>
      </c>
      <c r="C1232" t="s">
        <v>22</v>
      </c>
      <c r="D1232" t="s">
        <v>23</v>
      </c>
      <c r="E1232" t="s">
        <v>5</v>
      </c>
      <c r="G1232" t="s">
        <v>24</v>
      </c>
      <c r="H1232">
        <v>565282</v>
      </c>
      <c r="I1232">
        <v>565797</v>
      </c>
      <c r="J1232" t="s">
        <v>74</v>
      </c>
      <c r="P1232">
        <v>5738864</v>
      </c>
      <c r="Q1232" t="s">
        <v>2145</v>
      </c>
      <c r="R1232">
        <v>516</v>
      </c>
      <c r="T1232" t="s">
        <v>2146</v>
      </c>
    </row>
    <row r="1233" spans="1:20" x14ac:dyDescent="0.25">
      <c r="A1233" t="s">
        <v>33</v>
      </c>
      <c r="B1233" t="s">
        <v>34</v>
      </c>
      <c r="C1233" t="s">
        <v>22</v>
      </c>
      <c r="D1233" t="s">
        <v>23</v>
      </c>
      <c r="E1233" t="s">
        <v>5</v>
      </c>
      <c r="G1233" t="s">
        <v>24</v>
      </c>
      <c r="H1233">
        <v>565282</v>
      </c>
      <c r="I1233">
        <v>565797</v>
      </c>
      <c r="J1233" t="s">
        <v>74</v>
      </c>
      <c r="K1233" t="s">
        <v>2147</v>
      </c>
      <c r="L1233" t="s">
        <v>2147</v>
      </c>
      <c r="N1233" t="s">
        <v>2148</v>
      </c>
      <c r="P1233">
        <v>5738864</v>
      </c>
      <c r="Q1233" t="s">
        <v>2145</v>
      </c>
      <c r="R1233">
        <v>516</v>
      </c>
      <c r="S1233">
        <v>171</v>
      </c>
    </row>
    <row r="1234" spans="1:20" x14ac:dyDescent="0.25">
      <c r="A1234" t="s">
        <v>20</v>
      </c>
      <c r="B1234" t="s">
        <v>30</v>
      </c>
      <c r="C1234" t="s">
        <v>22</v>
      </c>
      <c r="D1234" t="s">
        <v>23</v>
      </c>
      <c r="E1234" t="s">
        <v>5</v>
      </c>
      <c r="G1234" t="s">
        <v>24</v>
      </c>
      <c r="H1234">
        <v>565918</v>
      </c>
      <c r="I1234">
        <v>566970</v>
      </c>
      <c r="J1234" t="s">
        <v>25</v>
      </c>
      <c r="P1234">
        <v>5738869</v>
      </c>
      <c r="Q1234" t="s">
        <v>2149</v>
      </c>
      <c r="R1234">
        <v>1053</v>
      </c>
      <c r="T1234" t="s">
        <v>2150</v>
      </c>
    </row>
    <row r="1235" spans="1:20" x14ac:dyDescent="0.25">
      <c r="A1235" t="s">
        <v>33</v>
      </c>
      <c r="B1235" t="s">
        <v>34</v>
      </c>
      <c r="C1235" t="s">
        <v>22</v>
      </c>
      <c r="D1235" t="s">
        <v>23</v>
      </c>
      <c r="E1235" t="s">
        <v>5</v>
      </c>
      <c r="G1235" t="s">
        <v>24</v>
      </c>
      <c r="H1235">
        <v>565918</v>
      </c>
      <c r="I1235">
        <v>566970</v>
      </c>
      <c r="J1235" t="s">
        <v>25</v>
      </c>
      <c r="K1235" t="s">
        <v>2151</v>
      </c>
      <c r="L1235" t="s">
        <v>2151</v>
      </c>
      <c r="N1235" t="s">
        <v>2152</v>
      </c>
      <c r="P1235">
        <v>5738869</v>
      </c>
      <c r="Q1235" t="s">
        <v>2149</v>
      </c>
      <c r="R1235">
        <v>1053</v>
      </c>
      <c r="S1235">
        <v>350</v>
      </c>
    </row>
    <row r="1236" spans="1:20" x14ac:dyDescent="0.25">
      <c r="A1236" t="s">
        <v>20</v>
      </c>
      <c r="B1236" t="s">
        <v>30</v>
      </c>
      <c r="C1236" t="s">
        <v>22</v>
      </c>
      <c r="D1236" t="s">
        <v>23</v>
      </c>
      <c r="E1236" t="s">
        <v>5</v>
      </c>
      <c r="G1236" t="s">
        <v>24</v>
      </c>
      <c r="H1236">
        <v>567002</v>
      </c>
      <c r="I1236">
        <v>567448</v>
      </c>
      <c r="J1236" t="s">
        <v>25</v>
      </c>
      <c r="P1236">
        <v>5738868</v>
      </c>
      <c r="Q1236" t="s">
        <v>2153</v>
      </c>
      <c r="R1236">
        <v>447</v>
      </c>
      <c r="T1236" t="s">
        <v>2154</v>
      </c>
    </row>
    <row r="1237" spans="1:20" x14ac:dyDescent="0.25">
      <c r="A1237" t="s">
        <v>33</v>
      </c>
      <c r="B1237" t="s">
        <v>34</v>
      </c>
      <c r="C1237" t="s">
        <v>22</v>
      </c>
      <c r="D1237" t="s">
        <v>23</v>
      </c>
      <c r="E1237" t="s">
        <v>5</v>
      </c>
      <c r="G1237" t="s">
        <v>24</v>
      </c>
      <c r="H1237">
        <v>567002</v>
      </c>
      <c r="I1237">
        <v>567448</v>
      </c>
      <c r="J1237" t="s">
        <v>25</v>
      </c>
      <c r="K1237" t="s">
        <v>2155</v>
      </c>
      <c r="L1237" t="s">
        <v>2155</v>
      </c>
      <c r="N1237" t="s">
        <v>2156</v>
      </c>
      <c r="P1237">
        <v>5738868</v>
      </c>
      <c r="Q1237" t="s">
        <v>2153</v>
      </c>
      <c r="R1237">
        <v>447</v>
      </c>
      <c r="S1237">
        <v>148</v>
      </c>
    </row>
    <row r="1238" spans="1:20" x14ac:dyDescent="0.25">
      <c r="A1238" t="s">
        <v>20</v>
      </c>
      <c r="B1238" t="s">
        <v>30</v>
      </c>
      <c r="C1238" t="s">
        <v>22</v>
      </c>
      <c r="D1238" t="s">
        <v>23</v>
      </c>
      <c r="E1238" t="s">
        <v>5</v>
      </c>
      <c r="G1238" t="s">
        <v>24</v>
      </c>
      <c r="H1238">
        <v>567465</v>
      </c>
      <c r="I1238">
        <v>567872</v>
      </c>
      <c r="J1238" t="s">
        <v>25</v>
      </c>
      <c r="P1238">
        <v>5738874</v>
      </c>
      <c r="Q1238" t="s">
        <v>2157</v>
      </c>
      <c r="R1238">
        <v>408</v>
      </c>
      <c r="T1238" t="s">
        <v>2158</v>
      </c>
    </row>
    <row r="1239" spans="1:20" x14ac:dyDescent="0.25">
      <c r="A1239" t="s">
        <v>33</v>
      </c>
      <c r="B1239" t="s">
        <v>34</v>
      </c>
      <c r="C1239" t="s">
        <v>22</v>
      </c>
      <c r="D1239" t="s">
        <v>23</v>
      </c>
      <c r="E1239" t="s">
        <v>5</v>
      </c>
      <c r="G1239" t="s">
        <v>24</v>
      </c>
      <c r="H1239">
        <v>567465</v>
      </c>
      <c r="I1239">
        <v>567872</v>
      </c>
      <c r="J1239" t="s">
        <v>25</v>
      </c>
      <c r="K1239" t="s">
        <v>2159</v>
      </c>
      <c r="L1239" t="s">
        <v>2159</v>
      </c>
      <c r="N1239" t="s">
        <v>36</v>
      </c>
      <c r="P1239">
        <v>5738874</v>
      </c>
      <c r="Q1239" t="s">
        <v>2157</v>
      </c>
      <c r="R1239">
        <v>408</v>
      </c>
      <c r="S1239">
        <v>135</v>
      </c>
    </row>
    <row r="1240" spans="1:20" x14ac:dyDescent="0.25">
      <c r="A1240" t="s">
        <v>20</v>
      </c>
      <c r="B1240" t="s">
        <v>30</v>
      </c>
      <c r="C1240" t="s">
        <v>22</v>
      </c>
      <c r="D1240" t="s">
        <v>23</v>
      </c>
      <c r="E1240" t="s">
        <v>5</v>
      </c>
      <c r="G1240" t="s">
        <v>24</v>
      </c>
      <c r="H1240">
        <v>567920</v>
      </c>
      <c r="I1240">
        <v>568333</v>
      </c>
      <c r="J1240" t="s">
        <v>74</v>
      </c>
      <c r="P1240">
        <v>5738873</v>
      </c>
      <c r="Q1240" t="s">
        <v>2160</v>
      </c>
      <c r="R1240">
        <v>414</v>
      </c>
      <c r="T1240" t="s">
        <v>2161</v>
      </c>
    </row>
    <row r="1241" spans="1:20" x14ac:dyDescent="0.25">
      <c r="A1241" t="s">
        <v>33</v>
      </c>
      <c r="B1241" t="s">
        <v>34</v>
      </c>
      <c r="C1241" t="s">
        <v>22</v>
      </c>
      <c r="D1241" t="s">
        <v>23</v>
      </c>
      <c r="E1241" t="s">
        <v>5</v>
      </c>
      <c r="G1241" t="s">
        <v>24</v>
      </c>
      <c r="H1241">
        <v>567920</v>
      </c>
      <c r="I1241">
        <v>568333</v>
      </c>
      <c r="J1241" t="s">
        <v>74</v>
      </c>
      <c r="K1241" t="s">
        <v>2162</v>
      </c>
      <c r="L1241" t="s">
        <v>2162</v>
      </c>
      <c r="N1241" t="s">
        <v>36</v>
      </c>
      <c r="P1241">
        <v>5738873</v>
      </c>
      <c r="Q1241" t="s">
        <v>2160</v>
      </c>
      <c r="R1241">
        <v>414</v>
      </c>
      <c r="S1241">
        <v>137</v>
      </c>
    </row>
    <row r="1242" spans="1:20" x14ac:dyDescent="0.25">
      <c r="A1242" t="s">
        <v>20</v>
      </c>
      <c r="B1242" t="s">
        <v>30</v>
      </c>
      <c r="C1242" t="s">
        <v>22</v>
      </c>
      <c r="D1242" t="s">
        <v>23</v>
      </c>
      <c r="E1242" t="s">
        <v>5</v>
      </c>
      <c r="G1242" t="s">
        <v>24</v>
      </c>
      <c r="H1242">
        <v>568405</v>
      </c>
      <c r="I1242">
        <v>569109</v>
      </c>
      <c r="J1242" t="s">
        <v>74</v>
      </c>
      <c r="P1242">
        <v>5738872</v>
      </c>
      <c r="Q1242" t="s">
        <v>2163</v>
      </c>
      <c r="R1242">
        <v>705</v>
      </c>
      <c r="T1242" t="s">
        <v>2164</v>
      </c>
    </row>
    <row r="1243" spans="1:20" x14ac:dyDescent="0.25">
      <c r="A1243" t="s">
        <v>33</v>
      </c>
      <c r="B1243" t="s">
        <v>34</v>
      </c>
      <c r="C1243" t="s">
        <v>22</v>
      </c>
      <c r="D1243" t="s">
        <v>23</v>
      </c>
      <c r="E1243" t="s">
        <v>5</v>
      </c>
      <c r="G1243" t="s">
        <v>24</v>
      </c>
      <c r="H1243">
        <v>568405</v>
      </c>
      <c r="I1243">
        <v>569109</v>
      </c>
      <c r="J1243" t="s">
        <v>74</v>
      </c>
      <c r="K1243" t="s">
        <v>2165</v>
      </c>
      <c r="L1243" t="s">
        <v>2165</v>
      </c>
      <c r="N1243" t="s">
        <v>2166</v>
      </c>
      <c r="P1243">
        <v>5738872</v>
      </c>
      <c r="Q1243" t="s">
        <v>2163</v>
      </c>
      <c r="R1243">
        <v>705</v>
      </c>
      <c r="S1243">
        <v>234</v>
      </c>
    </row>
    <row r="1244" spans="1:20" x14ac:dyDescent="0.25">
      <c r="A1244" t="s">
        <v>20</v>
      </c>
      <c r="B1244" t="s">
        <v>30</v>
      </c>
      <c r="C1244" t="s">
        <v>22</v>
      </c>
      <c r="D1244" t="s">
        <v>23</v>
      </c>
      <c r="E1244" t="s">
        <v>5</v>
      </c>
      <c r="G1244" t="s">
        <v>24</v>
      </c>
      <c r="H1244">
        <v>569280</v>
      </c>
      <c r="I1244">
        <v>569993</v>
      </c>
      <c r="J1244" t="s">
        <v>74</v>
      </c>
      <c r="P1244">
        <v>5738876</v>
      </c>
      <c r="Q1244" t="s">
        <v>2167</v>
      </c>
      <c r="R1244">
        <v>714</v>
      </c>
      <c r="T1244" t="s">
        <v>2168</v>
      </c>
    </row>
    <row r="1245" spans="1:20" x14ac:dyDescent="0.25">
      <c r="A1245" t="s">
        <v>33</v>
      </c>
      <c r="B1245" t="s">
        <v>34</v>
      </c>
      <c r="C1245" t="s">
        <v>22</v>
      </c>
      <c r="D1245" t="s">
        <v>23</v>
      </c>
      <c r="E1245" t="s">
        <v>5</v>
      </c>
      <c r="G1245" t="s">
        <v>24</v>
      </c>
      <c r="H1245">
        <v>569280</v>
      </c>
      <c r="I1245">
        <v>569993</v>
      </c>
      <c r="J1245" t="s">
        <v>74</v>
      </c>
      <c r="K1245" t="s">
        <v>2169</v>
      </c>
      <c r="L1245" t="s">
        <v>2169</v>
      </c>
      <c r="N1245" t="s">
        <v>2170</v>
      </c>
      <c r="P1245">
        <v>5738876</v>
      </c>
      <c r="Q1245" t="s">
        <v>2167</v>
      </c>
      <c r="R1245">
        <v>714</v>
      </c>
      <c r="S1245">
        <v>237</v>
      </c>
    </row>
    <row r="1246" spans="1:20" x14ac:dyDescent="0.25">
      <c r="A1246" t="s">
        <v>20</v>
      </c>
      <c r="B1246" t="s">
        <v>30</v>
      </c>
      <c r="C1246" t="s">
        <v>22</v>
      </c>
      <c r="D1246" t="s">
        <v>23</v>
      </c>
      <c r="E1246" t="s">
        <v>5</v>
      </c>
      <c r="G1246" t="s">
        <v>24</v>
      </c>
      <c r="H1246">
        <v>570432</v>
      </c>
      <c r="I1246">
        <v>570824</v>
      </c>
      <c r="J1246" t="s">
        <v>25</v>
      </c>
      <c r="P1246">
        <v>5738877</v>
      </c>
      <c r="Q1246" t="s">
        <v>2171</v>
      </c>
      <c r="R1246">
        <v>393</v>
      </c>
      <c r="T1246" t="s">
        <v>2172</v>
      </c>
    </row>
    <row r="1247" spans="1:20" x14ac:dyDescent="0.25">
      <c r="A1247" t="s">
        <v>33</v>
      </c>
      <c r="B1247" t="s">
        <v>34</v>
      </c>
      <c r="C1247" t="s">
        <v>22</v>
      </c>
      <c r="D1247" t="s">
        <v>23</v>
      </c>
      <c r="E1247" t="s">
        <v>5</v>
      </c>
      <c r="G1247" t="s">
        <v>24</v>
      </c>
      <c r="H1247">
        <v>570432</v>
      </c>
      <c r="I1247">
        <v>570824</v>
      </c>
      <c r="J1247" t="s">
        <v>25</v>
      </c>
      <c r="K1247" t="s">
        <v>2173</v>
      </c>
      <c r="L1247" t="s">
        <v>2173</v>
      </c>
      <c r="N1247" t="s">
        <v>2174</v>
      </c>
      <c r="P1247">
        <v>5738877</v>
      </c>
      <c r="Q1247" t="s">
        <v>2171</v>
      </c>
      <c r="R1247">
        <v>393</v>
      </c>
      <c r="S1247">
        <v>130</v>
      </c>
    </row>
    <row r="1248" spans="1:20" x14ac:dyDescent="0.25">
      <c r="A1248" t="s">
        <v>20</v>
      </c>
      <c r="B1248" t="s">
        <v>30</v>
      </c>
      <c r="C1248" t="s">
        <v>22</v>
      </c>
      <c r="D1248" t="s">
        <v>23</v>
      </c>
      <c r="E1248" t="s">
        <v>5</v>
      </c>
      <c r="G1248" t="s">
        <v>24</v>
      </c>
      <c r="H1248">
        <v>570865</v>
      </c>
      <c r="I1248">
        <v>571497</v>
      </c>
      <c r="J1248" t="s">
        <v>74</v>
      </c>
      <c r="O1248" t="s">
        <v>2175</v>
      </c>
      <c r="P1248">
        <v>5738882</v>
      </c>
      <c r="Q1248" t="s">
        <v>2176</v>
      </c>
      <c r="R1248">
        <v>633</v>
      </c>
      <c r="T1248" t="s">
        <v>2177</v>
      </c>
    </row>
    <row r="1249" spans="1:20" x14ac:dyDescent="0.25">
      <c r="A1249" t="s">
        <v>33</v>
      </c>
      <c r="B1249" t="s">
        <v>34</v>
      </c>
      <c r="C1249" t="s">
        <v>22</v>
      </c>
      <c r="D1249" t="s">
        <v>23</v>
      </c>
      <c r="E1249" t="s">
        <v>5</v>
      </c>
      <c r="G1249" t="s">
        <v>24</v>
      </c>
      <c r="H1249">
        <v>570865</v>
      </c>
      <c r="I1249">
        <v>571497</v>
      </c>
      <c r="J1249" t="s">
        <v>74</v>
      </c>
      <c r="K1249" t="s">
        <v>2178</v>
      </c>
      <c r="L1249" t="s">
        <v>2178</v>
      </c>
      <c r="N1249" t="s">
        <v>2179</v>
      </c>
      <c r="O1249" t="s">
        <v>2175</v>
      </c>
      <c r="P1249">
        <v>5738882</v>
      </c>
      <c r="Q1249" t="s">
        <v>2176</v>
      </c>
      <c r="R1249">
        <v>633</v>
      </c>
      <c r="S1249">
        <v>210</v>
      </c>
    </row>
    <row r="1250" spans="1:20" x14ac:dyDescent="0.25">
      <c r="A1250" t="s">
        <v>20</v>
      </c>
      <c r="B1250" t="s">
        <v>30</v>
      </c>
      <c r="C1250" t="s">
        <v>22</v>
      </c>
      <c r="D1250" t="s">
        <v>23</v>
      </c>
      <c r="E1250" t="s">
        <v>5</v>
      </c>
      <c r="G1250" t="s">
        <v>24</v>
      </c>
      <c r="H1250">
        <v>571512</v>
      </c>
      <c r="I1250">
        <v>571802</v>
      </c>
      <c r="J1250" t="s">
        <v>74</v>
      </c>
      <c r="P1250">
        <v>5738883</v>
      </c>
      <c r="Q1250" t="s">
        <v>2180</v>
      </c>
      <c r="R1250">
        <v>291</v>
      </c>
      <c r="T1250" t="s">
        <v>2181</v>
      </c>
    </row>
    <row r="1251" spans="1:20" x14ac:dyDescent="0.25">
      <c r="A1251" t="s">
        <v>33</v>
      </c>
      <c r="B1251" t="s">
        <v>34</v>
      </c>
      <c r="C1251" t="s">
        <v>22</v>
      </c>
      <c r="D1251" t="s">
        <v>23</v>
      </c>
      <c r="E1251" t="s">
        <v>5</v>
      </c>
      <c r="G1251" t="s">
        <v>24</v>
      </c>
      <c r="H1251">
        <v>571512</v>
      </c>
      <c r="I1251">
        <v>571802</v>
      </c>
      <c r="J1251" t="s">
        <v>74</v>
      </c>
      <c r="K1251" t="s">
        <v>2182</v>
      </c>
      <c r="L1251" t="s">
        <v>2182</v>
      </c>
      <c r="N1251" t="s">
        <v>2183</v>
      </c>
      <c r="P1251">
        <v>5738883</v>
      </c>
      <c r="Q1251" t="s">
        <v>2180</v>
      </c>
      <c r="R1251">
        <v>291</v>
      </c>
      <c r="S1251">
        <v>96</v>
      </c>
    </row>
    <row r="1252" spans="1:20" x14ac:dyDescent="0.25">
      <c r="A1252" t="s">
        <v>20</v>
      </c>
      <c r="B1252" t="s">
        <v>30</v>
      </c>
      <c r="C1252" t="s">
        <v>22</v>
      </c>
      <c r="D1252" t="s">
        <v>23</v>
      </c>
      <c r="E1252" t="s">
        <v>5</v>
      </c>
      <c r="G1252" t="s">
        <v>24</v>
      </c>
      <c r="H1252">
        <v>571820</v>
      </c>
      <c r="I1252">
        <v>572626</v>
      </c>
      <c r="J1252" t="s">
        <v>74</v>
      </c>
      <c r="P1252">
        <v>5738881</v>
      </c>
      <c r="Q1252" t="s">
        <v>2184</v>
      </c>
      <c r="R1252">
        <v>807</v>
      </c>
      <c r="T1252" t="s">
        <v>2185</v>
      </c>
    </row>
    <row r="1253" spans="1:20" x14ac:dyDescent="0.25">
      <c r="A1253" t="s">
        <v>33</v>
      </c>
      <c r="B1253" t="s">
        <v>34</v>
      </c>
      <c r="C1253" t="s">
        <v>22</v>
      </c>
      <c r="D1253" t="s">
        <v>23</v>
      </c>
      <c r="E1253" t="s">
        <v>5</v>
      </c>
      <c r="G1253" t="s">
        <v>24</v>
      </c>
      <c r="H1253">
        <v>571820</v>
      </c>
      <c r="I1253">
        <v>572626</v>
      </c>
      <c r="J1253" t="s">
        <v>74</v>
      </c>
      <c r="K1253" t="s">
        <v>2186</v>
      </c>
      <c r="L1253" t="s">
        <v>2186</v>
      </c>
      <c r="N1253" t="s">
        <v>2187</v>
      </c>
      <c r="P1253">
        <v>5738881</v>
      </c>
      <c r="Q1253" t="s">
        <v>2184</v>
      </c>
      <c r="R1253">
        <v>807</v>
      </c>
      <c r="S1253">
        <v>268</v>
      </c>
    </row>
    <row r="1254" spans="1:20" x14ac:dyDescent="0.25">
      <c r="A1254" t="s">
        <v>20</v>
      </c>
      <c r="B1254" t="s">
        <v>30</v>
      </c>
      <c r="C1254" t="s">
        <v>22</v>
      </c>
      <c r="D1254" t="s">
        <v>23</v>
      </c>
      <c r="E1254" t="s">
        <v>5</v>
      </c>
      <c r="G1254" t="s">
        <v>24</v>
      </c>
      <c r="H1254">
        <v>572722</v>
      </c>
      <c r="I1254">
        <v>574239</v>
      </c>
      <c r="J1254" t="s">
        <v>74</v>
      </c>
      <c r="P1254">
        <v>5738887</v>
      </c>
      <c r="Q1254" t="s">
        <v>2188</v>
      </c>
      <c r="R1254">
        <v>1518</v>
      </c>
      <c r="T1254" t="s">
        <v>2189</v>
      </c>
    </row>
    <row r="1255" spans="1:20" x14ac:dyDescent="0.25">
      <c r="A1255" t="s">
        <v>33</v>
      </c>
      <c r="B1255" t="s">
        <v>34</v>
      </c>
      <c r="C1255" t="s">
        <v>22</v>
      </c>
      <c r="D1255" t="s">
        <v>23</v>
      </c>
      <c r="E1255" t="s">
        <v>5</v>
      </c>
      <c r="G1255" t="s">
        <v>24</v>
      </c>
      <c r="H1255">
        <v>572722</v>
      </c>
      <c r="I1255">
        <v>574239</v>
      </c>
      <c r="J1255" t="s">
        <v>74</v>
      </c>
      <c r="K1255" t="s">
        <v>2190</v>
      </c>
      <c r="L1255" t="s">
        <v>2190</v>
      </c>
      <c r="N1255" t="s">
        <v>2191</v>
      </c>
      <c r="P1255">
        <v>5738887</v>
      </c>
      <c r="Q1255" t="s">
        <v>2188</v>
      </c>
      <c r="R1255">
        <v>1518</v>
      </c>
      <c r="S1255">
        <v>505</v>
      </c>
    </row>
    <row r="1256" spans="1:20" x14ac:dyDescent="0.25">
      <c r="A1256" t="s">
        <v>20</v>
      </c>
      <c r="B1256" t="s">
        <v>30</v>
      </c>
      <c r="C1256" t="s">
        <v>22</v>
      </c>
      <c r="D1256" t="s">
        <v>23</v>
      </c>
      <c r="E1256" t="s">
        <v>5</v>
      </c>
      <c r="G1256" t="s">
        <v>24</v>
      </c>
      <c r="H1256">
        <v>574375</v>
      </c>
      <c r="I1256">
        <v>576366</v>
      </c>
      <c r="J1256" t="s">
        <v>74</v>
      </c>
      <c r="P1256">
        <v>5738886</v>
      </c>
      <c r="Q1256" t="s">
        <v>2192</v>
      </c>
      <c r="R1256">
        <v>1992</v>
      </c>
      <c r="T1256" t="s">
        <v>2193</v>
      </c>
    </row>
    <row r="1257" spans="1:20" x14ac:dyDescent="0.25">
      <c r="A1257" t="s">
        <v>33</v>
      </c>
      <c r="B1257" t="s">
        <v>34</v>
      </c>
      <c r="C1257" t="s">
        <v>22</v>
      </c>
      <c r="D1257" t="s">
        <v>23</v>
      </c>
      <c r="E1257" t="s">
        <v>5</v>
      </c>
      <c r="G1257" t="s">
        <v>24</v>
      </c>
      <c r="H1257">
        <v>574375</v>
      </c>
      <c r="I1257">
        <v>576366</v>
      </c>
      <c r="J1257" t="s">
        <v>74</v>
      </c>
      <c r="K1257" t="s">
        <v>2194</v>
      </c>
      <c r="L1257" t="s">
        <v>2194</v>
      </c>
      <c r="N1257" t="s">
        <v>2195</v>
      </c>
      <c r="P1257">
        <v>5738886</v>
      </c>
      <c r="Q1257" t="s">
        <v>2192</v>
      </c>
      <c r="R1257">
        <v>1992</v>
      </c>
      <c r="S1257">
        <v>663</v>
      </c>
    </row>
    <row r="1258" spans="1:20" x14ac:dyDescent="0.25">
      <c r="A1258" t="s">
        <v>20</v>
      </c>
      <c r="B1258" t="s">
        <v>30</v>
      </c>
      <c r="C1258" t="s">
        <v>22</v>
      </c>
      <c r="D1258" t="s">
        <v>23</v>
      </c>
      <c r="E1258" t="s">
        <v>5</v>
      </c>
      <c r="G1258" t="s">
        <v>24</v>
      </c>
      <c r="H1258">
        <v>576575</v>
      </c>
      <c r="I1258">
        <v>577597</v>
      </c>
      <c r="J1258" t="s">
        <v>25</v>
      </c>
      <c r="P1258">
        <v>5738892</v>
      </c>
      <c r="Q1258" t="s">
        <v>2196</v>
      </c>
      <c r="R1258">
        <v>1023</v>
      </c>
      <c r="T1258" t="s">
        <v>2197</v>
      </c>
    </row>
    <row r="1259" spans="1:20" x14ac:dyDescent="0.25">
      <c r="A1259" t="s">
        <v>33</v>
      </c>
      <c r="B1259" t="s">
        <v>34</v>
      </c>
      <c r="C1259" t="s">
        <v>22</v>
      </c>
      <c r="D1259" t="s">
        <v>23</v>
      </c>
      <c r="E1259" t="s">
        <v>5</v>
      </c>
      <c r="G1259" t="s">
        <v>24</v>
      </c>
      <c r="H1259">
        <v>576575</v>
      </c>
      <c r="I1259">
        <v>577597</v>
      </c>
      <c r="J1259" t="s">
        <v>25</v>
      </c>
      <c r="K1259" t="s">
        <v>2198</v>
      </c>
      <c r="L1259" t="s">
        <v>2198</v>
      </c>
      <c r="N1259" t="s">
        <v>2199</v>
      </c>
      <c r="P1259">
        <v>5738892</v>
      </c>
      <c r="Q1259" t="s">
        <v>2196</v>
      </c>
      <c r="R1259">
        <v>1023</v>
      </c>
      <c r="S1259">
        <v>340</v>
      </c>
    </row>
    <row r="1260" spans="1:20" x14ac:dyDescent="0.25">
      <c r="A1260" t="s">
        <v>20</v>
      </c>
      <c r="B1260" t="s">
        <v>30</v>
      </c>
      <c r="C1260" t="s">
        <v>22</v>
      </c>
      <c r="D1260" t="s">
        <v>23</v>
      </c>
      <c r="E1260" t="s">
        <v>5</v>
      </c>
      <c r="G1260" t="s">
        <v>24</v>
      </c>
      <c r="H1260">
        <v>577667</v>
      </c>
      <c r="I1260">
        <v>578047</v>
      </c>
      <c r="J1260" t="s">
        <v>25</v>
      </c>
      <c r="P1260">
        <v>5738891</v>
      </c>
      <c r="Q1260" t="s">
        <v>2200</v>
      </c>
      <c r="R1260">
        <v>381</v>
      </c>
      <c r="T1260" t="s">
        <v>2201</v>
      </c>
    </row>
    <row r="1261" spans="1:20" x14ac:dyDescent="0.25">
      <c r="A1261" t="s">
        <v>33</v>
      </c>
      <c r="B1261" t="s">
        <v>34</v>
      </c>
      <c r="C1261" t="s">
        <v>22</v>
      </c>
      <c r="D1261" t="s">
        <v>23</v>
      </c>
      <c r="E1261" t="s">
        <v>5</v>
      </c>
      <c r="G1261" t="s">
        <v>24</v>
      </c>
      <c r="H1261">
        <v>577667</v>
      </c>
      <c r="I1261">
        <v>578047</v>
      </c>
      <c r="J1261" t="s">
        <v>25</v>
      </c>
      <c r="K1261" t="s">
        <v>2202</v>
      </c>
      <c r="L1261" t="s">
        <v>2202</v>
      </c>
      <c r="N1261" t="s">
        <v>36</v>
      </c>
      <c r="P1261">
        <v>5738891</v>
      </c>
      <c r="Q1261" t="s">
        <v>2200</v>
      </c>
      <c r="R1261">
        <v>381</v>
      </c>
      <c r="S1261">
        <v>126</v>
      </c>
    </row>
    <row r="1262" spans="1:20" x14ac:dyDescent="0.25">
      <c r="A1262" t="s">
        <v>20</v>
      </c>
      <c r="B1262" t="s">
        <v>30</v>
      </c>
      <c r="C1262" t="s">
        <v>22</v>
      </c>
      <c r="D1262" t="s">
        <v>23</v>
      </c>
      <c r="E1262" t="s">
        <v>5</v>
      </c>
      <c r="G1262" t="s">
        <v>24</v>
      </c>
      <c r="H1262">
        <v>578098</v>
      </c>
      <c r="I1262">
        <v>579126</v>
      </c>
      <c r="J1262" t="s">
        <v>25</v>
      </c>
      <c r="P1262">
        <v>5738890</v>
      </c>
      <c r="Q1262" t="s">
        <v>2203</v>
      </c>
      <c r="R1262">
        <v>1029</v>
      </c>
      <c r="T1262" t="s">
        <v>2204</v>
      </c>
    </row>
    <row r="1263" spans="1:20" x14ac:dyDescent="0.25">
      <c r="A1263" t="s">
        <v>33</v>
      </c>
      <c r="B1263" t="s">
        <v>34</v>
      </c>
      <c r="C1263" t="s">
        <v>22</v>
      </c>
      <c r="D1263" t="s">
        <v>23</v>
      </c>
      <c r="E1263" t="s">
        <v>5</v>
      </c>
      <c r="G1263" t="s">
        <v>24</v>
      </c>
      <c r="H1263">
        <v>578098</v>
      </c>
      <c r="I1263">
        <v>579126</v>
      </c>
      <c r="J1263" t="s">
        <v>25</v>
      </c>
      <c r="K1263" t="s">
        <v>2205</v>
      </c>
      <c r="L1263" t="s">
        <v>2205</v>
      </c>
      <c r="N1263" t="s">
        <v>1180</v>
      </c>
      <c r="P1263">
        <v>5738890</v>
      </c>
      <c r="Q1263" t="s">
        <v>2203</v>
      </c>
      <c r="R1263">
        <v>1029</v>
      </c>
      <c r="S1263">
        <v>342</v>
      </c>
    </row>
    <row r="1264" spans="1:20" x14ac:dyDescent="0.25">
      <c r="A1264" t="s">
        <v>20</v>
      </c>
      <c r="B1264" t="s">
        <v>30</v>
      </c>
      <c r="C1264" t="s">
        <v>22</v>
      </c>
      <c r="D1264" t="s">
        <v>23</v>
      </c>
      <c r="E1264" t="s">
        <v>5</v>
      </c>
      <c r="G1264" t="s">
        <v>24</v>
      </c>
      <c r="H1264">
        <v>579139</v>
      </c>
      <c r="I1264">
        <v>580593</v>
      </c>
      <c r="J1264" t="s">
        <v>74</v>
      </c>
      <c r="P1264">
        <v>5738894</v>
      </c>
      <c r="Q1264" t="s">
        <v>2206</v>
      </c>
      <c r="R1264">
        <v>1455</v>
      </c>
      <c r="T1264" t="s">
        <v>2207</v>
      </c>
    </row>
    <row r="1265" spans="1:20" x14ac:dyDescent="0.25">
      <c r="A1265" t="s">
        <v>33</v>
      </c>
      <c r="B1265" t="s">
        <v>34</v>
      </c>
      <c r="C1265" t="s">
        <v>22</v>
      </c>
      <c r="D1265" t="s">
        <v>23</v>
      </c>
      <c r="E1265" t="s">
        <v>5</v>
      </c>
      <c r="G1265" t="s">
        <v>24</v>
      </c>
      <c r="H1265">
        <v>579139</v>
      </c>
      <c r="I1265">
        <v>580593</v>
      </c>
      <c r="J1265" t="s">
        <v>74</v>
      </c>
      <c r="K1265" t="s">
        <v>2208</v>
      </c>
      <c r="L1265" t="s">
        <v>2208</v>
      </c>
      <c r="N1265" t="s">
        <v>67</v>
      </c>
      <c r="P1265">
        <v>5738894</v>
      </c>
      <c r="Q1265" t="s">
        <v>2206</v>
      </c>
      <c r="R1265">
        <v>1455</v>
      </c>
      <c r="S1265">
        <v>484</v>
      </c>
    </row>
    <row r="1266" spans="1:20" x14ac:dyDescent="0.25">
      <c r="A1266" t="s">
        <v>20</v>
      </c>
      <c r="B1266" t="s">
        <v>30</v>
      </c>
      <c r="C1266" t="s">
        <v>22</v>
      </c>
      <c r="D1266" t="s">
        <v>23</v>
      </c>
      <c r="E1266" t="s">
        <v>5</v>
      </c>
      <c r="G1266" t="s">
        <v>24</v>
      </c>
      <c r="H1266">
        <v>580594</v>
      </c>
      <c r="I1266">
        <v>581139</v>
      </c>
      <c r="J1266" t="s">
        <v>74</v>
      </c>
      <c r="P1266">
        <v>5738895</v>
      </c>
      <c r="Q1266" t="s">
        <v>2209</v>
      </c>
      <c r="R1266">
        <v>546</v>
      </c>
      <c r="T1266" t="s">
        <v>2210</v>
      </c>
    </row>
    <row r="1267" spans="1:20" x14ac:dyDescent="0.25">
      <c r="A1267" t="s">
        <v>33</v>
      </c>
      <c r="B1267" t="s">
        <v>34</v>
      </c>
      <c r="C1267" t="s">
        <v>22</v>
      </c>
      <c r="D1267" t="s">
        <v>23</v>
      </c>
      <c r="E1267" t="s">
        <v>5</v>
      </c>
      <c r="G1267" t="s">
        <v>24</v>
      </c>
      <c r="H1267">
        <v>580594</v>
      </c>
      <c r="I1267">
        <v>581139</v>
      </c>
      <c r="J1267" t="s">
        <v>74</v>
      </c>
      <c r="K1267" t="s">
        <v>2211</v>
      </c>
      <c r="L1267" t="s">
        <v>2211</v>
      </c>
      <c r="N1267" t="s">
        <v>2212</v>
      </c>
      <c r="P1267">
        <v>5738895</v>
      </c>
      <c r="Q1267" t="s">
        <v>2209</v>
      </c>
      <c r="R1267">
        <v>546</v>
      </c>
      <c r="S1267">
        <v>181</v>
      </c>
    </row>
    <row r="1268" spans="1:20" x14ac:dyDescent="0.25">
      <c r="A1268" t="s">
        <v>20</v>
      </c>
      <c r="B1268" t="s">
        <v>30</v>
      </c>
      <c r="C1268" t="s">
        <v>22</v>
      </c>
      <c r="D1268" t="s">
        <v>23</v>
      </c>
      <c r="E1268" t="s">
        <v>5</v>
      </c>
      <c r="G1268" t="s">
        <v>24</v>
      </c>
      <c r="H1268">
        <v>581259</v>
      </c>
      <c r="I1268">
        <v>582110</v>
      </c>
      <c r="J1268" t="s">
        <v>25</v>
      </c>
      <c r="P1268">
        <v>5738901</v>
      </c>
      <c r="Q1268" t="s">
        <v>2213</v>
      </c>
      <c r="R1268">
        <v>852</v>
      </c>
      <c r="T1268" t="s">
        <v>2214</v>
      </c>
    </row>
    <row r="1269" spans="1:20" x14ac:dyDescent="0.25">
      <c r="A1269" t="s">
        <v>33</v>
      </c>
      <c r="B1269" t="s">
        <v>34</v>
      </c>
      <c r="C1269" t="s">
        <v>22</v>
      </c>
      <c r="D1269" t="s">
        <v>23</v>
      </c>
      <c r="E1269" t="s">
        <v>5</v>
      </c>
      <c r="G1269" t="s">
        <v>24</v>
      </c>
      <c r="H1269">
        <v>581259</v>
      </c>
      <c r="I1269">
        <v>582110</v>
      </c>
      <c r="J1269" t="s">
        <v>25</v>
      </c>
      <c r="K1269" t="s">
        <v>2215</v>
      </c>
      <c r="L1269" t="s">
        <v>2215</v>
      </c>
      <c r="N1269" t="s">
        <v>2216</v>
      </c>
      <c r="P1269">
        <v>5738901</v>
      </c>
      <c r="Q1269" t="s">
        <v>2213</v>
      </c>
      <c r="R1269">
        <v>852</v>
      </c>
      <c r="S1269">
        <v>283</v>
      </c>
    </row>
    <row r="1270" spans="1:20" x14ac:dyDescent="0.25">
      <c r="A1270" t="s">
        <v>20</v>
      </c>
      <c r="B1270" t="s">
        <v>30</v>
      </c>
      <c r="C1270" t="s">
        <v>22</v>
      </c>
      <c r="D1270" t="s">
        <v>23</v>
      </c>
      <c r="E1270" t="s">
        <v>5</v>
      </c>
      <c r="G1270" t="s">
        <v>24</v>
      </c>
      <c r="H1270">
        <v>582130</v>
      </c>
      <c r="I1270">
        <v>582816</v>
      </c>
      <c r="J1270" t="s">
        <v>25</v>
      </c>
      <c r="P1270">
        <v>5738902</v>
      </c>
      <c r="Q1270" t="s">
        <v>2217</v>
      </c>
      <c r="R1270">
        <v>687</v>
      </c>
      <c r="T1270" t="s">
        <v>2218</v>
      </c>
    </row>
    <row r="1271" spans="1:20" x14ac:dyDescent="0.25">
      <c r="A1271" t="s">
        <v>33</v>
      </c>
      <c r="B1271" t="s">
        <v>34</v>
      </c>
      <c r="C1271" t="s">
        <v>22</v>
      </c>
      <c r="D1271" t="s">
        <v>23</v>
      </c>
      <c r="E1271" t="s">
        <v>5</v>
      </c>
      <c r="G1271" t="s">
        <v>24</v>
      </c>
      <c r="H1271">
        <v>582130</v>
      </c>
      <c r="I1271">
        <v>582816</v>
      </c>
      <c r="J1271" t="s">
        <v>25</v>
      </c>
      <c r="K1271" t="s">
        <v>2219</v>
      </c>
      <c r="L1271" t="s">
        <v>2219</v>
      </c>
      <c r="N1271" t="s">
        <v>2220</v>
      </c>
      <c r="P1271">
        <v>5738902</v>
      </c>
      <c r="Q1271" t="s">
        <v>2217</v>
      </c>
      <c r="R1271">
        <v>687</v>
      </c>
      <c r="S1271">
        <v>228</v>
      </c>
    </row>
    <row r="1272" spans="1:20" x14ac:dyDescent="0.25">
      <c r="A1272" t="s">
        <v>20</v>
      </c>
      <c r="B1272" t="s">
        <v>30</v>
      </c>
      <c r="C1272" t="s">
        <v>22</v>
      </c>
      <c r="D1272" t="s">
        <v>23</v>
      </c>
      <c r="E1272" t="s">
        <v>5</v>
      </c>
      <c r="G1272" t="s">
        <v>24</v>
      </c>
      <c r="H1272">
        <v>582895</v>
      </c>
      <c r="I1272">
        <v>584547</v>
      </c>
      <c r="J1272" t="s">
        <v>25</v>
      </c>
      <c r="P1272">
        <v>5738900</v>
      </c>
      <c r="Q1272" t="s">
        <v>2221</v>
      </c>
      <c r="R1272">
        <v>1653</v>
      </c>
      <c r="T1272" t="s">
        <v>2222</v>
      </c>
    </row>
    <row r="1273" spans="1:20" x14ac:dyDescent="0.25">
      <c r="A1273" t="s">
        <v>33</v>
      </c>
      <c r="B1273" t="s">
        <v>34</v>
      </c>
      <c r="C1273" t="s">
        <v>22</v>
      </c>
      <c r="D1273" t="s">
        <v>23</v>
      </c>
      <c r="E1273" t="s">
        <v>5</v>
      </c>
      <c r="G1273" t="s">
        <v>24</v>
      </c>
      <c r="H1273">
        <v>582895</v>
      </c>
      <c r="I1273">
        <v>584547</v>
      </c>
      <c r="J1273" t="s">
        <v>25</v>
      </c>
      <c r="K1273" t="s">
        <v>2223</v>
      </c>
      <c r="L1273" t="s">
        <v>2223</v>
      </c>
      <c r="N1273" t="s">
        <v>2224</v>
      </c>
      <c r="P1273">
        <v>5738900</v>
      </c>
      <c r="Q1273" t="s">
        <v>2221</v>
      </c>
      <c r="R1273">
        <v>1653</v>
      </c>
      <c r="S1273">
        <v>550</v>
      </c>
    </row>
    <row r="1274" spans="1:20" x14ac:dyDescent="0.25">
      <c r="A1274" t="s">
        <v>20</v>
      </c>
      <c r="B1274" t="s">
        <v>30</v>
      </c>
      <c r="C1274" t="s">
        <v>22</v>
      </c>
      <c r="D1274" t="s">
        <v>23</v>
      </c>
      <c r="E1274" t="s">
        <v>5</v>
      </c>
      <c r="G1274" t="s">
        <v>24</v>
      </c>
      <c r="H1274">
        <v>584624</v>
      </c>
      <c r="I1274">
        <v>585775</v>
      </c>
      <c r="J1274" t="s">
        <v>74</v>
      </c>
      <c r="P1274">
        <v>5738906</v>
      </c>
      <c r="Q1274" t="s">
        <v>2225</v>
      </c>
      <c r="R1274">
        <v>1152</v>
      </c>
      <c r="T1274" t="s">
        <v>2226</v>
      </c>
    </row>
    <row r="1275" spans="1:20" x14ac:dyDescent="0.25">
      <c r="A1275" t="s">
        <v>33</v>
      </c>
      <c r="B1275" t="s">
        <v>34</v>
      </c>
      <c r="C1275" t="s">
        <v>22</v>
      </c>
      <c r="D1275" t="s">
        <v>23</v>
      </c>
      <c r="E1275" t="s">
        <v>5</v>
      </c>
      <c r="G1275" t="s">
        <v>24</v>
      </c>
      <c r="H1275">
        <v>584624</v>
      </c>
      <c r="I1275">
        <v>585775</v>
      </c>
      <c r="J1275" t="s">
        <v>74</v>
      </c>
      <c r="K1275" t="s">
        <v>2227</v>
      </c>
      <c r="L1275" t="s">
        <v>2227</v>
      </c>
      <c r="N1275" t="s">
        <v>2228</v>
      </c>
      <c r="P1275">
        <v>5738906</v>
      </c>
      <c r="Q1275" t="s">
        <v>2225</v>
      </c>
      <c r="R1275">
        <v>1152</v>
      </c>
      <c r="S1275">
        <v>383</v>
      </c>
    </row>
    <row r="1276" spans="1:20" x14ac:dyDescent="0.25">
      <c r="A1276" t="s">
        <v>20</v>
      </c>
      <c r="B1276" t="s">
        <v>30</v>
      </c>
      <c r="C1276" t="s">
        <v>22</v>
      </c>
      <c r="D1276" t="s">
        <v>23</v>
      </c>
      <c r="E1276" t="s">
        <v>5</v>
      </c>
      <c r="G1276" t="s">
        <v>24</v>
      </c>
      <c r="H1276">
        <v>586144</v>
      </c>
      <c r="I1276">
        <v>587982</v>
      </c>
      <c r="J1276" t="s">
        <v>25</v>
      </c>
      <c r="P1276">
        <v>5738905</v>
      </c>
      <c r="Q1276" t="s">
        <v>2229</v>
      </c>
      <c r="R1276">
        <v>1839</v>
      </c>
      <c r="T1276" t="s">
        <v>2230</v>
      </c>
    </row>
    <row r="1277" spans="1:20" x14ac:dyDescent="0.25">
      <c r="A1277" t="s">
        <v>33</v>
      </c>
      <c r="B1277" t="s">
        <v>34</v>
      </c>
      <c r="C1277" t="s">
        <v>22</v>
      </c>
      <c r="D1277" t="s">
        <v>23</v>
      </c>
      <c r="E1277" t="s">
        <v>5</v>
      </c>
      <c r="G1277" t="s">
        <v>24</v>
      </c>
      <c r="H1277">
        <v>586144</v>
      </c>
      <c r="I1277">
        <v>587982</v>
      </c>
      <c r="J1277" t="s">
        <v>25</v>
      </c>
      <c r="K1277" t="s">
        <v>2231</v>
      </c>
      <c r="L1277" t="s">
        <v>2231</v>
      </c>
      <c r="N1277" t="s">
        <v>581</v>
      </c>
      <c r="P1277">
        <v>5738905</v>
      </c>
      <c r="Q1277" t="s">
        <v>2229</v>
      </c>
      <c r="R1277">
        <v>1839</v>
      </c>
      <c r="S1277">
        <v>612</v>
      </c>
    </row>
    <row r="1278" spans="1:20" x14ac:dyDescent="0.25">
      <c r="A1278" t="s">
        <v>20</v>
      </c>
      <c r="B1278" t="s">
        <v>30</v>
      </c>
      <c r="C1278" t="s">
        <v>22</v>
      </c>
      <c r="D1278" t="s">
        <v>23</v>
      </c>
      <c r="E1278" t="s">
        <v>5</v>
      </c>
      <c r="G1278" t="s">
        <v>24</v>
      </c>
      <c r="H1278">
        <v>587979</v>
      </c>
      <c r="I1278">
        <v>588587</v>
      </c>
      <c r="J1278" t="s">
        <v>25</v>
      </c>
      <c r="P1278">
        <v>5738913</v>
      </c>
      <c r="Q1278" t="s">
        <v>2232</v>
      </c>
      <c r="R1278">
        <v>609</v>
      </c>
      <c r="T1278" t="s">
        <v>2233</v>
      </c>
    </row>
    <row r="1279" spans="1:20" x14ac:dyDescent="0.25">
      <c r="A1279" t="s">
        <v>33</v>
      </c>
      <c r="B1279" t="s">
        <v>34</v>
      </c>
      <c r="C1279" t="s">
        <v>22</v>
      </c>
      <c r="D1279" t="s">
        <v>23</v>
      </c>
      <c r="E1279" t="s">
        <v>5</v>
      </c>
      <c r="G1279" t="s">
        <v>24</v>
      </c>
      <c r="H1279">
        <v>587979</v>
      </c>
      <c r="I1279">
        <v>588587</v>
      </c>
      <c r="J1279" t="s">
        <v>25</v>
      </c>
      <c r="K1279" t="s">
        <v>2234</v>
      </c>
      <c r="L1279" t="s">
        <v>2234</v>
      </c>
      <c r="N1279" t="s">
        <v>577</v>
      </c>
      <c r="P1279">
        <v>5738913</v>
      </c>
      <c r="Q1279" t="s">
        <v>2232</v>
      </c>
      <c r="R1279">
        <v>609</v>
      </c>
      <c r="S1279">
        <v>202</v>
      </c>
    </row>
    <row r="1280" spans="1:20" x14ac:dyDescent="0.25">
      <c r="A1280" t="s">
        <v>20</v>
      </c>
      <c r="B1280" t="s">
        <v>30</v>
      </c>
      <c r="C1280" t="s">
        <v>22</v>
      </c>
      <c r="D1280" t="s">
        <v>23</v>
      </c>
      <c r="E1280" t="s">
        <v>5</v>
      </c>
      <c r="G1280" t="s">
        <v>24</v>
      </c>
      <c r="H1280">
        <v>588577</v>
      </c>
      <c r="I1280">
        <v>589821</v>
      </c>
      <c r="J1280" t="s">
        <v>25</v>
      </c>
      <c r="P1280">
        <v>5738912</v>
      </c>
      <c r="Q1280" t="s">
        <v>2235</v>
      </c>
      <c r="R1280">
        <v>1245</v>
      </c>
      <c r="T1280" t="s">
        <v>2236</v>
      </c>
    </row>
    <row r="1281" spans="1:20" x14ac:dyDescent="0.25">
      <c r="A1281" t="s">
        <v>33</v>
      </c>
      <c r="B1281" t="s">
        <v>34</v>
      </c>
      <c r="C1281" t="s">
        <v>22</v>
      </c>
      <c r="D1281" t="s">
        <v>23</v>
      </c>
      <c r="E1281" t="s">
        <v>5</v>
      </c>
      <c r="G1281" t="s">
        <v>24</v>
      </c>
      <c r="H1281">
        <v>588577</v>
      </c>
      <c r="I1281">
        <v>589821</v>
      </c>
      <c r="J1281" t="s">
        <v>25</v>
      </c>
      <c r="K1281" t="s">
        <v>2237</v>
      </c>
      <c r="L1281" t="s">
        <v>2237</v>
      </c>
      <c r="N1281" t="s">
        <v>2238</v>
      </c>
      <c r="P1281">
        <v>5738912</v>
      </c>
      <c r="Q1281" t="s">
        <v>2235</v>
      </c>
      <c r="R1281">
        <v>1245</v>
      </c>
      <c r="S1281">
        <v>414</v>
      </c>
    </row>
    <row r="1282" spans="1:20" x14ac:dyDescent="0.25">
      <c r="A1282" t="s">
        <v>20</v>
      </c>
      <c r="B1282" t="s">
        <v>30</v>
      </c>
      <c r="C1282" t="s">
        <v>22</v>
      </c>
      <c r="D1282" t="s">
        <v>23</v>
      </c>
      <c r="E1282" t="s">
        <v>5</v>
      </c>
      <c r="G1282" t="s">
        <v>24</v>
      </c>
      <c r="H1282">
        <v>590108</v>
      </c>
      <c r="I1282">
        <v>590563</v>
      </c>
      <c r="J1282" t="s">
        <v>74</v>
      </c>
      <c r="P1282">
        <v>5738911</v>
      </c>
      <c r="Q1282" t="s">
        <v>2239</v>
      </c>
      <c r="R1282">
        <v>456</v>
      </c>
      <c r="T1282" t="s">
        <v>2240</v>
      </c>
    </row>
    <row r="1283" spans="1:20" x14ac:dyDescent="0.25">
      <c r="A1283" t="s">
        <v>33</v>
      </c>
      <c r="B1283" t="s">
        <v>34</v>
      </c>
      <c r="C1283" t="s">
        <v>22</v>
      </c>
      <c r="D1283" t="s">
        <v>23</v>
      </c>
      <c r="E1283" t="s">
        <v>5</v>
      </c>
      <c r="G1283" t="s">
        <v>24</v>
      </c>
      <c r="H1283">
        <v>590108</v>
      </c>
      <c r="I1283">
        <v>590563</v>
      </c>
      <c r="J1283" t="s">
        <v>74</v>
      </c>
      <c r="K1283" t="s">
        <v>2241</v>
      </c>
      <c r="L1283" t="s">
        <v>2241</v>
      </c>
      <c r="N1283" t="s">
        <v>36</v>
      </c>
      <c r="P1283">
        <v>5738911</v>
      </c>
      <c r="Q1283" t="s">
        <v>2239</v>
      </c>
      <c r="R1283">
        <v>456</v>
      </c>
      <c r="S1283">
        <v>151</v>
      </c>
    </row>
    <row r="1284" spans="1:20" x14ac:dyDescent="0.25">
      <c r="A1284" t="s">
        <v>20</v>
      </c>
      <c r="B1284" t="s">
        <v>30</v>
      </c>
      <c r="C1284" t="s">
        <v>22</v>
      </c>
      <c r="D1284" t="s">
        <v>23</v>
      </c>
      <c r="E1284" t="s">
        <v>5</v>
      </c>
      <c r="G1284" t="s">
        <v>24</v>
      </c>
      <c r="H1284">
        <v>590565</v>
      </c>
      <c r="I1284">
        <v>591017</v>
      </c>
      <c r="J1284" t="s">
        <v>74</v>
      </c>
      <c r="P1284">
        <v>5738916</v>
      </c>
      <c r="Q1284" t="s">
        <v>2242</v>
      </c>
      <c r="R1284">
        <v>453</v>
      </c>
      <c r="T1284" t="s">
        <v>2243</v>
      </c>
    </row>
    <row r="1285" spans="1:20" x14ac:dyDescent="0.25">
      <c r="A1285" t="s">
        <v>33</v>
      </c>
      <c r="B1285" t="s">
        <v>34</v>
      </c>
      <c r="C1285" t="s">
        <v>22</v>
      </c>
      <c r="D1285" t="s">
        <v>23</v>
      </c>
      <c r="E1285" t="s">
        <v>5</v>
      </c>
      <c r="G1285" t="s">
        <v>24</v>
      </c>
      <c r="H1285">
        <v>590565</v>
      </c>
      <c r="I1285">
        <v>591017</v>
      </c>
      <c r="J1285" t="s">
        <v>74</v>
      </c>
      <c r="K1285" t="s">
        <v>2244</v>
      </c>
      <c r="L1285" t="s">
        <v>2244</v>
      </c>
      <c r="N1285" t="s">
        <v>2245</v>
      </c>
      <c r="P1285">
        <v>5738916</v>
      </c>
      <c r="Q1285" t="s">
        <v>2242</v>
      </c>
      <c r="R1285">
        <v>453</v>
      </c>
      <c r="S1285">
        <v>150</v>
      </c>
    </row>
    <row r="1286" spans="1:20" x14ac:dyDescent="0.25">
      <c r="A1286" t="s">
        <v>20</v>
      </c>
      <c r="B1286" t="s">
        <v>30</v>
      </c>
      <c r="C1286" t="s">
        <v>22</v>
      </c>
      <c r="D1286" t="s">
        <v>23</v>
      </c>
      <c r="E1286" t="s">
        <v>5</v>
      </c>
      <c r="G1286" t="s">
        <v>24</v>
      </c>
      <c r="H1286">
        <v>591038</v>
      </c>
      <c r="I1286">
        <v>591421</v>
      </c>
      <c r="J1286" t="s">
        <v>74</v>
      </c>
      <c r="P1286">
        <v>5738917</v>
      </c>
      <c r="Q1286" t="s">
        <v>2246</v>
      </c>
      <c r="R1286">
        <v>384</v>
      </c>
      <c r="T1286" t="s">
        <v>2247</v>
      </c>
    </row>
    <row r="1287" spans="1:20" x14ac:dyDescent="0.25">
      <c r="A1287" t="s">
        <v>33</v>
      </c>
      <c r="B1287" t="s">
        <v>34</v>
      </c>
      <c r="C1287" t="s">
        <v>22</v>
      </c>
      <c r="D1287" t="s">
        <v>23</v>
      </c>
      <c r="E1287" t="s">
        <v>5</v>
      </c>
      <c r="G1287" t="s">
        <v>24</v>
      </c>
      <c r="H1287">
        <v>591038</v>
      </c>
      <c r="I1287">
        <v>591421</v>
      </c>
      <c r="J1287" t="s">
        <v>74</v>
      </c>
      <c r="K1287" t="s">
        <v>2248</v>
      </c>
      <c r="L1287" t="s">
        <v>2248</v>
      </c>
      <c r="N1287" t="s">
        <v>2249</v>
      </c>
      <c r="P1287">
        <v>5738917</v>
      </c>
      <c r="Q1287" t="s">
        <v>2246</v>
      </c>
      <c r="R1287">
        <v>384</v>
      </c>
      <c r="S1287">
        <v>127</v>
      </c>
    </row>
    <row r="1288" spans="1:20" x14ac:dyDescent="0.25">
      <c r="A1288" t="s">
        <v>20</v>
      </c>
      <c r="B1288" t="s">
        <v>30</v>
      </c>
      <c r="C1288" t="s">
        <v>22</v>
      </c>
      <c r="D1288" t="s">
        <v>23</v>
      </c>
      <c r="E1288" t="s">
        <v>5</v>
      </c>
      <c r="G1288" t="s">
        <v>24</v>
      </c>
      <c r="H1288">
        <v>591476</v>
      </c>
      <c r="I1288">
        <v>592060</v>
      </c>
      <c r="J1288" t="s">
        <v>74</v>
      </c>
      <c r="P1288">
        <v>5738921</v>
      </c>
      <c r="Q1288" t="s">
        <v>2250</v>
      </c>
      <c r="R1288">
        <v>585</v>
      </c>
      <c r="T1288" t="s">
        <v>2251</v>
      </c>
    </row>
    <row r="1289" spans="1:20" x14ac:dyDescent="0.25">
      <c r="A1289" t="s">
        <v>33</v>
      </c>
      <c r="B1289" t="s">
        <v>34</v>
      </c>
      <c r="C1289" t="s">
        <v>22</v>
      </c>
      <c r="D1289" t="s">
        <v>23</v>
      </c>
      <c r="E1289" t="s">
        <v>5</v>
      </c>
      <c r="G1289" t="s">
        <v>24</v>
      </c>
      <c r="H1289">
        <v>591476</v>
      </c>
      <c r="I1289">
        <v>592060</v>
      </c>
      <c r="J1289" t="s">
        <v>74</v>
      </c>
      <c r="K1289" t="s">
        <v>2252</v>
      </c>
      <c r="L1289" t="s">
        <v>2252</v>
      </c>
      <c r="N1289" t="s">
        <v>36</v>
      </c>
      <c r="P1289">
        <v>5738921</v>
      </c>
      <c r="Q1289" t="s">
        <v>2250</v>
      </c>
      <c r="R1289">
        <v>585</v>
      </c>
      <c r="S1289">
        <v>194</v>
      </c>
    </row>
    <row r="1290" spans="1:20" x14ac:dyDescent="0.25">
      <c r="A1290" t="s">
        <v>20</v>
      </c>
      <c r="B1290" t="s">
        <v>30</v>
      </c>
      <c r="C1290" t="s">
        <v>22</v>
      </c>
      <c r="D1290" t="s">
        <v>23</v>
      </c>
      <c r="E1290" t="s">
        <v>5</v>
      </c>
      <c r="G1290" t="s">
        <v>24</v>
      </c>
      <c r="H1290">
        <v>592176</v>
      </c>
      <c r="I1290">
        <v>592520</v>
      </c>
      <c r="J1290" t="s">
        <v>74</v>
      </c>
      <c r="P1290">
        <v>5738922</v>
      </c>
      <c r="Q1290" t="s">
        <v>2253</v>
      </c>
      <c r="R1290">
        <v>345</v>
      </c>
      <c r="T1290" t="s">
        <v>2254</v>
      </c>
    </row>
    <row r="1291" spans="1:20" x14ac:dyDescent="0.25">
      <c r="A1291" t="s">
        <v>33</v>
      </c>
      <c r="B1291" t="s">
        <v>34</v>
      </c>
      <c r="C1291" t="s">
        <v>22</v>
      </c>
      <c r="D1291" t="s">
        <v>23</v>
      </c>
      <c r="E1291" t="s">
        <v>5</v>
      </c>
      <c r="G1291" t="s">
        <v>24</v>
      </c>
      <c r="H1291">
        <v>592176</v>
      </c>
      <c r="I1291">
        <v>592520</v>
      </c>
      <c r="J1291" t="s">
        <v>74</v>
      </c>
      <c r="K1291" t="s">
        <v>2255</v>
      </c>
      <c r="L1291" t="s">
        <v>2255</v>
      </c>
      <c r="N1291" t="s">
        <v>36</v>
      </c>
      <c r="P1291">
        <v>5738922</v>
      </c>
      <c r="Q1291" t="s">
        <v>2253</v>
      </c>
      <c r="R1291">
        <v>345</v>
      </c>
      <c r="S1291">
        <v>114</v>
      </c>
    </row>
    <row r="1292" spans="1:20" x14ac:dyDescent="0.25">
      <c r="A1292" t="s">
        <v>20</v>
      </c>
      <c r="B1292" t="s">
        <v>30</v>
      </c>
      <c r="C1292" t="s">
        <v>22</v>
      </c>
      <c r="D1292" t="s">
        <v>23</v>
      </c>
      <c r="E1292" t="s">
        <v>5</v>
      </c>
      <c r="G1292" t="s">
        <v>24</v>
      </c>
      <c r="H1292">
        <v>592530</v>
      </c>
      <c r="I1292">
        <v>592742</v>
      </c>
      <c r="J1292" t="s">
        <v>74</v>
      </c>
      <c r="P1292">
        <v>5738920</v>
      </c>
      <c r="Q1292" t="s">
        <v>2256</v>
      </c>
      <c r="R1292">
        <v>213</v>
      </c>
      <c r="T1292" t="s">
        <v>2257</v>
      </c>
    </row>
    <row r="1293" spans="1:20" x14ac:dyDescent="0.25">
      <c r="A1293" t="s">
        <v>33</v>
      </c>
      <c r="B1293" t="s">
        <v>34</v>
      </c>
      <c r="C1293" t="s">
        <v>22</v>
      </c>
      <c r="D1293" t="s">
        <v>23</v>
      </c>
      <c r="E1293" t="s">
        <v>5</v>
      </c>
      <c r="G1293" t="s">
        <v>24</v>
      </c>
      <c r="H1293">
        <v>592530</v>
      </c>
      <c r="I1293">
        <v>592742</v>
      </c>
      <c r="J1293" t="s">
        <v>74</v>
      </c>
      <c r="K1293" t="s">
        <v>2258</v>
      </c>
      <c r="L1293" t="s">
        <v>2258</v>
      </c>
      <c r="N1293" t="s">
        <v>2259</v>
      </c>
      <c r="P1293">
        <v>5738920</v>
      </c>
      <c r="Q1293" t="s">
        <v>2256</v>
      </c>
      <c r="R1293">
        <v>213</v>
      </c>
      <c r="S1293">
        <v>70</v>
      </c>
    </row>
    <row r="1294" spans="1:20" x14ac:dyDescent="0.25">
      <c r="A1294" t="s">
        <v>20</v>
      </c>
      <c r="B1294" t="s">
        <v>30</v>
      </c>
      <c r="C1294" t="s">
        <v>22</v>
      </c>
      <c r="D1294" t="s">
        <v>23</v>
      </c>
      <c r="E1294" t="s">
        <v>5</v>
      </c>
      <c r="G1294" t="s">
        <v>24</v>
      </c>
      <c r="H1294">
        <v>592899</v>
      </c>
      <c r="I1294">
        <v>593588</v>
      </c>
      <c r="J1294" t="s">
        <v>74</v>
      </c>
      <c r="P1294">
        <v>5738926</v>
      </c>
      <c r="Q1294" t="s">
        <v>2260</v>
      </c>
      <c r="R1294">
        <v>690</v>
      </c>
      <c r="T1294" t="s">
        <v>2261</v>
      </c>
    </row>
    <row r="1295" spans="1:20" x14ac:dyDescent="0.25">
      <c r="A1295" t="s">
        <v>33</v>
      </c>
      <c r="B1295" t="s">
        <v>34</v>
      </c>
      <c r="C1295" t="s">
        <v>22</v>
      </c>
      <c r="D1295" t="s">
        <v>23</v>
      </c>
      <c r="E1295" t="s">
        <v>5</v>
      </c>
      <c r="G1295" t="s">
        <v>24</v>
      </c>
      <c r="H1295">
        <v>592899</v>
      </c>
      <c r="I1295">
        <v>593588</v>
      </c>
      <c r="J1295" t="s">
        <v>74</v>
      </c>
      <c r="K1295" t="s">
        <v>2262</v>
      </c>
      <c r="L1295" t="s">
        <v>2262</v>
      </c>
      <c r="N1295" t="s">
        <v>36</v>
      </c>
      <c r="P1295">
        <v>5738926</v>
      </c>
      <c r="Q1295" t="s">
        <v>2260</v>
      </c>
      <c r="R1295">
        <v>690</v>
      </c>
      <c r="S1295">
        <v>229</v>
      </c>
    </row>
    <row r="1296" spans="1:20" x14ac:dyDescent="0.25">
      <c r="A1296" t="s">
        <v>20</v>
      </c>
      <c r="B1296" t="s">
        <v>30</v>
      </c>
      <c r="C1296" t="s">
        <v>22</v>
      </c>
      <c r="D1296" t="s">
        <v>23</v>
      </c>
      <c r="E1296" t="s">
        <v>5</v>
      </c>
      <c r="G1296" t="s">
        <v>24</v>
      </c>
      <c r="H1296">
        <v>593661</v>
      </c>
      <c r="I1296">
        <v>595415</v>
      </c>
      <c r="J1296" t="s">
        <v>25</v>
      </c>
      <c r="P1296">
        <v>5738925</v>
      </c>
      <c r="Q1296" t="s">
        <v>2263</v>
      </c>
      <c r="R1296">
        <v>1755</v>
      </c>
      <c r="T1296" t="s">
        <v>2264</v>
      </c>
    </row>
    <row r="1297" spans="1:20" x14ac:dyDescent="0.25">
      <c r="A1297" t="s">
        <v>33</v>
      </c>
      <c r="B1297" t="s">
        <v>34</v>
      </c>
      <c r="C1297" t="s">
        <v>22</v>
      </c>
      <c r="D1297" t="s">
        <v>23</v>
      </c>
      <c r="E1297" t="s">
        <v>5</v>
      </c>
      <c r="G1297" t="s">
        <v>24</v>
      </c>
      <c r="H1297">
        <v>593661</v>
      </c>
      <c r="I1297">
        <v>595415</v>
      </c>
      <c r="J1297" t="s">
        <v>25</v>
      </c>
      <c r="K1297" t="s">
        <v>2265</v>
      </c>
      <c r="L1297" t="s">
        <v>2265</v>
      </c>
      <c r="N1297" t="s">
        <v>2266</v>
      </c>
      <c r="P1297">
        <v>5738925</v>
      </c>
      <c r="Q1297" t="s">
        <v>2263</v>
      </c>
      <c r="R1297">
        <v>1755</v>
      </c>
      <c r="S1297">
        <v>584</v>
      </c>
    </row>
    <row r="1298" spans="1:20" x14ac:dyDescent="0.25">
      <c r="A1298" t="s">
        <v>20</v>
      </c>
      <c r="B1298" t="s">
        <v>30</v>
      </c>
      <c r="C1298" t="s">
        <v>22</v>
      </c>
      <c r="D1298" t="s">
        <v>23</v>
      </c>
      <c r="E1298" t="s">
        <v>5</v>
      </c>
      <c r="G1298" t="s">
        <v>24</v>
      </c>
      <c r="H1298">
        <v>595379</v>
      </c>
      <c r="I1298">
        <v>596239</v>
      </c>
      <c r="J1298" t="s">
        <v>25</v>
      </c>
      <c r="P1298">
        <v>5738924</v>
      </c>
      <c r="Q1298" t="s">
        <v>2267</v>
      </c>
      <c r="R1298">
        <v>861</v>
      </c>
      <c r="T1298" t="s">
        <v>2268</v>
      </c>
    </row>
    <row r="1299" spans="1:20" x14ac:dyDescent="0.25">
      <c r="A1299" t="s">
        <v>33</v>
      </c>
      <c r="B1299" t="s">
        <v>34</v>
      </c>
      <c r="C1299" t="s">
        <v>22</v>
      </c>
      <c r="D1299" t="s">
        <v>23</v>
      </c>
      <c r="E1299" t="s">
        <v>5</v>
      </c>
      <c r="G1299" t="s">
        <v>24</v>
      </c>
      <c r="H1299">
        <v>595379</v>
      </c>
      <c r="I1299">
        <v>596239</v>
      </c>
      <c r="J1299" t="s">
        <v>25</v>
      </c>
      <c r="K1299" t="s">
        <v>2269</v>
      </c>
      <c r="L1299" t="s">
        <v>2269</v>
      </c>
      <c r="N1299" t="s">
        <v>2270</v>
      </c>
      <c r="P1299">
        <v>5738924</v>
      </c>
      <c r="Q1299" t="s">
        <v>2267</v>
      </c>
      <c r="R1299">
        <v>861</v>
      </c>
      <c r="S1299">
        <v>286</v>
      </c>
    </row>
    <row r="1300" spans="1:20" x14ac:dyDescent="0.25">
      <c r="A1300" t="s">
        <v>20</v>
      </c>
      <c r="B1300" t="s">
        <v>30</v>
      </c>
      <c r="C1300" t="s">
        <v>22</v>
      </c>
      <c r="D1300" t="s">
        <v>23</v>
      </c>
      <c r="E1300" t="s">
        <v>5</v>
      </c>
      <c r="G1300" t="s">
        <v>24</v>
      </c>
      <c r="H1300">
        <v>596287</v>
      </c>
      <c r="I1300">
        <v>597045</v>
      </c>
      <c r="J1300" t="s">
        <v>25</v>
      </c>
      <c r="P1300">
        <v>5738929</v>
      </c>
      <c r="Q1300" t="s">
        <v>2271</v>
      </c>
      <c r="R1300">
        <v>759</v>
      </c>
      <c r="T1300" t="s">
        <v>2272</v>
      </c>
    </row>
    <row r="1301" spans="1:20" x14ac:dyDescent="0.25">
      <c r="A1301" t="s">
        <v>33</v>
      </c>
      <c r="B1301" t="s">
        <v>34</v>
      </c>
      <c r="C1301" t="s">
        <v>22</v>
      </c>
      <c r="D1301" t="s">
        <v>23</v>
      </c>
      <c r="E1301" t="s">
        <v>5</v>
      </c>
      <c r="G1301" t="s">
        <v>24</v>
      </c>
      <c r="H1301">
        <v>596287</v>
      </c>
      <c r="I1301">
        <v>597045</v>
      </c>
      <c r="J1301" t="s">
        <v>25</v>
      </c>
      <c r="K1301" t="s">
        <v>2273</v>
      </c>
      <c r="L1301" t="s">
        <v>2273</v>
      </c>
      <c r="N1301" t="s">
        <v>2274</v>
      </c>
      <c r="P1301">
        <v>5738929</v>
      </c>
      <c r="Q1301" t="s">
        <v>2271</v>
      </c>
      <c r="R1301">
        <v>759</v>
      </c>
      <c r="S1301">
        <v>252</v>
      </c>
    </row>
    <row r="1302" spans="1:20" x14ac:dyDescent="0.25">
      <c r="A1302" t="s">
        <v>20</v>
      </c>
      <c r="B1302" t="s">
        <v>30</v>
      </c>
      <c r="C1302" t="s">
        <v>22</v>
      </c>
      <c r="D1302" t="s">
        <v>23</v>
      </c>
      <c r="E1302" t="s">
        <v>5</v>
      </c>
      <c r="G1302" t="s">
        <v>24</v>
      </c>
      <c r="H1302">
        <v>597112</v>
      </c>
      <c r="I1302">
        <v>597249</v>
      </c>
      <c r="J1302" t="s">
        <v>25</v>
      </c>
      <c r="P1302">
        <v>5738928</v>
      </c>
      <c r="Q1302" t="s">
        <v>2275</v>
      </c>
      <c r="R1302">
        <v>138</v>
      </c>
      <c r="T1302" t="s">
        <v>2276</v>
      </c>
    </row>
    <row r="1303" spans="1:20" x14ac:dyDescent="0.25">
      <c r="A1303" t="s">
        <v>33</v>
      </c>
      <c r="B1303" t="s">
        <v>34</v>
      </c>
      <c r="C1303" t="s">
        <v>22</v>
      </c>
      <c r="D1303" t="s">
        <v>23</v>
      </c>
      <c r="E1303" t="s">
        <v>5</v>
      </c>
      <c r="G1303" t="s">
        <v>24</v>
      </c>
      <c r="H1303">
        <v>597112</v>
      </c>
      <c r="I1303">
        <v>597249</v>
      </c>
      <c r="J1303" t="s">
        <v>25</v>
      </c>
      <c r="K1303" t="s">
        <v>2277</v>
      </c>
      <c r="L1303" t="s">
        <v>2277</v>
      </c>
      <c r="N1303" t="s">
        <v>2278</v>
      </c>
      <c r="P1303">
        <v>5738928</v>
      </c>
      <c r="Q1303" t="s">
        <v>2275</v>
      </c>
      <c r="R1303">
        <v>138</v>
      </c>
      <c r="S1303">
        <v>45</v>
      </c>
    </row>
    <row r="1304" spans="1:20" x14ac:dyDescent="0.25">
      <c r="A1304" t="s">
        <v>20</v>
      </c>
      <c r="B1304" t="s">
        <v>30</v>
      </c>
      <c r="C1304" t="s">
        <v>22</v>
      </c>
      <c r="D1304" t="s">
        <v>23</v>
      </c>
      <c r="E1304" t="s">
        <v>5</v>
      </c>
      <c r="G1304" t="s">
        <v>24</v>
      </c>
      <c r="H1304">
        <v>597256</v>
      </c>
      <c r="I1304">
        <v>597615</v>
      </c>
      <c r="J1304" t="s">
        <v>74</v>
      </c>
      <c r="P1304">
        <v>5738927</v>
      </c>
      <c r="Q1304" t="s">
        <v>2279</v>
      </c>
      <c r="R1304">
        <v>360</v>
      </c>
      <c r="T1304" t="s">
        <v>2280</v>
      </c>
    </row>
    <row r="1305" spans="1:20" x14ac:dyDescent="0.25">
      <c r="A1305" t="s">
        <v>33</v>
      </c>
      <c r="B1305" t="s">
        <v>34</v>
      </c>
      <c r="C1305" t="s">
        <v>22</v>
      </c>
      <c r="D1305" t="s">
        <v>23</v>
      </c>
      <c r="E1305" t="s">
        <v>5</v>
      </c>
      <c r="G1305" t="s">
        <v>24</v>
      </c>
      <c r="H1305">
        <v>597256</v>
      </c>
      <c r="I1305">
        <v>597615</v>
      </c>
      <c r="J1305" t="s">
        <v>74</v>
      </c>
      <c r="K1305" t="s">
        <v>2281</v>
      </c>
      <c r="L1305" t="s">
        <v>2281</v>
      </c>
      <c r="N1305" t="s">
        <v>36</v>
      </c>
      <c r="P1305">
        <v>5738927</v>
      </c>
      <c r="Q1305" t="s">
        <v>2279</v>
      </c>
      <c r="R1305">
        <v>360</v>
      </c>
      <c r="S1305">
        <v>119</v>
      </c>
    </row>
    <row r="1306" spans="1:20" x14ac:dyDescent="0.25">
      <c r="A1306" t="s">
        <v>20</v>
      </c>
      <c r="B1306" t="s">
        <v>30</v>
      </c>
      <c r="C1306" t="s">
        <v>22</v>
      </c>
      <c r="D1306" t="s">
        <v>23</v>
      </c>
      <c r="E1306" t="s">
        <v>5</v>
      </c>
      <c r="G1306" t="s">
        <v>24</v>
      </c>
      <c r="H1306">
        <v>597814</v>
      </c>
      <c r="I1306">
        <v>598194</v>
      </c>
      <c r="J1306" t="s">
        <v>74</v>
      </c>
      <c r="P1306">
        <v>5738932</v>
      </c>
      <c r="Q1306" t="s">
        <v>2282</v>
      </c>
      <c r="R1306">
        <v>381</v>
      </c>
      <c r="T1306" t="s">
        <v>2283</v>
      </c>
    </row>
    <row r="1307" spans="1:20" x14ac:dyDescent="0.25">
      <c r="A1307" t="s">
        <v>33</v>
      </c>
      <c r="B1307" t="s">
        <v>34</v>
      </c>
      <c r="C1307" t="s">
        <v>22</v>
      </c>
      <c r="D1307" t="s">
        <v>23</v>
      </c>
      <c r="E1307" t="s">
        <v>5</v>
      </c>
      <c r="G1307" t="s">
        <v>24</v>
      </c>
      <c r="H1307">
        <v>597814</v>
      </c>
      <c r="I1307">
        <v>598194</v>
      </c>
      <c r="J1307" t="s">
        <v>74</v>
      </c>
      <c r="K1307" t="s">
        <v>2284</v>
      </c>
      <c r="L1307" t="s">
        <v>2284</v>
      </c>
      <c r="N1307" t="s">
        <v>2285</v>
      </c>
      <c r="P1307">
        <v>5738932</v>
      </c>
      <c r="Q1307" t="s">
        <v>2282</v>
      </c>
      <c r="R1307">
        <v>381</v>
      </c>
      <c r="S1307">
        <v>126</v>
      </c>
    </row>
    <row r="1308" spans="1:20" x14ac:dyDescent="0.25">
      <c r="A1308" t="s">
        <v>20</v>
      </c>
      <c r="B1308" t="s">
        <v>30</v>
      </c>
      <c r="C1308" t="s">
        <v>22</v>
      </c>
      <c r="D1308" t="s">
        <v>23</v>
      </c>
      <c r="E1308" t="s">
        <v>5</v>
      </c>
      <c r="G1308" t="s">
        <v>24</v>
      </c>
      <c r="H1308">
        <v>598194</v>
      </c>
      <c r="I1308">
        <v>598655</v>
      </c>
      <c r="J1308" t="s">
        <v>74</v>
      </c>
      <c r="P1308">
        <v>5738933</v>
      </c>
      <c r="Q1308" t="s">
        <v>2286</v>
      </c>
      <c r="R1308">
        <v>462</v>
      </c>
      <c r="T1308" t="s">
        <v>2287</v>
      </c>
    </row>
    <row r="1309" spans="1:20" x14ac:dyDescent="0.25">
      <c r="A1309" t="s">
        <v>33</v>
      </c>
      <c r="B1309" t="s">
        <v>34</v>
      </c>
      <c r="C1309" t="s">
        <v>22</v>
      </c>
      <c r="D1309" t="s">
        <v>23</v>
      </c>
      <c r="E1309" t="s">
        <v>5</v>
      </c>
      <c r="G1309" t="s">
        <v>24</v>
      </c>
      <c r="H1309">
        <v>598194</v>
      </c>
      <c r="I1309">
        <v>598655</v>
      </c>
      <c r="J1309" t="s">
        <v>74</v>
      </c>
      <c r="K1309" t="s">
        <v>2288</v>
      </c>
      <c r="L1309" t="s">
        <v>2288</v>
      </c>
      <c r="N1309" t="s">
        <v>36</v>
      </c>
      <c r="P1309">
        <v>5738933</v>
      </c>
      <c r="Q1309" t="s">
        <v>2286</v>
      </c>
      <c r="R1309">
        <v>462</v>
      </c>
      <c r="S1309">
        <v>153</v>
      </c>
    </row>
    <row r="1310" spans="1:20" x14ac:dyDescent="0.25">
      <c r="A1310" t="s">
        <v>20</v>
      </c>
      <c r="B1310" t="s">
        <v>30</v>
      </c>
      <c r="C1310" t="s">
        <v>22</v>
      </c>
      <c r="D1310" t="s">
        <v>23</v>
      </c>
      <c r="E1310" t="s">
        <v>5</v>
      </c>
      <c r="G1310" t="s">
        <v>24</v>
      </c>
      <c r="H1310">
        <v>598750</v>
      </c>
      <c r="I1310">
        <v>599280</v>
      </c>
      <c r="J1310" t="s">
        <v>25</v>
      </c>
      <c r="P1310">
        <v>5738938</v>
      </c>
      <c r="Q1310" t="s">
        <v>2289</v>
      </c>
      <c r="R1310">
        <v>531</v>
      </c>
      <c r="T1310" t="s">
        <v>2290</v>
      </c>
    </row>
    <row r="1311" spans="1:20" x14ac:dyDescent="0.25">
      <c r="A1311" t="s">
        <v>33</v>
      </c>
      <c r="B1311" t="s">
        <v>34</v>
      </c>
      <c r="C1311" t="s">
        <v>22</v>
      </c>
      <c r="D1311" t="s">
        <v>23</v>
      </c>
      <c r="E1311" t="s">
        <v>5</v>
      </c>
      <c r="G1311" t="s">
        <v>24</v>
      </c>
      <c r="H1311">
        <v>598750</v>
      </c>
      <c r="I1311">
        <v>599280</v>
      </c>
      <c r="J1311" t="s">
        <v>25</v>
      </c>
      <c r="K1311" t="s">
        <v>2291</v>
      </c>
      <c r="L1311" t="s">
        <v>2291</v>
      </c>
      <c r="N1311" t="s">
        <v>36</v>
      </c>
      <c r="P1311">
        <v>5738938</v>
      </c>
      <c r="Q1311" t="s">
        <v>2289</v>
      </c>
      <c r="R1311">
        <v>531</v>
      </c>
      <c r="S1311">
        <v>176</v>
      </c>
    </row>
    <row r="1312" spans="1:20" x14ac:dyDescent="0.25">
      <c r="A1312" t="s">
        <v>20</v>
      </c>
      <c r="B1312" t="s">
        <v>30</v>
      </c>
      <c r="C1312" t="s">
        <v>22</v>
      </c>
      <c r="D1312" t="s">
        <v>23</v>
      </c>
      <c r="E1312" t="s">
        <v>5</v>
      </c>
      <c r="G1312" t="s">
        <v>24</v>
      </c>
      <c r="H1312">
        <v>599295</v>
      </c>
      <c r="I1312">
        <v>600143</v>
      </c>
      <c r="J1312" t="s">
        <v>25</v>
      </c>
      <c r="P1312">
        <v>5738939</v>
      </c>
      <c r="Q1312" t="s">
        <v>2292</v>
      </c>
      <c r="R1312">
        <v>849</v>
      </c>
      <c r="T1312" t="s">
        <v>2293</v>
      </c>
    </row>
    <row r="1313" spans="1:20" x14ac:dyDescent="0.25">
      <c r="A1313" t="s">
        <v>33</v>
      </c>
      <c r="B1313" t="s">
        <v>34</v>
      </c>
      <c r="C1313" t="s">
        <v>22</v>
      </c>
      <c r="D1313" t="s">
        <v>23</v>
      </c>
      <c r="E1313" t="s">
        <v>5</v>
      </c>
      <c r="G1313" t="s">
        <v>24</v>
      </c>
      <c r="H1313">
        <v>599295</v>
      </c>
      <c r="I1313">
        <v>600143</v>
      </c>
      <c r="J1313" t="s">
        <v>25</v>
      </c>
      <c r="K1313" t="s">
        <v>2294</v>
      </c>
      <c r="L1313" t="s">
        <v>2294</v>
      </c>
      <c r="N1313" t="s">
        <v>146</v>
      </c>
      <c r="P1313">
        <v>5738939</v>
      </c>
      <c r="Q1313" t="s">
        <v>2292</v>
      </c>
      <c r="R1313">
        <v>849</v>
      </c>
      <c r="S1313">
        <v>282</v>
      </c>
    </row>
    <row r="1314" spans="1:20" x14ac:dyDescent="0.25">
      <c r="A1314" t="s">
        <v>20</v>
      </c>
      <c r="B1314" t="s">
        <v>30</v>
      </c>
      <c r="C1314" t="s">
        <v>22</v>
      </c>
      <c r="D1314" t="s">
        <v>23</v>
      </c>
      <c r="E1314" t="s">
        <v>5</v>
      </c>
      <c r="G1314" t="s">
        <v>24</v>
      </c>
      <c r="H1314">
        <v>600244</v>
      </c>
      <c r="I1314">
        <v>600645</v>
      </c>
      <c r="J1314" t="s">
        <v>25</v>
      </c>
      <c r="P1314">
        <v>5738937</v>
      </c>
      <c r="Q1314" t="s">
        <v>2295</v>
      </c>
      <c r="R1314">
        <v>402</v>
      </c>
      <c r="T1314" t="s">
        <v>2296</v>
      </c>
    </row>
    <row r="1315" spans="1:20" x14ac:dyDescent="0.25">
      <c r="A1315" t="s">
        <v>33</v>
      </c>
      <c r="B1315" t="s">
        <v>34</v>
      </c>
      <c r="C1315" t="s">
        <v>22</v>
      </c>
      <c r="D1315" t="s">
        <v>23</v>
      </c>
      <c r="E1315" t="s">
        <v>5</v>
      </c>
      <c r="G1315" t="s">
        <v>24</v>
      </c>
      <c r="H1315">
        <v>600244</v>
      </c>
      <c r="I1315">
        <v>600645</v>
      </c>
      <c r="J1315" t="s">
        <v>25</v>
      </c>
      <c r="K1315" t="s">
        <v>2297</v>
      </c>
      <c r="L1315" t="s">
        <v>2297</v>
      </c>
      <c r="N1315" t="s">
        <v>2298</v>
      </c>
      <c r="P1315">
        <v>5738937</v>
      </c>
      <c r="Q1315" t="s">
        <v>2295</v>
      </c>
      <c r="R1315">
        <v>402</v>
      </c>
      <c r="S1315">
        <v>133</v>
      </c>
    </row>
    <row r="1316" spans="1:20" x14ac:dyDescent="0.25">
      <c r="A1316" t="s">
        <v>20</v>
      </c>
      <c r="B1316" t="s">
        <v>30</v>
      </c>
      <c r="C1316" t="s">
        <v>22</v>
      </c>
      <c r="D1316" t="s">
        <v>23</v>
      </c>
      <c r="E1316" t="s">
        <v>5</v>
      </c>
      <c r="G1316" t="s">
        <v>24</v>
      </c>
      <c r="H1316">
        <v>602472</v>
      </c>
      <c r="I1316">
        <v>603056</v>
      </c>
      <c r="J1316" t="s">
        <v>74</v>
      </c>
      <c r="P1316">
        <v>5738943</v>
      </c>
      <c r="Q1316" t="s">
        <v>2299</v>
      </c>
      <c r="R1316">
        <v>585</v>
      </c>
      <c r="T1316" t="s">
        <v>2300</v>
      </c>
    </row>
    <row r="1317" spans="1:20" x14ac:dyDescent="0.25">
      <c r="A1317" t="s">
        <v>33</v>
      </c>
      <c r="B1317" t="s">
        <v>34</v>
      </c>
      <c r="C1317" t="s">
        <v>22</v>
      </c>
      <c r="D1317" t="s">
        <v>23</v>
      </c>
      <c r="E1317" t="s">
        <v>5</v>
      </c>
      <c r="G1317" t="s">
        <v>24</v>
      </c>
      <c r="H1317">
        <v>602472</v>
      </c>
      <c r="I1317">
        <v>603056</v>
      </c>
      <c r="J1317" t="s">
        <v>74</v>
      </c>
      <c r="K1317" t="s">
        <v>2301</v>
      </c>
      <c r="L1317" t="s">
        <v>2301</v>
      </c>
      <c r="N1317" t="s">
        <v>2302</v>
      </c>
      <c r="P1317">
        <v>5738943</v>
      </c>
      <c r="Q1317" t="s">
        <v>2299</v>
      </c>
      <c r="R1317">
        <v>585</v>
      </c>
      <c r="S1317">
        <v>194</v>
      </c>
    </row>
    <row r="1318" spans="1:20" x14ac:dyDescent="0.25">
      <c r="A1318" t="s">
        <v>20</v>
      </c>
      <c r="B1318" t="s">
        <v>30</v>
      </c>
      <c r="C1318" t="s">
        <v>22</v>
      </c>
      <c r="D1318" t="s">
        <v>23</v>
      </c>
      <c r="E1318" t="s">
        <v>5</v>
      </c>
      <c r="G1318" t="s">
        <v>24</v>
      </c>
      <c r="H1318">
        <v>603284</v>
      </c>
      <c r="I1318">
        <v>603700</v>
      </c>
      <c r="J1318" t="s">
        <v>25</v>
      </c>
      <c r="P1318">
        <v>5738942</v>
      </c>
      <c r="Q1318" t="s">
        <v>2303</v>
      </c>
      <c r="R1318">
        <v>417</v>
      </c>
      <c r="T1318" t="s">
        <v>2304</v>
      </c>
    </row>
    <row r="1319" spans="1:20" x14ac:dyDescent="0.25">
      <c r="A1319" t="s">
        <v>33</v>
      </c>
      <c r="B1319" t="s">
        <v>34</v>
      </c>
      <c r="C1319" t="s">
        <v>22</v>
      </c>
      <c r="D1319" t="s">
        <v>23</v>
      </c>
      <c r="E1319" t="s">
        <v>5</v>
      </c>
      <c r="G1319" t="s">
        <v>24</v>
      </c>
      <c r="H1319">
        <v>603284</v>
      </c>
      <c r="I1319">
        <v>603700</v>
      </c>
      <c r="J1319" t="s">
        <v>25</v>
      </c>
      <c r="K1319" t="s">
        <v>2305</v>
      </c>
      <c r="L1319" t="s">
        <v>2305</v>
      </c>
      <c r="N1319" t="s">
        <v>2306</v>
      </c>
      <c r="P1319">
        <v>5738942</v>
      </c>
      <c r="Q1319" t="s">
        <v>2303</v>
      </c>
      <c r="R1319">
        <v>417</v>
      </c>
      <c r="S1319">
        <v>138</v>
      </c>
    </row>
    <row r="1320" spans="1:20" x14ac:dyDescent="0.25">
      <c r="A1320" t="s">
        <v>20</v>
      </c>
      <c r="B1320" t="s">
        <v>30</v>
      </c>
      <c r="C1320" t="s">
        <v>22</v>
      </c>
      <c r="D1320" t="s">
        <v>23</v>
      </c>
      <c r="E1320" t="s">
        <v>5</v>
      </c>
      <c r="G1320" t="s">
        <v>24</v>
      </c>
      <c r="H1320">
        <v>603757</v>
      </c>
      <c r="I1320">
        <v>604845</v>
      </c>
      <c r="J1320" t="s">
        <v>25</v>
      </c>
      <c r="P1320">
        <v>5738946</v>
      </c>
      <c r="Q1320" t="s">
        <v>2307</v>
      </c>
      <c r="R1320">
        <v>1089</v>
      </c>
      <c r="T1320" t="s">
        <v>2308</v>
      </c>
    </row>
    <row r="1321" spans="1:20" x14ac:dyDescent="0.25">
      <c r="A1321" t="s">
        <v>33</v>
      </c>
      <c r="B1321" t="s">
        <v>34</v>
      </c>
      <c r="C1321" t="s">
        <v>22</v>
      </c>
      <c r="D1321" t="s">
        <v>23</v>
      </c>
      <c r="E1321" t="s">
        <v>5</v>
      </c>
      <c r="G1321" t="s">
        <v>24</v>
      </c>
      <c r="H1321">
        <v>603757</v>
      </c>
      <c r="I1321">
        <v>604845</v>
      </c>
      <c r="J1321" t="s">
        <v>25</v>
      </c>
      <c r="K1321" t="s">
        <v>2309</v>
      </c>
      <c r="L1321" t="s">
        <v>2309</v>
      </c>
      <c r="N1321" t="s">
        <v>36</v>
      </c>
      <c r="P1321">
        <v>5738946</v>
      </c>
      <c r="Q1321" t="s">
        <v>2307</v>
      </c>
      <c r="R1321">
        <v>1089</v>
      </c>
      <c r="S1321">
        <v>362</v>
      </c>
    </row>
    <row r="1322" spans="1:20" x14ac:dyDescent="0.25">
      <c r="A1322" t="s">
        <v>20</v>
      </c>
      <c r="B1322" t="s">
        <v>30</v>
      </c>
      <c r="C1322" t="s">
        <v>22</v>
      </c>
      <c r="D1322" t="s">
        <v>23</v>
      </c>
      <c r="E1322" t="s">
        <v>5</v>
      </c>
      <c r="G1322" t="s">
        <v>24</v>
      </c>
      <c r="H1322">
        <v>604876</v>
      </c>
      <c r="I1322">
        <v>605781</v>
      </c>
      <c r="J1322" t="s">
        <v>74</v>
      </c>
      <c r="P1322">
        <v>5738945</v>
      </c>
      <c r="Q1322" t="s">
        <v>2310</v>
      </c>
      <c r="R1322">
        <v>906</v>
      </c>
      <c r="T1322" t="s">
        <v>2311</v>
      </c>
    </row>
    <row r="1323" spans="1:20" x14ac:dyDescent="0.25">
      <c r="A1323" t="s">
        <v>33</v>
      </c>
      <c r="B1323" t="s">
        <v>34</v>
      </c>
      <c r="C1323" t="s">
        <v>22</v>
      </c>
      <c r="D1323" t="s">
        <v>23</v>
      </c>
      <c r="E1323" t="s">
        <v>5</v>
      </c>
      <c r="G1323" t="s">
        <v>24</v>
      </c>
      <c r="H1323">
        <v>604876</v>
      </c>
      <c r="I1323">
        <v>605781</v>
      </c>
      <c r="J1323" t="s">
        <v>74</v>
      </c>
      <c r="K1323" t="s">
        <v>2312</v>
      </c>
      <c r="L1323" t="s">
        <v>2312</v>
      </c>
      <c r="N1323" t="s">
        <v>2313</v>
      </c>
      <c r="P1323">
        <v>5738945</v>
      </c>
      <c r="Q1323" t="s">
        <v>2310</v>
      </c>
      <c r="R1323">
        <v>906</v>
      </c>
      <c r="S1323">
        <v>301</v>
      </c>
    </row>
    <row r="1324" spans="1:20" x14ac:dyDescent="0.25">
      <c r="A1324" t="s">
        <v>20</v>
      </c>
      <c r="B1324" t="s">
        <v>30</v>
      </c>
      <c r="C1324" t="s">
        <v>22</v>
      </c>
      <c r="D1324" t="s">
        <v>23</v>
      </c>
      <c r="E1324" t="s">
        <v>5</v>
      </c>
      <c r="G1324" t="s">
        <v>24</v>
      </c>
      <c r="H1324">
        <v>605905</v>
      </c>
      <c r="I1324">
        <v>606873</v>
      </c>
      <c r="J1324" t="s">
        <v>74</v>
      </c>
      <c r="P1324">
        <v>5738949</v>
      </c>
      <c r="Q1324" t="s">
        <v>2314</v>
      </c>
      <c r="R1324">
        <v>969</v>
      </c>
      <c r="T1324" t="s">
        <v>2315</v>
      </c>
    </row>
    <row r="1325" spans="1:20" x14ac:dyDescent="0.25">
      <c r="A1325" t="s">
        <v>33</v>
      </c>
      <c r="B1325" t="s">
        <v>34</v>
      </c>
      <c r="C1325" t="s">
        <v>22</v>
      </c>
      <c r="D1325" t="s">
        <v>23</v>
      </c>
      <c r="E1325" t="s">
        <v>5</v>
      </c>
      <c r="G1325" t="s">
        <v>24</v>
      </c>
      <c r="H1325">
        <v>605905</v>
      </c>
      <c r="I1325">
        <v>606873</v>
      </c>
      <c r="J1325" t="s">
        <v>74</v>
      </c>
      <c r="K1325" t="s">
        <v>2316</v>
      </c>
      <c r="L1325" t="s">
        <v>2316</v>
      </c>
      <c r="N1325" t="s">
        <v>2317</v>
      </c>
      <c r="P1325">
        <v>5738949</v>
      </c>
      <c r="Q1325" t="s">
        <v>2314</v>
      </c>
      <c r="R1325">
        <v>969</v>
      </c>
      <c r="S1325">
        <v>322</v>
      </c>
    </row>
    <row r="1326" spans="1:20" x14ac:dyDescent="0.25">
      <c r="A1326" t="s">
        <v>20</v>
      </c>
      <c r="B1326" t="s">
        <v>30</v>
      </c>
      <c r="C1326" t="s">
        <v>22</v>
      </c>
      <c r="D1326" t="s">
        <v>23</v>
      </c>
      <c r="E1326" t="s">
        <v>5</v>
      </c>
      <c r="G1326" t="s">
        <v>24</v>
      </c>
      <c r="H1326">
        <v>607032</v>
      </c>
      <c r="I1326">
        <v>607958</v>
      </c>
      <c r="J1326" t="s">
        <v>25</v>
      </c>
      <c r="P1326">
        <v>5738948</v>
      </c>
      <c r="Q1326" t="s">
        <v>2318</v>
      </c>
      <c r="R1326">
        <v>927</v>
      </c>
      <c r="T1326" t="s">
        <v>2319</v>
      </c>
    </row>
    <row r="1327" spans="1:20" x14ac:dyDescent="0.25">
      <c r="A1327" t="s">
        <v>33</v>
      </c>
      <c r="B1327" t="s">
        <v>34</v>
      </c>
      <c r="C1327" t="s">
        <v>22</v>
      </c>
      <c r="D1327" t="s">
        <v>23</v>
      </c>
      <c r="E1327" t="s">
        <v>5</v>
      </c>
      <c r="G1327" t="s">
        <v>24</v>
      </c>
      <c r="H1327">
        <v>607032</v>
      </c>
      <c r="I1327">
        <v>607958</v>
      </c>
      <c r="J1327" t="s">
        <v>25</v>
      </c>
      <c r="K1327" t="s">
        <v>2320</v>
      </c>
      <c r="L1327" t="s">
        <v>2320</v>
      </c>
      <c r="N1327" t="s">
        <v>2321</v>
      </c>
      <c r="P1327">
        <v>5738948</v>
      </c>
      <c r="Q1327" t="s">
        <v>2318</v>
      </c>
      <c r="R1327">
        <v>927</v>
      </c>
      <c r="S1327">
        <v>308</v>
      </c>
    </row>
    <row r="1328" spans="1:20" x14ac:dyDescent="0.25">
      <c r="A1328" t="s">
        <v>20</v>
      </c>
      <c r="B1328" t="s">
        <v>30</v>
      </c>
      <c r="C1328" t="s">
        <v>22</v>
      </c>
      <c r="D1328" t="s">
        <v>23</v>
      </c>
      <c r="E1328" t="s">
        <v>5</v>
      </c>
      <c r="G1328" t="s">
        <v>24</v>
      </c>
      <c r="H1328">
        <v>607970</v>
      </c>
      <c r="I1328">
        <v>608155</v>
      </c>
      <c r="J1328" t="s">
        <v>25</v>
      </c>
      <c r="P1328">
        <v>5738951</v>
      </c>
      <c r="Q1328" t="s">
        <v>2322</v>
      </c>
      <c r="R1328">
        <v>186</v>
      </c>
      <c r="T1328" t="s">
        <v>2323</v>
      </c>
    </row>
    <row r="1329" spans="1:20" x14ac:dyDescent="0.25">
      <c r="A1329" t="s">
        <v>33</v>
      </c>
      <c r="B1329" t="s">
        <v>34</v>
      </c>
      <c r="C1329" t="s">
        <v>22</v>
      </c>
      <c r="D1329" t="s">
        <v>23</v>
      </c>
      <c r="E1329" t="s">
        <v>5</v>
      </c>
      <c r="G1329" t="s">
        <v>24</v>
      </c>
      <c r="H1329">
        <v>607970</v>
      </c>
      <c r="I1329">
        <v>608155</v>
      </c>
      <c r="J1329" t="s">
        <v>25</v>
      </c>
      <c r="K1329" t="s">
        <v>2324</v>
      </c>
      <c r="L1329" t="s">
        <v>2324</v>
      </c>
      <c r="N1329" t="s">
        <v>36</v>
      </c>
      <c r="P1329">
        <v>5738951</v>
      </c>
      <c r="Q1329" t="s">
        <v>2322</v>
      </c>
      <c r="R1329">
        <v>186</v>
      </c>
      <c r="S1329">
        <v>61</v>
      </c>
    </row>
    <row r="1330" spans="1:20" x14ac:dyDescent="0.25">
      <c r="A1330" t="s">
        <v>20</v>
      </c>
      <c r="B1330" t="s">
        <v>30</v>
      </c>
      <c r="C1330" t="s">
        <v>22</v>
      </c>
      <c r="D1330" t="s">
        <v>23</v>
      </c>
      <c r="E1330" t="s">
        <v>5</v>
      </c>
      <c r="G1330" t="s">
        <v>24</v>
      </c>
      <c r="H1330">
        <v>608152</v>
      </c>
      <c r="I1330">
        <v>609495</v>
      </c>
      <c r="J1330" t="s">
        <v>74</v>
      </c>
      <c r="P1330">
        <v>5738950</v>
      </c>
      <c r="Q1330" t="s">
        <v>2325</v>
      </c>
      <c r="R1330">
        <v>1344</v>
      </c>
      <c r="T1330" t="s">
        <v>2326</v>
      </c>
    </row>
    <row r="1331" spans="1:20" x14ac:dyDescent="0.25">
      <c r="A1331" t="s">
        <v>33</v>
      </c>
      <c r="B1331" t="s">
        <v>34</v>
      </c>
      <c r="C1331" t="s">
        <v>22</v>
      </c>
      <c r="D1331" t="s">
        <v>23</v>
      </c>
      <c r="E1331" t="s">
        <v>5</v>
      </c>
      <c r="G1331" t="s">
        <v>24</v>
      </c>
      <c r="H1331">
        <v>608152</v>
      </c>
      <c r="I1331">
        <v>609495</v>
      </c>
      <c r="J1331" t="s">
        <v>74</v>
      </c>
      <c r="K1331" t="s">
        <v>2327</v>
      </c>
      <c r="L1331" t="s">
        <v>2327</v>
      </c>
      <c r="N1331" t="s">
        <v>36</v>
      </c>
      <c r="P1331">
        <v>5738950</v>
      </c>
      <c r="Q1331" t="s">
        <v>2325</v>
      </c>
      <c r="R1331">
        <v>1344</v>
      </c>
      <c r="S1331">
        <v>447</v>
      </c>
    </row>
    <row r="1332" spans="1:20" x14ac:dyDescent="0.25">
      <c r="A1332" t="s">
        <v>20</v>
      </c>
      <c r="B1332" t="s">
        <v>30</v>
      </c>
      <c r="C1332" t="s">
        <v>22</v>
      </c>
      <c r="D1332" t="s">
        <v>23</v>
      </c>
      <c r="E1332" t="s">
        <v>5</v>
      </c>
      <c r="G1332" t="s">
        <v>24</v>
      </c>
      <c r="H1332">
        <v>609558</v>
      </c>
      <c r="I1332">
        <v>609938</v>
      </c>
      <c r="J1332" t="s">
        <v>74</v>
      </c>
      <c r="P1332">
        <v>5738955</v>
      </c>
      <c r="Q1332" t="s">
        <v>2328</v>
      </c>
      <c r="R1332">
        <v>381</v>
      </c>
      <c r="T1332" t="s">
        <v>2329</v>
      </c>
    </row>
    <row r="1333" spans="1:20" x14ac:dyDescent="0.25">
      <c r="A1333" t="s">
        <v>33</v>
      </c>
      <c r="B1333" t="s">
        <v>34</v>
      </c>
      <c r="C1333" t="s">
        <v>22</v>
      </c>
      <c r="D1333" t="s">
        <v>23</v>
      </c>
      <c r="E1333" t="s">
        <v>5</v>
      </c>
      <c r="G1333" t="s">
        <v>24</v>
      </c>
      <c r="H1333">
        <v>609558</v>
      </c>
      <c r="I1333">
        <v>609938</v>
      </c>
      <c r="J1333" t="s">
        <v>74</v>
      </c>
      <c r="K1333" t="s">
        <v>2330</v>
      </c>
      <c r="L1333" t="s">
        <v>2330</v>
      </c>
      <c r="N1333" t="s">
        <v>2331</v>
      </c>
      <c r="P1333">
        <v>5738955</v>
      </c>
      <c r="Q1333" t="s">
        <v>2328</v>
      </c>
      <c r="R1333">
        <v>381</v>
      </c>
      <c r="S1333">
        <v>126</v>
      </c>
    </row>
    <row r="1334" spans="1:20" x14ac:dyDescent="0.25">
      <c r="A1334" t="s">
        <v>20</v>
      </c>
      <c r="B1334" t="s">
        <v>30</v>
      </c>
      <c r="C1334" t="s">
        <v>22</v>
      </c>
      <c r="D1334" t="s">
        <v>23</v>
      </c>
      <c r="E1334" t="s">
        <v>5</v>
      </c>
      <c r="G1334" t="s">
        <v>24</v>
      </c>
      <c r="H1334">
        <v>610189</v>
      </c>
      <c r="I1334">
        <v>611271</v>
      </c>
      <c r="J1334" t="s">
        <v>25</v>
      </c>
      <c r="P1334">
        <v>5738954</v>
      </c>
      <c r="Q1334" t="s">
        <v>2332</v>
      </c>
      <c r="R1334">
        <v>1083</v>
      </c>
      <c r="T1334" t="s">
        <v>2333</v>
      </c>
    </row>
    <row r="1335" spans="1:20" x14ac:dyDescent="0.25">
      <c r="A1335" t="s">
        <v>33</v>
      </c>
      <c r="B1335" t="s">
        <v>34</v>
      </c>
      <c r="C1335" t="s">
        <v>22</v>
      </c>
      <c r="D1335" t="s">
        <v>23</v>
      </c>
      <c r="E1335" t="s">
        <v>5</v>
      </c>
      <c r="G1335" t="s">
        <v>24</v>
      </c>
      <c r="H1335">
        <v>610189</v>
      </c>
      <c r="I1335">
        <v>611271</v>
      </c>
      <c r="J1335" t="s">
        <v>25</v>
      </c>
      <c r="K1335" t="s">
        <v>2334</v>
      </c>
      <c r="L1335" t="s">
        <v>2334</v>
      </c>
      <c r="N1335" t="s">
        <v>2335</v>
      </c>
      <c r="P1335">
        <v>5738954</v>
      </c>
      <c r="Q1335" t="s">
        <v>2332</v>
      </c>
      <c r="R1335">
        <v>1083</v>
      </c>
      <c r="S1335">
        <v>360</v>
      </c>
    </row>
    <row r="1336" spans="1:20" x14ac:dyDescent="0.25">
      <c r="A1336" t="s">
        <v>20</v>
      </c>
      <c r="B1336" t="s">
        <v>30</v>
      </c>
      <c r="C1336" t="s">
        <v>22</v>
      </c>
      <c r="D1336" t="s">
        <v>23</v>
      </c>
      <c r="E1336" t="s">
        <v>5</v>
      </c>
      <c r="G1336" t="s">
        <v>24</v>
      </c>
      <c r="H1336">
        <v>611294</v>
      </c>
      <c r="I1336">
        <v>612031</v>
      </c>
      <c r="J1336" t="s">
        <v>74</v>
      </c>
      <c r="P1336">
        <v>5738958</v>
      </c>
      <c r="Q1336" t="s">
        <v>2336</v>
      </c>
      <c r="R1336">
        <v>738</v>
      </c>
      <c r="T1336" t="s">
        <v>2337</v>
      </c>
    </row>
    <row r="1337" spans="1:20" x14ac:dyDescent="0.25">
      <c r="A1337" t="s">
        <v>33</v>
      </c>
      <c r="B1337" t="s">
        <v>34</v>
      </c>
      <c r="C1337" t="s">
        <v>22</v>
      </c>
      <c r="D1337" t="s">
        <v>23</v>
      </c>
      <c r="E1337" t="s">
        <v>5</v>
      </c>
      <c r="G1337" t="s">
        <v>24</v>
      </c>
      <c r="H1337">
        <v>611294</v>
      </c>
      <c r="I1337">
        <v>612031</v>
      </c>
      <c r="J1337" t="s">
        <v>74</v>
      </c>
      <c r="K1337" t="s">
        <v>2338</v>
      </c>
      <c r="L1337" t="s">
        <v>2338</v>
      </c>
      <c r="N1337" t="s">
        <v>2339</v>
      </c>
      <c r="P1337">
        <v>5738958</v>
      </c>
      <c r="Q1337" t="s">
        <v>2336</v>
      </c>
      <c r="R1337">
        <v>738</v>
      </c>
      <c r="S1337">
        <v>245</v>
      </c>
    </row>
    <row r="1338" spans="1:20" x14ac:dyDescent="0.25">
      <c r="A1338" t="s">
        <v>20</v>
      </c>
      <c r="B1338" t="s">
        <v>30</v>
      </c>
      <c r="C1338" t="s">
        <v>22</v>
      </c>
      <c r="D1338" t="s">
        <v>23</v>
      </c>
      <c r="E1338" t="s">
        <v>5</v>
      </c>
      <c r="G1338" t="s">
        <v>24</v>
      </c>
      <c r="H1338">
        <v>612071</v>
      </c>
      <c r="I1338">
        <v>612865</v>
      </c>
      <c r="J1338" t="s">
        <v>74</v>
      </c>
      <c r="P1338">
        <v>5738957</v>
      </c>
      <c r="Q1338" t="s">
        <v>2340</v>
      </c>
      <c r="R1338">
        <v>795</v>
      </c>
      <c r="T1338" t="s">
        <v>2341</v>
      </c>
    </row>
    <row r="1339" spans="1:20" x14ac:dyDescent="0.25">
      <c r="A1339" t="s">
        <v>33</v>
      </c>
      <c r="B1339" t="s">
        <v>34</v>
      </c>
      <c r="C1339" t="s">
        <v>22</v>
      </c>
      <c r="D1339" t="s">
        <v>23</v>
      </c>
      <c r="E1339" t="s">
        <v>5</v>
      </c>
      <c r="G1339" t="s">
        <v>24</v>
      </c>
      <c r="H1339">
        <v>612071</v>
      </c>
      <c r="I1339">
        <v>612865</v>
      </c>
      <c r="J1339" t="s">
        <v>74</v>
      </c>
      <c r="K1339" t="s">
        <v>2342</v>
      </c>
      <c r="L1339" t="s">
        <v>2342</v>
      </c>
      <c r="N1339" t="s">
        <v>1598</v>
      </c>
      <c r="P1339">
        <v>5738957</v>
      </c>
      <c r="Q1339" t="s">
        <v>2340</v>
      </c>
      <c r="R1339">
        <v>795</v>
      </c>
      <c r="S1339">
        <v>264</v>
      </c>
    </row>
    <row r="1340" spans="1:20" x14ac:dyDescent="0.25">
      <c r="A1340" t="s">
        <v>20</v>
      </c>
      <c r="B1340" t="s">
        <v>30</v>
      </c>
      <c r="C1340" t="s">
        <v>22</v>
      </c>
      <c r="D1340" t="s">
        <v>23</v>
      </c>
      <c r="E1340" t="s">
        <v>5</v>
      </c>
      <c r="G1340" t="s">
        <v>24</v>
      </c>
      <c r="H1340">
        <v>612871</v>
      </c>
      <c r="I1340">
        <v>613101</v>
      </c>
      <c r="J1340" t="s">
        <v>74</v>
      </c>
      <c r="P1340">
        <v>5738961</v>
      </c>
      <c r="Q1340" t="s">
        <v>2343</v>
      </c>
      <c r="R1340">
        <v>231</v>
      </c>
      <c r="T1340" t="s">
        <v>2344</v>
      </c>
    </row>
    <row r="1341" spans="1:20" x14ac:dyDescent="0.25">
      <c r="A1341" t="s">
        <v>33</v>
      </c>
      <c r="B1341" t="s">
        <v>34</v>
      </c>
      <c r="C1341" t="s">
        <v>22</v>
      </c>
      <c r="D1341" t="s">
        <v>23</v>
      </c>
      <c r="E1341" t="s">
        <v>5</v>
      </c>
      <c r="G1341" t="s">
        <v>24</v>
      </c>
      <c r="H1341">
        <v>612871</v>
      </c>
      <c r="I1341">
        <v>613101</v>
      </c>
      <c r="J1341" t="s">
        <v>74</v>
      </c>
      <c r="K1341" t="s">
        <v>2345</v>
      </c>
      <c r="L1341" t="s">
        <v>2345</v>
      </c>
      <c r="N1341" t="s">
        <v>36</v>
      </c>
      <c r="P1341">
        <v>5738961</v>
      </c>
      <c r="Q1341" t="s">
        <v>2343</v>
      </c>
      <c r="R1341">
        <v>231</v>
      </c>
      <c r="S1341">
        <v>76</v>
      </c>
    </row>
    <row r="1342" spans="1:20" x14ac:dyDescent="0.25">
      <c r="A1342" t="s">
        <v>20</v>
      </c>
      <c r="B1342" t="s">
        <v>30</v>
      </c>
      <c r="C1342" t="s">
        <v>22</v>
      </c>
      <c r="D1342" t="s">
        <v>23</v>
      </c>
      <c r="E1342" t="s">
        <v>5</v>
      </c>
      <c r="G1342" t="s">
        <v>24</v>
      </c>
      <c r="H1342">
        <v>613113</v>
      </c>
      <c r="I1342">
        <v>614573</v>
      </c>
      <c r="J1342" t="s">
        <v>74</v>
      </c>
      <c r="P1342">
        <v>5738965</v>
      </c>
      <c r="Q1342" t="s">
        <v>2346</v>
      </c>
      <c r="R1342">
        <v>1461</v>
      </c>
      <c r="T1342" t="s">
        <v>2347</v>
      </c>
    </row>
    <row r="1343" spans="1:20" x14ac:dyDescent="0.25">
      <c r="A1343" t="s">
        <v>33</v>
      </c>
      <c r="B1343" t="s">
        <v>34</v>
      </c>
      <c r="C1343" t="s">
        <v>22</v>
      </c>
      <c r="D1343" t="s">
        <v>23</v>
      </c>
      <c r="E1343" t="s">
        <v>5</v>
      </c>
      <c r="G1343" t="s">
        <v>24</v>
      </c>
      <c r="H1343">
        <v>613113</v>
      </c>
      <c r="I1343">
        <v>614573</v>
      </c>
      <c r="J1343" t="s">
        <v>74</v>
      </c>
      <c r="K1343" t="s">
        <v>2348</v>
      </c>
      <c r="L1343" t="s">
        <v>2348</v>
      </c>
      <c r="N1343" t="s">
        <v>36</v>
      </c>
      <c r="P1343">
        <v>5738965</v>
      </c>
      <c r="Q1343" t="s">
        <v>2346</v>
      </c>
      <c r="R1343">
        <v>1461</v>
      </c>
      <c r="S1343">
        <v>486</v>
      </c>
    </row>
    <row r="1344" spans="1:20" x14ac:dyDescent="0.25">
      <c r="A1344" t="s">
        <v>20</v>
      </c>
      <c r="B1344" t="s">
        <v>30</v>
      </c>
      <c r="C1344" t="s">
        <v>22</v>
      </c>
      <c r="D1344" t="s">
        <v>23</v>
      </c>
      <c r="E1344" t="s">
        <v>5</v>
      </c>
      <c r="G1344" t="s">
        <v>24</v>
      </c>
      <c r="H1344">
        <v>614708</v>
      </c>
      <c r="I1344">
        <v>616504</v>
      </c>
      <c r="J1344" t="s">
        <v>74</v>
      </c>
      <c r="P1344">
        <v>5738967</v>
      </c>
      <c r="Q1344" t="s">
        <v>2349</v>
      </c>
      <c r="R1344">
        <v>1797</v>
      </c>
      <c r="T1344" t="s">
        <v>2350</v>
      </c>
    </row>
    <row r="1345" spans="1:20" x14ac:dyDescent="0.25">
      <c r="A1345" t="s">
        <v>33</v>
      </c>
      <c r="B1345" t="s">
        <v>34</v>
      </c>
      <c r="C1345" t="s">
        <v>22</v>
      </c>
      <c r="D1345" t="s">
        <v>23</v>
      </c>
      <c r="E1345" t="s">
        <v>5</v>
      </c>
      <c r="G1345" t="s">
        <v>24</v>
      </c>
      <c r="H1345">
        <v>614708</v>
      </c>
      <c r="I1345">
        <v>616504</v>
      </c>
      <c r="J1345" t="s">
        <v>74</v>
      </c>
      <c r="K1345" t="s">
        <v>2351</v>
      </c>
      <c r="L1345" t="s">
        <v>2351</v>
      </c>
      <c r="N1345" t="s">
        <v>2352</v>
      </c>
      <c r="P1345">
        <v>5738967</v>
      </c>
      <c r="Q1345" t="s">
        <v>2349</v>
      </c>
      <c r="R1345">
        <v>1797</v>
      </c>
      <c r="S1345">
        <v>598</v>
      </c>
    </row>
    <row r="1346" spans="1:20" x14ac:dyDescent="0.25">
      <c r="A1346" t="s">
        <v>20</v>
      </c>
      <c r="B1346" t="s">
        <v>30</v>
      </c>
      <c r="C1346" t="s">
        <v>22</v>
      </c>
      <c r="D1346" t="s">
        <v>23</v>
      </c>
      <c r="E1346" t="s">
        <v>5</v>
      </c>
      <c r="G1346" t="s">
        <v>24</v>
      </c>
      <c r="H1346">
        <v>616663</v>
      </c>
      <c r="I1346">
        <v>617082</v>
      </c>
      <c r="J1346" t="s">
        <v>74</v>
      </c>
      <c r="P1346">
        <v>5738971</v>
      </c>
      <c r="Q1346" t="s">
        <v>2353</v>
      </c>
      <c r="R1346">
        <v>420</v>
      </c>
      <c r="T1346" t="s">
        <v>2354</v>
      </c>
    </row>
    <row r="1347" spans="1:20" x14ac:dyDescent="0.25">
      <c r="A1347" t="s">
        <v>33</v>
      </c>
      <c r="B1347" t="s">
        <v>34</v>
      </c>
      <c r="C1347" t="s">
        <v>22</v>
      </c>
      <c r="D1347" t="s">
        <v>23</v>
      </c>
      <c r="E1347" t="s">
        <v>5</v>
      </c>
      <c r="G1347" t="s">
        <v>24</v>
      </c>
      <c r="H1347">
        <v>616663</v>
      </c>
      <c r="I1347">
        <v>617082</v>
      </c>
      <c r="J1347" t="s">
        <v>74</v>
      </c>
      <c r="K1347" t="s">
        <v>2355</v>
      </c>
      <c r="L1347" t="s">
        <v>2355</v>
      </c>
      <c r="N1347" t="s">
        <v>2356</v>
      </c>
      <c r="P1347">
        <v>5738971</v>
      </c>
      <c r="Q1347" t="s">
        <v>2353</v>
      </c>
      <c r="R1347">
        <v>420</v>
      </c>
      <c r="S1347">
        <v>139</v>
      </c>
    </row>
    <row r="1348" spans="1:20" x14ac:dyDescent="0.25">
      <c r="A1348" t="s">
        <v>20</v>
      </c>
      <c r="B1348" t="s">
        <v>30</v>
      </c>
      <c r="C1348" t="s">
        <v>22</v>
      </c>
      <c r="D1348" t="s">
        <v>23</v>
      </c>
      <c r="E1348" t="s">
        <v>5</v>
      </c>
      <c r="G1348" t="s">
        <v>24</v>
      </c>
      <c r="H1348">
        <v>617273</v>
      </c>
      <c r="I1348">
        <v>617749</v>
      </c>
      <c r="J1348" t="s">
        <v>25</v>
      </c>
      <c r="P1348">
        <v>5738974</v>
      </c>
      <c r="Q1348" t="s">
        <v>2357</v>
      </c>
      <c r="R1348">
        <v>477</v>
      </c>
      <c r="T1348" t="s">
        <v>2358</v>
      </c>
    </row>
    <row r="1349" spans="1:20" x14ac:dyDescent="0.25">
      <c r="A1349" t="s">
        <v>33</v>
      </c>
      <c r="B1349" t="s">
        <v>34</v>
      </c>
      <c r="C1349" t="s">
        <v>22</v>
      </c>
      <c r="D1349" t="s">
        <v>23</v>
      </c>
      <c r="E1349" t="s">
        <v>5</v>
      </c>
      <c r="G1349" t="s">
        <v>24</v>
      </c>
      <c r="H1349">
        <v>617273</v>
      </c>
      <c r="I1349">
        <v>617749</v>
      </c>
      <c r="J1349" t="s">
        <v>25</v>
      </c>
      <c r="K1349" t="s">
        <v>2359</v>
      </c>
      <c r="L1349" t="s">
        <v>2359</v>
      </c>
      <c r="N1349" t="s">
        <v>2360</v>
      </c>
      <c r="P1349">
        <v>5738974</v>
      </c>
      <c r="Q1349" t="s">
        <v>2357</v>
      </c>
      <c r="R1349">
        <v>477</v>
      </c>
      <c r="S1349">
        <v>158</v>
      </c>
    </row>
    <row r="1350" spans="1:20" x14ac:dyDescent="0.25">
      <c r="A1350" t="s">
        <v>20</v>
      </c>
      <c r="B1350" t="s">
        <v>30</v>
      </c>
      <c r="C1350" t="s">
        <v>22</v>
      </c>
      <c r="D1350" t="s">
        <v>23</v>
      </c>
      <c r="E1350" t="s">
        <v>5</v>
      </c>
      <c r="G1350" t="s">
        <v>24</v>
      </c>
      <c r="H1350">
        <v>617751</v>
      </c>
      <c r="I1350">
        <v>619643</v>
      </c>
      <c r="J1350" t="s">
        <v>74</v>
      </c>
      <c r="P1350">
        <v>5738977</v>
      </c>
      <c r="Q1350" t="s">
        <v>2361</v>
      </c>
      <c r="R1350">
        <v>1893</v>
      </c>
      <c r="T1350" t="s">
        <v>2362</v>
      </c>
    </row>
    <row r="1351" spans="1:20" x14ac:dyDescent="0.25">
      <c r="A1351" t="s">
        <v>33</v>
      </c>
      <c r="B1351" t="s">
        <v>34</v>
      </c>
      <c r="C1351" t="s">
        <v>22</v>
      </c>
      <c r="D1351" t="s">
        <v>23</v>
      </c>
      <c r="E1351" t="s">
        <v>5</v>
      </c>
      <c r="G1351" t="s">
        <v>24</v>
      </c>
      <c r="H1351">
        <v>617751</v>
      </c>
      <c r="I1351">
        <v>619643</v>
      </c>
      <c r="J1351" t="s">
        <v>74</v>
      </c>
      <c r="K1351" t="s">
        <v>2363</v>
      </c>
      <c r="L1351" t="s">
        <v>2363</v>
      </c>
      <c r="N1351" t="s">
        <v>2364</v>
      </c>
      <c r="P1351">
        <v>5738977</v>
      </c>
      <c r="Q1351" t="s">
        <v>2361</v>
      </c>
      <c r="R1351">
        <v>1893</v>
      </c>
      <c r="S1351">
        <v>630</v>
      </c>
    </row>
    <row r="1352" spans="1:20" x14ac:dyDescent="0.25">
      <c r="A1352" t="s">
        <v>20</v>
      </c>
      <c r="B1352" t="s">
        <v>30</v>
      </c>
      <c r="C1352" t="s">
        <v>22</v>
      </c>
      <c r="D1352" t="s">
        <v>23</v>
      </c>
      <c r="E1352" t="s">
        <v>5</v>
      </c>
      <c r="G1352" t="s">
        <v>24</v>
      </c>
      <c r="H1352">
        <v>619704</v>
      </c>
      <c r="I1352">
        <v>620093</v>
      </c>
      <c r="J1352" t="s">
        <v>74</v>
      </c>
      <c r="P1352">
        <v>5738980</v>
      </c>
      <c r="Q1352" t="s">
        <v>2365</v>
      </c>
      <c r="R1352">
        <v>390</v>
      </c>
      <c r="T1352" t="s">
        <v>2366</v>
      </c>
    </row>
    <row r="1353" spans="1:20" x14ac:dyDescent="0.25">
      <c r="A1353" t="s">
        <v>33</v>
      </c>
      <c r="B1353" t="s">
        <v>34</v>
      </c>
      <c r="C1353" t="s">
        <v>22</v>
      </c>
      <c r="D1353" t="s">
        <v>23</v>
      </c>
      <c r="E1353" t="s">
        <v>5</v>
      </c>
      <c r="G1353" t="s">
        <v>24</v>
      </c>
      <c r="H1353">
        <v>619704</v>
      </c>
      <c r="I1353">
        <v>620093</v>
      </c>
      <c r="J1353" t="s">
        <v>74</v>
      </c>
      <c r="K1353" t="s">
        <v>2367</v>
      </c>
      <c r="L1353" t="s">
        <v>2367</v>
      </c>
      <c r="N1353" t="s">
        <v>2368</v>
      </c>
      <c r="P1353">
        <v>5738980</v>
      </c>
      <c r="Q1353" t="s">
        <v>2365</v>
      </c>
      <c r="R1353">
        <v>390</v>
      </c>
      <c r="S1353">
        <v>129</v>
      </c>
    </row>
    <row r="1354" spans="1:20" x14ac:dyDescent="0.25">
      <c r="A1354" t="s">
        <v>20</v>
      </c>
      <c r="B1354" t="s">
        <v>30</v>
      </c>
      <c r="C1354" t="s">
        <v>22</v>
      </c>
      <c r="D1354" t="s">
        <v>23</v>
      </c>
      <c r="E1354" t="s">
        <v>5</v>
      </c>
      <c r="G1354" t="s">
        <v>24</v>
      </c>
      <c r="H1354">
        <v>620116</v>
      </c>
      <c r="I1354">
        <v>621093</v>
      </c>
      <c r="J1354" t="s">
        <v>74</v>
      </c>
      <c r="P1354">
        <v>5738983</v>
      </c>
      <c r="Q1354" t="s">
        <v>2369</v>
      </c>
      <c r="R1354">
        <v>978</v>
      </c>
      <c r="T1354" t="s">
        <v>2370</v>
      </c>
    </row>
    <row r="1355" spans="1:20" x14ac:dyDescent="0.25">
      <c r="A1355" t="s">
        <v>33</v>
      </c>
      <c r="B1355" t="s">
        <v>34</v>
      </c>
      <c r="C1355" t="s">
        <v>22</v>
      </c>
      <c r="D1355" t="s">
        <v>23</v>
      </c>
      <c r="E1355" t="s">
        <v>5</v>
      </c>
      <c r="G1355" t="s">
        <v>24</v>
      </c>
      <c r="H1355">
        <v>620116</v>
      </c>
      <c r="I1355">
        <v>621093</v>
      </c>
      <c r="J1355" t="s">
        <v>74</v>
      </c>
      <c r="K1355" t="s">
        <v>2371</v>
      </c>
      <c r="L1355" t="s">
        <v>2371</v>
      </c>
      <c r="N1355" t="s">
        <v>36</v>
      </c>
      <c r="P1355">
        <v>5738983</v>
      </c>
      <c r="Q1355" t="s">
        <v>2369</v>
      </c>
      <c r="R1355">
        <v>978</v>
      </c>
      <c r="S1355">
        <v>325</v>
      </c>
    </row>
    <row r="1356" spans="1:20" x14ac:dyDescent="0.25">
      <c r="A1356" t="s">
        <v>20</v>
      </c>
      <c r="B1356" t="s">
        <v>30</v>
      </c>
      <c r="C1356" t="s">
        <v>22</v>
      </c>
      <c r="D1356" t="s">
        <v>23</v>
      </c>
      <c r="E1356" t="s">
        <v>5</v>
      </c>
      <c r="G1356" t="s">
        <v>24</v>
      </c>
      <c r="H1356">
        <v>621106</v>
      </c>
      <c r="I1356">
        <v>621567</v>
      </c>
      <c r="J1356" t="s">
        <v>74</v>
      </c>
      <c r="P1356">
        <v>5738986</v>
      </c>
      <c r="Q1356" t="s">
        <v>2372</v>
      </c>
      <c r="R1356">
        <v>462</v>
      </c>
      <c r="T1356" t="s">
        <v>2373</v>
      </c>
    </row>
    <row r="1357" spans="1:20" x14ac:dyDescent="0.25">
      <c r="A1357" t="s">
        <v>33</v>
      </c>
      <c r="B1357" t="s">
        <v>34</v>
      </c>
      <c r="C1357" t="s">
        <v>22</v>
      </c>
      <c r="D1357" t="s">
        <v>23</v>
      </c>
      <c r="E1357" t="s">
        <v>5</v>
      </c>
      <c r="G1357" t="s">
        <v>24</v>
      </c>
      <c r="H1357">
        <v>621106</v>
      </c>
      <c r="I1357">
        <v>621567</v>
      </c>
      <c r="J1357" t="s">
        <v>74</v>
      </c>
      <c r="K1357" t="s">
        <v>2374</v>
      </c>
      <c r="L1357" t="s">
        <v>2374</v>
      </c>
      <c r="N1357" t="s">
        <v>1598</v>
      </c>
      <c r="P1357">
        <v>5738986</v>
      </c>
      <c r="Q1357" t="s">
        <v>2372</v>
      </c>
      <c r="R1357">
        <v>462</v>
      </c>
      <c r="S1357">
        <v>153</v>
      </c>
    </row>
    <row r="1358" spans="1:20" x14ac:dyDescent="0.25">
      <c r="A1358" t="s">
        <v>20</v>
      </c>
      <c r="B1358" t="s">
        <v>30</v>
      </c>
      <c r="C1358" t="s">
        <v>22</v>
      </c>
      <c r="D1358" t="s">
        <v>23</v>
      </c>
      <c r="E1358" t="s">
        <v>5</v>
      </c>
      <c r="G1358" t="s">
        <v>24</v>
      </c>
      <c r="H1358">
        <v>621643</v>
      </c>
      <c r="I1358">
        <v>622785</v>
      </c>
      <c r="J1358" t="s">
        <v>25</v>
      </c>
      <c r="P1358">
        <v>5738989</v>
      </c>
      <c r="Q1358" t="s">
        <v>2375</v>
      </c>
      <c r="R1358">
        <v>1143</v>
      </c>
      <c r="T1358" t="s">
        <v>2376</v>
      </c>
    </row>
    <row r="1359" spans="1:20" x14ac:dyDescent="0.25">
      <c r="A1359" t="s">
        <v>33</v>
      </c>
      <c r="B1359" t="s">
        <v>34</v>
      </c>
      <c r="C1359" t="s">
        <v>22</v>
      </c>
      <c r="D1359" t="s">
        <v>23</v>
      </c>
      <c r="E1359" t="s">
        <v>5</v>
      </c>
      <c r="G1359" t="s">
        <v>24</v>
      </c>
      <c r="H1359">
        <v>621643</v>
      </c>
      <c r="I1359">
        <v>622785</v>
      </c>
      <c r="J1359" t="s">
        <v>25</v>
      </c>
      <c r="K1359" t="s">
        <v>2377</v>
      </c>
      <c r="L1359" t="s">
        <v>2377</v>
      </c>
      <c r="N1359" t="s">
        <v>2378</v>
      </c>
      <c r="P1359">
        <v>5738989</v>
      </c>
      <c r="Q1359" t="s">
        <v>2375</v>
      </c>
      <c r="R1359">
        <v>1143</v>
      </c>
      <c r="S1359">
        <v>380</v>
      </c>
    </row>
    <row r="1360" spans="1:20" x14ac:dyDescent="0.25">
      <c r="A1360" t="s">
        <v>20</v>
      </c>
      <c r="B1360" t="s">
        <v>30</v>
      </c>
      <c r="C1360" t="s">
        <v>22</v>
      </c>
      <c r="D1360" t="s">
        <v>23</v>
      </c>
      <c r="E1360" t="s">
        <v>5</v>
      </c>
      <c r="G1360" t="s">
        <v>24</v>
      </c>
      <c r="H1360">
        <v>622831</v>
      </c>
      <c r="I1360">
        <v>625293</v>
      </c>
      <c r="J1360" t="s">
        <v>74</v>
      </c>
      <c r="P1360">
        <v>5738992</v>
      </c>
      <c r="Q1360" t="s">
        <v>2379</v>
      </c>
      <c r="R1360">
        <v>2463</v>
      </c>
      <c r="T1360" t="s">
        <v>2380</v>
      </c>
    </row>
    <row r="1361" spans="1:20" x14ac:dyDescent="0.25">
      <c r="A1361" t="s">
        <v>33</v>
      </c>
      <c r="B1361" t="s">
        <v>34</v>
      </c>
      <c r="C1361" t="s">
        <v>22</v>
      </c>
      <c r="D1361" t="s">
        <v>23</v>
      </c>
      <c r="E1361" t="s">
        <v>5</v>
      </c>
      <c r="G1361" t="s">
        <v>24</v>
      </c>
      <c r="H1361">
        <v>622831</v>
      </c>
      <c r="I1361">
        <v>625293</v>
      </c>
      <c r="J1361" t="s">
        <v>74</v>
      </c>
      <c r="K1361" t="s">
        <v>2381</v>
      </c>
      <c r="L1361" t="s">
        <v>2381</v>
      </c>
      <c r="N1361" t="s">
        <v>2382</v>
      </c>
      <c r="P1361">
        <v>5738992</v>
      </c>
      <c r="Q1361" t="s">
        <v>2379</v>
      </c>
      <c r="R1361">
        <v>2463</v>
      </c>
      <c r="S1361">
        <v>820</v>
      </c>
    </row>
    <row r="1362" spans="1:20" x14ac:dyDescent="0.25">
      <c r="A1362" t="s">
        <v>20</v>
      </c>
      <c r="B1362" t="s">
        <v>30</v>
      </c>
      <c r="C1362" t="s">
        <v>22</v>
      </c>
      <c r="D1362" t="s">
        <v>23</v>
      </c>
      <c r="E1362" t="s">
        <v>5</v>
      </c>
      <c r="G1362" t="s">
        <v>24</v>
      </c>
      <c r="H1362">
        <v>625534</v>
      </c>
      <c r="I1362">
        <v>626538</v>
      </c>
      <c r="J1362" t="s">
        <v>74</v>
      </c>
      <c r="P1362">
        <v>5738995</v>
      </c>
      <c r="Q1362" t="s">
        <v>2383</v>
      </c>
      <c r="R1362">
        <v>1005</v>
      </c>
      <c r="T1362" t="s">
        <v>2384</v>
      </c>
    </row>
    <row r="1363" spans="1:20" x14ac:dyDescent="0.25">
      <c r="A1363" t="s">
        <v>33</v>
      </c>
      <c r="B1363" t="s">
        <v>34</v>
      </c>
      <c r="C1363" t="s">
        <v>22</v>
      </c>
      <c r="D1363" t="s">
        <v>23</v>
      </c>
      <c r="E1363" t="s">
        <v>5</v>
      </c>
      <c r="G1363" t="s">
        <v>24</v>
      </c>
      <c r="H1363">
        <v>625534</v>
      </c>
      <c r="I1363">
        <v>626538</v>
      </c>
      <c r="J1363" t="s">
        <v>74</v>
      </c>
      <c r="K1363" t="s">
        <v>2385</v>
      </c>
      <c r="L1363" t="s">
        <v>2385</v>
      </c>
      <c r="N1363" t="s">
        <v>2386</v>
      </c>
      <c r="P1363">
        <v>5738995</v>
      </c>
      <c r="Q1363" t="s">
        <v>2383</v>
      </c>
      <c r="R1363">
        <v>1005</v>
      </c>
      <c r="S1363">
        <v>334</v>
      </c>
    </row>
    <row r="1364" spans="1:20" x14ac:dyDescent="0.25">
      <c r="A1364" t="s">
        <v>20</v>
      </c>
      <c r="B1364" t="s">
        <v>30</v>
      </c>
      <c r="C1364" t="s">
        <v>22</v>
      </c>
      <c r="D1364" t="s">
        <v>23</v>
      </c>
      <c r="E1364" t="s">
        <v>5</v>
      </c>
      <c r="G1364" t="s">
        <v>24</v>
      </c>
      <c r="H1364">
        <v>626750</v>
      </c>
      <c r="I1364">
        <v>627505</v>
      </c>
      <c r="J1364" t="s">
        <v>25</v>
      </c>
      <c r="P1364">
        <v>5738998</v>
      </c>
      <c r="Q1364" t="s">
        <v>2387</v>
      </c>
      <c r="R1364">
        <v>756</v>
      </c>
      <c r="T1364" t="s">
        <v>2388</v>
      </c>
    </row>
    <row r="1365" spans="1:20" x14ac:dyDescent="0.25">
      <c r="A1365" t="s">
        <v>33</v>
      </c>
      <c r="B1365" t="s">
        <v>34</v>
      </c>
      <c r="C1365" t="s">
        <v>22</v>
      </c>
      <c r="D1365" t="s">
        <v>23</v>
      </c>
      <c r="E1365" t="s">
        <v>5</v>
      </c>
      <c r="G1365" t="s">
        <v>24</v>
      </c>
      <c r="H1365">
        <v>626750</v>
      </c>
      <c r="I1365">
        <v>627505</v>
      </c>
      <c r="J1365" t="s">
        <v>25</v>
      </c>
      <c r="K1365" t="s">
        <v>2389</v>
      </c>
      <c r="L1365" t="s">
        <v>2389</v>
      </c>
      <c r="N1365" t="s">
        <v>2390</v>
      </c>
      <c r="P1365">
        <v>5738998</v>
      </c>
      <c r="Q1365" t="s">
        <v>2387</v>
      </c>
      <c r="R1365">
        <v>756</v>
      </c>
      <c r="S1365">
        <v>251</v>
      </c>
    </row>
    <row r="1366" spans="1:20" x14ac:dyDescent="0.25">
      <c r="A1366" t="s">
        <v>20</v>
      </c>
      <c r="B1366" t="s">
        <v>30</v>
      </c>
      <c r="C1366" t="s">
        <v>22</v>
      </c>
      <c r="D1366" t="s">
        <v>23</v>
      </c>
      <c r="E1366" t="s">
        <v>5</v>
      </c>
      <c r="G1366" t="s">
        <v>24</v>
      </c>
      <c r="H1366">
        <v>627524</v>
      </c>
      <c r="I1366">
        <v>628315</v>
      </c>
      <c r="J1366" t="s">
        <v>25</v>
      </c>
      <c r="P1366">
        <v>5739001</v>
      </c>
      <c r="Q1366" t="s">
        <v>2391</v>
      </c>
      <c r="R1366">
        <v>792</v>
      </c>
      <c r="T1366" t="s">
        <v>2392</v>
      </c>
    </row>
    <row r="1367" spans="1:20" x14ac:dyDescent="0.25">
      <c r="A1367" t="s">
        <v>33</v>
      </c>
      <c r="B1367" t="s">
        <v>34</v>
      </c>
      <c r="C1367" t="s">
        <v>22</v>
      </c>
      <c r="D1367" t="s">
        <v>23</v>
      </c>
      <c r="E1367" t="s">
        <v>5</v>
      </c>
      <c r="G1367" t="s">
        <v>24</v>
      </c>
      <c r="H1367">
        <v>627524</v>
      </c>
      <c r="I1367">
        <v>628315</v>
      </c>
      <c r="J1367" t="s">
        <v>25</v>
      </c>
      <c r="K1367" t="s">
        <v>2393</v>
      </c>
      <c r="L1367" t="s">
        <v>2393</v>
      </c>
      <c r="N1367" t="s">
        <v>892</v>
      </c>
      <c r="P1367">
        <v>5739001</v>
      </c>
      <c r="Q1367" t="s">
        <v>2391</v>
      </c>
      <c r="R1367">
        <v>792</v>
      </c>
      <c r="S1367">
        <v>263</v>
      </c>
    </row>
    <row r="1368" spans="1:20" x14ac:dyDescent="0.25">
      <c r="A1368" t="s">
        <v>20</v>
      </c>
      <c r="B1368" t="s">
        <v>30</v>
      </c>
      <c r="C1368" t="s">
        <v>22</v>
      </c>
      <c r="D1368" t="s">
        <v>23</v>
      </c>
      <c r="E1368" t="s">
        <v>5</v>
      </c>
      <c r="G1368" t="s">
        <v>24</v>
      </c>
      <c r="H1368">
        <v>628341</v>
      </c>
      <c r="I1368">
        <v>629039</v>
      </c>
      <c r="J1368" t="s">
        <v>25</v>
      </c>
      <c r="P1368">
        <v>5739004</v>
      </c>
      <c r="Q1368" t="s">
        <v>2394</v>
      </c>
      <c r="R1368">
        <v>699</v>
      </c>
      <c r="T1368" t="s">
        <v>2395</v>
      </c>
    </row>
    <row r="1369" spans="1:20" x14ac:dyDescent="0.25">
      <c r="A1369" t="s">
        <v>33</v>
      </c>
      <c r="B1369" t="s">
        <v>34</v>
      </c>
      <c r="C1369" t="s">
        <v>22</v>
      </c>
      <c r="D1369" t="s">
        <v>23</v>
      </c>
      <c r="E1369" t="s">
        <v>5</v>
      </c>
      <c r="G1369" t="s">
        <v>24</v>
      </c>
      <c r="H1369">
        <v>628341</v>
      </c>
      <c r="I1369">
        <v>629039</v>
      </c>
      <c r="J1369" t="s">
        <v>25</v>
      </c>
      <c r="K1369" t="s">
        <v>2396</v>
      </c>
      <c r="L1369" t="s">
        <v>2396</v>
      </c>
      <c r="N1369" t="s">
        <v>36</v>
      </c>
      <c r="P1369">
        <v>5739004</v>
      </c>
      <c r="Q1369" t="s">
        <v>2394</v>
      </c>
      <c r="R1369">
        <v>699</v>
      </c>
      <c r="S1369">
        <v>232</v>
      </c>
    </row>
    <row r="1370" spans="1:20" x14ac:dyDescent="0.25">
      <c r="A1370" t="s">
        <v>20</v>
      </c>
      <c r="B1370" t="s">
        <v>30</v>
      </c>
      <c r="C1370" t="s">
        <v>22</v>
      </c>
      <c r="D1370" t="s">
        <v>23</v>
      </c>
      <c r="E1370" t="s">
        <v>5</v>
      </c>
      <c r="G1370" t="s">
        <v>24</v>
      </c>
      <c r="H1370">
        <v>629041</v>
      </c>
      <c r="I1370">
        <v>629700</v>
      </c>
      <c r="J1370" t="s">
        <v>25</v>
      </c>
      <c r="P1370">
        <v>5739008</v>
      </c>
      <c r="Q1370" t="s">
        <v>2397</v>
      </c>
      <c r="R1370">
        <v>660</v>
      </c>
      <c r="T1370" t="s">
        <v>2398</v>
      </c>
    </row>
    <row r="1371" spans="1:20" x14ac:dyDescent="0.25">
      <c r="A1371" t="s">
        <v>33</v>
      </c>
      <c r="B1371" t="s">
        <v>34</v>
      </c>
      <c r="C1371" t="s">
        <v>22</v>
      </c>
      <c r="D1371" t="s">
        <v>23</v>
      </c>
      <c r="E1371" t="s">
        <v>5</v>
      </c>
      <c r="G1371" t="s">
        <v>24</v>
      </c>
      <c r="H1371">
        <v>629041</v>
      </c>
      <c r="I1371">
        <v>629700</v>
      </c>
      <c r="J1371" t="s">
        <v>25</v>
      </c>
      <c r="K1371" t="s">
        <v>2399</v>
      </c>
      <c r="L1371" t="s">
        <v>2399</v>
      </c>
      <c r="N1371" t="s">
        <v>36</v>
      </c>
      <c r="P1371">
        <v>5739008</v>
      </c>
      <c r="Q1371" t="s">
        <v>2397</v>
      </c>
      <c r="R1371">
        <v>660</v>
      </c>
      <c r="S1371">
        <v>219</v>
      </c>
    </row>
    <row r="1372" spans="1:20" x14ac:dyDescent="0.25">
      <c r="A1372" t="s">
        <v>20</v>
      </c>
      <c r="B1372" t="s">
        <v>30</v>
      </c>
      <c r="C1372" t="s">
        <v>22</v>
      </c>
      <c r="D1372" t="s">
        <v>23</v>
      </c>
      <c r="E1372" t="s">
        <v>5</v>
      </c>
      <c r="G1372" t="s">
        <v>24</v>
      </c>
      <c r="H1372">
        <v>629710</v>
      </c>
      <c r="I1372">
        <v>630927</v>
      </c>
      <c r="J1372" t="s">
        <v>74</v>
      </c>
      <c r="P1372">
        <v>5739010</v>
      </c>
      <c r="Q1372" t="s">
        <v>2400</v>
      </c>
      <c r="R1372">
        <v>1218</v>
      </c>
      <c r="T1372" t="s">
        <v>2401</v>
      </c>
    </row>
    <row r="1373" spans="1:20" x14ac:dyDescent="0.25">
      <c r="A1373" t="s">
        <v>33</v>
      </c>
      <c r="B1373" t="s">
        <v>34</v>
      </c>
      <c r="C1373" t="s">
        <v>22</v>
      </c>
      <c r="D1373" t="s">
        <v>23</v>
      </c>
      <c r="E1373" t="s">
        <v>5</v>
      </c>
      <c r="G1373" t="s">
        <v>24</v>
      </c>
      <c r="H1373">
        <v>629710</v>
      </c>
      <c r="I1373">
        <v>630927</v>
      </c>
      <c r="J1373" t="s">
        <v>74</v>
      </c>
      <c r="K1373" t="s">
        <v>2402</v>
      </c>
      <c r="L1373" t="s">
        <v>2402</v>
      </c>
      <c r="N1373" t="s">
        <v>2403</v>
      </c>
      <c r="P1373">
        <v>5739010</v>
      </c>
      <c r="Q1373" t="s">
        <v>2400</v>
      </c>
      <c r="R1373">
        <v>1218</v>
      </c>
      <c r="S1373">
        <v>405</v>
      </c>
    </row>
    <row r="1374" spans="1:20" x14ac:dyDescent="0.25">
      <c r="A1374" t="s">
        <v>20</v>
      </c>
      <c r="B1374" t="s">
        <v>30</v>
      </c>
      <c r="C1374" t="s">
        <v>22</v>
      </c>
      <c r="D1374" t="s">
        <v>23</v>
      </c>
      <c r="E1374" t="s">
        <v>5</v>
      </c>
      <c r="G1374" t="s">
        <v>24</v>
      </c>
      <c r="H1374">
        <v>631170</v>
      </c>
      <c r="I1374">
        <v>631958</v>
      </c>
      <c r="J1374" t="s">
        <v>25</v>
      </c>
      <c r="P1374">
        <v>5739013</v>
      </c>
      <c r="Q1374" t="s">
        <v>2404</v>
      </c>
      <c r="R1374">
        <v>789</v>
      </c>
      <c r="T1374" t="s">
        <v>2405</v>
      </c>
    </row>
    <row r="1375" spans="1:20" x14ac:dyDescent="0.25">
      <c r="A1375" t="s">
        <v>33</v>
      </c>
      <c r="B1375" t="s">
        <v>34</v>
      </c>
      <c r="C1375" t="s">
        <v>22</v>
      </c>
      <c r="D1375" t="s">
        <v>23</v>
      </c>
      <c r="E1375" t="s">
        <v>5</v>
      </c>
      <c r="G1375" t="s">
        <v>24</v>
      </c>
      <c r="H1375">
        <v>631170</v>
      </c>
      <c r="I1375">
        <v>631958</v>
      </c>
      <c r="J1375" t="s">
        <v>25</v>
      </c>
      <c r="K1375" t="s">
        <v>2406</v>
      </c>
      <c r="L1375" t="s">
        <v>2406</v>
      </c>
      <c r="N1375" t="s">
        <v>2407</v>
      </c>
      <c r="P1375">
        <v>5739013</v>
      </c>
      <c r="Q1375" t="s">
        <v>2404</v>
      </c>
      <c r="R1375">
        <v>789</v>
      </c>
      <c r="S1375">
        <v>262</v>
      </c>
    </row>
    <row r="1376" spans="1:20" x14ac:dyDescent="0.25">
      <c r="A1376" t="s">
        <v>20</v>
      </c>
      <c r="B1376" t="s">
        <v>30</v>
      </c>
      <c r="C1376" t="s">
        <v>22</v>
      </c>
      <c r="D1376" t="s">
        <v>23</v>
      </c>
      <c r="E1376" t="s">
        <v>5</v>
      </c>
      <c r="G1376" t="s">
        <v>24</v>
      </c>
      <c r="H1376">
        <v>631973</v>
      </c>
      <c r="I1376">
        <v>632689</v>
      </c>
      <c r="J1376" t="s">
        <v>25</v>
      </c>
      <c r="P1376">
        <v>5739015</v>
      </c>
      <c r="Q1376" t="s">
        <v>2408</v>
      </c>
      <c r="R1376">
        <v>717</v>
      </c>
      <c r="T1376" t="s">
        <v>2409</v>
      </c>
    </row>
    <row r="1377" spans="1:20" x14ac:dyDescent="0.25">
      <c r="A1377" t="s">
        <v>33</v>
      </c>
      <c r="B1377" t="s">
        <v>34</v>
      </c>
      <c r="C1377" t="s">
        <v>22</v>
      </c>
      <c r="D1377" t="s">
        <v>23</v>
      </c>
      <c r="E1377" t="s">
        <v>5</v>
      </c>
      <c r="G1377" t="s">
        <v>24</v>
      </c>
      <c r="H1377">
        <v>631973</v>
      </c>
      <c r="I1377">
        <v>632689</v>
      </c>
      <c r="J1377" t="s">
        <v>25</v>
      </c>
      <c r="K1377" t="s">
        <v>2410</v>
      </c>
      <c r="L1377" t="s">
        <v>2410</v>
      </c>
      <c r="N1377" t="s">
        <v>36</v>
      </c>
      <c r="P1377">
        <v>5739015</v>
      </c>
      <c r="Q1377" t="s">
        <v>2408</v>
      </c>
      <c r="R1377">
        <v>717</v>
      </c>
      <c r="S1377">
        <v>238</v>
      </c>
    </row>
    <row r="1378" spans="1:20" x14ac:dyDescent="0.25">
      <c r="A1378" t="s">
        <v>20</v>
      </c>
      <c r="B1378" t="s">
        <v>30</v>
      </c>
      <c r="C1378" t="s">
        <v>22</v>
      </c>
      <c r="D1378" t="s">
        <v>23</v>
      </c>
      <c r="E1378" t="s">
        <v>5</v>
      </c>
      <c r="G1378" t="s">
        <v>24</v>
      </c>
      <c r="H1378">
        <v>632709</v>
      </c>
      <c r="I1378">
        <v>633350</v>
      </c>
      <c r="J1378" t="s">
        <v>25</v>
      </c>
      <c r="P1378">
        <v>5739017</v>
      </c>
      <c r="Q1378" t="s">
        <v>2411</v>
      </c>
      <c r="R1378">
        <v>642</v>
      </c>
      <c r="T1378" t="s">
        <v>2412</v>
      </c>
    </row>
    <row r="1379" spans="1:20" x14ac:dyDescent="0.25">
      <c r="A1379" t="s">
        <v>33</v>
      </c>
      <c r="B1379" t="s">
        <v>34</v>
      </c>
      <c r="C1379" t="s">
        <v>22</v>
      </c>
      <c r="D1379" t="s">
        <v>23</v>
      </c>
      <c r="E1379" t="s">
        <v>5</v>
      </c>
      <c r="G1379" t="s">
        <v>24</v>
      </c>
      <c r="H1379">
        <v>632709</v>
      </c>
      <c r="I1379">
        <v>633350</v>
      </c>
      <c r="J1379" t="s">
        <v>25</v>
      </c>
      <c r="K1379" t="s">
        <v>2413</v>
      </c>
      <c r="L1379" t="s">
        <v>2413</v>
      </c>
      <c r="N1379" t="s">
        <v>394</v>
      </c>
      <c r="P1379">
        <v>5739017</v>
      </c>
      <c r="Q1379" t="s">
        <v>2411</v>
      </c>
      <c r="R1379">
        <v>642</v>
      </c>
      <c r="S1379">
        <v>213</v>
      </c>
    </row>
    <row r="1380" spans="1:20" x14ac:dyDescent="0.25">
      <c r="A1380" t="s">
        <v>20</v>
      </c>
      <c r="B1380" t="s">
        <v>30</v>
      </c>
      <c r="C1380" t="s">
        <v>22</v>
      </c>
      <c r="D1380" t="s">
        <v>23</v>
      </c>
      <c r="E1380" t="s">
        <v>5</v>
      </c>
      <c r="G1380" t="s">
        <v>24</v>
      </c>
      <c r="H1380">
        <v>633423</v>
      </c>
      <c r="I1380">
        <v>634049</v>
      </c>
      <c r="J1380" t="s">
        <v>74</v>
      </c>
      <c r="P1380">
        <v>5739019</v>
      </c>
      <c r="Q1380" t="s">
        <v>2414</v>
      </c>
      <c r="R1380">
        <v>627</v>
      </c>
      <c r="T1380" t="s">
        <v>2415</v>
      </c>
    </row>
    <row r="1381" spans="1:20" x14ac:dyDescent="0.25">
      <c r="A1381" t="s">
        <v>33</v>
      </c>
      <c r="B1381" t="s">
        <v>34</v>
      </c>
      <c r="C1381" t="s">
        <v>22</v>
      </c>
      <c r="D1381" t="s">
        <v>23</v>
      </c>
      <c r="E1381" t="s">
        <v>5</v>
      </c>
      <c r="G1381" t="s">
        <v>24</v>
      </c>
      <c r="H1381">
        <v>633423</v>
      </c>
      <c r="I1381">
        <v>634049</v>
      </c>
      <c r="J1381" t="s">
        <v>74</v>
      </c>
      <c r="K1381" t="s">
        <v>2416</v>
      </c>
      <c r="L1381" t="s">
        <v>2416</v>
      </c>
      <c r="N1381" t="s">
        <v>607</v>
      </c>
      <c r="P1381">
        <v>5739019</v>
      </c>
      <c r="Q1381" t="s">
        <v>2414</v>
      </c>
      <c r="R1381">
        <v>627</v>
      </c>
      <c r="S1381">
        <v>208</v>
      </c>
    </row>
    <row r="1382" spans="1:20" x14ac:dyDescent="0.25">
      <c r="A1382" t="s">
        <v>20</v>
      </c>
      <c r="B1382" t="s">
        <v>30</v>
      </c>
      <c r="C1382" t="s">
        <v>22</v>
      </c>
      <c r="D1382" t="s">
        <v>23</v>
      </c>
      <c r="E1382" t="s">
        <v>5</v>
      </c>
      <c r="G1382" t="s">
        <v>24</v>
      </c>
      <c r="H1382">
        <v>634322</v>
      </c>
      <c r="I1382">
        <v>634765</v>
      </c>
      <c r="J1382" t="s">
        <v>74</v>
      </c>
      <c r="P1382">
        <v>5739023</v>
      </c>
      <c r="Q1382" t="s">
        <v>2417</v>
      </c>
      <c r="R1382">
        <v>444</v>
      </c>
      <c r="T1382" t="s">
        <v>2418</v>
      </c>
    </row>
    <row r="1383" spans="1:20" x14ac:dyDescent="0.25">
      <c r="A1383" t="s">
        <v>33</v>
      </c>
      <c r="B1383" t="s">
        <v>34</v>
      </c>
      <c r="C1383" t="s">
        <v>22</v>
      </c>
      <c r="D1383" t="s">
        <v>23</v>
      </c>
      <c r="E1383" t="s">
        <v>5</v>
      </c>
      <c r="G1383" t="s">
        <v>24</v>
      </c>
      <c r="H1383">
        <v>634322</v>
      </c>
      <c r="I1383">
        <v>634765</v>
      </c>
      <c r="J1383" t="s">
        <v>74</v>
      </c>
      <c r="K1383" t="s">
        <v>2419</v>
      </c>
      <c r="L1383" t="s">
        <v>2419</v>
      </c>
      <c r="N1383" t="s">
        <v>2420</v>
      </c>
      <c r="P1383">
        <v>5739023</v>
      </c>
      <c r="Q1383" t="s">
        <v>2417</v>
      </c>
      <c r="R1383">
        <v>444</v>
      </c>
      <c r="S1383">
        <v>147</v>
      </c>
    </row>
    <row r="1384" spans="1:20" x14ac:dyDescent="0.25">
      <c r="A1384" t="s">
        <v>20</v>
      </c>
      <c r="B1384" t="s">
        <v>30</v>
      </c>
      <c r="C1384" t="s">
        <v>22</v>
      </c>
      <c r="D1384" t="s">
        <v>23</v>
      </c>
      <c r="E1384" t="s">
        <v>5</v>
      </c>
      <c r="G1384" t="s">
        <v>24</v>
      </c>
      <c r="H1384">
        <v>634799</v>
      </c>
      <c r="I1384">
        <v>635854</v>
      </c>
      <c r="J1384" t="s">
        <v>74</v>
      </c>
      <c r="P1384">
        <v>5739025</v>
      </c>
      <c r="Q1384" t="s">
        <v>2421</v>
      </c>
      <c r="R1384">
        <v>1056</v>
      </c>
      <c r="T1384" t="s">
        <v>2422</v>
      </c>
    </row>
    <row r="1385" spans="1:20" x14ac:dyDescent="0.25">
      <c r="A1385" t="s">
        <v>33</v>
      </c>
      <c r="B1385" t="s">
        <v>34</v>
      </c>
      <c r="C1385" t="s">
        <v>22</v>
      </c>
      <c r="D1385" t="s">
        <v>23</v>
      </c>
      <c r="E1385" t="s">
        <v>5</v>
      </c>
      <c r="G1385" t="s">
        <v>24</v>
      </c>
      <c r="H1385">
        <v>634799</v>
      </c>
      <c r="I1385">
        <v>635854</v>
      </c>
      <c r="J1385" t="s">
        <v>74</v>
      </c>
      <c r="K1385" t="s">
        <v>2423</v>
      </c>
      <c r="L1385" t="s">
        <v>2423</v>
      </c>
      <c r="N1385" t="s">
        <v>1277</v>
      </c>
      <c r="P1385">
        <v>5739025</v>
      </c>
      <c r="Q1385" t="s">
        <v>2421</v>
      </c>
      <c r="R1385">
        <v>1056</v>
      </c>
      <c r="S1385">
        <v>351</v>
      </c>
    </row>
    <row r="1386" spans="1:20" x14ac:dyDescent="0.25">
      <c r="A1386" t="s">
        <v>20</v>
      </c>
      <c r="B1386" t="s">
        <v>30</v>
      </c>
      <c r="C1386" t="s">
        <v>22</v>
      </c>
      <c r="D1386" t="s">
        <v>23</v>
      </c>
      <c r="E1386" t="s">
        <v>5</v>
      </c>
      <c r="G1386" t="s">
        <v>24</v>
      </c>
      <c r="H1386">
        <v>635862</v>
      </c>
      <c r="I1386">
        <v>636797</v>
      </c>
      <c r="J1386" t="s">
        <v>74</v>
      </c>
      <c r="P1386">
        <v>5739037</v>
      </c>
      <c r="Q1386" t="s">
        <v>2424</v>
      </c>
      <c r="R1386">
        <v>936</v>
      </c>
      <c r="T1386" t="s">
        <v>2425</v>
      </c>
    </row>
    <row r="1387" spans="1:20" x14ac:dyDescent="0.25">
      <c r="A1387" t="s">
        <v>33</v>
      </c>
      <c r="B1387" t="s">
        <v>34</v>
      </c>
      <c r="C1387" t="s">
        <v>22</v>
      </c>
      <c r="D1387" t="s">
        <v>23</v>
      </c>
      <c r="E1387" t="s">
        <v>5</v>
      </c>
      <c r="G1387" t="s">
        <v>24</v>
      </c>
      <c r="H1387">
        <v>635862</v>
      </c>
      <c r="I1387">
        <v>636797</v>
      </c>
      <c r="J1387" t="s">
        <v>74</v>
      </c>
      <c r="K1387" t="s">
        <v>2426</v>
      </c>
      <c r="L1387" t="s">
        <v>2426</v>
      </c>
      <c r="N1387" t="s">
        <v>2427</v>
      </c>
      <c r="P1387">
        <v>5739037</v>
      </c>
      <c r="Q1387" t="s">
        <v>2424</v>
      </c>
      <c r="R1387">
        <v>936</v>
      </c>
      <c r="S1387">
        <v>311</v>
      </c>
    </row>
    <row r="1388" spans="1:20" x14ac:dyDescent="0.25">
      <c r="A1388" t="s">
        <v>20</v>
      </c>
      <c r="B1388" t="s">
        <v>30</v>
      </c>
      <c r="C1388" t="s">
        <v>22</v>
      </c>
      <c r="D1388" t="s">
        <v>23</v>
      </c>
      <c r="E1388" t="s">
        <v>5</v>
      </c>
      <c r="G1388" t="s">
        <v>24</v>
      </c>
      <c r="H1388">
        <v>637036</v>
      </c>
      <c r="I1388">
        <v>637233</v>
      </c>
      <c r="J1388" t="s">
        <v>74</v>
      </c>
      <c r="P1388">
        <v>24780677</v>
      </c>
      <c r="Q1388" t="s">
        <v>2428</v>
      </c>
      <c r="R1388">
        <v>198</v>
      </c>
    </row>
    <row r="1389" spans="1:20" x14ac:dyDescent="0.25">
      <c r="A1389" t="s">
        <v>33</v>
      </c>
      <c r="B1389" t="s">
        <v>34</v>
      </c>
      <c r="C1389" t="s">
        <v>22</v>
      </c>
      <c r="D1389" t="s">
        <v>23</v>
      </c>
      <c r="E1389" t="s">
        <v>5</v>
      </c>
      <c r="G1389" t="s">
        <v>24</v>
      </c>
      <c r="H1389">
        <v>637036</v>
      </c>
      <c r="I1389">
        <v>637233</v>
      </c>
      <c r="J1389" t="s">
        <v>74</v>
      </c>
      <c r="K1389" t="s">
        <v>2429</v>
      </c>
      <c r="L1389" t="s">
        <v>2429</v>
      </c>
      <c r="N1389" t="s">
        <v>36</v>
      </c>
      <c r="P1389">
        <v>24780677</v>
      </c>
      <c r="Q1389" t="s">
        <v>2428</v>
      </c>
      <c r="R1389">
        <v>198</v>
      </c>
      <c r="S1389">
        <v>65</v>
      </c>
    </row>
    <row r="1390" spans="1:20" x14ac:dyDescent="0.25">
      <c r="A1390" t="s">
        <v>20</v>
      </c>
      <c r="B1390" t="s">
        <v>30</v>
      </c>
      <c r="C1390" t="s">
        <v>22</v>
      </c>
      <c r="D1390" t="s">
        <v>23</v>
      </c>
      <c r="E1390" t="s">
        <v>5</v>
      </c>
      <c r="G1390" t="s">
        <v>24</v>
      </c>
      <c r="H1390">
        <v>637933</v>
      </c>
      <c r="I1390">
        <v>638550</v>
      </c>
      <c r="J1390" t="s">
        <v>25</v>
      </c>
      <c r="P1390">
        <v>5739040</v>
      </c>
      <c r="Q1390" t="s">
        <v>2430</v>
      </c>
      <c r="R1390">
        <v>618</v>
      </c>
      <c r="T1390" t="s">
        <v>2431</v>
      </c>
    </row>
    <row r="1391" spans="1:20" x14ac:dyDescent="0.25">
      <c r="A1391" t="s">
        <v>33</v>
      </c>
      <c r="B1391" t="s">
        <v>34</v>
      </c>
      <c r="C1391" t="s">
        <v>22</v>
      </c>
      <c r="D1391" t="s">
        <v>23</v>
      </c>
      <c r="E1391" t="s">
        <v>5</v>
      </c>
      <c r="G1391" t="s">
        <v>24</v>
      </c>
      <c r="H1391">
        <v>637933</v>
      </c>
      <c r="I1391">
        <v>638550</v>
      </c>
      <c r="J1391" t="s">
        <v>25</v>
      </c>
      <c r="K1391" t="s">
        <v>2432</v>
      </c>
      <c r="L1391" t="s">
        <v>2432</v>
      </c>
      <c r="N1391" t="s">
        <v>2433</v>
      </c>
      <c r="P1391">
        <v>5739040</v>
      </c>
      <c r="Q1391" t="s">
        <v>2430</v>
      </c>
      <c r="R1391">
        <v>618</v>
      </c>
      <c r="S1391">
        <v>205</v>
      </c>
    </row>
    <row r="1392" spans="1:20" x14ac:dyDescent="0.25">
      <c r="A1392" t="s">
        <v>20</v>
      </c>
      <c r="B1392" t="s">
        <v>30</v>
      </c>
      <c r="C1392" t="s">
        <v>22</v>
      </c>
      <c r="D1392" t="s">
        <v>23</v>
      </c>
      <c r="E1392" t="s">
        <v>5</v>
      </c>
      <c r="G1392" t="s">
        <v>24</v>
      </c>
      <c r="H1392">
        <v>638547</v>
      </c>
      <c r="I1392">
        <v>638837</v>
      </c>
      <c r="J1392" t="s">
        <v>25</v>
      </c>
      <c r="P1392">
        <v>5739044</v>
      </c>
      <c r="Q1392" t="s">
        <v>2434</v>
      </c>
      <c r="R1392">
        <v>291</v>
      </c>
      <c r="T1392" t="s">
        <v>2435</v>
      </c>
    </row>
    <row r="1393" spans="1:20" x14ac:dyDescent="0.25">
      <c r="A1393" t="s">
        <v>33</v>
      </c>
      <c r="B1393" t="s">
        <v>34</v>
      </c>
      <c r="C1393" t="s">
        <v>22</v>
      </c>
      <c r="D1393" t="s">
        <v>23</v>
      </c>
      <c r="E1393" t="s">
        <v>5</v>
      </c>
      <c r="G1393" t="s">
        <v>24</v>
      </c>
      <c r="H1393">
        <v>638547</v>
      </c>
      <c r="I1393">
        <v>638837</v>
      </c>
      <c r="J1393" t="s">
        <v>25</v>
      </c>
      <c r="K1393" t="s">
        <v>2436</v>
      </c>
      <c r="L1393" t="s">
        <v>2436</v>
      </c>
      <c r="N1393" t="s">
        <v>2437</v>
      </c>
      <c r="P1393">
        <v>5739044</v>
      </c>
      <c r="Q1393" t="s">
        <v>2434</v>
      </c>
      <c r="R1393">
        <v>291</v>
      </c>
      <c r="S1393">
        <v>96</v>
      </c>
    </row>
    <row r="1394" spans="1:20" x14ac:dyDescent="0.25">
      <c r="A1394" t="s">
        <v>20</v>
      </c>
      <c r="B1394" t="s">
        <v>30</v>
      </c>
      <c r="C1394" t="s">
        <v>22</v>
      </c>
      <c r="D1394" t="s">
        <v>23</v>
      </c>
      <c r="E1394" t="s">
        <v>5</v>
      </c>
      <c r="G1394" t="s">
        <v>24</v>
      </c>
      <c r="H1394">
        <v>639013</v>
      </c>
      <c r="I1394">
        <v>639654</v>
      </c>
      <c r="J1394" t="s">
        <v>25</v>
      </c>
      <c r="P1394">
        <v>5739046</v>
      </c>
      <c r="Q1394" t="s">
        <v>2438</v>
      </c>
      <c r="R1394">
        <v>642</v>
      </c>
      <c r="T1394" t="s">
        <v>2439</v>
      </c>
    </row>
    <row r="1395" spans="1:20" x14ac:dyDescent="0.25">
      <c r="A1395" t="s">
        <v>33</v>
      </c>
      <c r="B1395" t="s">
        <v>34</v>
      </c>
      <c r="C1395" t="s">
        <v>22</v>
      </c>
      <c r="D1395" t="s">
        <v>23</v>
      </c>
      <c r="E1395" t="s">
        <v>5</v>
      </c>
      <c r="G1395" t="s">
        <v>24</v>
      </c>
      <c r="H1395">
        <v>639013</v>
      </c>
      <c r="I1395">
        <v>639654</v>
      </c>
      <c r="J1395" t="s">
        <v>25</v>
      </c>
      <c r="K1395" t="s">
        <v>2440</v>
      </c>
      <c r="L1395" t="s">
        <v>2440</v>
      </c>
      <c r="N1395" t="s">
        <v>2441</v>
      </c>
      <c r="P1395">
        <v>5739046</v>
      </c>
      <c r="Q1395" t="s">
        <v>2438</v>
      </c>
      <c r="R1395">
        <v>642</v>
      </c>
      <c r="S1395">
        <v>213</v>
      </c>
    </row>
    <row r="1396" spans="1:20" x14ac:dyDescent="0.25">
      <c r="A1396" t="s">
        <v>20</v>
      </c>
      <c r="B1396" t="s">
        <v>30</v>
      </c>
      <c r="C1396" t="s">
        <v>22</v>
      </c>
      <c r="D1396" t="s">
        <v>23</v>
      </c>
      <c r="E1396" t="s">
        <v>5</v>
      </c>
      <c r="G1396" t="s">
        <v>24</v>
      </c>
      <c r="H1396">
        <v>639668</v>
      </c>
      <c r="I1396">
        <v>640675</v>
      </c>
      <c r="J1396" t="s">
        <v>25</v>
      </c>
      <c r="P1396">
        <v>5739048</v>
      </c>
      <c r="Q1396" t="s">
        <v>2442</v>
      </c>
      <c r="R1396">
        <v>1008</v>
      </c>
      <c r="T1396" t="s">
        <v>2443</v>
      </c>
    </row>
    <row r="1397" spans="1:20" x14ac:dyDescent="0.25">
      <c r="A1397" t="s">
        <v>33</v>
      </c>
      <c r="B1397" t="s">
        <v>34</v>
      </c>
      <c r="C1397" t="s">
        <v>22</v>
      </c>
      <c r="D1397" t="s">
        <v>23</v>
      </c>
      <c r="E1397" t="s">
        <v>5</v>
      </c>
      <c r="G1397" t="s">
        <v>24</v>
      </c>
      <c r="H1397">
        <v>639668</v>
      </c>
      <c r="I1397">
        <v>640675</v>
      </c>
      <c r="J1397" t="s">
        <v>25</v>
      </c>
      <c r="K1397" t="s">
        <v>2444</v>
      </c>
      <c r="L1397" t="s">
        <v>2444</v>
      </c>
      <c r="N1397" t="s">
        <v>2445</v>
      </c>
      <c r="P1397">
        <v>5739048</v>
      </c>
      <c r="Q1397" t="s">
        <v>2442</v>
      </c>
      <c r="R1397">
        <v>1008</v>
      </c>
      <c r="S1397">
        <v>335</v>
      </c>
    </row>
    <row r="1398" spans="1:20" x14ac:dyDescent="0.25">
      <c r="A1398" t="s">
        <v>20</v>
      </c>
      <c r="B1398" t="s">
        <v>30</v>
      </c>
      <c r="C1398" t="s">
        <v>22</v>
      </c>
      <c r="D1398" t="s">
        <v>23</v>
      </c>
      <c r="E1398" t="s">
        <v>5</v>
      </c>
      <c r="G1398" t="s">
        <v>24</v>
      </c>
      <c r="H1398">
        <v>640760</v>
      </c>
      <c r="I1398">
        <v>641059</v>
      </c>
      <c r="J1398" t="s">
        <v>25</v>
      </c>
      <c r="P1398">
        <v>5739050</v>
      </c>
      <c r="Q1398" t="s">
        <v>2446</v>
      </c>
      <c r="R1398">
        <v>300</v>
      </c>
      <c r="T1398" t="s">
        <v>2447</v>
      </c>
    </row>
    <row r="1399" spans="1:20" x14ac:dyDescent="0.25">
      <c r="A1399" t="s">
        <v>33</v>
      </c>
      <c r="B1399" t="s">
        <v>34</v>
      </c>
      <c r="C1399" t="s">
        <v>22</v>
      </c>
      <c r="D1399" t="s">
        <v>23</v>
      </c>
      <c r="E1399" t="s">
        <v>5</v>
      </c>
      <c r="G1399" t="s">
        <v>24</v>
      </c>
      <c r="H1399">
        <v>640760</v>
      </c>
      <c r="I1399">
        <v>641059</v>
      </c>
      <c r="J1399" t="s">
        <v>25</v>
      </c>
      <c r="K1399" t="s">
        <v>2448</v>
      </c>
      <c r="L1399" t="s">
        <v>2448</v>
      </c>
      <c r="N1399" t="s">
        <v>2449</v>
      </c>
      <c r="P1399">
        <v>5739050</v>
      </c>
      <c r="Q1399" t="s">
        <v>2446</v>
      </c>
      <c r="R1399">
        <v>300</v>
      </c>
      <c r="S1399">
        <v>99</v>
      </c>
    </row>
    <row r="1400" spans="1:20" x14ac:dyDescent="0.25">
      <c r="A1400" t="s">
        <v>20</v>
      </c>
      <c r="B1400" t="s">
        <v>30</v>
      </c>
      <c r="C1400" t="s">
        <v>22</v>
      </c>
      <c r="D1400" t="s">
        <v>23</v>
      </c>
      <c r="E1400" t="s">
        <v>5</v>
      </c>
      <c r="G1400" t="s">
        <v>24</v>
      </c>
      <c r="H1400">
        <v>641191</v>
      </c>
      <c r="I1400">
        <v>641736</v>
      </c>
      <c r="J1400" t="s">
        <v>25</v>
      </c>
      <c r="P1400">
        <v>5739053</v>
      </c>
      <c r="Q1400" t="s">
        <v>2450</v>
      </c>
      <c r="R1400">
        <v>546</v>
      </c>
      <c r="T1400" t="s">
        <v>2451</v>
      </c>
    </row>
    <row r="1401" spans="1:20" x14ac:dyDescent="0.25">
      <c r="A1401" t="s">
        <v>33</v>
      </c>
      <c r="B1401" t="s">
        <v>34</v>
      </c>
      <c r="C1401" t="s">
        <v>22</v>
      </c>
      <c r="D1401" t="s">
        <v>23</v>
      </c>
      <c r="E1401" t="s">
        <v>5</v>
      </c>
      <c r="G1401" t="s">
        <v>24</v>
      </c>
      <c r="H1401">
        <v>641191</v>
      </c>
      <c r="I1401">
        <v>641736</v>
      </c>
      <c r="J1401" t="s">
        <v>25</v>
      </c>
      <c r="K1401" t="s">
        <v>2452</v>
      </c>
      <c r="L1401" t="s">
        <v>2452</v>
      </c>
      <c r="N1401" t="s">
        <v>2453</v>
      </c>
      <c r="P1401">
        <v>5739053</v>
      </c>
      <c r="Q1401" t="s">
        <v>2450</v>
      </c>
      <c r="R1401">
        <v>546</v>
      </c>
      <c r="S1401">
        <v>181</v>
      </c>
    </row>
    <row r="1402" spans="1:20" x14ac:dyDescent="0.25">
      <c r="A1402" t="s">
        <v>20</v>
      </c>
      <c r="B1402" t="s">
        <v>30</v>
      </c>
      <c r="C1402" t="s">
        <v>22</v>
      </c>
      <c r="D1402" t="s">
        <v>23</v>
      </c>
      <c r="E1402" t="s">
        <v>5</v>
      </c>
      <c r="G1402" t="s">
        <v>24</v>
      </c>
      <c r="H1402">
        <v>641747</v>
      </c>
      <c r="I1402">
        <v>642358</v>
      </c>
      <c r="J1402" t="s">
        <v>25</v>
      </c>
      <c r="P1402">
        <v>5739055</v>
      </c>
      <c r="Q1402" t="s">
        <v>2454</v>
      </c>
      <c r="R1402">
        <v>612</v>
      </c>
      <c r="T1402" t="s">
        <v>2455</v>
      </c>
    </row>
    <row r="1403" spans="1:20" x14ac:dyDescent="0.25">
      <c r="A1403" t="s">
        <v>33</v>
      </c>
      <c r="B1403" t="s">
        <v>34</v>
      </c>
      <c r="C1403" t="s">
        <v>22</v>
      </c>
      <c r="D1403" t="s">
        <v>23</v>
      </c>
      <c r="E1403" t="s">
        <v>5</v>
      </c>
      <c r="G1403" t="s">
        <v>24</v>
      </c>
      <c r="H1403">
        <v>641747</v>
      </c>
      <c r="I1403">
        <v>642358</v>
      </c>
      <c r="J1403" t="s">
        <v>25</v>
      </c>
      <c r="K1403" t="s">
        <v>2456</v>
      </c>
      <c r="L1403" t="s">
        <v>2456</v>
      </c>
      <c r="N1403" t="s">
        <v>2457</v>
      </c>
      <c r="P1403">
        <v>5739055</v>
      </c>
      <c r="Q1403" t="s">
        <v>2454</v>
      </c>
      <c r="R1403">
        <v>612</v>
      </c>
      <c r="S1403">
        <v>203</v>
      </c>
    </row>
    <row r="1404" spans="1:20" x14ac:dyDescent="0.25">
      <c r="A1404" t="s">
        <v>20</v>
      </c>
      <c r="B1404" t="s">
        <v>30</v>
      </c>
      <c r="C1404" t="s">
        <v>22</v>
      </c>
      <c r="D1404" t="s">
        <v>23</v>
      </c>
      <c r="E1404" t="s">
        <v>5</v>
      </c>
      <c r="G1404" t="s">
        <v>24</v>
      </c>
      <c r="H1404">
        <v>642386</v>
      </c>
      <c r="I1404">
        <v>643285</v>
      </c>
      <c r="J1404" t="s">
        <v>74</v>
      </c>
      <c r="P1404">
        <v>5739058</v>
      </c>
      <c r="Q1404" t="s">
        <v>2458</v>
      </c>
      <c r="R1404">
        <v>900</v>
      </c>
      <c r="T1404" t="s">
        <v>2459</v>
      </c>
    </row>
    <row r="1405" spans="1:20" x14ac:dyDescent="0.25">
      <c r="A1405" t="s">
        <v>33</v>
      </c>
      <c r="B1405" t="s">
        <v>34</v>
      </c>
      <c r="C1405" t="s">
        <v>22</v>
      </c>
      <c r="D1405" t="s">
        <v>23</v>
      </c>
      <c r="E1405" t="s">
        <v>5</v>
      </c>
      <c r="G1405" t="s">
        <v>24</v>
      </c>
      <c r="H1405">
        <v>642386</v>
      </c>
      <c r="I1405">
        <v>643285</v>
      </c>
      <c r="J1405" t="s">
        <v>74</v>
      </c>
      <c r="K1405" t="s">
        <v>2460</v>
      </c>
      <c r="L1405" t="s">
        <v>2460</v>
      </c>
      <c r="N1405" t="s">
        <v>1877</v>
      </c>
      <c r="P1405">
        <v>5739058</v>
      </c>
      <c r="Q1405" t="s">
        <v>2458</v>
      </c>
      <c r="R1405">
        <v>900</v>
      </c>
      <c r="S1405">
        <v>299</v>
      </c>
    </row>
    <row r="1406" spans="1:20" x14ac:dyDescent="0.25">
      <c r="A1406" t="s">
        <v>20</v>
      </c>
      <c r="B1406" t="s">
        <v>30</v>
      </c>
      <c r="C1406" t="s">
        <v>22</v>
      </c>
      <c r="D1406" t="s">
        <v>23</v>
      </c>
      <c r="E1406" t="s">
        <v>5</v>
      </c>
      <c r="G1406" t="s">
        <v>24</v>
      </c>
      <c r="H1406">
        <v>643310</v>
      </c>
      <c r="I1406">
        <v>644824</v>
      </c>
      <c r="J1406" t="s">
        <v>74</v>
      </c>
      <c r="P1406">
        <v>5739060</v>
      </c>
      <c r="Q1406" t="s">
        <v>2461</v>
      </c>
      <c r="R1406">
        <v>1515</v>
      </c>
      <c r="T1406" t="s">
        <v>2462</v>
      </c>
    </row>
    <row r="1407" spans="1:20" x14ac:dyDescent="0.25">
      <c r="A1407" t="s">
        <v>33</v>
      </c>
      <c r="B1407" t="s">
        <v>34</v>
      </c>
      <c r="C1407" t="s">
        <v>22</v>
      </c>
      <c r="D1407" t="s">
        <v>23</v>
      </c>
      <c r="E1407" t="s">
        <v>5</v>
      </c>
      <c r="G1407" t="s">
        <v>24</v>
      </c>
      <c r="H1407">
        <v>643310</v>
      </c>
      <c r="I1407">
        <v>644824</v>
      </c>
      <c r="J1407" t="s">
        <v>74</v>
      </c>
      <c r="K1407" t="s">
        <v>2463</v>
      </c>
      <c r="L1407" t="s">
        <v>2463</v>
      </c>
      <c r="N1407" t="s">
        <v>2464</v>
      </c>
      <c r="P1407">
        <v>5739060</v>
      </c>
      <c r="Q1407" t="s">
        <v>2461</v>
      </c>
      <c r="R1407">
        <v>1515</v>
      </c>
      <c r="S1407">
        <v>504</v>
      </c>
    </row>
    <row r="1408" spans="1:20" x14ac:dyDescent="0.25">
      <c r="A1408" t="s">
        <v>20</v>
      </c>
      <c r="B1408" t="s">
        <v>30</v>
      </c>
      <c r="C1408" t="s">
        <v>22</v>
      </c>
      <c r="D1408" t="s">
        <v>23</v>
      </c>
      <c r="E1408" t="s">
        <v>5</v>
      </c>
      <c r="G1408" t="s">
        <v>24</v>
      </c>
      <c r="H1408">
        <v>644967</v>
      </c>
      <c r="I1408">
        <v>647075</v>
      </c>
      <c r="J1408" t="s">
        <v>25</v>
      </c>
      <c r="P1408">
        <v>5739062</v>
      </c>
      <c r="Q1408" t="s">
        <v>2465</v>
      </c>
      <c r="R1408">
        <v>2109</v>
      </c>
      <c r="T1408" t="s">
        <v>2466</v>
      </c>
    </row>
    <row r="1409" spans="1:20" x14ac:dyDescent="0.25">
      <c r="A1409" t="s">
        <v>33</v>
      </c>
      <c r="B1409" t="s">
        <v>34</v>
      </c>
      <c r="C1409" t="s">
        <v>22</v>
      </c>
      <c r="D1409" t="s">
        <v>23</v>
      </c>
      <c r="E1409" t="s">
        <v>5</v>
      </c>
      <c r="G1409" t="s">
        <v>24</v>
      </c>
      <c r="H1409">
        <v>644967</v>
      </c>
      <c r="I1409">
        <v>647075</v>
      </c>
      <c r="J1409" t="s">
        <v>25</v>
      </c>
      <c r="K1409" t="s">
        <v>2467</v>
      </c>
      <c r="L1409" t="s">
        <v>2467</v>
      </c>
      <c r="N1409" t="s">
        <v>36</v>
      </c>
      <c r="P1409">
        <v>5739062</v>
      </c>
      <c r="Q1409" t="s">
        <v>2465</v>
      </c>
      <c r="R1409">
        <v>2109</v>
      </c>
      <c r="S1409">
        <v>702</v>
      </c>
    </row>
    <row r="1410" spans="1:20" x14ac:dyDescent="0.25">
      <c r="A1410" t="s">
        <v>20</v>
      </c>
      <c r="B1410" t="s">
        <v>30</v>
      </c>
      <c r="C1410" t="s">
        <v>22</v>
      </c>
      <c r="D1410" t="s">
        <v>23</v>
      </c>
      <c r="E1410" t="s">
        <v>5</v>
      </c>
      <c r="G1410" t="s">
        <v>24</v>
      </c>
      <c r="H1410">
        <v>647608</v>
      </c>
      <c r="I1410">
        <v>648387</v>
      </c>
      <c r="J1410" t="s">
        <v>25</v>
      </c>
      <c r="P1410">
        <v>5739064</v>
      </c>
      <c r="Q1410" t="s">
        <v>2468</v>
      </c>
      <c r="R1410">
        <v>780</v>
      </c>
      <c r="T1410" t="s">
        <v>2469</v>
      </c>
    </row>
    <row r="1411" spans="1:20" x14ac:dyDescent="0.25">
      <c r="A1411" t="s">
        <v>33</v>
      </c>
      <c r="B1411" t="s">
        <v>34</v>
      </c>
      <c r="C1411" t="s">
        <v>22</v>
      </c>
      <c r="D1411" t="s">
        <v>23</v>
      </c>
      <c r="E1411" t="s">
        <v>5</v>
      </c>
      <c r="G1411" t="s">
        <v>24</v>
      </c>
      <c r="H1411">
        <v>647608</v>
      </c>
      <c r="I1411">
        <v>648387</v>
      </c>
      <c r="J1411" t="s">
        <v>25</v>
      </c>
      <c r="K1411" t="s">
        <v>2470</v>
      </c>
      <c r="L1411" t="s">
        <v>2470</v>
      </c>
      <c r="N1411" t="s">
        <v>2471</v>
      </c>
      <c r="P1411">
        <v>5739064</v>
      </c>
      <c r="Q1411" t="s">
        <v>2468</v>
      </c>
      <c r="R1411">
        <v>780</v>
      </c>
      <c r="S1411">
        <v>259</v>
      </c>
    </row>
    <row r="1412" spans="1:20" x14ac:dyDescent="0.25">
      <c r="A1412" t="s">
        <v>20</v>
      </c>
      <c r="B1412" t="s">
        <v>30</v>
      </c>
      <c r="C1412" t="s">
        <v>22</v>
      </c>
      <c r="D1412" t="s">
        <v>23</v>
      </c>
      <c r="E1412" t="s">
        <v>5</v>
      </c>
      <c r="G1412" t="s">
        <v>24</v>
      </c>
      <c r="H1412">
        <v>648486</v>
      </c>
      <c r="I1412">
        <v>649190</v>
      </c>
      <c r="J1412" t="s">
        <v>25</v>
      </c>
      <c r="P1412">
        <v>5739065</v>
      </c>
      <c r="Q1412" t="s">
        <v>2472</v>
      </c>
      <c r="R1412">
        <v>705</v>
      </c>
      <c r="T1412" t="s">
        <v>2473</v>
      </c>
    </row>
    <row r="1413" spans="1:20" x14ac:dyDescent="0.25">
      <c r="A1413" t="s">
        <v>33</v>
      </c>
      <c r="B1413" t="s">
        <v>34</v>
      </c>
      <c r="C1413" t="s">
        <v>22</v>
      </c>
      <c r="D1413" t="s">
        <v>23</v>
      </c>
      <c r="E1413" t="s">
        <v>5</v>
      </c>
      <c r="G1413" t="s">
        <v>24</v>
      </c>
      <c r="H1413">
        <v>648486</v>
      </c>
      <c r="I1413">
        <v>649190</v>
      </c>
      <c r="J1413" t="s">
        <v>25</v>
      </c>
      <c r="K1413" t="s">
        <v>2474</v>
      </c>
      <c r="L1413" t="s">
        <v>2474</v>
      </c>
      <c r="N1413" t="s">
        <v>2475</v>
      </c>
      <c r="P1413">
        <v>5739065</v>
      </c>
      <c r="Q1413" t="s">
        <v>2472</v>
      </c>
      <c r="R1413">
        <v>705</v>
      </c>
      <c r="S1413">
        <v>234</v>
      </c>
    </row>
    <row r="1414" spans="1:20" x14ac:dyDescent="0.25">
      <c r="A1414" t="s">
        <v>20</v>
      </c>
      <c r="B1414" t="s">
        <v>30</v>
      </c>
      <c r="C1414" t="s">
        <v>22</v>
      </c>
      <c r="D1414" t="s">
        <v>23</v>
      </c>
      <c r="E1414" t="s">
        <v>5</v>
      </c>
      <c r="G1414" t="s">
        <v>24</v>
      </c>
      <c r="H1414">
        <v>649220</v>
      </c>
      <c r="I1414">
        <v>649510</v>
      </c>
      <c r="J1414" t="s">
        <v>25</v>
      </c>
      <c r="P1414">
        <v>5739067</v>
      </c>
      <c r="Q1414" t="s">
        <v>2476</v>
      </c>
      <c r="R1414">
        <v>291</v>
      </c>
      <c r="T1414" t="s">
        <v>2477</v>
      </c>
    </row>
    <row r="1415" spans="1:20" x14ac:dyDescent="0.25">
      <c r="A1415" t="s">
        <v>33</v>
      </c>
      <c r="B1415" t="s">
        <v>34</v>
      </c>
      <c r="C1415" t="s">
        <v>22</v>
      </c>
      <c r="D1415" t="s">
        <v>23</v>
      </c>
      <c r="E1415" t="s">
        <v>5</v>
      </c>
      <c r="G1415" t="s">
        <v>24</v>
      </c>
      <c r="H1415">
        <v>649220</v>
      </c>
      <c r="I1415">
        <v>649510</v>
      </c>
      <c r="J1415" t="s">
        <v>25</v>
      </c>
      <c r="K1415" t="s">
        <v>2478</v>
      </c>
      <c r="L1415" t="s">
        <v>2478</v>
      </c>
      <c r="N1415" t="s">
        <v>2479</v>
      </c>
      <c r="P1415">
        <v>5739067</v>
      </c>
      <c r="Q1415" t="s">
        <v>2476</v>
      </c>
      <c r="R1415">
        <v>291</v>
      </c>
      <c r="S1415">
        <v>96</v>
      </c>
    </row>
    <row r="1416" spans="1:20" x14ac:dyDescent="0.25">
      <c r="A1416" t="s">
        <v>20</v>
      </c>
      <c r="B1416" t="s">
        <v>30</v>
      </c>
      <c r="C1416" t="s">
        <v>22</v>
      </c>
      <c r="D1416" t="s">
        <v>23</v>
      </c>
      <c r="E1416" t="s">
        <v>5</v>
      </c>
      <c r="G1416" t="s">
        <v>24</v>
      </c>
      <c r="H1416">
        <v>649565</v>
      </c>
      <c r="I1416">
        <v>649705</v>
      </c>
      <c r="J1416" t="s">
        <v>25</v>
      </c>
      <c r="P1416">
        <v>5739069</v>
      </c>
      <c r="Q1416" t="s">
        <v>2480</v>
      </c>
      <c r="R1416">
        <v>141</v>
      </c>
      <c r="T1416" t="s">
        <v>2481</v>
      </c>
    </row>
    <row r="1417" spans="1:20" x14ac:dyDescent="0.25">
      <c r="A1417" t="s">
        <v>33</v>
      </c>
      <c r="B1417" t="s">
        <v>34</v>
      </c>
      <c r="C1417" t="s">
        <v>22</v>
      </c>
      <c r="D1417" t="s">
        <v>23</v>
      </c>
      <c r="E1417" t="s">
        <v>5</v>
      </c>
      <c r="G1417" t="s">
        <v>24</v>
      </c>
      <c r="H1417">
        <v>649565</v>
      </c>
      <c r="I1417">
        <v>649705</v>
      </c>
      <c r="J1417" t="s">
        <v>25</v>
      </c>
      <c r="K1417" t="s">
        <v>2482</v>
      </c>
      <c r="L1417" t="s">
        <v>2482</v>
      </c>
      <c r="N1417" t="s">
        <v>2483</v>
      </c>
      <c r="P1417">
        <v>5739069</v>
      </c>
      <c r="Q1417" t="s">
        <v>2480</v>
      </c>
      <c r="R1417">
        <v>141</v>
      </c>
      <c r="S1417">
        <v>46</v>
      </c>
    </row>
    <row r="1418" spans="1:20" x14ac:dyDescent="0.25">
      <c r="A1418" t="s">
        <v>20</v>
      </c>
      <c r="B1418" t="s">
        <v>30</v>
      </c>
      <c r="C1418" t="s">
        <v>22</v>
      </c>
      <c r="D1418" t="s">
        <v>23</v>
      </c>
      <c r="E1418" t="s">
        <v>5</v>
      </c>
      <c r="G1418" t="s">
        <v>24</v>
      </c>
      <c r="H1418">
        <v>649705</v>
      </c>
      <c r="I1418">
        <v>650199</v>
      </c>
      <c r="J1418" t="s">
        <v>25</v>
      </c>
      <c r="P1418">
        <v>5739073</v>
      </c>
      <c r="Q1418" t="s">
        <v>2484</v>
      </c>
      <c r="R1418">
        <v>495</v>
      </c>
      <c r="T1418" t="s">
        <v>2485</v>
      </c>
    </row>
    <row r="1419" spans="1:20" x14ac:dyDescent="0.25">
      <c r="A1419" t="s">
        <v>33</v>
      </c>
      <c r="B1419" t="s">
        <v>34</v>
      </c>
      <c r="C1419" t="s">
        <v>22</v>
      </c>
      <c r="D1419" t="s">
        <v>23</v>
      </c>
      <c r="E1419" t="s">
        <v>5</v>
      </c>
      <c r="G1419" t="s">
        <v>24</v>
      </c>
      <c r="H1419">
        <v>649705</v>
      </c>
      <c r="I1419">
        <v>650199</v>
      </c>
      <c r="J1419" t="s">
        <v>25</v>
      </c>
      <c r="K1419" t="s">
        <v>2486</v>
      </c>
      <c r="L1419" t="s">
        <v>2486</v>
      </c>
      <c r="N1419" t="s">
        <v>2487</v>
      </c>
      <c r="P1419">
        <v>5739073</v>
      </c>
      <c r="Q1419" t="s">
        <v>2484</v>
      </c>
      <c r="R1419">
        <v>495</v>
      </c>
      <c r="S1419">
        <v>164</v>
      </c>
    </row>
    <row r="1420" spans="1:20" x14ac:dyDescent="0.25">
      <c r="A1420" t="s">
        <v>20</v>
      </c>
      <c r="B1420" t="s">
        <v>30</v>
      </c>
      <c r="C1420" t="s">
        <v>22</v>
      </c>
      <c r="D1420" t="s">
        <v>23</v>
      </c>
      <c r="E1420" t="s">
        <v>5</v>
      </c>
      <c r="G1420" t="s">
        <v>24</v>
      </c>
      <c r="H1420">
        <v>650207</v>
      </c>
      <c r="I1420">
        <v>650458</v>
      </c>
      <c r="J1420" t="s">
        <v>25</v>
      </c>
      <c r="P1420">
        <v>5739075</v>
      </c>
      <c r="Q1420" t="s">
        <v>2488</v>
      </c>
      <c r="R1420">
        <v>252</v>
      </c>
      <c r="T1420" t="s">
        <v>2489</v>
      </c>
    </row>
    <row r="1421" spans="1:20" x14ac:dyDescent="0.25">
      <c r="A1421" t="s">
        <v>33</v>
      </c>
      <c r="B1421" t="s">
        <v>34</v>
      </c>
      <c r="C1421" t="s">
        <v>22</v>
      </c>
      <c r="D1421" t="s">
        <v>23</v>
      </c>
      <c r="E1421" t="s">
        <v>5</v>
      </c>
      <c r="G1421" t="s">
        <v>24</v>
      </c>
      <c r="H1421">
        <v>650207</v>
      </c>
      <c r="I1421">
        <v>650458</v>
      </c>
      <c r="J1421" t="s">
        <v>25</v>
      </c>
      <c r="K1421" t="s">
        <v>2490</v>
      </c>
      <c r="L1421" t="s">
        <v>2490</v>
      </c>
      <c r="N1421" t="s">
        <v>36</v>
      </c>
      <c r="P1421">
        <v>5739075</v>
      </c>
      <c r="Q1421" t="s">
        <v>2488</v>
      </c>
      <c r="R1421">
        <v>252</v>
      </c>
      <c r="S1421">
        <v>83</v>
      </c>
    </row>
    <row r="1422" spans="1:20" x14ac:dyDescent="0.25">
      <c r="A1422" t="s">
        <v>20</v>
      </c>
      <c r="B1422" t="s">
        <v>30</v>
      </c>
      <c r="C1422" t="s">
        <v>22</v>
      </c>
      <c r="D1422" t="s">
        <v>23</v>
      </c>
      <c r="E1422" t="s">
        <v>5</v>
      </c>
      <c r="G1422" t="s">
        <v>24</v>
      </c>
      <c r="H1422">
        <v>650517</v>
      </c>
      <c r="I1422">
        <v>650858</v>
      </c>
      <c r="J1422" t="s">
        <v>25</v>
      </c>
      <c r="P1422">
        <v>5739077</v>
      </c>
      <c r="Q1422" t="s">
        <v>2491</v>
      </c>
      <c r="R1422">
        <v>342</v>
      </c>
      <c r="T1422" t="s">
        <v>2492</v>
      </c>
    </row>
    <row r="1423" spans="1:20" x14ac:dyDescent="0.25">
      <c r="A1423" t="s">
        <v>33</v>
      </c>
      <c r="B1423" t="s">
        <v>34</v>
      </c>
      <c r="C1423" t="s">
        <v>22</v>
      </c>
      <c r="D1423" t="s">
        <v>23</v>
      </c>
      <c r="E1423" t="s">
        <v>5</v>
      </c>
      <c r="G1423" t="s">
        <v>24</v>
      </c>
      <c r="H1423">
        <v>650517</v>
      </c>
      <c r="I1423">
        <v>650858</v>
      </c>
      <c r="J1423" t="s">
        <v>25</v>
      </c>
      <c r="K1423" t="s">
        <v>2493</v>
      </c>
      <c r="L1423" t="s">
        <v>2493</v>
      </c>
      <c r="N1423" t="s">
        <v>2494</v>
      </c>
      <c r="P1423">
        <v>5739077</v>
      </c>
      <c r="Q1423" t="s">
        <v>2491</v>
      </c>
      <c r="R1423">
        <v>342</v>
      </c>
      <c r="S1423">
        <v>113</v>
      </c>
    </row>
    <row r="1424" spans="1:20" x14ac:dyDescent="0.25">
      <c r="A1424" t="s">
        <v>20</v>
      </c>
      <c r="B1424" t="s">
        <v>30</v>
      </c>
      <c r="C1424" t="s">
        <v>22</v>
      </c>
      <c r="D1424" t="s">
        <v>23</v>
      </c>
      <c r="E1424" t="s">
        <v>5</v>
      </c>
      <c r="G1424" t="s">
        <v>24</v>
      </c>
      <c r="H1424">
        <v>650897</v>
      </c>
      <c r="I1424">
        <v>651913</v>
      </c>
      <c r="J1424" t="s">
        <v>25</v>
      </c>
      <c r="P1424">
        <v>5739079</v>
      </c>
      <c r="Q1424" t="s">
        <v>2495</v>
      </c>
      <c r="R1424">
        <v>1017</v>
      </c>
      <c r="T1424" t="s">
        <v>2496</v>
      </c>
    </row>
    <row r="1425" spans="1:20" x14ac:dyDescent="0.25">
      <c r="A1425" t="s">
        <v>33</v>
      </c>
      <c r="B1425" t="s">
        <v>34</v>
      </c>
      <c r="C1425" t="s">
        <v>22</v>
      </c>
      <c r="D1425" t="s">
        <v>23</v>
      </c>
      <c r="E1425" t="s">
        <v>5</v>
      </c>
      <c r="G1425" t="s">
        <v>24</v>
      </c>
      <c r="H1425">
        <v>650897</v>
      </c>
      <c r="I1425">
        <v>651913</v>
      </c>
      <c r="J1425" t="s">
        <v>25</v>
      </c>
      <c r="K1425" t="s">
        <v>2497</v>
      </c>
      <c r="L1425" t="s">
        <v>2497</v>
      </c>
      <c r="N1425" t="s">
        <v>1224</v>
      </c>
      <c r="P1425">
        <v>5739079</v>
      </c>
      <c r="Q1425" t="s">
        <v>2495</v>
      </c>
      <c r="R1425">
        <v>1017</v>
      </c>
      <c r="S1425">
        <v>338</v>
      </c>
    </row>
    <row r="1426" spans="1:20" x14ac:dyDescent="0.25">
      <c r="A1426" t="s">
        <v>20</v>
      </c>
      <c r="B1426" t="s">
        <v>30</v>
      </c>
      <c r="C1426" t="s">
        <v>22</v>
      </c>
      <c r="D1426" t="s">
        <v>23</v>
      </c>
      <c r="E1426" t="s">
        <v>5</v>
      </c>
      <c r="G1426" t="s">
        <v>24</v>
      </c>
      <c r="H1426">
        <v>651906</v>
      </c>
      <c r="I1426">
        <v>652280</v>
      </c>
      <c r="J1426" t="s">
        <v>25</v>
      </c>
      <c r="P1426">
        <v>5739081</v>
      </c>
      <c r="Q1426" t="s">
        <v>2498</v>
      </c>
      <c r="R1426">
        <v>375</v>
      </c>
      <c r="T1426" t="s">
        <v>2499</v>
      </c>
    </row>
    <row r="1427" spans="1:20" x14ac:dyDescent="0.25">
      <c r="A1427" t="s">
        <v>33</v>
      </c>
      <c r="B1427" t="s">
        <v>34</v>
      </c>
      <c r="C1427" t="s">
        <v>22</v>
      </c>
      <c r="D1427" t="s">
        <v>23</v>
      </c>
      <c r="E1427" t="s">
        <v>5</v>
      </c>
      <c r="G1427" t="s">
        <v>24</v>
      </c>
      <c r="H1427">
        <v>651906</v>
      </c>
      <c r="I1427">
        <v>652280</v>
      </c>
      <c r="J1427" t="s">
        <v>25</v>
      </c>
      <c r="K1427" t="s">
        <v>2500</v>
      </c>
      <c r="L1427" t="s">
        <v>2500</v>
      </c>
      <c r="N1427" t="s">
        <v>36</v>
      </c>
      <c r="P1427">
        <v>5739081</v>
      </c>
      <c r="Q1427" t="s">
        <v>2498</v>
      </c>
      <c r="R1427">
        <v>375</v>
      </c>
      <c r="S1427">
        <v>124</v>
      </c>
    </row>
    <row r="1428" spans="1:20" x14ac:dyDescent="0.25">
      <c r="A1428" t="s">
        <v>20</v>
      </c>
      <c r="B1428" t="s">
        <v>30</v>
      </c>
      <c r="C1428" t="s">
        <v>22</v>
      </c>
      <c r="D1428" t="s">
        <v>23</v>
      </c>
      <c r="E1428" t="s">
        <v>5</v>
      </c>
      <c r="G1428" t="s">
        <v>24</v>
      </c>
      <c r="H1428">
        <v>652291</v>
      </c>
      <c r="I1428">
        <v>652560</v>
      </c>
      <c r="J1428" t="s">
        <v>25</v>
      </c>
      <c r="P1428">
        <v>5739083</v>
      </c>
      <c r="Q1428" t="s">
        <v>2501</v>
      </c>
      <c r="R1428">
        <v>270</v>
      </c>
      <c r="T1428" t="s">
        <v>2502</v>
      </c>
    </row>
    <row r="1429" spans="1:20" x14ac:dyDescent="0.25">
      <c r="A1429" t="s">
        <v>33</v>
      </c>
      <c r="B1429" t="s">
        <v>34</v>
      </c>
      <c r="C1429" t="s">
        <v>22</v>
      </c>
      <c r="D1429" t="s">
        <v>23</v>
      </c>
      <c r="E1429" t="s">
        <v>5</v>
      </c>
      <c r="G1429" t="s">
        <v>24</v>
      </c>
      <c r="H1429">
        <v>652291</v>
      </c>
      <c r="I1429">
        <v>652560</v>
      </c>
      <c r="J1429" t="s">
        <v>25</v>
      </c>
      <c r="K1429" t="s">
        <v>2503</v>
      </c>
      <c r="L1429" t="s">
        <v>2503</v>
      </c>
      <c r="N1429" t="s">
        <v>36</v>
      </c>
      <c r="P1429">
        <v>5739083</v>
      </c>
      <c r="Q1429" t="s">
        <v>2501</v>
      </c>
      <c r="R1429">
        <v>270</v>
      </c>
      <c r="S1429">
        <v>89</v>
      </c>
    </row>
    <row r="1430" spans="1:20" x14ac:dyDescent="0.25">
      <c r="A1430" t="s">
        <v>20</v>
      </c>
      <c r="B1430" t="s">
        <v>30</v>
      </c>
      <c r="C1430" t="s">
        <v>22</v>
      </c>
      <c r="D1430" t="s">
        <v>23</v>
      </c>
      <c r="E1430" t="s">
        <v>5</v>
      </c>
      <c r="G1430" t="s">
        <v>24</v>
      </c>
      <c r="H1430">
        <v>652561</v>
      </c>
      <c r="I1430">
        <v>654321</v>
      </c>
      <c r="J1430" t="s">
        <v>74</v>
      </c>
      <c r="P1430">
        <v>5739085</v>
      </c>
      <c r="Q1430" t="s">
        <v>2504</v>
      </c>
      <c r="R1430">
        <v>1761</v>
      </c>
      <c r="T1430" t="s">
        <v>2505</v>
      </c>
    </row>
    <row r="1431" spans="1:20" x14ac:dyDescent="0.25">
      <c r="A1431" t="s">
        <v>33</v>
      </c>
      <c r="B1431" t="s">
        <v>34</v>
      </c>
      <c r="C1431" t="s">
        <v>22</v>
      </c>
      <c r="D1431" t="s">
        <v>23</v>
      </c>
      <c r="E1431" t="s">
        <v>5</v>
      </c>
      <c r="G1431" t="s">
        <v>24</v>
      </c>
      <c r="H1431">
        <v>652561</v>
      </c>
      <c r="I1431">
        <v>654321</v>
      </c>
      <c r="J1431" t="s">
        <v>74</v>
      </c>
      <c r="K1431" t="s">
        <v>2506</v>
      </c>
      <c r="L1431" t="s">
        <v>2506</v>
      </c>
      <c r="N1431" t="s">
        <v>2507</v>
      </c>
      <c r="P1431">
        <v>5739085</v>
      </c>
      <c r="Q1431" t="s">
        <v>2504</v>
      </c>
      <c r="R1431">
        <v>1761</v>
      </c>
      <c r="S1431">
        <v>586</v>
      </c>
    </row>
    <row r="1432" spans="1:20" x14ac:dyDescent="0.25">
      <c r="A1432" t="s">
        <v>20</v>
      </c>
      <c r="B1432" t="s">
        <v>30</v>
      </c>
      <c r="C1432" t="s">
        <v>22</v>
      </c>
      <c r="D1432" t="s">
        <v>23</v>
      </c>
      <c r="E1432" t="s">
        <v>5</v>
      </c>
      <c r="G1432" t="s">
        <v>24</v>
      </c>
      <c r="H1432">
        <v>654324</v>
      </c>
      <c r="I1432">
        <v>654851</v>
      </c>
      <c r="J1432" t="s">
        <v>74</v>
      </c>
      <c r="P1432">
        <v>5739087</v>
      </c>
      <c r="Q1432" t="s">
        <v>2508</v>
      </c>
      <c r="R1432">
        <v>528</v>
      </c>
      <c r="T1432" t="s">
        <v>2509</v>
      </c>
    </row>
    <row r="1433" spans="1:20" x14ac:dyDescent="0.25">
      <c r="A1433" t="s">
        <v>33</v>
      </c>
      <c r="B1433" t="s">
        <v>34</v>
      </c>
      <c r="C1433" t="s">
        <v>22</v>
      </c>
      <c r="D1433" t="s">
        <v>23</v>
      </c>
      <c r="E1433" t="s">
        <v>5</v>
      </c>
      <c r="G1433" t="s">
        <v>24</v>
      </c>
      <c r="H1433">
        <v>654324</v>
      </c>
      <c r="I1433">
        <v>654851</v>
      </c>
      <c r="J1433" t="s">
        <v>74</v>
      </c>
      <c r="K1433" t="s">
        <v>2510</v>
      </c>
      <c r="L1433" t="s">
        <v>2510</v>
      </c>
      <c r="N1433" t="s">
        <v>36</v>
      </c>
      <c r="P1433">
        <v>5739087</v>
      </c>
      <c r="Q1433" t="s">
        <v>2508</v>
      </c>
      <c r="R1433">
        <v>528</v>
      </c>
      <c r="S1433">
        <v>175</v>
      </c>
    </row>
    <row r="1434" spans="1:20" x14ac:dyDescent="0.25">
      <c r="A1434" t="s">
        <v>20</v>
      </c>
      <c r="B1434" t="s">
        <v>30</v>
      </c>
      <c r="C1434" t="s">
        <v>22</v>
      </c>
      <c r="D1434" t="s">
        <v>23</v>
      </c>
      <c r="E1434" t="s">
        <v>5</v>
      </c>
      <c r="G1434" t="s">
        <v>24</v>
      </c>
      <c r="H1434">
        <v>654862</v>
      </c>
      <c r="I1434">
        <v>655719</v>
      </c>
      <c r="J1434" t="s">
        <v>74</v>
      </c>
      <c r="P1434">
        <v>5739090</v>
      </c>
      <c r="Q1434" t="s">
        <v>2511</v>
      </c>
      <c r="R1434">
        <v>858</v>
      </c>
      <c r="T1434" t="s">
        <v>2512</v>
      </c>
    </row>
    <row r="1435" spans="1:20" x14ac:dyDescent="0.25">
      <c r="A1435" t="s">
        <v>33</v>
      </c>
      <c r="B1435" t="s">
        <v>34</v>
      </c>
      <c r="C1435" t="s">
        <v>22</v>
      </c>
      <c r="D1435" t="s">
        <v>23</v>
      </c>
      <c r="E1435" t="s">
        <v>5</v>
      </c>
      <c r="G1435" t="s">
        <v>24</v>
      </c>
      <c r="H1435">
        <v>654862</v>
      </c>
      <c r="I1435">
        <v>655719</v>
      </c>
      <c r="J1435" t="s">
        <v>74</v>
      </c>
      <c r="K1435" t="s">
        <v>2513</v>
      </c>
      <c r="L1435" t="s">
        <v>2513</v>
      </c>
      <c r="N1435" t="s">
        <v>36</v>
      </c>
      <c r="P1435">
        <v>5739090</v>
      </c>
      <c r="Q1435" t="s">
        <v>2511</v>
      </c>
      <c r="R1435">
        <v>858</v>
      </c>
      <c r="S1435">
        <v>285</v>
      </c>
    </row>
    <row r="1436" spans="1:20" x14ac:dyDescent="0.25">
      <c r="A1436" t="s">
        <v>20</v>
      </c>
      <c r="B1436" t="s">
        <v>30</v>
      </c>
      <c r="C1436" t="s">
        <v>22</v>
      </c>
      <c r="D1436" t="s">
        <v>23</v>
      </c>
      <c r="E1436" t="s">
        <v>5</v>
      </c>
      <c r="G1436" t="s">
        <v>24</v>
      </c>
      <c r="H1436">
        <v>655724</v>
      </c>
      <c r="I1436">
        <v>656227</v>
      </c>
      <c r="J1436" t="s">
        <v>74</v>
      </c>
      <c r="P1436">
        <v>5739092</v>
      </c>
      <c r="Q1436" t="s">
        <v>2514</v>
      </c>
      <c r="R1436">
        <v>504</v>
      </c>
      <c r="T1436" t="s">
        <v>2515</v>
      </c>
    </row>
    <row r="1437" spans="1:20" x14ac:dyDescent="0.25">
      <c r="A1437" t="s">
        <v>33</v>
      </c>
      <c r="B1437" t="s">
        <v>34</v>
      </c>
      <c r="C1437" t="s">
        <v>22</v>
      </c>
      <c r="D1437" t="s">
        <v>23</v>
      </c>
      <c r="E1437" t="s">
        <v>5</v>
      </c>
      <c r="G1437" t="s">
        <v>24</v>
      </c>
      <c r="H1437">
        <v>655724</v>
      </c>
      <c r="I1437">
        <v>656227</v>
      </c>
      <c r="J1437" t="s">
        <v>74</v>
      </c>
      <c r="K1437" t="s">
        <v>2516</v>
      </c>
      <c r="L1437" t="s">
        <v>2516</v>
      </c>
      <c r="N1437" t="s">
        <v>36</v>
      </c>
      <c r="P1437">
        <v>5739092</v>
      </c>
      <c r="Q1437" t="s">
        <v>2514</v>
      </c>
      <c r="R1437">
        <v>504</v>
      </c>
      <c r="S1437">
        <v>167</v>
      </c>
    </row>
    <row r="1438" spans="1:20" x14ac:dyDescent="0.25">
      <c r="A1438" t="s">
        <v>20</v>
      </c>
      <c r="B1438" t="s">
        <v>30</v>
      </c>
      <c r="C1438" t="s">
        <v>22</v>
      </c>
      <c r="D1438" t="s">
        <v>23</v>
      </c>
      <c r="E1438" t="s">
        <v>5</v>
      </c>
      <c r="G1438" t="s">
        <v>24</v>
      </c>
      <c r="H1438">
        <v>656315</v>
      </c>
      <c r="I1438">
        <v>656767</v>
      </c>
      <c r="J1438" t="s">
        <v>74</v>
      </c>
      <c r="P1438">
        <v>5739095</v>
      </c>
      <c r="Q1438" t="s">
        <v>2517</v>
      </c>
      <c r="R1438">
        <v>453</v>
      </c>
      <c r="T1438" t="s">
        <v>2518</v>
      </c>
    </row>
    <row r="1439" spans="1:20" x14ac:dyDescent="0.25">
      <c r="A1439" t="s">
        <v>33</v>
      </c>
      <c r="B1439" t="s">
        <v>34</v>
      </c>
      <c r="C1439" t="s">
        <v>22</v>
      </c>
      <c r="D1439" t="s">
        <v>23</v>
      </c>
      <c r="E1439" t="s">
        <v>5</v>
      </c>
      <c r="G1439" t="s">
        <v>24</v>
      </c>
      <c r="H1439">
        <v>656315</v>
      </c>
      <c r="I1439">
        <v>656767</v>
      </c>
      <c r="J1439" t="s">
        <v>74</v>
      </c>
      <c r="K1439" t="s">
        <v>2519</v>
      </c>
      <c r="L1439" t="s">
        <v>2519</v>
      </c>
      <c r="N1439" t="s">
        <v>36</v>
      </c>
      <c r="P1439">
        <v>5739095</v>
      </c>
      <c r="Q1439" t="s">
        <v>2517</v>
      </c>
      <c r="R1439">
        <v>453</v>
      </c>
      <c r="S1439">
        <v>150</v>
      </c>
    </row>
    <row r="1440" spans="1:20" x14ac:dyDescent="0.25">
      <c r="A1440" t="s">
        <v>20</v>
      </c>
      <c r="B1440" t="s">
        <v>30</v>
      </c>
      <c r="C1440" t="s">
        <v>22</v>
      </c>
      <c r="D1440" t="s">
        <v>23</v>
      </c>
      <c r="E1440" t="s">
        <v>5</v>
      </c>
      <c r="G1440" t="s">
        <v>24</v>
      </c>
      <c r="H1440">
        <v>656745</v>
      </c>
      <c r="I1440">
        <v>657143</v>
      </c>
      <c r="J1440" t="s">
        <v>74</v>
      </c>
      <c r="P1440">
        <v>5739097</v>
      </c>
      <c r="Q1440" t="s">
        <v>2520</v>
      </c>
      <c r="R1440">
        <v>399</v>
      </c>
      <c r="T1440" t="s">
        <v>2521</v>
      </c>
    </row>
    <row r="1441" spans="1:20" x14ac:dyDescent="0.25">
      <c r="A1441" t="s">
        <v>33</v>
      </c>
      <c r="B1441" t="s">
        <v>34</v>
      </c>
      <c r="C1441" t="s">
        <v>22</v>
      </c>
      <c r="D1441" t="s">
        <v>23</v>
      </c>
      <c r="E1441" t="s">
        <v>5</v>
      </c>
      <c r="G1441" t="s">
        <v>24</v>
      </c>
      <c r="H1441">
        <v>656745</v>
      </c>
      <c r="I1441">
        <v>657143</v>
      </c>
      <c r="J1441" t="s">
        <v>74</v>
      </c>
      <c r="K1441" t="s">
        <v>2522</v>
      </c>
      <c r="L1441" t="s">
        <v>2522</v>
      </c>
      <c r="N1441" t="s">
        <v>596</v>
      </c>
      <c r="P1441">
        <v>5739097</v>
      </c>
      <c r="Q1441" t="s">
        <v>2520</v>
      </c>
      <c r="R1441">
        <v>399</v>
      </c>
      <c r="S1441">
        <v>132</v>
      </c>
    </row>
    <row r="1442" spans="1:20" x14ac:dyDescent="0.25">
      <c r="A1442" t="s">
        <v>20</v>
      </c>
      <c r="B1442" t="s">
        <v>30</v>
      </c>
      <c r="C1442" t="s">
        <v>22</v>
      </c>
      <c r="D1442" t="s">
        <v>23</v>
      </c>
      <c r="E1442" t="s">
        <v>5</v>
      </c>
      <c r="G1442" t="s">
        <v>24</v>
      </c>
      <c r="H1442">
        <v>657176</v>
      </c>
      <c r="I1442">
        <v>658069</v>
      </c>
      <c r="J1442" t="s">
        <v>74</v>
      </c>
      <c r="P1442">
        <v>5739101</v>
      </c>
      <c r="Q1442" t="s">
        <v>2523</v>
      </c>
      <c r="R1442">
        <v>894</v>
      </c>
      <c r="T1442" t="s">
        <v>2524</v>
      </c>
    </row>
    <row r="1443" spans="1:20" x14ac:dyDescent="0.25">
      <c r="A1443" t="s">
        <v>33</v>
      </c>
      <c r="B1443" t="s">
        <v>34</v>
      </c>
      <c r="C1443" t="s">
        <v>22</v>
      </c>
      <c r="D1443" t="s">
        <v>23</v>
      </c>
      <c r="E1443" t="s">
        <v>5</v>
      </c>
      <c r="G1443" t="s">
        <v>24</v>
      </c>
      <c r="H1443">
        <v>657176</v>
      </c>
      <c r="I1443">
        <v>658069</v>
      </c>
      <c r="J1443" t="s">
        <v>74</v>
      </c>
      <c r="K1443" t="s">
        <v>2525</v>
      </c>
      <c r="L1443" t="s">
        <v>2525</v>
      </c>
      <c r="N1443" t="s">
        <v>36</v>
      </c>
      <c r="P1443">
        <v>5739101</v>
      </c>
      <c r="Q1443" t="s">
        <v>2523</v>
      </c>
      <c r="R1443">
        <v>894</v>
      </c>
      <c r="S1443">
        <v>297</v>
      </c>
    </row>
    <row r="1444" spans="1:20" x14ac:dyDescent="0.25">
      <c r="A1444" t="s">
        <v>20</v>
      </c>
      <c r="B1444" t="s">
        <v>30</v>
      </c>
      <c r="C1444" t="s">
        <v>22</v>
      </c>
      <c r="D1444" t="s">
        <v>23</v>
      </c>
      <c r="E1444" t="s">
        <v>5</v>
      </c>
      <c r="G1444" t="s">
        <v>24</v>
      </c>
      <c r="H1444">
        <v>658069</v>
      </c>
      <c r="I1444">
        <v>659217</v>
      </c>
      <c r="J1444" t="s">
        <v>74</v>
      </c>
      <c r="P1444">
        <v>5739103</v>
      </c>
      <c r="Q1444" t="s">
        <v>2526</v>
      </c>
      <c r="R1444">
        <v>1149</v>
      </c>
      <c r="T1444" t="s">
        <v>2527</v>
      </c>
    </row>
    <row r="1445" spans="1:20" x14ac:dyDescent="0.25">
      <c r="A1445" t="s">
        <v>33</v>
      </c>
      <c r="B1445" t="s">
        <v>34</v>
      </c>
      <c r="C1445" t="s">
        <v>22</v>
      </c>
      <c r="D1445" t="s">
        <v>23</v>
      </c>
      <c r="E1445" t="s">
        <v>5</v>
      </c>
      <c r="G1445" t="s">
        <v>24</v>
      </c>
      <c r="H1445">
        <v>658069</v>
      </c>
      <c r="I1445">
        <v>659217</v>
      </c>
      <c r="J1445" t="s">
        <v>74</v>
      </c>
      <c r="K1445" t="s">
        <v>2528</v>
      </c>
      <c r="L1445" t="s">
        <v>2528</v>
      </c>
      <c r="N1445" t="s">
        <v>2529</v>
      </c>
      <c r="P1445">
        <v>5739103</v>
      </c>
      <c r="Q1445" t="s">
        <v>2526</v>
      </c>
      <c r="R1445">
        <v>1149</v>
      </c>
      <c r="S1445">
        <v>382</v>
      </c>
    </row>
    <row r="1446" spans="1:20" x14ac:dyDescent="0.25">
      <c r="A1446" t="s">
        <v>20</v>
      </c>
      <c r="B1446" t="s">
        <v>30</v>
      </c>
      <c r="C1446" t="s">
        <v>22</v>
      </c>
      <c r="D1446" t="s">
        <v>23</v>
      </c>
      <c r="E1446" t="s">
        <v>5</v>
      </c>
      <c r="G1446" t="s">
        <v>24</v>
      </c>
      <c r="H1446">
        <v>659353</v>
      </c>
      <c r="I1446">
        <v>659742</v>
      </c>
      <c r="J1446" t="s">
        <v>74</v>
      </c>
      <c r="P1446">
        <v>5739105</v>
      </c>
      <c r="Q1446" t="s">
        <v>2530</v>
      </c>
      <c r="R1446">
        <v>390</v>
      </c>
      <c r="T1446" t="s">
        <v>2531</v>
      </c>
    </row>
    <row r="1447" spans="1:20" x14ac:dyDescent="0.25">
      <c r="A1447" t="s">
        <v>33</v>
      </c>
      <c r="B1447" t="s">
        <v>34</v>
      </c>
      <c r="C1447" t="s">
        <v>22</v>
      </c>
      <c r="D1447" t="s">
        <v>23</v>
      </c>
      <c r="E1447" t="s">
        <v>5</v>
      </c>
      <c r="G1447" t="s">
        <v>24</v>
      </c>
      <c r="H1447">
        <v>659353</v>
      </c>
      <c r="I1447">
        <v>659742</v>
      </c>
      <c r="J1447" t="s">
        <v>74</v>
      </c>
      <c r="K1447" t="s">
        <v>2532</v>
      </c>
      <c r="L1447" t="s">
        <v>2532</v>
      </c>
      <c r="N1447" t="s">
        <v>596</v>
      </c>
      <c r="P1447">
        <v>5739105</v>
      </c>
      <c r="Q1447" t="s">
        <v>2530</v>
      </c>
      <c r="R1447">
        <v>390</v>
      </c>
      <c r="S1447">
        <v>129</v>
      </c>
    </row>
    <row r="1448" spans="1:20" x14ac:dyDescent="0.25">
      <c r="A1448" t="s">
        <v>20</v>
      </c>
      <c r="B1448" t="s">
        <v>30</v>
      </c>
      <c r="C1448" t="s">
        <v>22</v>
      </c>
      <c r="D1448" t="s">
        <v>23</v>
      </c>
      <c r="E1448" t="s">
        <v>5</v>
      </c>
      <c r="G1448" t="s">
        <v>24</v>
      </c>
      <c r="H1448">
        <v>659744</v>
      </c>
      <c r="I1448">
        <v>660784</v>
      </c>
      <c r="J1448" t="s">
        <v>74</v>
      </c>
      <c r="P1448">
        <v>5739133</v>
      </c>
      <c r="Q1448" t="s">
        <v>2533</v>
      </c>
      <c r="R1448">
        <v>1041</v>
      </c>
      <c r="T1448" t="s">
        <v>2534</v>
      </c>
    </row>
    <row r="1449" spans="1:20" x14ac:dyDescent="0.25">
      <c r="A1449" t="s">
        <v>33</v>
      </c>
      <c r="B1449" t="s">
        <v>34</v>
      </c>
      <c r="C1449" t="s">
        <v>22</v>
      </c>
      <c r="D1449" t="s">
        <v>23</v>
      </c>
      <c r="E1449" t="s">
        <v>5</v>
      </c>
      <c r="G1449" t="s">
        <v>24</v>
      </c>
      <c r="H1449">
        <v>659744</v>
      </c>
      <c r="I1449">
        <v>660784</v>
      </c>
      <c r="J1449" t="s">
        <v>74</v>
      </c>
      <c r="K1449" t="s">
        <v>2535</v>
      </c>
      <c r="L1449" t="s">
        <v>2535</v>
      </c>
      <c r="N1449" t="s">
        <v>36</v>
      </c>
      <c r="P1449">
        <v>5739133</v>
      </c>
      <c r="Q1449" t="s">
        <v>2533</v>
      </c>
      <c r="R1449">
        <v>1041</v>
      </c>
      <c r="S1449">
        <v>346</v>
      </c>
    </row>
    <row r="1450" spans="1:20" x14ac:dyDescent="0.25">
      <c r="A1450" t="s">
        <v>20</v>
      </c>
      <c r="B1450" t="s">
        <v>30</v>
      </c>
      <c r="C1450" t="s">
        <v>22</v>
      </c>
      <c r="D1450" t="s">
        <v>23</v>
      </c>
      <c r="E1450" t="s">
        <v>5</v>
      </c>
      <c r="G1450" t="s">
        <v>24</v>
      </c>
      <c r="H1450">
        <v>660799</v>
      </c>
      <c r="I1450">
        <v>661167</v>
      </c>
      <c r="J1450" t="s">
        <v>74</v>
      </c>
      <c r="P1450">
        <v>5739131</v>
      </c>
      <c r="Q1450" t="s">
        <v>2536</v>
      </c>
      <c r="R1450">
        <v>369</v>
      </c>
      <c r="T1450" t="s">
        <v>2537</v>
      </c>
    </row>
    <row r="1451" spans="1:20" x14ac:dyDescent="0.25">
      <c r="A1451" t="s">
        <v>33</v>
      </c>
      <c r="B1451" t="s">
        <v>34</v>
      </c>
      <c r="C1451" t="s">
        <v>22</v>
      </c>
      <c r="D1451" t="s">
        <v>23</v>
      </c>
      <c r="E1451" t="s">
        <v>5</v>
      </c>
      <c r="G1451" t="s">
        <v>24</v>
      </c>
      <c r="H1451">
        <v>660799</v>
      </c>
      <c r="I1451">
        <v>661167</v>
      </c>
      <c r="J1451" t="s">
        <v>74</v>
      </c>
      <c r="K1451" t="s">
        <v>2538</v>
      </c>
      <c r="L1451" t="s">
        <v>2538</v>
      </c>
      <c r="N1451" t="s">
        <v>36</v>
      </c>
      <c r="P1451">
        <v>5739131</v>
      </c>
      <c r="Q1451" t="s">
        <v>2536</v>
      </c>
      <c r="R1451">
        <v>369</v>
      </c>
      <c r="S1451">
        <v>122</v>
      </c>
    </row>
    <row r="1452" spans="1:20" x14ac:dyDescent="0.25">
      <c r="A1452" t="s">
        <v>20</v>
      </c>
      <c r="B1452" t="s">
        <v>30</v>
      </c>
      <c r="C1452" t="s">
        <v>22</v>
      </c>
      <c r="D1452" t="s">
        <v>23</v>
      </c>
      <c r="E1452" t="s">
        <v>5</v>
      </c>
      <c r="G1452" t="s">
        <v>24</v>
      </c>
      <c r="H1452">
        <v>661248</v>
      </c>
      <c r="I1452">
        <v>661934</v>
      </c>
      <c r="J1452" t="s">
        <v>25</v>
      </c>
      <c r="P1452">
        <v>5739129</v>
      </c>
      <c r="Q1452" t="s">
        <v>2539</v>
      </c>
      <c r="R1452">
        <v>687</v>
      </c>
      <c r="T1452" t="s">
        <v>2540</v>
      </c>
    </row>
    <row r="1453" spans="1:20" x14ac:dyDescent="0.25">
      <c r="A1453" t="s">
        <v>33</v>
      </c>
      <c r="B1453" t="s">
        <v>34</v>
      </c>
      <c r="C1453" t="s">
        <v>22</v>
      </c>
      <c r="D1453" t="s">
        <v>23</v>
      </c>
      <c r="E1453" t="s">
        <v>5</v>
      </c>
      <c r="G1453" t="s">
        <v>24</v>
      </c>
      <c r="H1453">
        <v>661248</v>
      </c>
      <c r="I1453">
        <v>661934</v>
      </c>
      <c r="J1453" t="s">
        <v>25</v>
      </c>
      <c r="K1453" t="s">
        <v>2541</v>
      </c>
      <c r="L1453" t="s">
        <v>2541</v>
      </c>
      <c r="N1453" t="s">
        <v>2542</v>
      </c>
      <c r="P1453">
        <v>5739129</v>
      </c>
      <c r="Q1453" t="s">
        <v>2539</v>
      </c>
      <c r="R1453">
        <v>687</v>
      </c>
      <c r="S1453">
        <v>228</v>
      </c>
    </row>
    <row r="1454" spans="1:20" x14ac:dyDescent="0.25">
      <c r="A1454" t="s">
        <v>20</v>
      </c>
      <c r="B1454" t="s">
        <v>30</v>
      </c>
      <c r="C1454" t="s">
        <v>22</v>
      </c>
      <c r="D1454" t="s">
        <v>23</v>
      </c>
      <c r="E1454" t="s">
        <v>5</v>
      </c>
      <c r="G1454" t="s">
        <v>24</v>
      </c>
      <c r="H1454">
        <v>662051</v>
      </c>
      <c r="I1454">
        <v>662833</v>
      </c>
      <c r="J1454" t="s">
        <v>25</v>
      </c>
      <c r="P1454">
        <v>5739126</v>
      </c>
      <c r="Q1454" t="s">
        <v>2543</v>
      </c>
      <c r="R1454">
        <v>783</v>
      </c>
      <c r="T1454" t="s">
        <v>2544</v>
      </c>
    </row>
    <row r="1455" spans="1:20" x14ac:dyDescent="0.25">
      <c r="A1455" t="s">
        <v>33</v>
      </c>
      <c r="B1455" t="s">
        <v>34</v>
      </c>
      <c r="C1455" t="s">
        <v>22</v>
      </c>
      <c r="D1455" t="s">
        <v>23</v>
      </c>
      <c r="E1455" t="s">
        <v>5</v>
      </c>
      <c r="G1455" t="s">
        <v>24</v>
      </c>
      <c r="H1455">
        <v>662051</v>
      </c>
      <c r="I1455">
        <v>662833</v>
      </c>
      <c r="J1455" t="s">
        <v>25</v>
      </c>
      <c r="K1455" t="s">
        <v>2545</v>
      </c>
      <c r="L1455" t="s">
        <v>2545</v>
      </c>
      <c r="N1455" t="s">
        <v>2546</v>
      </c>
      <c r="P1455">
        <v>5739126</v>
      </c>
      <c r="Q1455" t="s">
        <v>2543</v>
      </c>
      <c r="R1455">
        <v>783</v>
      </c>
      <c r="S1455">
        <v>260</v>
      </c>
    </row>
    <row r="1456" spans="1:20" x14ac:dyDescent="0.25">
      <c r="A1456" t="s">
        <v>20</v>
      </c>
      <c r="B1456" t="s">
        <v>30</v>
      </c>
      <c r="C1456" t="s">
        <v>22</v>
      </c>
      <c r="D1456" t="s">
        <v>23</v>
      </c>
      <c r="E1456" t="s">
        <v>5</v>
      </c>
      <c r="G1456" t="s">
        <v>24</v>
      </c>
      <c r="H1456">
        <v>662919</v>
      </c>
      <c r="I1456">
        <v>663599</v>
      </c>
      <c r="J1456" t="s">
        <v>25</v>
      </c>
      <c r="P1456">
        <v>5739124</v>
      </c>
      <c r="Q1456" t="s">
        <v>2547</v>
      </c>
      <c r="R1456">
        <v>681</v>
      </c>
      <c r="T1456" t="s">
        <v>2548</v>
      </c>
    </row>
    <row r="1457" spans="1:20" x14ac:dyDescent="0.25">
      <c r="A1457" t="s">
        <v>33</v>
      </c>
      <c r="B1457" t="s">
        <v>34</v>
      </c>
      <c r="C1457" t="s">
        <v>22</v>
      </c>
      <c r="D1457" t="s">
        <v>23</v>
      </c>
      <c r="E1457" t="s">
        <v>5</v>
      </c>
      <c r="G1457" t="s">
        <v>24</v>
      </c>
      <c r="H1457">
        <v>662919</v>
      </c>
      <c r="I1457">
        <v>663599</v>
      </c>
      <c r="J1457" t="s">
        <v>25</v>
      </c>
      <c r="K1457" t="s">
        <v>2549</v>
      </c>
      <c r="L1457" t="s">
        <v>2549</v>
      </c>
      <c r="N1457" t="s">
        <v>1213</v>
      </c>
      <c r="P1457">
        <v>5739124</v>
      </c>
      <c r="Q1457" t="s">
        <v>2547</v>
      </c>
      <c r="R1457">
        <v>681</v>
      </c>
      <c r="S1457">
        <v>226</v>
      </c>
    </row>
    <row r="1458" spans="1:20" x14ac:dyDescent="0.25">
      <c r="A1458" t="s">
        <v>20</v>
      </c>
      <c r="B1458" t="s">
        <v>30</v>
      </c>
      <c r="C1458" t="s">
        <v>22</v>
      </c>
      <c r="D1458" t="s">
        <v>23</v>
      </c>
      <c r="E1458" t="s">
        <v>5</v>
      </c>
      <c r="G1458" t="s">
        <v>24</v>
      </c>
      <c r="H1458">
        <v>663583</v>
      </c>
      <c r="I1458">
        <v>664314</v>
      </c>
      <c r="J1458" t="s">
        <v>25</v>
      </c>
      <c r="O1458" t="s">
        <v>2550</v>
      </c>
      <c r="P1458">
        <v>5739122</v>
      </c>
      <c r="Q1458" t="s">
        <v>2551</v>
      </c>
      <c r="R1458">
        <v>732</v>
      </c>
      <c r="T1458" t="s">
        <v>2552</v>
      </c>
    </row>
    <row r="1459" spans="1:20" x14ac:dyDescent="0.25">
      <c r="A1459" t="s">
        <v>33</v>
      </c>
      <c r="B1459" t="s">
        <v>34</v>
      </c>
      <c r="C1459" t="s">
        <v>22</v>
      </c>
      <c r="D1459" t="s">
        <v>23</v>
      </c>
      <c r="E1459" t="s">
        <v>5</v>
      </c>
      <c r="G1459" t="s">
        <v>24</v>
      </c>
      <c r="H1459">
        <v>663583</v>
      </c>
      <c r="I1459">
        <v>664314</v>
      </c>
      <c r="J1459" t="s">
        <v>25</v>
      </c>
      <c r="K1459" t="s">
        <v>2553</v>
      </c>
      <c r="L1459" t="s">
        <v>2553</v>
      </c>
      <c r="N1459" t="s">
        <v>2554</v>
      </c>
      <c r="O1459" t="s">
        <v>2550</v>
      </c>
      <c r="P1459">
        <v>5739122</v>
      </c>
      <c r="Q1459" t="s">
        <v>2551</v>
      </c>
      <c r="R1459">
        <v>732</v>
      </c>
      <c r="S1459">
        <v>243</v>
      </c>
    </row>
    <row r="1460" spans="1:20" x14ac:dyDescent="0.25">
      <c r="A1460" t="s">
        <v>20</v>
      </c>
      <c r="B1460" t="s">
        <v>30</v>
      </c>
      <c r="C1460" t="s">
        <v>22</v>
      </c>
      <c r="D1460" t="s">
        <v>23</v>
      </c>
      <c r="E1460" t="s">
        <v>5</v>
      </c>
      <c r="G1460" t="s">
        <v>24</v>
      </c>
      <c r="H1460">
        <v>664331</v>
      </c>
      <c r="I1460">
        <v>665452</v>
      </c>
      <c r="J1460" t="s">
        <v>74</v>
      </c>
      <c r="P1460">
        <v>5739120</v>
      </c>
      <c r="Q1460" t="s">
        <v>2555</v>
      </c>
      <c r="R1460">
        <v>1122</v>
      </c>
      <c r="T1460" t="s">
        <v>2556</v>
      </c>
    </row>
    <row r="1461" spans="1:20" x14ac:dyDescent="0.25">
      <c r="A1461" t="s">
        <v>33</v>
      </c>
      <c r="B1461" t="s">
        <v>34</v>
      </c>
      <c r="C1461" t="s">
        <v>22</v>
      </c>
      <c r="D1461" t="s">
        <v>23</v>
      </c>
      <c r="E1461" t="s">
        <v>5</v>
      </c>
      <c r="G1461" t="s">
        <v>24</v>
      </c>
      <c r="H1461">
        <v>664331</v>
      </c>
      <c r="I1461">
        <v>665452</v>
      </c>
      <c r="J1461" t="s">
        <v>74</v>
      </c>
      <c r="K1461" t="s">
        <v>2557</v>
      </c>
      <c r="L1461" t="s">
        <v>2557</v>
      </c>
      <c r="N1461" t="s">
        <v>2558</v>
      </c>
      <c r="P1461">
        <v>5739120</v>
      </c>
      <c r="Q1461" t="s">
        <v>2555</v>
      </c>
      <c r="R1461">
        <v>1122</v>
      </c>
      <c r="S1461">
        <v>373</v>
      </c>
    </row>
    <row r="1462" spans="1:20" x14ac:dyDescent="0.25">
      <c r="A1462" t="s">
        <v>20</v>
      </c>
      <c r="B1462" t="s">
        <v>30</v>
      </c>
      <c r="C1462" t="s">
        <v>22</v>
      </c>
      <c r="D1462" t="s">
        <v>23</v>
      </c>
      <c r="E1462" t="s">
        <v>5</v>
      </c>
      <c r="G1462" t="s">
        <v>24</v>
      </c>
      <c r="H1462">
        <v>665623</v>
      </c>
      <c r="I1462">
        <v>667998</v>
      </c>
      <c r="J1462" t="s">
        <v>25</v>
      </c>
      <c r="P1462">
        <v>5739118</v>
      </c>
      <c r="Q1462" t="s">
        <v>2559</v>
      </c>
      <c r="R1462">
        <v>2376</v>
      </c>
      <c r="T1462" t="s">
        <v>2560</v>
      </c>
    </row>
    <row r="1463" spans="1:20" x14ac:dyDescent="0.25">
      <c r="A1463" t="s">
        <v>33</v>
      </c>
      <c r="B1463" t="s">
        <v>34</v>
      </c>
      <c r="C1463" t="s">
        <v>22</v>
      </c>
      <c r="D1463" t="s">
        <v>23</v>
      </c>
      <c r="E1463" t="s">
        <v>5</v>
      </c>
      <c r="G1463" t="s">
        <v>24</v>
      </c>
      <c r="H1463">
        <v>665623</v>
      </c>
      <c r="I1463">
        <v>667998</v>
      </c>
      <c r="J1463" t="s">
        <v>25</v>
      </c>
      <c r="K1463" t="s">
        <v>2561</v>
      </c>
      <c r="L1463" t="s">
        <v>2561</v>
      </c>
      <c r="N1463" t="s">
        <v>2562</v>
      </c>
      <c r="P1463">
        <v>5739118</v>
      </c>
      <c r="Q1463" t="s">
        <v>2559</v>
      </c>
      <c r="R1463">
        <v>2376</v>
      </c>
      <c r="S1463">
        <v>791</v>
      </c>
    </row>
    <row r="1464" spans="1:20" x14ac:dyDescent="0.25">
      <c r="A1464" t="s">
        <v>20</v>
      </c>
      <c r="B1464" t="s">
        <v>30</v>
      </c>
      <c r="C1464" t="s">
        <v>22</v>
      </c>
      <c r="D1464" t="s">
        <v>23</v>
      </c>
      <c r="E1464" t="s">
        <v>5</v>
      </c>
      <c r="G1464" t="s">
        <v>24</v>
      </c>
      <c r="H1464">
        <v>668126</v>
      </c>
      <c r="I1464">
        <v>668827</v>
      </c>
      <c r="J1464" t="s">
        <v>25</v>
      </c>
      <c r="P1464">
        <v>5737365</v>
      </c>
      <c r="Q1464" t="s">
        <v>2563</v>
      </c>
      <c r="R1464">
        <v>702</v>
      </c>
      <c r="T1464" t="s">
        <v>2564</v>
      </c>
    </row>
    <row r="1465" spans="1:20" x14ac:dyDescent="0.25">
      <c r="A1465" t="s">
        <v>33</v>
      </c>
      <c r="B1465" t="s">
        <v>34</v>
      </c>
      <c r="C1465" t="s">
        <v>22</v>
      </c>
      <c r="D1465" t="s">
        <v>23</v>
      </c>
      <c r="E1465" t="s">
        <v>5</v>
      </c>
      <c r="G1465" t="s">
        <v>24</v>
      </c>
      <c r="H1465">
        <v>668126</v>
      </c>
      <c r="I1465">
        <v>668827</v>
      </c>
      <c r="J1465" t="s">
        <v>25</v>
      </c>
      <c r="K1465" t="s">
        <v>2565</v>
      </c>
      <c r="L1465" t="s">
        <v>2565</v>
      </c>
      <c r="N1465" t="s">
        <v>2566</v>
      </c>
      <c r="P1465">
        <v>5737365</v>
      </c>
      <c r="Q1465" t="s">
        <v>2563</v>
      </c>
      <c r="R1465">
        <v>702</v>
      </c>
      <c r="S1465">
        <v>233</v>
      </c>
    </row>
    <row r="1466" spans="1:20" x14ac:dyDescent="0.25">
      <c r="A1466" t="s">
        <v>20</v>
      </c>
      <c r="B1466" t="s">
        <v>30</v>
      </c>
      <c r="C1466" t="s">
        <v>22</v>
      </c>
      <c r="D1466" t="s">
        <v>23</v>
      </c>
      <c r="E1466" t="s">
        <v>5</v>
      </c>
      <c r="G1466" t="s">
        <v>24</v>
      </c>
      <c r="H1466">
        <v>668835</v>
      </c>
      <c r="I1466">
        <v>669839</v>
      </c>
      <c r="J1466" t="s">
        <v>25</v>
      </c>
      <c r="P1466">
        <v>5737801</v>
      </c>
      <c r="Q1466" t="s">
        <v>2567</v>
      </c>
      <c r="R1466">
        <v>1005</v>
      </c>
      <c r="T1466" t="s">
        <v>2568</v>
      </c>
    </row>
    <row r="1467" spans="1:20" x14ac:dyDescent="0.25">
      <c r="A1467" t="s">
        <v>33</v>
      </c>
      <c r="B1467" t="s">
        <v>34</v>
      </c>
      <c r="C1467" t="s">
        <v>22</v>
      </c>
      <c r="D1467" t="s">
        <v>23</v>
      </c>
      <c r="E1467" t="s">
        <v>5</v>
      </c>
      <c r="G1467" t="s">
        <v>24</v>
      </c>
      <c r="H1467">
        <v>668835</v>
      </c>
      <c r="I1467">
        <v>669839</v>
      </c>
      <c r="J1467" t="s">
        <v>25</v>
      </c>
      <c r="K1467" t="s">
        <v>2569</v>
      </c>
      <c r="L1467" t="s">
        <v>2569</v>
      </c>
      <c r="N1467" t="s">
        <v>2570</v>
      </c>
      <c r="P1467">
        <v>5737801</v>
      </c>
      <c r="Q1467" t="s">
        <v>2567</v>
      </c>
      <c r="R1467">
        <v>1005</v>
      </c>
      <c r="S1467">
        <v>334</v>
      </c>
    </row>
    <row r="1468" spans="1:20" x14ac:dyDescent="0.25">
      <c r="A1468" t="s">
        <v>20</v>
      </c>
      <c r="B1468" t="s">
        <v>30</v>
      </c>
      <c r="C1468" t="s">
        <v>22</v>
      </c>
      <c r="D1468" t="s">
        <v>23</v>
      </c>
      <c r="E1468" t="s">
        <v>5</v>
      </c>
      <c r="G1468" t="s">
        <v>24</v>
      </c>
      <c r="H1468">
        <v>669885</v>
      </c>
      <c r="I1468">
        <v>671168</v>
      </c>
      <c r="J1468" t="s">
        <v>74</v>
      </c>
      <c r="P1468">
        <v>5737820</v>
      </c>
      <c r="Q1468" t="s">
        <v>2571</v>
      </c>
      <c r="R1468">
        <v>1284</v>
      </c>
      <c r="T1468" t="s">
        <v>2572</v>
      </c>
    </row>
    <row r="1469" spans="1:20" x14ac:dyDescent="0.25">
      <c r="A1469" t="s">
        <v>33</v>
      </c>
      <c r="B1469" t="s">
        <v>34</v>
      </c>
      <c r="C1469" t="s">
        <v>22</v>
      </c>
      <c r="D1469" t="s">
        <v>23</v>
      </c>
      <c r="E1469" t="s">
        <v>5</v>
      </c>
      <c r="G1469" t="s">
        <v>24</v>
      </c>
      <c r="H1469">
        <v>669885</v>
      </c>
      <c r="I1469">
        <v>671168</v>
      </c>
      <c r="J1469" t="s">
        <v>74</v>
      </c>
      <c r="K1469" t="s">
        <v>2573</v>
      </c>
      <c r="L1469" t="s">
        <v>2573</v>
      </c>
      <c r="N1469" t="s">
        <v>2574</v>
      </c>
      <c r="P1469">
        <v>5737820</v>
      </c>
      <c r="Q1469" t="s">
        <v>2571</v>
      </c>
      <c r="R1469">
        <v>1284</v>
      </c>
      <c r="S1469">
        <v>427</v>
      </c>
    </row>
    <row r="1470" spans="1:20" x14ac:dyDescent="0.25">
      <c r="A1470" t="s">
        <v>20</v>
      </c>
      <c r="B1470" t="s">
        <v>30</v>
      </c>
      <c r="C1470" t="s">
        <v>22</v>
      </c>
      <c r="D1470" t="s">
        <v>23</v>
      </c>
      <c r="E1470" t="s">
        <v>5</v>
      </c>
      <c r="G1470" t="s">
        <v>24</v>
      </c>
      <c r="H1470">
        <v>671178</v>
      </c>
      <c r="I1470">
        <v>671453</v>
      </c>
      <c r="J1470" t="s">
        <v>74</v>
      </c>
      <c r="P1470">
        <v>5737813</v>
      </c>
      <c r="Q1470" t="s">
        <v>2575</v>
      </c>
      <c r="R1470">
        <v>276</v>
      </c>
      <c r="T1470" t="s">
        <v>2576</v>
      </c>
    </row>
    <row r="1471" spans="1:20" x14ac:dyDescent="0.25">
      <c r="A1471" t="s">
        <v>33</v>
      </c>
      <c r="B1471" t="s">
        <v>34</v>
      </c>
      <c r="C1471" t="s">
        <v>22</v>
      </c>
      <c r="D1471" t="s">
        <v>23</v>
      </c>
      <c r="E1471" t="s">
        <v>5</v>
      </c>
      <c r="G1471" t="s">
        <v>24</v>
      </c>
      <c r="H1471">
        <v>671178</v>
      </c>
      <c r="I1471">
        <v>671453</v>
      </c>
      <c r="J1471" t="s">
        <v>74</v>
      </c>
      <c r="K1471" t="s">
        <v>2577</v>
      </c>
      <c r="L1471" t="s">
        <v>2577</v>
      </c>
      <c r="N1471" t="s">
        <v>36</v>
      </c>
      <c r="P1471">
        <v>5737813</v>
      </c>
      <c r="Q1471" t="s">
        <v>2575</v>
      </c>
      <c r="R1471">
        <v>276</v>
      </c>
      <c r="S1471">
        <v>91</v>
      </c>
    </row>
    <row r="1472" spans="1:20" x14ac:dyDescent="0.25">
      <c r="A1472" t="s">
        <v>20</v>
      </c>
      <c r="B1472" t="s">
        <v>30</v>
      </c>
      <c r="C1472" t="s">
        <v>22</v>
      </c>
      <c r="D1472" t="s">
        <v>23</v>
      </c>
      <c r="E1472" t="s">
        <v>5</v>
      </c>
      <c r="G1472" t="s">
        <v>24</v>
      </c>
      <c r="H1472">
        <v>671463</v>
      </c>
      <c r="I1472">
        <v>671702</v>
      </c>
      <c r="J1472" t="s">
        <v>74</v>
      </c>
      <c r="P1472">
        <v>5737807</v>
      </c>
      <c r="Q1472" t="s">
        <v>2578</v>
      </c>
      <c r="R1472">
        <v>240</v>
      </c>
      <c r="T1472" t="s">
        <v>2579</v>
      </c>
    </row>
    <row r="1473" spans="1:20" x14ac:dyDescent="0.25">
      <c r="A1473" t="s">
        <v>33</v>
      </c>
      <c r="B1473" t="s">
        <v>34</v>
      </c>
      <c r="C1473" t="s">
        <v>22</v>
      </c>
      <c r="D1473" t="s">
        <v>23</v>
      </c>
      <c r="E1473" t="s">
        <v>5</v>
      </c>
      <c r="G1473" t="s">
        <v>24</v>
      </c>
      <c r="H1473">
        <v>671463</v>
      </c>
      <c r="I1473">
        <v>671702</v>
      </c>
      <c r="J1473" t="s">
        <v>74</v>
      </c>
      <c r="K1473" t="s">
        <v>2580</v>
      </c>
      <c r="L1473" t="s">
        <v>2580</v>
      </c>
      <c r="N1473" t="s">
        <v>36</v>
      </c>
      <c r="P1473">
        <v>5737807</v>
      </c>
      <c r="Q1473" t="s">
        <v>2578</v>
      </c>
      <c r="R1473">
        <v>240</v>
      </c>
      <c r="S1473">
        <v>79</v>
      </c>
    </row>
    <row r="1474" spans="1:20" x14ac:dyDescent="0.25">
      <c r="A1474" t="s">
        <v>20</v>
      </c>
      <c r="B1474" t="s">
        <v>30</v>
      </c>
      <c r="C1474" t="s">
        <v>22</v>
      </c>
      <c r="D1474" t="s">
        <v>23</v>
      </c>
      <c r="E1474" t="s">
        <v>5</v>
      </c>
      <c r="G1474" t="s">
        <v>24</v>
      </c>
      <c r="H1474">
        <v>671782</v>
      </c>
      <c r="I1474">
        <v>673260</v>
      </c>
      <c r="J1474" t="s">
        <v>74</v>
      </c>
      <c r="P1474">
        <v>5737825</v>
      </c>
      <c r="Q1474" t="s">
        <v>2581</v>
      </c>
      <c r="R1474">
        <v>1479</v>
      </c>
      <c r="T1474" t="s">
        <v>2582</v>
      </c>
    </row>
    <row r="1475" spans="1:20" x14ac:dyDescent="0.25">
      <c r="A1475" t="s">
        <v>33</v>
      </c>
      <c r="B1475" t="s">
        <v>34</v>
      </c>
      <c r="C1475" t="s">
        <v>22</v>
      </c>
      <c r="D1475" t="s">
        <v>23</v>
      </c>
      <c r="E1475" t="s">
        <v>5</v>
      </c>
      <c r="G1475" t="s">
        <v>24</v>
      </c>
      <c r="H1475">
        <v>671782</v>
      </c>
      <c r="I1475">
        <v>673260</v>
      </c>
      <c r="J1475" t="s">
        <v>74</v>
      </c>
      <c r="K1475" t="s">
        <v>2583</v>
      </c>
      <c r="L1475" t="s">
        <v>2583</v>
      </c>
      <c r="N1475" t="s">
        <v>2584</v>
      </c>
      <c r="P1475">
        <v>5737825</v>
      </c>
      <c r="Q1475" t="s">
        <v>2581</v>
      </c>
      <c r="R1475">
        <v>1479</v>
      </c>
      <c r="S1475">
        <v>492</v>
      </c>
    </row>
    <row r="1476" spans="1:20" x14ac:dyDescent="0.25">
      <c r="A1476" t="s">
        <v>20</v>
      </c>
      <c r="B1476" t="s">
        <v>30</v>
      </c>
      <c r="C1476" t="s">
        <v>22</v>
      </c>
      <c r="D1476" t="s">
        <v>23</v>
      </c>
      <c r="E1476" t="s">
        <v>5</v>
      </c>
      <c r="G1476" t="s">
        <v>24</v>
      </c>
      <c r="H1476">
        <v>673458</v>
      </c>
      <c r="I1476">
        <v>674927</v>
      </c>
      <c r="J1476" t="s">
        <v>74</v>
      </c>
      <c r="P1476">
        <v>5737829</v>
      </c>
      <c r="Q1476" t="s">
        <v>2585</v>
      </c>
      <c r="R1476">
        <v>1470</v>
      </c>
      <c r="T1476" t="s">
        <v>2586</v>
      </c>
    </row>
    <row r="1477" spans="1:20" x14ac:dyDescent="0.25">
      <c r="A1477" t="s">
        <v>33</v>
      </c>
      <c r="B1477" t="s">
        <v>34</v>
      </c>
      <c r="C1477" t="s">
        <v>22</v>
      </c>
      <c r="D1477" t="s">
        <v>23</v>
      </c>
      <c r="E1477" t="s">
        <v>5</v>
      </c>
      <c r="G1477" t="s">
        <v>24</v>
      </c>
      <c r="H1477">
        <v>673458</v>
      </c>
      <c r="I1477">
        <v>674927</v>
      </c>
      <c r="J1477" t="s">
        <v>74</v>
      </c>
      <c r="K1477" t="s">
        <v>2587</v>
      </c>
      <c r="L1477" t="s">
        <v>2587</v>
      </c>
      <c r="N1477" t="s">
        <v>2588</v>
      </c>
      <c r="P1477">
        <v>5737829</v>
      </c>
      <c r="Q1477" t="s">
        <v>2585</v>
      </c>
      <c r="R1477">
        <v>1470</v>
      </c>
      <c r="S1477">
        <v>489</v>
      </c>
    </row>
    <row r="1478" spans="1:20" x14ac:dyDescent="0.25">
      <c r="A1478" t="s">
        <v>20</v>
      </c>
      <c r="B1478" t="s">
        <v>30</v>
      </c>
      <c r="C1478" t="s">
        <v>22</v>
      </c>
      <c r="D1478" t="s">
        <v>23</v>
      </c>
      <c r="E1478" t="s">
        <v>5</v>
      </c>
      <c r="G1478" t="s">
        <v>24</v>
      </c>
      <c r="H1478">
        <v>675079</v>
      </c>
      <c r="I1478">
        <v>676002</v>
      </c>
      <c r="J1478" t="s">
        <v>74</v>
      </c>
      <c r="P1478">
        <v>5737840</v>
      </c>
      <c r="Q1478" t="s">
        <v>2589</v>
      </c>
      <c r="R1478">
        <v>924</v>
      </c>
      <c r="T1478" t="s">
        <v>2590</v>
      </c>
    </row>
    <row r="1479" spans="1:20" x14ac:dyDescent="0.25">
      <c r="A1479" t="s">
        <v>33</v>
      </c>
      <c r="B1479" t="s">
        <v>34</v>
      </c>
      <c r="C1479" t="s">
        <v>22</v>
      </c>
      <c r="D1479" t="s">
        <v>23</v>
      </c>
      <c r="E1479" t="s">
        <v>5</v>
      </c>
      <c r="G1479" t="s">
        <v>24</v>
      </c>
      <c r="H1479">
        <v>675079</v>
      </c>
      <c r="I1479">
        <v>676002</v>
      </c>
      <c r="J1479" t="s">
        <v>74</v>
      </c>
      <c r="K1479" t="s">
        <v>2591</v>
      </c>
      <c r="L1479" t="s">
        <v>2591</v>
      </c>
      <c r="N1479" t="s">
        <v>2592</v>
      </c>
      <c r="P1479">
        <v>5737840</v>
      </c>
      <c r="Q1479" t="s">
        <v>2589</v>
      </c>
      <c r="R1479">
        <v>924</v>
      </c>
      <c r="S1479">
        <v>307</v>
      </c>
    </row>
    <row r="1480" spans="1:20" x14ac:dyDescent="0.25">
      <c r="A1480" t="s">
        <v>20</v>
      </c>
      <c r="B1480" t="s">
        <v>30</v>
      </c>
      <c r="C1480" t="s">
        <v>22</v>
      </c>
      <c r="D1480" t="s">
        <v>23</v>
      </c>
      <c r="E1480" t="s">
        <v>5</v>
      </c>
      <c r="G1480" t="s">
        <v>24</v>
      </c>
      <c r="H1480">
        <v>676377</v>
      </c>
      <c r="I1480">
        <v>677114</v>
      </c>
      <c r="J1480" t="s">
        <v>74</v>
      </c>
      <c r="P1480">
        <v>5737848</v>
      </c>
      <c r="Q1480" t="s">
        <v>2593</v>
      </c>
      <c r="R1480">
        <v>738</v>
      </c>
      <c r="T1480" t="s">
        <v>2594</v>
      </c>
    </row>
    <row r="1481" spans="1:20" x14ac:dyDescent="0.25">
      <c r="A1481" t="s">
        <v>33</v>
      </c>
      <c r="B1481" t="s">
        <v>34</v>
      </c>
      <c r="C1481" t="s">
        <v>22</v>
      </c>
      <c r="D1481" t="s">
        <v>23</v>
      </c>
      <c r="E1481" t="s">
        <v>5</v>
      </c>
      <c r="G1481" t="s">
        <v>24</v>
      </c>
      <c r="H1481">
        <v>676377</v>
      </c>
      <c r="I1481">
        <v>677114</v>
      </c>
      <c r="J1481" t="s">
        <v>74</v>
      </c>
      <c r="K1481" t="s">
        <v>2595</v>
      </c>
      <c r="L1481" t="s">
        <v>2595</v>
      </c>
      <c r="N1481" t="s">
        <v>36</v>
      </c>
      <c r="P1481">
        <v>5737848</v>
      </c>
      <c r="Q1481" t="s">
        <v>2593</v>
      </c>
      <c r="R1481">
        <v>738</v>
      </c>
      <c r="S1481">
        <v>245</v>
      </c>
    </row>
    <row r="1482" spans="1:20" x14ac:dyDescent="0.25">
      <c r="A1482" t="s">
        <v>20</v>
      </c>
      <c r="B1482" t="s">
        <v>30</v>
      </c>
      <c r="C1482" t="s">
        <v>22</v>
      </c>
      <c r="D1482" t="s">
        <v>23</v>
      </c>
      <c r="E1482" t="s">
        <v>5</v>
      </c>
      <c r="G1482" t="s">
        <v>24</v>
      </c>
      <c r="H1482">
        <v>677269</v>
      </c>
      <c r="I1482">
        <v>677679</v>
      </c>
      <c r="J1482" t="s">
        <v>74</v>
      </c>
      <c r="P1482">
        <v>5737866</v>
      </c>
      <c r="Q1482" t="s">
        <v>2596</v>
      </c>
      <c r="R1482">
        <v>411</v>
      </c>
      <c r="T1482" t="s">
        <v>2597</v>
      </c>
    </row>
    <row r="1483" spans="1:20" x14ac:dyDescent="0.25">
      <c r="A1483" t="s">
        <v>33</v>
      </c>
      <c r="B1483" t="s">
        <v>34</v>
      </c>
      <c r="C1483" t="s">
        <v>22</v>
      </c>
      <c r="D1483" t="s">
        <v>23</v>
      </c>
      <c r="E1483" t="s">
        <v>5</v>
      </c>
      <c r="G1483" t="s">
        <v>24</v>
      </c>
      <c r="H1483">
        <v>677269</v>
      </c>
      <c r="I1483">
        <v>677679</v>
      </c>
      <c r="J1483" t="s">
        <v>74</v>
      </c>
      <c r="K1483" t="s">
        <v>2598</v>
      </c>
      <c r="L1483" t="s">
        <v>2598</v>
      </c>
      <c r="N1483" t="s">
        <v>36</v>
      </c>
      <c r="P1483">
        <v>5737866</v>
      </c>
      <c r="Q1483" t="s">
        <v>2596</v>
      </c>
      <c r="R1483">
        <v>411</v>
      </c>
      <c r="S1483">
        <v>136</v>
      </c>
    </row>
    <row r="1484" spans="1:20" x14ac:dyDescent="0.25">
      <c r="A1484" t="s">
        <v>20</v>
      </c>
      <c r="B1484" t="s">
        <v>30</v>
      </c>
      <c r="C1484" t="s">
        <v>22</v>
      </c>
      <c r="D1484" t="s">
        <v>23</v>
      </c>
      <c r="E1484" t="s">
        <v>5</v>
      </c>
      <c r="G1484" t="s">
        <v>24</v>
      </c>
      <c r="H1484">
        <v>677792</v>
      </c>
      <c r="I1484">
        <v>678343</v>
      </c>
      <c r="J1484" t="s">
        <v>25</v>
      </c>
      <c r="P1484">
        <v>5737861</v>
      </c>
      <c r="Q1484" t="s">
        <v>2599</v>
      </c>
      <c r="R1484">
        <v>552</v>
      </c>
      <c r="T1484" t="s">
        <v>2600</v>
      </c>
    </row>
    <row r="1485" spans="1:20" x14ac:dyDescent="0.25">
      <c r="A1485" t="s">
        <v>33</v>
      </c>
      <c r="B1485" t="s">
        <v>34</v>
      </c>
      <c r="C1485" t="s">
        <v>22</v>
      </c>
      <c r="D1485" t="s">
        <v>23</v>
      </c>
      <c r="E1485" t="s">
        <v>5</v>
      </c>
      <c r="G1485" t="s">
        <v>24</v>
      </c>
      <c r="H1485">
        <v>677792</v>
      </c>
      <c r="I1485">
        <v>678343</v>
      </c>
      <c r="J1485" t="s">
        <v>25</v>
      </c>
      <c r="K1485" t="s">
        <v>2601</v>
      </c>
      <c r="L1485" t="s">
        <v>2601</v>
      </c>
      <c r="N1485" t="s">
        <v>2602</v>
      </c>
      <c r="P1485">
        <v>5737861</v>
      </c>
      <c r="Q1485" t="s">
        <v>2599</v>
      </c>
      <c r="R1485">
        <v>552</v>
      </c>
      <c r="S1485">
        <v>183</v>
      </c>
    </row>
    <row r="1486" spans="1:20" x14ac:dyDescent="0.25">
      <c r="A1486" t="s">
        <v>20</v>
      </c>
      <c r="B1486" t="s">
        <v>30</v>
      </c>
      <c r="C1486" t="s">
        <v>22</v>
      </c>
      <c r="D1486" t="s">
        <v>23</v>
      </c>
      <c r="E1486" t="s">
        <v>5</v>
      </c>
      <c r="G1486" t="s">
        <v>24</v>
      </c>
      <c r="H1486">
        <v>678355</v>
      </c>
      <c r="I1486">
        <v>679236</v>
      </c>
      <c r="J1486" t="s">
        <v>25</v>
      </c>
      <c r="P1486">
        <v>5737852</v>
      </c>
      <c r="Q1486" t="s">
        <v>2603</v>
      </c>
      <c r="R1486">
        <v>882</v>
      </c>
      <c r="T1486" t="s">
        <v>2604</v>
      </c>
    </row>
    <row r="1487" spans="1:20" x14ac:dyDescent="0.25">
      <c r="A1487" t="s">
        <v>33</v>
      </c>
      <c r="B1487" t="s">
        <v>34</v>
      </c>
      <c r="C1487" t="s">
        <v>22</v>
      </c>
      <c r="D1487" t="s">
        <v>23</v>
      </c>
      <c r="E1487" t="s">
        <v>5</v>
      </c>
      <c r="G1487" t="s">
        <v>24</v>
      </c>
      <c r="H1487">
        <v>678355</v>
      </c>
      <c r="I1487">
        <v>679236</v>
      </c>
      <c r="J1487" t="s">
        <v>25</v>
      </c>
      <c r="K1487" t="s">
        <v>2605</v>
      </c>
      <c r="L1487" t="s">
        <v>2605</v>
      </c>
      <c r="N1487" t="s">
        <v>36</v>
      </c>
      <c r="P1487">
        <v>5737852</v>
      </c>
      <c r="Q1487" t="s">
        <v>2603</v>
      </c>
      <c r="R1487">
        <v>882</v>
      </c>
      <c r="S1487">
        <v>293</v>
      </c>
    </row>
    <row r="1488" spans="1:20" x14ac:dyDescent="0.25">
      <c r="A1488" t="s">
        <v>20</v>
      </c>
      <c r="B1488" t="s">
        <v>30</v>
      </c>
      <c r="C1488" t="s">
        <v>22</v>
      </c>
      <c r="D1488" t="s">
        <v>23</v>
      </c>
      <c r="E1488" t="s">
        <v>5</v>
      </c>
      <c r="G1488" t="s">
        <v>24</v>
      </c>
      <c r="H1488">
        <v>679248</v>
      </c>
      <c r="I1488">
        <v>680972</v>
      </c>
      <c r="J1488" t="s">
        <v>25</v>
      </c>
      <c r="P1488">
        <v>5737871</v>
      </c>
      <c r="Q1488" t="s">
        <v>2606</v>
      </c>
      <c r="R1488">
        <v>1725</v>
      </c>
      <c r="T1488" t="s">
        <v>2607</v>
      </c>
    </row>
    <row r="1489" spans="1:20" x14ac:dyDescent="0.25">
      <c r="A1489" t="s">
        <v>33</v>
      </c>
      <c r="B1489" t="s">
        <v>34</v>
      </c>
      <c r="C1489" t="s">
        <v>22</v>
      </c>
      <c r="D1489" t="s">
        <v>23</v>
      </c>
      <c r="E1489" t="s">
        <v>5</v>
      </c>
      <c r="G1489" t="s">
        <v>24</v>
      </c>
      <c r="H1489">
        <v>679248</v>
      </c>
      <c r="I1489">
        <v>680972</v>
      </c>
      <c r="J1489" t="s">
        <v>25</v>
      </c>
      <c r="K1489" t="s">
        <v>2608</v>
      </c>
      <c r="L1489" t="s">
        <v>2608</v>
      </c>
      <c r="N1489" t="s">
        <v>2609</v>
      </c>
      <c r="P1489">
        <v>5737871</v>
      </c>
      <c r="Q1489" t="s">
        <v>2606</v>
      </c>
      <c r="R1489">
        <v>1725</v>
      </c>
      <c r="S1489">
        <v>574</v>
      </c>
    </row>
    <row r="1490" spans="1:20" x14ac:dyDescent="0.25">
      <c r="A1490" t="s">
        <v>20</v>
      </c>
      <c r="B1490" t="s">
        <v>30</v>
      </c>
      <c r="C1490" t="s">
        <v>22</v>
      </c>
      <c r="D1490" t="s">
        <v>23</v>
      </c>
      <c r="E1490" t="s">
        <v>5</v>
      </c>
      <c r="G1490" t="s">
        <v>24</v>
      </c>
      <c r="H1490">
        <v>680974</v>
      </c>
      <c r="I1490">
        <v>681639</v>
      </c>
      <c r="J1490" t="s">
        <v>74</v>
      </c>
      <c r="P1490">
        <v>5737872</v>
      </c>
      <c r="Q1490" t="s">
        <v>2610</v>
      </c>
      <c r="R1490">
        <v>666</v>
      </c>
      <c r="T1490" t="s">
        <v>2611</v>
      </c>
    </row>
    <row r="1491" spans="1:20" x14ac:dyDescent="0.25">
      <c r="A1491" t="s">
        <v>33</v>
      </c>
      <c r="B1491" t="s">
        <v>34</v>
      </c>
      <c r="C1491" t="s">
        <v>22</v>
      </c>
      <c r="D1491" t="s">
        <v>23</v>
      </c>
      <c r="E1491" t="s">
        <v>5</v>
      </c>
      <c r="G1491" t="s">
        <v>24</v>
      </c>
      <c r="H1491">
        <v>680974</v>
      </c>
      <c r="I1491">
        <v>681639</v>
      </c>
      <c r="J1491" t="s">
        <v>74</v>
      </c>
      <c r="K1491" t="s">
        <v>2612</v>
      </c>
      <c r="L1491" t="s">
        <v>2612</v>
      </c>
      <c r="N1491" t="s">
        <v>2613</v>
      </c>
      <c r="P1491">
        <v>5737872</v>
      </c>
      <c r="Q1491" t="s">
        <v>2610</v>
      </c>
      <c r="R1491">
        <v>666</v>
      </c>
      <c r="S1491">
        <v>221</v>
      </c>
    </row>
    <row r="1492" spans="1:20" x14ac:dyDescent="0.25">
      <c r="A1492" t="s">
        <v>20</v>
      </c>
      <c r="B1492" t="s">
        <v>30</v>
      </c>
      <c r="C1492" t="s">
        <v>22</v>
      </c>
      <c r="D1492" t="s">
        <v>23</v>
      </c>
      <c r="E1492" t="s">
        <v>5</v>
      </c>
      <c r="G1492" t="s">
        <v>24</v>
      </c>
      <c r="H1492">
        <v>681737</v>
      </c>
      <c r="I1492">
        <v>682636</v>
      </c>
      <c r="J1492" t="s">
        <v>74</v>
      </c>
      <c r="P1492">
        <v>5737877</v>
      </c>
      <c r="Q1492" t="s">
        <v>2614</v>
      </c>
      <c r="R1492">
        <v>900</v>
      </c>
      <c r="T1492" t="s">
        <v>2615</v>
      </c>
    </row>
    <row r="1493" spans="1:20" x14ac:dyDescent="0.25">
      <c r="A1493" t="s">
        <v>33</v>
      </c>
      <c r="B1493" t="s">
        <v>34</v>
      </c>
      <c r="C1493" t="s">
        <v>22</v>
      </c>
      <c r="D1493" t="s">
        <v>23</v>
      </c>
      <c r="E1493" t="s">
        <v>5</v>
      </c>
      <c r="G1493" t="s">
        <v>24</v>
      </c>
      <c r="H1493">
        <v>681737</v>
      </c>
      <c r="I1493">
        <v>682636</v>
      </c>
      <c r="J1493" t="s">
        <v>74</v>
      </c>
      <c r="K1493" t="s">
        <v>2616</v>
      </c>
      <c r="L1493" t="s">
        <v>2616</v>
      </c>
      <c r="N1493" t="s">
        <v>753</v>
      </c>
      <c r="P1493">
        <v>5737877</v>
      </c>
      <c r="Q1493" t="s">
        <v>2614</v>
      </c>
      <c r="R1493">
        <v>900</v>
      </c>
      <c r="S1493">
        <v>299</v>
      </c>
    </row>
    <row r="1494" spans="1:20" x14ac:dyDescent="0.25">
      <c r="A1494" t="s">
        <v>20</v>
      </c>
      <c r="B1494" t="s">
        <v>30</v>
      </c>
      <c r="C1494" t="s">
        <v>22</v>
      </c>
      <c r="D1494" t="s">
        <v>23</v>
      </c>
      <c r="E1494" t="s">
        <v>5</v>
      </c>
      <c r="G1494" t="s">
        <v>24</v>
      </c>
      <c r="H1494">
        <v>682774</v>
      </c>
      <c r="I1494">
        <v>683328</v>
      </c>
      <c r="J1494" t="s">
        <v>25</v>
      </c>
      <c r="P1494">
        <v>5737884</v>
      </c>
      <c r="Q1494" t="s">
        <v>2617</v>
      </c>
      <c r="R1494">
        <v>555</v>
      </c>
      <c r="T1494" t="s">
        <v>2618</v>
      </c>
    </row>
    <row r="1495" spans="1:20" x14ac:dyDescent="0.25">
      <c r="A1495" t="s">
        <v>33</v>
      </c>
      <c r="B1495" t="s">
        <v>34</v>
      </c>
      <c r="C1495" t="s">
        <v>22</v>
      </c>
      <c r="D1495" t="s">
        <v>23</v>
      </c>
      <c r="E1495" t="s">
        <v>5</v>
      </c>
      <c r="G1495" t="s">
        <v>24</v>
      </c>
      <c r="H1495">
        <v>682774</v>
      </c>
      <c r="I1495">
        <v>683328</v>
      </c>
      <c r="J1495" t="s">
        <v>25</v>
      </c>
      <c r="K1495" t="s">
        <v>2619</v>
      </c>
      <c r="L1495" t="s">
        <v>2619</v>
      </c>
      <c r="N1495" t="s">
        <v>2620</v>
      </c>
      <c r="P1495">
        <v>5737884</v>
      </c>
      <c r="Q1495" t="s">
        <v>2617</v>
      </c>
      <c r="R1495">
        <v>555</v>
      </c>
      <c r="S1495">
        <v>184</v>
      </c>
    </row>
    <row r="1496" spans="1:20" x14ac:dyDescent="0.25">
      <c r="A1496" t="s">
        <v>20</v>
      </c>
      <c r="B1496" t="s">
        <v>30</v>
      </c>
      <c r="C1496" t="s">
        <v>22</v>
      </c>
      <c r="D1496" t="s">
        <v>23</v>
      </c>
      <c r="E1496" t="s">
        <v>5</v>
      </c>
      <c r="G1496" t="s">
        <v>24</v>
      </c>
      <c r="H1496">
        <v>683346</v>
      </c>
      <c r="I1496">
        <v>684575</v>
      </c>
      <c r="J1496" t="s">
        <v>74</v>
      </c>
      <c r="P1496">
        <v>5737892</v>
      </c>
      <c r="Q1496" t="s">
        <v>2621</v>
      </c>
      <c r="R1496">
        <v>1230</v>
      </c>
      <c r="T1496" t="s">
        <v>2622</v>
      </c>
    </row>
    <row r="1497" spans="1:20" x14ac:dyDescent="0.25">
      <c r="A1497" t="s">
        <v>33</v>
      </c>
      <c r="B1497" t="s">
        <v>34</v>
      </c>
      <c r="C1497" t="s">
        <v>22</v>
      </c>
      <c r="D1497" t="s">
        <v>23</v>
      </c>
      <c r="E1497" t="s">
        <v>5</v>
      </c>
      <c r="G1497" t="s">
        <v>24</v>
      </c>
      <c r="H1497">
        <v>683346</v>
      </c>
      <c r="I1497">
        <v>684575</v>
      </c>
      <c r="J1497" t="s">
        <v>74</v>
      </c>
      <c r="K1497" t="s">
        <v>2623</v>
      </c>
      <c r="L1497" t="s">
        <v>2623</v>
      </c>
      <c r="N1497" t="s">
        <v>2624</v>
      </c>
      <c r="P1497">
        <v>5737892</v>
      </c>
      <c r="Q1497" t="s">
        <v>2621</v>
      </c>
      <c r="R1497">
        <v>1230</v>
      </c>
      <c r="S1497">
        <v>409</v>
      </c>
    </row>
    <row r="1498" spans="1:20" x14ac:dyDescent="0.25">
      <c r="A1498" t="s">
        <v>20</v>
      </c>
      <c r="B1498" t="s">
        <v>30</v>
      </c>
      <c r="C1498" t="s">
        <v>22</v>
      </c>
      <c r="D1498" t="s">
        <v>23</v>
      </c>
      <c r="E1498" t="s">
        <v>5</v>
      </c>
      <c r="G1498" t="s">
        <v>24</v>
      </c>
      <c r="H1498">
        <v>684628</v>
      </c>
      <c r="I1498">
        <v>685770</v>
      </c>
      <c r="J1498" t="s">
        <v>74</v>
      </c>
      <c r="P1498">
        <v>5737888</v>
      </c>
      <c r="Q1498" t="s">
        <v>2625</v>
      </c>
      <c r="R1498">
        <v>1143</v>
      </c>
      <c r="T1498" t="s">
        <v>2626</v>
      </c>
    </row>
    <row r="1499" spans="1:20" x14ac:dyDescent="0.25">
      <c r="A1499" t="s">
        <v>33</v>
      </c>
      <c r="B1499" t="s">
        <v>34</v>
      </c>
      <c r="C1499" t="s">
        <v>22</v>
      </c>
      <c r="D1499" t="s">
        <v>23</v>
      </c>
      <c r="E1499" t="s">
        <v>5</v>
      </c>
      <c r="G1499" t="s">
        <v>24</v>
      </c>
      <c r="H1499">
        <v>684628</v>
      </c>
      <c r="I1499">
        <v>685770</v>
      </c>
      <c r="J1499" t="s">
        <v>74</v>
      </c>
      <c r="K1499" t="s">
        <v>2627</v>
      </c>
      <c r="L1499" t="s">
        <v>2627</v>
      </c>
      <c r="N1499" t="s">
        <v>892</v>
      </c>
      <c r="P1499">
        <v>5737888</v>
      </c>
      <c r="Q1499" t="s">
        <v>2625</v>
      </c>
      <c r="R1499">
        <v>1143</v>
      </c>
      <c r="S1499">
        <v>380</v>
      </c>
    </row>
    <row r="1500" spans="1:20" x14ac:dyDescent="0.25">
      <c r="A1500" t="s">
        <v>20</v>
      </c>
      <c r="B1500" t="s">
        <v>30</v>
      </c>
      <c r="C1500" t="s">
        <v>22</v>
      </c>
      <c r="D1500" t="s">
        <v>23</v>
      </c>
      <c r="E1500" t="s">
        <v>5</v>
      </c>
      <c r="G1500" t="s">
        <v>24</v>
      </c>
      <c r="H1500">
        <v>685780</v>
      </c>
      <c r="I1500">
        <v>686445</v>
      </c>
      <c r="J1500" t="s">
        <v>74</v>
      </c>
      <c r="P1500">
        <v>5737885</v>
      </c>
      <c r="Q1500" t="s">
        <v>2628</v>
      </c>
      <c r="R1500">
        <v>666</v>
      </c>
      <c r="T1500" t="s">
        <v>2629</v>
      </c>
    </row>
    <row r="1501" spans="1:20" x14ac:dyDescent="0.25">
      <c r="A1501" t="s">
        <v>33</v>
      </c>
      <c r="B1501" t="s">
        <v>34</v>
      </c>
      <c r="C1501" t="s">
        <v>22</v>
      </c>
      <c r="D1501" t="s">
        <v>23</v>
      </c>
      <c r="E1501" t="s">
        <v>5</v>
      </c>
      <c r="G1501" t="s">
        <v>24</v>
      </c>
      <c r="H1501">
        <v>685780</v>
      </c>
      <c r="I1501">
        <v>686445</v>
      </c>
      <c r="J1501" t="s">
        <v>74</v>
      </c>
      <c r="K1501" t="s">
        <v>2630</v>
      </c>
      <c r="L1501" t="s">
        <v>2630</v>
      </c>
      <c r="N1501" t="s">
        <v>1338</v>
      </c>
      <c r="P1501">
        <v>5737885</v>
      </c>
      <c r="Q1501" t="s">
        <v>2628</v>
      </c>
      <c r="R1501">
        <v>666</v>
      </c>
      <c r="S1501">
        <v>221</v>
      </c>
    </row>
    <row r="1502" spans="1:20" x14ac:dyDescent="0.25">
      <c r="A1502" t="s">
        <v>20</v>
      </c>
      <c r="B1502" t="s">
        <v>30</v>
      </c>
      <c r="C1502" t="s">
        <v>22</v>
      </c>
      <c r="D1502" t="s">
        <v>23</v>
      </c>
      <c r="E1502" t="s">
        <v>5</v>
      </c>
      <c r="G1502" t="s">
        <v>24</v>
      </c>
      <c r="H1502">
        <v>686455</v>
      </c>
      <c r="I1502">
        <v>687255</v>
      </c>
      <c r="J1502" t="s">
        <v>74</v>
      </c>
      <c r="P1502">
        <v>5738903</v>
      </c>
      <c r="Q1502" t="s">
        <v>2631</v>
      </c>
      <c r="R1502">
        <v>801</v>
      </c>
      <c r="T1502" t="s">
        <v>2632</v>
      </c>
    </row>
    <row r="1503" spans="1:20" x14ac:dyDescent="0.25">
      <c r="A1503" t="s">
        <v>33</v>
      </c>
      <c r="B1503" t="s">
        <v>34</v>
      </c>
      <c r="C1503" t="s">
        <v>22</v>
      </c>
      <c r="D1503" t="s">
        <v>23</v>
      </c>
      <c r="E1503" t="s">
        <v>5</v>
      </c>
      <c r="G1503" t="s">
        <v>24</v>
      </c>
      <c r="H1503">
        <v>686455</v>
      </c>
      <c r="I1503">
        <v>687255</v>
      </c>
      <c r="J1503" t="s">
        <v>74</v>
      </c>
      <c r="K1503" t="s">
        <v>2633</v>
      </c>
      <c r="L1503" t="s">
        <v>2633</v>
      </c>
      <c r="N1503" t="s">
        <v>1342</v>
      </c>
      <c r="P1503">
        <v>5738903</v>
      </c>
      <c r="Q1503" t="s">
        <v>2631</v>
      </c>
      <c r="R1503">
        <v>801</v>
      </c>
      <c r="S1503">
        <v>266</v>
      </c>
    </row>
    <row r="1504" spans="1:20" x14ac:dyDescent="0.25">
      <c r="A1504" t="s">
        <v>20</v>
      </c>
      <c r="B1504" t="s">
        <v>30</v>
      </c>
      <c r="C1504" t="s">
        <v>22</v>
      </c>
      <c r="D1504" t="s">
        <v>23</v>
      </c>
      <c r="E1504" t="s">
        <v>5</v>
      </c>
      <c r="G1504" t="s">
        <v>24</v>
      </c>
      <c r="H1504">
        <v>687791</v>
      </c>
      <c r="I1504">
        <v>688321</v>
      </c>
      <c r="J1504" t="s">
        <v>74</v>
      </c>
      <c r="P1504">
        <v>5738853</v>
      </c>
      <c r="Q1504" t="s">
        <v>2634</v>
      </c>
      <c r="R1504">
        <v>531</v>
      </c>
      <c r="T1504" t="s">
        <v>2635</v>
      </c>
    </row>
    <row r="1505" spans="1:20" x14ac:dyDescent="0.25">
      <c r="A1505" t="s">
        <v>33</v>
      </c>
      <c r="B1505" t="s">
        <v>34</v>
      </c>
      <c r="C1505" t="s">
        <v>22</v>
      </c>
      <c r="D1505" t="s">
        <v>23</v>
      </c>
      <c r="E1505" t="s">
        <v>5</v>
      </c>
      <c r="G1505" t="s">
        <v>24</v>
      </c>
      <c r="H1505">
        <v>687791</v>
      </c>
      <c r="I1505">
        <v>688321</v>
      </c>
      <c r="J1505" t="s">
        <v>74</v>
      </c>
      <c r="K1505" t="s">
        <v>2636</v>
      </c>
      <c r="L1505" t="s">
        <v>2636</v>
      </c>
      <c r="N1505" t="s">
        <v>2637</v>
      </c>
      <c r="P1505">
        <v>5738853</v>
      </c>
      <c r="Q1505" t="s">
        <v>2634</v>
      </c>
      <c r="R1505">
        <v>531</v>
      </c>
      <c r="S1505">
        <v>176</v>
      </c>
    </row>
    <row r="1506" spans="1:20" x14ac:dyDescent="0.25">
      <c r="A1506" t="s">
        <v>20</v>
      </c>
      <c r="B1506" t="s">
        <v>30</v>
      </c>
      <c r="C1506" t="s">
        <v>22</v>
      </c>
      <c r="D1506" t="s">
        <v>23</v>
      </c>
      <c r="E1506" t="s">
        <v>5</v>
      </c>
      <c r="G1506" t="s">
        <v>24</v>
      </c>
      <c r="H1506">
        <v>688390</v>
      </c>
      <c r="I1506">
        <v>688623</v>
      </c>
      <c r="J1506" t="s">
        <v>74</v>
      </c>
      <c r="P1506">
        <v>5738297</v>
      </c>
      <c r="Q1506" t="s">
        <v>2638</v>
      </c>
      <c r="R1506">
        <v>234</v>
      </c>
      <c r="T1506" t="s">
        <v>2639</v>
      </c>
    </row>
    <row r="1507" spans="1:20" x14ac:dyDescent="0.25">
      <c r="A1507" t="s">
        <v>33</v>
      </c>
      <c r="B1507" t="s">
        <v>34</v>
      </c>
      <c r="C1507" t="s">
        <v>22</v>
      </c>
      <c r="D1507" t="s">
        <v>23</v>
      </c>
      <c r="E1507" t="s">
        <v>5</v>
      </c>
      <c r="G1507" t="s">
        <v>24</v>
      </c>
      <c r="H1507">
        <v>688390</v>
      </c>
      <c r="I1507">
        <v>688623</v>
      </c>
      <c r="J1507" t="s">
        <v>74</v>
      </c>
      <c r="K1507" t="s">
        <v>2640</v>
      </c>
      <c r="L1507" t="s">
        <v>2640</v>
      </c>
      <c r="N1507" t="s">
        <v>2641</v>
      </c>
      <c r="P1507">
        <v>5738297</v>
      </c>
      <c r="Q1507" t="s">
        <v>2638</v>
      </c>
      <c r="R1507">
        <v>234</v>
      </c>
      <c r="S1507">
        <v>77</v>
      </c>
    </row>
    <row r="1508" spans="1:20" x14ac:dyDescent="0.25">
      <c r="A1508" t="s">
        <v>20</v>
      </c>
      <c r="B1508" t="s">
        <v>30</v>
      </c>
      <c r="C1508" t="s">
        <v>22</v>
      </c>
      <c r="D1508" t="s">
        <v>23</v>
      </c>
      <c r="E1508" t="s">
        <v>5</v>
      </c>
      <c r="G1508" t="s">
        <v>24</v>
      </c>
      <c r="H1508">
        <v>688667</v>
      </c>
      <c r="I1508">
        <v>689623</v>
      </c>
      <c r="J1508" t="s">
        <v>74</v>
      </c>
      <c r="P1508">
        <v>5738304</v>
      </c>
      <c r="Q1508" t="s">
        <v>2642</v>
      </c>
      <c r="R1508">
        <v>957</v>
      </c>
      <c r="T1508" t="s">
        <v>2643</v>
      </c>
    </row>
    <row r="1509" spans="1:20" x14ac:dyDescent="0.25">
      <c r="A1509" t="s">
        <v>33</v>
      </c>
      <c r="B1509" t="s">
        <v>34</v>
      </c>
      <c r="C1509" t="s">
        <v>22</v>
      </c>
      <c r="D1509" t="s">
        <v>23</v>
      </c>
      <c r="E1509" t="s">
        <v>5</v>
      </c>
      <c r="G1509" t="s">
        <v>24</v>
      </c>
      <c r="H1509">
        <v>688667</v>
      </c>
      <c r="I1509">
        <v>689623</v>
      </c>
      <c r="J1509" t="s">
        <v>74</v>
      </c>
      <c r="K1509" t="s">
        <v>2644</v>
      </c>
      <c r="L1509" t="s">
        <v>2644</v>
      </c>
      <c r="N1509" t="s">
        <v>2645</v>
      </c>
      <c r="P1509">
        <v>5738304</v>
      </c>
      <c r="Q1509" t="s">
        <v>2642</v>
      </c>
      <c r="R1509">
        <v>957</v>
      </c>
      <c r="S1509">
        <v>318</v>
      </c>
    </row>
    <row r="1510" spans="1:20" x14ac:dyDescent="0.25">
      <c r="A1510" t="s">
        <v>20</v>
      </c>
      <c r="B1510" t="s">
        <v>30</v>
      </c>
      <c r="C1510" t="s">
        <v>22</v>
      </c>
      <c r="D1510" t="s">
        <v>23</v>
      </c>
      <c r="E1510" t="s">
        <v>5</v>
      </c>
      <c r="G1510" t="s">
        <v>24</v>
      </c>
      <c r="H1510">
        <v>690149</v>
      </c>
      <c r="I1510">
        <v>691111</v>
      </c>
      <c r="J1510" t="s">
        <v>74</v>
      </c>
      <c r="P1510">
        <v>5738837</v>
      </c>
      <c r="Q1510" t="s">
        <v>2646</v>
      </c>
      <c r="R1510">
        <v>963</v>
      </c>
      <c r="T1510" t="s">
        <v>2647</v>
      </c>
    </row>
    <row r="1511" spans="1:20" x14ac:dyDescent="0.25">
      <c r="A1511" t="s">
        <v>33</v>
      </c>
      <c r="B1511" t="s">
        <v>34</v>
      </c>
      <c r="C1511" t="s">
        <v>22</v>
      </c>
      <c r="D1511" t="s">
        <v>23</v>
      </c>
      <c r="E1511" t="s">
        <v>5</v>
      </c>
      <c r="G1511" t="s">
        <v>24</v>
      </c>
      <c r="H1511">
        <v>690149</v>
      </c>
      <c r="I1511">
        <v>691111</v>
      </c>
      <c r="J1511" t="s">
        <v>74</v>
      </c>
      <c r="K1511" t="s">
        <v>2648</v>
      </c>
      <c r="L1511" t="s">
        <v>2648</v>
      </c>
      <c r="N1511" t="s">
        <v>394</v>
      </c>
      <c r="P1511">
        <v>5738837</v>
      </c>
      <c r="Q1511" t="s">
        <v>2646</v>
      </c>
      <c r="R1511">
        <v>963</v>
      </c>
      <c r="S1511">
        <v>320</v>
      </c>
    </row>
    <row r="1512" spans="1:20" x14ac:dyDescent="0.25">
      <c r="A1512" t="s">
        <v>20</v>
      </c>
      <c r="B1512" t="s">
        <v>30</v>
      </c>
      <c r="C1512" t="s">
        <v>22</v>
      </c>
      <c r="D1512" t="s">
        <v>23</v>
      </c>
      <c r="E1512" t="s">
        <v>5</v>
      </c>
      <c r="G1512" t="s">
        <v>24</v>
      </c>
      <c r="H1512">
        <v>691713</v>
      </c>
      <c r="I1512">
        <v>692051</v>
      </c>
      <c r="J1512" t="s">
        <v>74</v>
      </c>
      <c r="P1512">
        <v>5738841</v>
      </c>
      <c r="Q1512" t="s">
        <v>2649</v>
      </c>
      <c r="R1512">
        <v>339</v>
      </c>
      <c r="T1512" t="s">
        <v>2650</v>
      </c>
    </row>
    <row r="1513" spans="1:20" x14ac:dyDescent="0.25">
      <c r="A1513" t="s">
        <v>33</v>
      </c>
      <c r="B1513" t="s">
        <v>34</v>
      </c>
      <c r="C1513" t="s">
        <v>22</v>
      </c>
      <c r="D1513" t="s">
        <v>23</v>
      </c>
      <c r="E1513" t="s">
        <v>5</v>
      </c>
      <c r="G1513" t="s">
        <v>24</v>
      </c>
      <c r="H1513">
        <v>691713</v>
      </c>
      <c r="I1513">
        <v>692051</v>
      </c>
      <c r="J1513" t="s">
        <v>74</v>
      </c>
      <c r="K1513" t="s">
        <v>2651</v>
      </c>
      <c r="L1513" t="s">
        <v>2651</v>
      </c>
      <c r="N1513" t="s">
        <v>2652</v>
      </c>
      <c r="P1513">
        <v>5738841</v>
      </c>
      <c r="Q1513" t="s">
        <v>2649</v>
      </c>
      <c r="R1513">
        <v>339</v>
      </c>
      <c r="S1513">
        <v>112</v>
      </c>
    </row>
    <row r="1514" spans="1:20" x14ac:dyDescent="0.25">
      <c r="A1514" t="s">
        <v>20</v>
      </c>
      <c r="B1514" t="s">
        <v>30</v>
      </c>
      <c r="C1514" t="s">
        <v>22</v>
      </c>
      <c r="D1514" t="s">
        <v>23</v>
      </c>
      <c r="E1514" t="s">
        <v>5</v>
      </c>
      <c r="G1514" t="s">
        <v>24</v>
      </c>
      <c r="H1514">
        <v>692045</v>
      </c>
      <c r="I1514">
        <v>692686</v>
      </c>
      <c r="J1514" t="s">
        <v>74</v>
      </c>
      <c r="P1514">
        <v>5738294</v>
      </c>
      <c r="Q1514" t="s">
        <v>2653</v>
      </c>
      <c r="R1514">
        <v>642</v>
      </c>
      <c r="T1514" t="s">
        <v>2654</v>
      </c>
    </row>
    <row r="1515" spans="1:20" x14ac:dyDescent="0.25">
      <c r="A1515" t="s">
        <v>33</v>
      </c>
      <c r="B1515" t="s">
        <v>34</v>
      </c>
      <c r="C1515" t="s">
        <v>22</v>
      </c>
      <c r="D1515" t="s">
        <v>23</v>
      </c>
      <c r="E1515" t="s">
        <v>5</v>
      </c>
      <c r="G1515" t="s">
        <v>24</v>
      </c>
      <c r="H1515">
        <v>692045</v>
      </c>
      <c r="I1515">
        <v>692686</v>
      </c>
      <c r="J1515" t="s">
        <v>74</v>
      </c>
      <c r="K1515" t="s">
        <v>2655</v>
      </c>
      <c r="L1515" t="s">
        <v>2655</v>
      </c>
      <c r="N1515" t="s">
        <v>2656</v>
      </c>
      <c r="P1515">
        <v>5738294</v>
      </c>
      <c r="Q1515" t="s">
        <v>2653</v>
      </c>
      <c r="R1515">
        <v>642</v>
      </c>
      <c r="S1515">
        <v>213</v>
      </c>
    </row>
    <row r="1516" spans="1:20" x14ac:dyDescent="0.25">
      <c r="A1516" t="s">
        <v>20</v>
      </c>
      <c r="B1516" t="s">
        <v>30</v>
      </c>
      <c r="C1516" t="s">
        <v>22</v>
      </c>
      <c r="D1516" t="s">
        <v>23</v>
      </c>
      <c r="E1516" t="s">
        <v>5</v>
      </c>
      <c r="G1516" t="s">
        <v>24</v>
      </c>
      <c r="H1516">
        <v>692686</v>
      </c>
      <c r="I1516">
        <v>693405</v>
      </c>
      <c r="J1516" t="s">
        <v>74</v>
      </c>
      <c r="P1516">
        <v>5737795</v>
      </c>
      <c r="Q1516" t="s">
        <v>2657</v>
      </c>
      <c r="R1516">
        <v>720</v>
      </c>
      <c r="T1516" t="s">
        <v>2658</v>
      </c>
    </row>
    <row r="1517" spans="1:20" x14ac:dyDescent="0.25">
      <c r="A1517" t="s">
        <v>33</v>
      </c>
      <c r="B1517" t="s">
        <v>34</v>
      </c>
      <c r="C1517" t="s">
        <v>22</v>
      </c>
      <c r="D1517" t="s">
        <v>23</v>
      </c>
      <c r="E1517" t="s">
        <v>5</v>
      </c>
      <c r="G1517" t="s">
        <v>24</v>
      </c>
      <c r="H1517">
        <v>692686</v>
      </c>
      <c r="I1517">
        <v>693405</v>
      </c>
      <c r="J1517" t="s">
        <v>74</v>
      </c>
      <c r="K1517" t="s">
        <v>2659</v>
      </c>
      <c r="L1517" t="s">
        <v>2659</v>
      </c>
      <c r="N1517" t="s">
        <v>2660</v>
      </c>
      <c r="P1517">
        <v>5737795</v>
      </c>
      <c r="Q1517" t="s">
        <v>2657</v>
      </c>
      <c r="R1517">
        <v>720</v>
      </c>
      <c r="S1517">
        <v>239</v>
      </c>
    </row>
    <row r="1518" spans="1:20" x14ac:dyDescent="0.25">
      <c r="A1518" t="s">
        <v>20</v>
      </c>
      <c r="B1518" t="s">
        <v>30</v>
      </c>
      <c r="C1518" t="s">
        <v>22</v>
      </c>
      <c r="D1518" t="s">
        <v>23</v>
      </c>
      <c r="E1518" t="s">
        <v>5</v>
      </c>
      <c r="G1518" t="s">
        <v>24</v>
      </c>
      <c r="H1518">
        <v>693815</v>
      </c>
      <c r="I1518">
        <v>700321</v>
      </c>
      <c r="J1518" t="s">
        <v>74</v>
      </c>
      <c r="P1518">
        <v>5738224</v>
      </c>
      <c r="Q1518" t="s">
        <v>2661</v>
      </c>
      <c r="R1518">
        <v>6507</v>
      </c>
      <c r="T1518" t="s">
        <v>2662</v>
      </c>
    </row>
    <row r="1519" spans="1:20" x14ac:dyDescent="0.25">
      <c r="A1519" t="s">
        <v>33</v>
      </c>
      <c r="B1519" t="s">
        <v>34</v>
      </c>
      <c r="C1519" t="s">
        <v>22</v>
      </c>
      <c r="D1519" t="s">
        <v>23</v>
      </c>
      <c r="E1519" t="s">
        <v>5</v>
      </c>
      <c r="G1519" t="s">
        <v>24</v>
      </c>
      <c r="H1519">
        <v>693815</v>
      </c>
      <c r="I1519">
        <v>700321</v>
      </c>
      <c r="J1519" t="s">
        <v>74</v>
      </c>
      <c r="K1519" t="s">
        <v>2663</v>
      </c>
      <c r="L1519" t="s">
        <v>2663</v>
      </c>
      <c r="N1519" t="s">
        <v>2664</v>
      </c>
      <c r="P1519">
        <v>5738224</v>
      </c>
      <c r="Q1519" t="s">
        <v>2661</v>
      </c>
      <c r="R1519">
        <v>6507</v>
      </c>
      <c r="S1519">
        <v>2168</v>
      </c>
    </row>
    <row r="1520" spans="1:20" x14ac:dyDescent="0.25">
      <c r="A1520" t="s">
        <v>20</v>
      </c>
      <c r="B1520" t="s">
        <v>30</v>
      </c>
      <c r="C1520" t="s">
        <v>22</v>
      </c>
      <c r="D1520" t="s">
        <v>23</v>
      </c>
      <c r="E1520" t="s">
        <v>5</v>
      </c>
      <c r="G1520" t="s">
        <v>24</v>
      </c>
      <c r="H1520">
        <v>700866</v>
      </c>
      <c r="I1520">
        <v>702206</v>
      </c>
      <c r="J1520" t="s">
        <v>25</v>
      </c>
      <c r="P1520">
        <v>5738621</v>
      </c>
      <c r="Q1520" t="s">
        <v>2665</v>
      </c>
      <c r="R1520">
        <v>1341</v>
      </c>
      <c r="T1520" t="s">
        <v>2666</v>
      </c>
    </row>
    <row r="1521" spans="1:20" x14ac:dyDescent="0.25">
      <c r="A1521" t="s">
        <v>33</v>
      </c>
      <c r="B1521" t="s">
        <v>34</v>
      </c>
      <c r="C1521" t="s">
        <v>22</v>
      </c>
      <c r="D1521" t="s">
        <v>23</v>
      </c>
      <c r="E1521" t="s">
        <v>5</v>
      </c>
      <c r="G1521" t="s">
        <v>24</v>
      </c>
      <c r="H1521">
        <v>700866</v>
      </c>
      <c r="I1521">
        <v>702206</v>
      </c>
      <c r="J1521" t="s">
        <v>25</v>
      </c>
      <c r="K1521" t="s">
        <v>2667</v>
      </c>
      <c r="L1521" t="s">
        <v>2667</v>
      </c>
      <c r="N1521" t="s">
        <v>36</v>
      </c>
      <c r="P1521">
        <v>5738621</v>
      </c>
      <c r="Q1521" t="s">
        <v>2665</v>
      </c>
      <c r="R1521">
        <v>1341</v>
      </c>
      <c r="S1521">
        <v>446</v>
      </c>
    </row>
    <row r="1522" spans="1:20" x14ac:dyDescent="0.25">
      <c r="A1522" t="s">
        <v>20</v>
      </c>
      <c r="B1522" t="s">
        <v>30</v>
      </c>
      <c r="C1522" t="s">
        <v>22</v>
      </c>
      <c r="D1522" t="s">
        <v>23</v>
      </c>
      <c r="E1522" t="s">
        <v>5</v>
      </c>
      <c r="G1522" t="s">
        <v>24</v>
      </c>
      <c r="H1522">
        <v>702301</v>
      </c>
      <c r="I1522">
        <v>702798</v>
      </c>
      <c r="J1522" t="s">
        <v>74</v>
      </c>
      <c r="P1522">
        <v>5737870</v>
      </c>
      <c r="Q1522" t="s">
        <v>2668</v>
      </c>
      <c r="R1522">
        <v>498</v>
      </c>
      <c r="T1522" t="s">
        <v>2669</v>
      </c>
    </row>
    <row r="1523" spans="1:20" x14ac:dyDescent="0.25">
      <c r="A1523" t="s">
        <v>33</v>
      </c>
      <c r="B1523" t="s">
        <v>34</v>
      </c>
      <c r="C1523" t="s">
        <v>22</v>
      </c>
      <c r="D1523" t="s">
        <v>23</v>
      </c>
      <c r="E1523" t="s">
        <v>5</v>
      </c>
      <c r="G1523" t="s">
        <v>24</v>
      </c>
      <c r="H1523">
        <v>702301</v>
      </c>
      <c r="I1523">
        <v>702798</v>
      </c>
      <c r="J1523" t="s">
        <v>74</v>
      </c>
      <c r="K1523" t="s">
        <v>2670</v>
      </c>
      <c r="L1523" t="s">
        <v>2670</v>
      </c>
      <c r="N1523" t="s">
        <v>772</v>
      </c>
      <c r="P1523">
        <v>5737870</v>
      </c>
      <c r="Q1523" t="s">
        <v>2668</v>
      </c>
      <c r="R1523">
        <v>498</v>
      </c>
      <c r="S1523">
        <v>165</v>
      </c>
    </row>
    <row r="1524" spans="1:20" x14ac:dyDescent="0.25">
      <c r="A1524" t="s">
        <v>20</v>
      </c>
      <c r="B1524" t="s">
        <v>30</v>
      </c>
      <c r="C1524" t="s">
        <v>22</v>
      </c>
      <c r="D1524" t="s">
        <v>23</v>
      </c>
      <c r="E1524" t="s">
        <v>5</v>
      </c>
      <c r="G1524" t="s">
        <v>24</v>
      </c>
      <c r="H1524">
        <v>702886</v>
      </c>
      <c r="I1524">
        <v>703290</v>
      </c>
      <c r="J1524" t="s">
        <v>74</v>
      </c>
      <c r="P1524">
        <v>5738215</v>
      </c>
      <c r="Q1524" t="s">
        <v>2671</v>
      </c>
      <c r="R1524">
        <v>405</v>
      </c>
      <c r="T1524" t="s">
        <v>2672</v>
      </c>
    </row>
    <row r="1525" spans="1:20" x14ac:dyDescent="0.25">
      <c r="A1525" t="s">
        <v>33</v>
      </c>
      <c r="B1525" t="s">
        <v>34</v>
      </c>
      <c r="C1525" t="s">
        <v>22</v>
      </c>
      <c r="D1525" t="s">
        <v>23</v>
      </c>
      <c r="E1525" t="s">
        <v>5</v>
      </c>
      <c r="G1525" t="s">
        <v>24</v>
      </c>
      <c r="H1525">
        <v>702886</v>
      </c>
      <c r="I1525">
        <v>703290</v>
      </c>
      <c r="J1525" t="s">
        <v>74</v>
      </c>
      <c r="K1525" t="s">
        <v>2673</v>
      </c>
      <c r="L1525" t="s">
        <v>2673</v>
      </c>
      <c r="N1525" t="s">
        <v>2674</v>
      </c>
      <c r="P1525">
        <v>5738215</v>
      </c>
      <c r="Q1525" t="s">
        <v>2671</v>
      </c>
      <c r="R1525">
        <v>405</v>
      </c>
      <c r="S1525">
        <v>134</v>
      </c>
    </row>
    <row r="1526" spans="1:20" x14ac:dyDescent="0.25">
      <c r="A1526" t="s">
        <v>20</v>
      </c>
      <c r="B1526" t="s">
        <v>30</v>
      </c>
      <c r="C1526" t="s">
        <v>22</v>
      </c>
      <c r="D1526" t="s">
        <v>23</v>
      </c>
      <c r="E1526" t="s">
        <v>5</v>
      </c>
      <c r="G1526" t="s">
        <v>24</v>
      </c>
      <c r="H1526">
        <v>704045</v>
      </c>
      <c r="I1526">
        <v>704275</v>
      </c>
      <c r="J1526" t="s">
        <v>25</v>
      </c>
      <c r="P1526">
        <v>5738745</v>
      </c>
      <c r="Q1526" t="s">
        <v>2675</v>
      </c>
      <c r="R1526">
        <v>231</v>
      </c>
      <c r="T1526" t="s">
        <v>2676</v>
      </c>
    </row>
    <row r="1527" spans="1:20" x14ac:dyDescent="0.25">
      <c r="A1527" t="s">
        <v>33</v>
      </c>
      <c r="B1527" t="s">
        <v>34</v>
      </c>
      <c r="C1527" t="s">
        <v>22</v>
      </c>
      <c r="D1527" t="s">
        <v>23</v>
      </c>
      <c r="E1527" t="s">
        <v>5</v>
      </c>
      <c r="G1527" t="s">
        <v>24</v>
      </c>
      <c r="H1527">
        <v>704045</v>
      </c>
      <c r="I1527">
        <v>704275</v>
      </c>
      <c r="J1527" t="s">
        <v>25</v>
      </c>
      <c r="K1527" t="s">
        <v>2677</v>
      </c>
      <c r="L1527" t="s">
        <v>2677</v>
      </c>
      <c r="N1527" t="s">
        <v>36</v>
      </c>
      <c r="P1527">
        <v>5738745</v>
      </c>
      <c r="Q1527" t="s">
        <v>2675</v>
      </c>
      <c r="R1527">
        <v>231</v>
      </c>
      <c r="S1527">
        <v>76</v>
      </c>
    </row>
    <row r="1528" spans="1:20" x14ac:dyDescent="0.25">
      <c r="A1528" t="s">
        <v>20</v>
      </c>
      <c r="B1528" t="s">
        <v>657</v>
      </c>
      <c r="C1528" t="s">
        <v>22</v>
      </c>
      <c r="D1528" t="s">
        <v>23</v>
      </c>
      <c r="E1528" t="s">
        <v>5</v>
      </c>
      <c r="G1528" t="s">
        <v>24</v>
      </c>
      <c r="H1528">
        <v>704957</v>
      </c>
      <c r="I1528">
        <v>705246</v>
      </c>
      <c r="J1528" t="s">
        <v>25</v>
      </c>
      <c r="P1528">
        <v>5737832</v>
      </c>
      <c r="Q1528" t="s">
        <v>2678</v>
      </c>
      <c r="R1528">
        <v>290</v>
      </c>
      <c r="T1528" t="s">
        <v>2679</v>
      </c>
    </row>
    <row r="1529" spans="1:20" x14ac:dyDescent="0.25">
      <c r="A1529" t="s">
        <v>33</v>
      </c>
      <c r="B1529" t="s">
        <v>660</v>
      </c>
      <c r="C1529" t="s">
        <v>22</v>
      </c>
      <c r="D1529" t="s">
        <v>23</v>
      </c>
      <c r="E1529" t="s">
        <v>5</v>
      </c>
      <c r="G1529" t="s">
        <v>24</v>
      </c>
      <c r="H1529">
        <v>704957</v>
      </c>
      <c r="I1529">
        <v>705246</v>
      </c>
      <c r="J1529" t="s">
        <v>25</v>
      </c>
      <c r="N1529" t="s">
        <v>36</v>
      </c>
      <c r="P1529">
        <v>5737832</v>
      </c>
      <c r="Q1529" t="s">
        <v>2678</v>
      </c>
      <c r="R1529">
        <v>290</v>
      </c>
      <c r="T1529" t="s">
        <v>661</v>
      </c>
    </row>
    <row r="1530" spans="1:20" x14ac:dyDescent="0.25">
      <c r="A1530" t="s">
        <v>20</v>
      </c>
      <c r="B1530" t="s">
        <v>30</v>
      </c>
      <c r="C1530" t="s">
        <v>22</v>
      </c>
      <c r="D1530" t="s">
        <v>23</v>
      </c>
      <c r="E1530" t="s">
        <v>5</v>
      </c>
      <c r="G1530" t="s">
        <v>24</v>
      </c>
      <c r="H1530">
        <v>705297</v>
      </c>
      <c r="I1530">
        <v>705602</v>
      </c>
      <c r="J1530" t="s">
        <v>25</v>
      </c>
      <c r="P1530">
        <v>5737876</v>
      </c>
      <c r="Q1530" t="s">
        <v>2680</v>
      </c>
      <c r="R1530">
        <v>306</v>
      </c>
      <c r="T1530" t="s">
        <v>2681</v>
      </c>
    </row>
    <row r="1531" spans="1:20" x14ac:dyDescent="0.25">
      <c r="A1531" t="s">
        <v>33</v>
      </c>
      <c r="B1531" t="s">
        <v>34</v>
      </c>
      <c r="C1531" t="s">
        <v>22</v>
      </c>
      <c r="D1531" t="s">
        <v>23</v>
      </c>
      <c r="E1531" t="s">
        <v>5</v>
      </c>
      <c r="G1531" t="s">
        <v>24</v>
      </c>
      <c r="H1531">
        <v>705297</v>
      </c>
      <c r="I1531">
        <v>705602</v>
      </c>
      <c r="J1531" t="s">
        <v>25</v>
      </c>
      <c r="K1531" t="s">
        <v>2682</v>
      </c>
      <c r="L1531" t="s">
        <v>2682</v>
      </c>
      <c r="N1531" t="s">
        <v>36</v>
      </c>
      <c r="P1531">
        <v>5737876</v>
      </c>
      <c r="Q1531" t="s">
        <v>2680</v>
      </c>
      <c r="R1531">
        <v>306</v>
      </c>
      <c r="S1531">
        <v>101</v>
      </c>
    </row>
    <row r="1532" spans="1:20" x14ac:dyDescent="0.25">
      <c r="A1532" t="s">
        <v>20</v>
      </c>
      <c r="B1532" t="s">
        <v>30</v>
      </c>
      <c r="C1532" t="s">
        <v>22</v>
      </c>
      <c r="D1532" t="s">
        <v>23</v>
      </c>
      <c r="E1532" t="s">
        <v>5</v>
      </c>
      <c r="G1532" t="s">
        <v>24</v>
      </c>
      <c r="H1532">
        <v>706372</v>
      </c>
      <c r="I1532">
        <v>706749</v>
      </c>
      <c r="J1532" t="s">
        <v>74</v>
      </c>
      <c r="P1532">
        <v>5738884</v>
      </c>
      <c r="Q1532" t="s">
        <v>2683</v>
      </c>
      <c r="R1532">
        <v>378</v>
      </c>
      <c r="T1532" t="s">
        <v>2684</v>
      </c>
    </row>
    <row r="1533" spans="1:20" x14ac:dyDescent="0.25">
      <c r="A1533" t="s">
        <v>33</v>
      </c>
      <c r="B1533" t="s">
        <v>34</v>
      </c>
      <c r="C1533" t="s">
        <v>22</v>
      </c>
      <c r="D1533" t="s">
        <v>23</v>
      </c>
      <c r="E1533" t="s">
        <v>5</v>
      </c>
      <c r="G1533" t="s">
        <v>24</v>
      </c>
      <c r="H1533">
        <v>706372</v>
      </c>
      <c r="I1533">
        <v>706749</v>
      </c>
      <c r="J1533" t="s">
        <v>74</v>
      </c>
      <c r="K1533" t="s">
        <v>2685</v>
      </c>
      <c r="L1533" t="s">
        <v>2685</v>
      </c>
      <c r="N1533" t="s">
        <v>36</v>
      </c>
      <c r="P1533">
        <v>5738884</v>
      </c>
      <c r="Q1533" t="s">
        <v>2683</v>
      </c>
      <c r="R1533">
        <v>378</v>
      </c>
      <c r="S1533">
        <v>125</v>
      </c>
    </row>
    <row r="1534" spans="1:20" x14ac:dyDescent="0.25">
      <c r="A1534" t="s">
        <v>20</v>
      </c>
      <c r="B1534" t="s">
        <v>21</v>
      </c>
      <c r="C1534" t="s">
        <v>22</v>
      </c>
      <c r="D1534" t="s">
        <v>23</v>
      </c>
      <c r="E1534" t="s">
        <v>5</v>
      </c>
      <c r="G1534" t="s">
        <v>24</v>
      </c>
      <c r="H1534">
        <v>707084</v>
      </c>
      <c r="I1534">
        <v>707168</v>
      </c>
      <c r="J1534" t="s">
        <v>74</v>
      </c>
      <c r="P1534">
        <v>5737909</v>
      </c>
      <c r="Q1534" t="s">
        <v>2686</v>
      </c>
      <c r="R1534">
        <v>85</v>
      </c>
      <c r="T1534" t="s">
        <v>2687</v>
      </c>
    </row>
    <row r="1535" spans="1:20" x14ac:dyDescent="0.25">
      <c r="A1535" t="s">
        <v>21</v>
      </c>
      <c r="C1535" t="s">
        <v>22</v>
      </c>
      <c r="D1535" t="s">
        <v>23</v>
      </c>
      <c r="E1535" t="s">
        <v>5</v>
      </c>
      <c r="G1535" t="s">
        <v>24</v>
      </c>
      <c r="H1535">
        <v>707084</v>
      </c>
      <c r="I1535">
        <v>707168</v>
      </c>
      <c r="J1535" t="s">
        <v>74</v>
      </c>
      <c r="N1535" t="s">
        <v>2688</v>
      </c>
      <c r="P1535">
        <v>5737909</v>
      </c>
      <c r="Q1535" t="s">
        <v>2686</v>
      </c>
      <c r="R1535">
        <v>85</v>
      </c>
      <c r="T1535" t="s">
        <v>2689</v>
      </c>
    </row>
    <row r="1536" spans="1:20" x14ac:dyDescent="0.25">
      <c r="A1536" t="s">
        <v>20</v>
      </c>
      <c r="B1536" t="s">
        <v>30</v>
      </c>
      <c r="C1536" t="s">
        <v>22</v>
      </c>
      <c r="D1536" t="s">
        <v>23</v>
      </c>
      <c r="E1536" t="s">
        <v>5</v>
      </c>
      <c r="G1536" t="s">
        <v>24</v>
      </c>
      <c r="H1536">
        <v>707253</v>
      </c>
      <c r="I1536">
        <v>708182</v>
      </c>
      <c r="J1536" t="s">
        <v>74</v>
      </c>
      <c r="P1536">
        <v>5738313</v>
      </c>
      <c r="Q1536" t="s">
        <v>2690</v>
      </c>
      <c r="R1536">
        <v>930</v>
      </c>
      <c r="T1536" t="s">
        <v>2691</v>
      </c>
    </row>
    <row r="1537" spans="1:20" x14ac:dyDescent="0.25">
      <c r="A1537" t="s">
        <v>33</v>
      </c>
      <c r="B1537" t="s">
        <v>34</v>
      </c>
      <c r="C1537" t="s">
        <v>22</v>
      </c>
      <c r="D1537" t="s">
        <v>23</v>
      </c>
      <c r="E1537" t="s">
        <v>5</v>
      </c>
      <c r="G1537" t="s">
        <v>24</v>
      </c>
      <c r="H1537">
        <v>707253</v>
      </c>
      <c r="I1537">
        <v>708182</v>
      </c>
      <c r="J1537" t="s">
        <v>74</v>
      </c>
      <c r="K1537" t="s">
        <v>2692</v>
      </c>
      <c r="L1537" t="s">
        <v>2692</v>
      </c>
      <c r="N1537" t="s">
        <v>2693</v>
      </c>
      <c r="P1537">
        <v>5738313</v>
      </c>
      <c r="Q1537" t="s">
        <v>2690</v>
      </c>
      <c r="R1537">
        <v>930</v>
      </c>
      <c r="S1537">
        <v>309</v>
      </c>
    </row>
    <row r="1538" spans="1:20" x14ac:dyDescent="0.25">
      <c r="A1538" t="s">
        <v>20</v>
      </c>
      <c r="B1538" t="s">
        <v>30</v>
      </c>
      <c r="C1538" t="s">
        <v>22</v>
      </c>
      <c r="D1538" t="s">
        <v>23</v>
      </c>
      <c r="E1538" t="s">
        <v>5</v>
      </c>
      <c r="G1538" t="s">
        <v>24</v>
      </c>
      <c r="H1538">
        <v>708272</v>
      </c>
      <c r="I1538">
        <v>709552</v>
      </c>
      <c r="J1538" t="s">
        <v>25</v>
      </c>
      <c r="P1538">
        <v>5739088</v>
      </c>
      <c r="Q1538" t="s">
        <v>2694</v>
      </c>
      <c r="R1538">
        <v>1281</v>
      </c>
      <c r="T1538" t="s">
        <v>2695</v>
      </c>
    </row>
    <row r="1539" spans="1:20" x14ac:dyDescent="0.25">
      <c r="A1539" t="s">
        <v>33</v>
      </c>
      <c r="B1539" t="s">
        <v>34</v>
      </c>
      <c r="C1539" t="s">
        <v>22</v>
      </c>
      <c r="D1539" t="s">
        <v>23</v>
      </c>
      <c r="E1539" t="s">
        <v>5</v>
      </c>
      <c r="G1539" t="s">
        <v>24</v>
      </c>
      <c r="H1539">
        <v>708272</v>
      </c>
      <c r="I1539">
        <v>709552</v>
      </c>
      <c r="J1539" t="s">
        <v>25</v>
      </c>
      <c r="K1539" t="s">
        <v>2696</v>
      </c>
      <c r="L1539" t="s">
        <v>2696</v>
      </c>
      <c r="N1539" t="s">
        <v>2697</v>
      </c>
      <c r="P1539">
        <v>5739088</v>
      </c>
      <c r="Q1539" t="s">
        <v>2694</v>
      </c>
      <c r="R1539">
        <v>1281</v>
      </c>
      <c r="S1539">
        <v>426</v>
      </c>
    </row>
    <row r="1540" spans="1:20" x14ac:dyDescent="0.25">
      <c r="A1540" t="s">
        <v>20</v>
      </c>
      <c r="B1540" t="s">
        <v>30</v>
      </c>
      <c r="C1540" t="s">
        <v>22</v>
      </c>
      <c r="D1540" t="s">
        <v>23</v>
      </c>
      <c r="E1540" t="s">
        <v>5</v>
      </c>
      <c r="G1540" t="s">
        <v>24</v>
      </c>
      <c r="H1540">
        <v>709613</v>
      </c>
      <c r="I1540">
        <v>710233</v>
      </c>
      <c r="J1540" t="s">
        <v>74</v>
      </c>
      <c r="P1540">
        <v>5737865</v>
      </c>
      <c r="Q1540" t="s">
        <v>2698</v>
      </c>
      <c r="R1540">
        <v>621</v>
      </c>
      <c r="T1540" t="s">
        <v>2699</v>
      </c>
    </row>
    <row r="1541" spans="1:20" x14ac:dyDescent="0.25">
      <c r="A1541" t="s">
        <v>33</v>
      </c>
      <c r="B1541" t="s">
        <v>34</v>
      </c>
      <c r="C1541" t="s">
        <v>22</v>
      </c>
      <c r="D1541" t="s">
        <v>23</v>
      </c>
      <c r="E1541" t="s">
        <v>5</v>
      </c>
      <c r="G1541" t="s">
        <v>24</v>
      </c>
      <c r="H1541">
        <v>709613</v>
      </c>
      <c r="I1541">
        <v>710233</v>
      </c>
      <c r="J1541" t="s">
        <v>74</v>
      </c>
      <c r="K1541" t="s">
        <v>2700</v>
      </c>
      <c r="L1541" t="s">
        <v>2700</v>
      </c>
      <c r="N1541" t="s">
        <v>2701</v>
      </c>
      <c r="P1541">
        <v>5737865</v>
      </c>
      <c r="Q1541" t="s">
        <v>2698</v>
      </c>
      <c r="R1541">
        <v>621</v>
      </c>
      <c r="S1541">
        <v>206</v>
      </c>
    </row>
    <row r="1542" spans="1:20" x14ac:dyDescent="0.25">
      <c r="A1542" t="s">
        <v>20</v>
      </c>
      <c r="B1542" t="s">
        <v>30</v>
      </c>
      <c r="C1542" t="s">
        <v>22</v>
      </c>
      <c r="D1542" t="s">
        <v>23</v>
      </c>
      <c r="E1542" t="s">
        <v>5</v>
      </c>
      <c r="G1542" t="s">
        <v>24</v>
      </c>
      <c r="H1542">
        <v>710245</v>
      </c>
      <c r="I1542">
        <v>711006</v>
      </c>
      <c r="J1542" t="s">
        <v>74</v>
      </c>
      <c r="P1542">
        <v>5737961</v>
      </c>
      <c r="Q1542" t="s">
        <v>2702</v>
      </c>
      <c r="R1542">
        <v>762</v>
      </c>
      <c r="T1542" t="s">
        <v>2703</v>
      </c>
    </row>
    <row r="1543" spans="1:20" x14ac:dyDescent="0.25">
      <c r="A1543" t="s">
        <v>33</v>
      </c>
      <c r="B1543" t="s">
        <v>34</v>
      </c>
      <c r="C1543" t="s">
        <v>22</v>
      </c>
      <c r="D1543" t="s">
        <v>23</v>
      </c>
      <c r="E1543" t="s">
        <v>5</v>
      </c>
      <c r="G1543" t="s">
        <v>24</v>
      </c>
      <c r="H1543">
        <v>710245</v>
      </c>
      <c r="I1543">
        <v>711006</v>
      </c>
      <c r="J1543" t="s">
        <v>74</v>
      </c>
      <c r="K1543" t="s">
        <v>2704</v>
      </c>
      <c r="L1543" t="s">
        <v>2704</v>
      </c>
      <c r="N1543" t="s">
        <v>2705</v>
      </c>
      <c r="P1543">
        <v>5737961</v>
      </c>
      <c r="Q1543" t="s">
        <v>2702</v>
      </c>
      <c r="R1543">
        <v>762</v>
      </c>
      <c r="S1543">
        <v>253</v>
      </c>
    </row>
    <row r="1544" spans="1:20" x14ac:dyDescent="0.25">
      <c r="A1544" t="s">
        <v>20</v>
      </c>
      <c r="B1544" t="s">
        <v>30</v>
      </c>
      <c r="C1544" t="s">
        <v>22</v>
      </c>
      <c r="D1544" t="s">
        <v>23</v>
      </c>
      <c r="E1544" t="s">
        <v>5</v>
      </c>
      <c r="G1544" t="s">
        <v>24</v>
      </c>
      <c r="H1544">
        <v>711115</v>
      </c>
      <c r="I1544">
        <v>711498</v>
      </c>
      <c r="J1544" t="s">
        <v>25</v>
      </c>
      <c r="P1544">
        <v>5737881</v>
      </c>
      <c r="Q1544" t="s">
        <v>2706</v>
      </c>
      <c r="R1544">
        <v>384</v>
      </c>
      <c r="T1544" t="s">
        <v>2707</v>
      </c>
    </row>
    <row r="1545" spans="1:20" x14ac:dyDescent="0.25">
      <c r="A1545" t="s">
        <v>33</v>
      </c>
      <c r="B1545" t="s">
        <v>34</v>
      </c>
      <c r="C1545" t="s">
        <v>22</v>
      </c>
      <c r="D1545" t="s">
        <v>23</v>
      </c>
      <c r="E1545" t="s">
        <v>5</v>
      </c>
      <c r="G1545" t="s">
        <v>24</v>
      </c>
      <c r="H1545">
        <v>711115</v>
      </c>
      <c r="I1545">
        <v>711498</v>
      </c>
      <c r="J1545" t="s">
        <v>25</v>
      </c>
      <c r="K1545" t="s">
        <v>2708</v>
      </c>
      <c r="L1545" t="s">
        <v>2708</v>
      </c>
      <c r="N1545" t="s">
        <v>2709</v>
      </c>
      <c r="P1545">
        <v>5737881</v>
      </c>
      <c r="Q1545" t="s">
        <v>2706</v>
      </c>
      <c r="R1545">
        <v>384</v>
      </c>
      <c r="S1545">
        <v>127</v>
      </c>
    </row>
    <row r="1546" spans="1:20" x14ac:dyDescent="0.25">
      <c r="A1546" t="s">
        <v>20</v>
      </c>
      <c r="B1546" t="s">
        <v>30</v>
      </c>
      <c r="C1546" t="s">
        <v>22</v>
      </c>
      <c r="D1546" t="s">
        <v>23</v>
      </c>
      <c r="E1546" t="s">
        <v>5</v>
      </c>
      <c r="G1546" t="s">
        <v>24</v>
      </c>
      <c r="H1546">
        <v>711619</v>
      </c>
      <c r="I1546">
        <v>712362</v>
      </c>
      <c r="J1546" t="s">
        <v>25</v>
      </c>
      <c r="P1546">
        <v>5737817</v>
      </c>
      <c r="Q1546" t="s">
        <v>2710</v>
      </c>
      <c r="R1546">
        <v>744</v>
      </c>
      <c r="T1546" t="s">
        <v>2711</v>
      </c>
    </row>
    <row r="1547" spans="1:20" x14ac:dyDescent="0.25">
      <c r="A1547" t="s">
        <v>33</v>
      </c>
      <c r="B1547" t="s">
        <v>34</v>
      </c>
      <c r="C1547" t="s">
        <v>22</v>
      </c>
      <c r="D1547" t="s">
        <v>23</v>
      </c>
      <c r="E1547" t="s">
        <v>5</v>
      </c>
      <c r="G1547" t="s">
        <v>24</v>
      </c>
      <c r="H1547">
        <v>711619</v>
      </c>
      <c r="I1547">
        <v>712362</v>
      </c>
      <c r="J1547" t="s">
        <v>25</v>
      </c>
      <c r="K1547" t="s">
        <v>2712</v>
      </c>
      <c r="L1547" t="s">
        <v>2712</v>
      </c>
      <c r="N1547" t="s">
        <v>2713</v>
      </c>
      <c r="P1547">
        <v>5737817</v>
      </c>
      <c r="Q1547" t="s">
        <v>2710</v>
      </c>
      <c r="R1547">
        <v>744</v>
      </c>
      <c r="S1547">
        <v>247</v>
      </c>
    </row>
    <row r="1548" spans="1:20" x14ac:dyDescent="0.25">
      <c r="A1548" t="s">
        <v>20</v>
      </c>
      <c r="B1548" t="s">
        <v>30</v>
      </c>
      <c r="C1548" t="s">
        <v>22</v>
      </c>
      <c r="D1548" t="s">
        <v>23</v>
      </c>
      <c r="E1548" t="s">
        <v>5</v>
      </c>
      <c r="G1548" t="s">
        <v>24</v>
      </c>
      <c r="H1548">
        <v>712533</v>
      </c>
      <c r="I1548">
        <v>712745</v>
      </c>
      <c r="J1548" t="s">
        <v>25</v>
      </c>
      <c r="P1548">
        <v>5738975</v>
      </c>
      <c r="Q1548" t="s">
        <v>2714</v>
      </c>
      <c r="R1548">
        <v>213</v>
      </c>
      <c r="T1548" t="s">
        <v>2715</v>
      </c>
    </row>
    <row r="1549" spans="1:20" x14ac:dyDescent="0.25">
      <c r="A1549" t="s">
        <v>33</v>
      </c>
      <c r="B1549" t="s">
        <v>34</v>
      </c>
      <c r="C1549" t="s">
        <v>22</v>
      </c>
      <c r="D1549" t="s">
        <v>23</v>
      </c>
      <c r="E1549" t="s">
        <v>5</v>
      </c>
      <c r="G1549" t="s">
        <v>24</v>
      </c>
      <c r="H1549">
        <v>712533</v>
      </c>
      <c r="I1549">
        <v>712745</v>
      </c>
      <c r="J1549" t="s">
        <v>25</v>
      </c>
      <c r="K1549" t="s">
        <v>2716</v>
      </c>
      <c r="L1549" t="s">
        <v>2716</v>
      </c>
      <c r="N1549" t="s">
        <v>36</v>
      </c>
      <c r="P1549">
        <v>5738975</v>
      </c>
      <c r="Q1549" t="s">
        <v>2714</v>
      </c>
      <c r="R1549">
        <v>213</v>
      </c>
      <c r="S1549">
        <v>70</v>
      </c>
    </row>
    <row r="1550" spans="1:20" x14ac:dyDescent="0.25">
      <c r="A1550" t="s">
        <v>20</v>
      </c>
      <c r="B1550" t="s">
        <v>30</v>
      </c>
      <c r="C1550" t="s">
        <v>22</v>
      </c>
      <c r="D1550" t="s">
        <v>23</v>
      </c>
      <c r="E1550" t="s">
        <v>5</v>
      </c>
      <c r="G1550" t="s">
        <v>24</v>
      </c>
      <c r="H1550">
        <v>712890</v>
      </c>
      <c r="I1550">
        <v>713360</v>
      </c>
      <c r="J1550" t="s">
        <v>25</v>
      </c>
      <c r="P1550">
        <v>5738930</v>
      </c>
      <c r="Q1550" t="s">
        <v>2717</v>
      </c>
      <c r="R1550">
        <v>471</v>
      </c>
      <c r="T1550" t="s">
        <v>2718</v>
      </c>
    </row>
    <row r="1551" spans="1:20" x14ac:dyDescent="0.25">
      <c r="A1551" t="s">
        <v>33</v>
      </c>
      <c r="B1551" t="s">
        <v>34</v>
      </c>
      <c r="C1551" t="s">
        <v>22</v>
      </c>
      <c r="D1551" t="s">
        <v>23</v>
      </c>
      <c r="E1551" t="s">
        <v>5</v>
      </c>
      <c r="G1551" t="s">
        <v>24</v>
      </c>
      <c r="H1551">
        <v>712890</v>
      </c>
      <c r="I1551">
        <v>713360</v>
      </c>
      <c r="J1551" t="s">
        <v>25</v>
      </c>
      <c r="K1551" t="s">
        <v>2719</v>
      </c>
      <c r="L1551" t="s">
        <v>2719</v>
      </c>
      <c r="N1551" t="s">
        <v>2720</v>
      </c>
      <c r="P1551">
        <v>5738930</v>
      </c>
      <c r="Q1551" t="s">
        <v>2717</v>
      </c>
      <c r="R1551">
        <v>471</v>
      </c>
      <c r="S1551">
        <v>156</v>
      </c>
    </row>
    <row r="1552" spans="1:20" x14ac:dyDescent="0.25">
      <c r="A1552" t="s">
        <v>20</v>
      </c>
      <c r="B1552" t="s">
        <v>30</v>
      </c>
      <c r="C1552" t="s">
        <v>22</v>
      </c>
      <c r="D1552" t="s">
        <v>23</v>
      </c>
      <c r="E1552" t="s">
        <v>5</v>
      </c>
      <c r="G1552" t="s">
        <v>24</v>
      </c>
      <c r="H1552">
        <v>713534</v>
      </c>
      <c r="I1552">
        <v>716503</v>
      </c>
      <c r="J1552" t="s">
        <v>25</v>
      </c>
      <c r="P1552">
        <v>5738861</v>
      </c>
      <c r="Q1552" t="s">
        <v>2721</v>
      </c>
      <c r="R1552">
        <v>2970</v>
      </c>
      <c r="T1552" t="s">
        <v>2722</v>
      </c>
    </row>
    <row r="1553" spans="1:20" x14ac:dyDescent="0.25">
      <c r="A1553" t="s">
        <v>33</v>
      </c>
      <c r="B1553" t="s">
        <v>34</v>
      </c>
      <c r="C1553" t="s">
        <v>22</v>
      </c>
      <c r="D1553" t="s">
        <v>23</v>
      </c>
      <c r="E1553" t="s">
        <v>5</v>
      </c>
      <c r="G1553" t="s">
        <v>24</v>
      </c>
      <c r="H1553">
        <v>713534</v>
      </c>
      <c r="I1553">
        <v>716503</v>
      </c>
      <c r="J1553" t="s">
        <v>25</v>
      </c>
      <c r="K1553" t="s">
        <v>2723</v>
      </c>
      <c r="L1553" t="s">
        <v>2723</v>
      </c>
      <c r="N1553" t="s">
        <v>2724</v>
      </c>
      <c r="P1553">
        <v>5738861</v>
      </c>
      <c r="Q1553" t="s">
        <v>2721</v>
      </c>
      <c r="R1553">
        <v>2970</v>
      </c>
      <c r="S1553">
        <v>989</v>
      </c>
    </row>
    <row r="1554" spans="1:20" x14ac:dyDescent="0.25">
      <c r="A1554" t="s">
        <v>20</v>
      </c>
      <c r="B1554" t="s">
        <v>30</v>
      </c>
      <c r="C1554" t="s">
        <v>22</v>
      </c>
      <c r="D1554" t="s">
        <v>23</v>
      </c>
      <c r="E1554" t="s">
        <v>5</v>
      </c>
      <c r="G1554" t="s">
        <v>24</v>
      </c>
      <c r="H1554">
        <v>716513</v>
      </c>
      <c r="I1554">
        <v>717322</v>
      </c>
      <c r="J1554" t="s">
        <v>25</v>
      </c>
      <c r="P1554">
        <v>5738790</v>
      </c>
      <c r="Q1554" t="s">
        <v>2725</v>
      </c>
      <c r="R1554">
        <v>810</v>
      </c>
      <c r="T1554" t="s">
        <v>2726</v>
      </c>
    </row>
    <row r="1555" spans="1:20" x14ac:dyDescent="0.25">
      <c r="A1555" t="s">
        <v>33</v>
      </c>
      <c r="B1555" t="s">
        <v>34</v>
      </c>
      <c r="C1555" t="s">
        <v>22</v>
      </c>
      <c r="D1555" t="s">
        <v>23</v>
      </c>
      <c r="E1555" t="s">
        <v>5</v>
      </c>
      <c r="G1555" t="s">
        <v>24</v>
      </c>
      <c r="H1555">
        <v>716513</v>
      </c>
      <c r="I1555">
        <v>717322</v>
      </c>
      <c r="J1555" t="s">
        <v>25</v>
      </c>
      <c r="K1555" t="s">
        <v>2727</v>
      </c>
      <c r="L1555" t="s">
        <v>2727</v>
      </c>
      <c r="N1555" t="s">
        <v>2728</v>
      </c>
      <c r="P1555">
        <v>5738790</v>
      </c>
      <c r="Q1555" t="s">
        <v>2725</v>
      </c>
      <c r="R1555">
        <v>810</v>
      </c>
      <c r="S1555">
        <v>269</v>
      </c>
    </row>
    <row r="1556" spans="1:20" x14ac:dyDescent="0.25">
      <c r="A1556" t="s">
        <v>20</v>
      </c>
      <c r="B1556" t="s">
        <v>30</v>
      </c>
      <c r="C1556" t="s">
        <v>22</v>
      </c>
      <c r="D1556" t="s">
        <v>23</v>
      </c>
      <c r="E1556" t="s">
        <v>5</v>
      </c>
      <c r="G1556" t="s">
        <v>24</v>
      </c>
      <c r="H1556">
        <v>717457</v>
      </c>
      <c r="I1556">
        <v>717816</v>
      </c>
      <c r="J1556" t="s">
        <v>25</v>
      </c>
      <c r="P1556">
        <v>5738767</v>
      </c>
      <c r="Q1556" t="s">
        <v>2729</v>
      </c>
      <c r="R1556">
        <v>360</v>
      </c>
      <c r="T1556" t="s">
        <v>2730</v>
      </c>
    </row>
    <row r="1557" spans="1:20" x14ac:dyDescent="0.25">
      <c r="A1557" t="s">
        <v>33</v>
      </c>
      <c r="B1557" t="s">
        <v>34</v>
      </c>
      <c r="C1557" t="s">
        <v>22</v>
      </c>
      <c r="D1557" t="s">
        <v>23</v>
      </c>
      <c r="E1557" t="s">
        <v>5</v>
      </c>
      <c r="G1557" t="s">
        <v>24</v>
      </c>
      <c r="H1557">
        <v>717457</v>
      </c>
      <c r="I1557">
        <v>717816</v>
      </c>
      <c r="J1557" t="s">
        <v>25</v>
      </c>
      <c r="K1557" t="s">
        <v>2731</v>
      </c>
      <c r="L1557" t="s">
        <v>2731</v>
      </c>
      <c r="N1557" t="s">
        <v>36</v>
      </c>
      <c r="P1557">
        <v>5738767</v>
      </c>
      <c r="Q1557" t="s">
        <v>2729</v>
      </c>
      <c r="R1557">
        <v>360</v>
      </c>
      <c r="S1557">
        <v>119</v>
      </c>
    </row>
    <row r="1558" spans="1:20" x14ac:dyDescent="0.25">
      <c r="A1558" t="s">
        <v>20</v>
      </c>
      <c r="B1558" t="s">
        <v>30</v>
      </c>
      <c r="C1558" t="s">
        <v>22</v>
      </c>
      <c r="D1558" t="s">
        <v>23</v>
      </c>
      <c r="E1558" t="s">
        <v>5</v>
      </c>
      <c r="G1558" t="s">
        <v>24</v>
      </c>
      <c r="H1558">
        <v>717932</v>
      </c>
      <c r="I1558">
        <v>720277</v>
      </c>
      <c r="J1558" t="s">
        <v>25</v>
      </c>
      <c r="P1558">
        <v>5738648</v>
      </c>
      <c r="Q1558" t="s">
        <v>2732</v>
      </c>
      <c r="R1558">
        <v>2346</v>
      </c>
      <c r="T1558" t="s">
        <v>2733</v>
      </c>
    </row>
    <row r="1559" spans="1:20" x14ac:dyDescent="0.25">
      <c r="A1559" t="s">
        <v>33</v>
      </c>
      <c r="B1559" t="s">
        <v>34</v>
      </c>
      <c r="C1559" t="s">
        <v>22</v>
      </c>
      <c r="D1559" t="s">
        <v>23</v>
      </c>
      <c r="E1559" t="s">
        <v>5</v>
      </c>
      <c r="G1559" t="s">
        <v>24</v>
      </c>
      <c r="H1559">
        <v>717932</v>
      </c>
      <c r="I1559">
        <v>720277</v>
      </c>
      <c r="J1559" t="s">
        <v>25</v>
      </c>
      <c r="K1559" t="s">
        <v>2734</v>
      </c>
      <c r="L1559" t="s">
        <v>2734</v>
      </c>
      <c r="N1559" t="s">
        <v>67</v>
      </c>
      <c r="P1559">
        <v>5738648</v>
      </c>
      <c r="Q1559" t="s">
        <v>2732</v>
      </c>
      <c r="R1559">
        <v>2346</v>
      </c>
      <c r="S1559">
        <v>781</v>
      </c>
    </row>
    <row r="1560" spans="1:20" x14ac:dyDescent="0.25">
      <c r="A1560" t="s">
        <v>20</v>
      </c>
      <c r="B1560" t="s">
        <v>30</v>
      </c>
      <c r="C1560" t="s">
        <v>22</v>
      </c>
      <c r="D1560" t="s">
        <v>23</v>
      </c>
      <c r="E1560" t="s">
        <v>5</v>
      </c>
      <c r="G1560" t="s">
        <v>24</v>
      </c>
      <c r="H1560">
        <v>720313</v>
      </c>
      <c r="I1560">
        <v>720771</v>
      </c>
      <c r="J1560" t="s">
        <v>74</v>
      </c>
      <c r="P1560">
        <v>5738624</v>
      </c>
      <c r="Q1560" t="s">
        <v>2735</v>
      </c>
      <c r="R1560">
        <v>459</v>
      </c>
      <c r="T1560" t="s">
        <v>2736</v>
      </c>
    </row>
    <row r="1561" spans="1:20" x14ac:dyDescent="0.25">
      <c r="A1561" t="s">
        <v>33</v>
      </c>
      <c r="B1561" t="s">
        <v>34</v>
      </c>
      <c r="C1561" t="s">
        <v>22</v>
      </c>
      <c r="D1561" t="s">
        <v>23</v>
      </c>
      <c r="E1561" t="s">
        <v>5</v>
      </c>
      <c r="G1561" t="s">
        <v>24</v>
      </c>
      <c r="H1561">
        <v>720313</v>
      </c>
      <c r="I1561">
        <v>720771</v>
      </c>
      <c r="J1561" t="s">
        <v>74</v>
      </c>
      <c r="K1561" t="s">
        <v>2737</v>
      </c>
      <c r="L1561" t="s">
        <v>2737</v>
      </c>
      <c r="N1561" t="s">
        <v>36</v>
      </c>
      <c r="P1561">
        <v>5738624</v>
      </c>
      <c r="Q1561" t="s">
        <v>2735</v>
      </c>
      <c r="R1561">
        <v>459</v>
      </c>
      <c r="S1561">
        <v>152</v>
      </c>
    </row>
    <row r="1562" spans="1:20" x14ac:dyDescent="0.25">
      <c r="A1562" t="s">
        <v>20</v>
      </c>
      <c r="B1562" t="s">
        <v>30</v>
      </c>
      <c r="C1562" t="s">
        <v>22</v>
      </c>
      <c r="D1562" t="s">
        <v>23</v>
      </c>
      <c r="E1562" t="s">
        <v>5</v>
      </c>
      <c r="G1562" t="s">
        <v>24</v>
      </c>
      <c r="H1562">
        <v>720914</v>
      </c>
      <c r="I1562">
        <v>722290</v>
      </c>
      <c r="J1562" t="s">
        <v>25</v>
      </c>
      <c r="P1562">
        <v>5738607</v>
      </c>
      <c r="Q1562" t="s">
        <v>2738</v>
      </c>
      <c r="R1562">
        <v>1377</v>
      </c>
      <c r="T1562" t="s">
        <v>2739</v>
      </c>
    </row>
    <row r="1563" spans="1:20" x14ac:dyDescent="0.25">
      <c r="A1563" t="s">
        <v>33</v>
      </c>
      <c r="B1563" t="s">
        <v>34</v>
      </c>
      <c r="C1563" t="s">
        <v>22</v>
      </c>
      <c r="D1563" t="s">
        <v>23</v>
      </c>
      <c r="E1563" t="s">
        <v>5</v>
      </c>
      <c r="G1563" t="s">
        <v>24</v>
      </c>
      <c r="H1563">
        <v>720914</v>
      </c>
      <c r="I1563">
        <v>722290</v>
      </c>
      <c r="J1563" t="s">
        <v>25</v>
      </c>
      <c r="K1563" t="s">
        <v>2740</v>
      </c>
      <c r="L1563" t="s">
        <v>2740</v>
      </c>
      <c r="N1563" t="s">
        <v>2741</v>
      </c>
      <c r="P1563">
        <v>5738607</v>
      </c>
      <c r="Q1563" t="s">
        <v>2738</v>
      </c>
      <c r="R1563">
        <v>1377</v>
      </c>
      <c r="S1563">
        <v>458</v>
      </c>
    </row>
    <row r="1564" spans="1:20" x14ac:dyDescent="0.25">
      <c r="A1564" t="s">
        <v>20</v>
      </c>
      <c r="B1564" t="s">
        <v>30</v>
      </c>
      <c r="C1564" t="s">
        <v>22</v>
      </c>
      <c r="D1564" t="s">
        <v>23</v>
      </c>
      <c r="E1564" t="s">
        <v>5</v>
      </c>
      <c r="G1564" t="s">
        <v>24</v>
      </c>
      <c r="H1564">
        <v>722287</v>
      </c>
      <c r="I1564">
        <v>723489</v>
      </c>
      <c r="J1564" t="s">
        <v>74</v>
      </c>
      <c r="P1564">
        <v>5738595</v>
      </c>
      <c r="Q1564" t="s">
        <v>2742</v>
      </c>
      <c r="R1564">
        <v>1203</v>
      </c>
      <c r="T1564" t="s">
        <v>2743</v>
      </c>
    </row>
    <row r="1565" spans="1:20" x14ac:dyDescent="0.25">
      <c r="A1565" t="s">
        <v>33</v>
      </c>
      <c r="B1565" t="s">
        <v>34</v>
      </c>
      <c r="C1565" t="s">
        <v>22</v>
      </c>
      <c r="D1565" t="s">
        <v>23</v>
      </c>
      <c r="E1565" t="s">
        <v>5</v>
      </c>
      <c r="G1565" t="s">
        <v>24</v>
      </c>
      <c r="H1565">
        <v>722287</v>
      </c>
      <c r="I1565">
        <v>723489</v>
      </c>
      <c r="J1565" t="s">
        <v>74</v>
      </c>
      <c r="K1565" t="s">
        <v>2744</v>
      </c>
      <c r="L1565" t="s">
        <v>2744</v>
      </c>
      <c r="N1565" t="s">
        <v>2745</v>
      </c>
      <c r="P1565">
        <v>5738595</v>
      </c>
      <c r="Q1565" t="s">
        <v>2742</v>
      </c>
      <c r="R1565">
        <v>1203</v>
      </c>
      <c r="S1565">
        <v>400</v>
      </c>
    </row>
    <row r="1566" spans="1:20" x14ac:dyDescent="0.25">
      <c r="A1566" t="s">
        <v>20</v>
      </c>
      <c r="B1566" t="s">
        <v>30</v>
      </c>
      <c r="C1566" t="s">
        <v>22</v>
      </c>
      <c r="D1566" t="s">
        <v>23</v>
      </c>
      <c r="E1566" t="s">
        <v>5</v>
      </c>
      <c r="G1566" t="s">
        <v>24</v>
      </c>
      <c r="H1566">
        <v>723654</v>
      </c>
      <c r="I1566">
        <v>724397</v>
      </c>
      <c r="J1566" t="s">
        <v>74</v>
      </c>
      <c r="P1566">
        <v>5738470</v>
      </c>
      <c r="Q1566" t="s">
        <v>2746</v>
      </c>
      <c r="R1566">
        <v>744</v>
      </c>
      <c r="T1566" t="s">
        <v>2747</v>
      </c>
    </row>
    <row r="1567" spans="1:20" x14ac:dyDescent="0.25">
      <c r="A1567" t="s">
        <v>33</v>
      </c>
      <c r="B1567" t="s">
        <v>34</v>
      </c>
      <c r="C1567" t="s">
        <v>22</v>
      </c>
      <c r="D1567" t="s">
        <v>23</v>
      </c>
      <c r="E1567" t="s">
        <v>5</v>
      </c>
      <c r="G1567" t="s">
        <v>24</v>
      </c>
      <c r="H1567">
        <v>723654</v>
      </c>
      <c r="I1567">
        <v>724397</v>
      </c>
      <c r="J1567" t="s">
        <v>74</v>
      </c>
      <c r="K1567" t="s">
        <v>2748</v>
      </c>
      <c r="L1567" t="s">
        <v>2748</v>
      </c>
      <c r="N1567" t="s">
        <v>2749</v>
      </c>
      <c r="P1567">
        <v>5738470</v>
      </c>
      <c r="Q1567" t="s">
        <v>2746</v>
      </c>
      <c r="R1567">
        <v>744</v>
      </c>
      <c r="S1567">
        <v>247</v>
      </c>
    </row>
    <row r="1568" spans="1:20" x14ac:dyDescent="0.25">
      <c r="A1568" t="s">
        <v>20</v>
      </c>
      <c r="B1568" t="s">
        <v>30</v>
      </c>
      <c r="C1568" t="s">
        <v>22</v>
      </c>
      <c r="D1568" t="s">
        <v>23</v>
      </c>
      <c r="E1568" t="s">
        <v>5</v>
      </c>
      <c r="G1568" t="s">
        <v>24</v>
      </c>
      <c r="H1568">
        <v>724401</v>
      </c>
      <c r="I1568">
        <v>725258</v>
      </c>
      <c r="J1568" t="s">
        <v>74</v>
      </c>
      <c r="P1568">
        <v>5738446</v>
      </c>
      <c r="Q1568" t="s">
        <v>2750</v>
      </c>
      <c r="R1568">
        <v>858</v>
      </c>
      <c r="T1568" t="s">
        <v>2751</v>
      </c>
    </row>
    <row r="1569" spans="1:20" x14ac:dyDescent="0.25">
      <c r="A1569" t="s">
        <v>33</v>
      </c>
      <c r="B1569" t="s">
        <v>34</v>
      </c>
      <c r="C1569" t="s">
        <v>22</v>
      </c>
      <c r="D1569" t="s">
        <v>23</v>
      </c>
      <c r="E1569" t="s">
        <v>5</v>
      </c>
      <c r="G1569" t="s">
        <v>24</v>
      </c>
      <c r="H1569">
        <v>724401</v>
      </c>
      <c r="I1569">
        <v>725258</v>
      </c>
      <c r="J1569" t="s">
        <v>74</v>
      </c>
      <c r="K1569" t="s">
        <v>2752</v>
      </c>
      <c r="L1569" t="s">
        <v>2752</v>
      </c>
      <c r="N1569" t="s">
        <v>2753</v>
      </c>
      <c r="P1569">
        <v>5738446</v>
      </c>
      <c r="Q1569" t="s">
        <v>2750</v>
      </c>
      <c r="R1569">
        <v>858</v>
      </c>
      <c r="S1569">
        <v>285</v>
      </c>
    </row>
    <row r="1570" spans="1:20" x14ac:dyDescent="0.25">
      <c r="A1570" t="s">
        <v>20</v>
      </c>
      <c r="B1570" t="s">
        <v>30</v>
      </c>
      <c r="C1570" t="s">
        <v>22</v>
      </c>
      <c r="D1570" t="s">
        <v>23</v>
      </c>
      <c r="E1570" t="s">
        <v>5</v>
      </c>
      <c r="G1570" t="s">
        <v>24</v>
      </c>
      <c r="H1570">
        <v>725278</v>
      </c>
      <c r="I1570">
        <v>726405</v>
      </c>
      <c r="J1570" t="s">
        <v>74</v>
      </c>
      <c r="P1570">
        <v>5738391</v>
      </c>
      <c r="Q1570" t="s">
        <v>2754</v>
      </c>
      <c r="R1570">
        <v>1128</v>
      </c>
      <c r="T1570" t="s">
        <v>2755</v>
      </c>
    </row>
    <row r="1571" spans="1:20" x14ac:dyDescent="0.25">
      <c r="A1571" t="s">
        <v>33</v>
      </c>
      <c r="B1571" t="s">
        <v>34</v>
      </c>
      <c r="C1571" t="s">
        <v>22</v>
      </c>
      <c r="D1571" t="s">
        <v>23</v>
      </c>
      <c r="E1571" t="s">
        <v>5</v>
      </c>
      <c r="G1571" t="s">
        <v>24</v>
      </c>
      <c r="H1571">
        <v>725278</v>
      </c>
      <c r="I1571">
        <v>726405</v>
      </c>
      <c r="J1571" t="s">
        <v>74</v>
      </c>
      <c r="K1571" t="s">
        <v>2756</v>
      </c>
      <c r="L1571" t="s">
        <v>2756</v>
      </c>
      <c r="N1571" t="s">
        <v>2757</v>
      </c>
      <c r="P1571">
        <v>5738391</v>
      </c>
      <c r="Q1571" t="s">
        <v>2754</v>
      </c>
      <c r="R1571">
        <v>1128</v>
      </c>
      <c r="S1571">
        <v>375</v>
      </c>
    </row>
    <row r="1572" spans="1:20" x14ac:dyDescent="0.25">
      <c r="A1572" t="s">
        <v>20</v>
      </c>
      <c r="B1572" t="s">
        <v>30</v>
      </c>
      <c r="C1572" t="s">
        <v>22</v>
      </c>
      <c r="D1572" t="s">
        <v>23</v>
      </c>
      <c r="E1572" t="s">
        <v>5</v>
      </c>
      <c r="G1572" t="s">
        <v>24</v>
      </c>
      <c r="H1572">
        <v>726530</v>
      </c>
      <c r="I1572">
        <v>726988</v>
      </c>
      <c r="J1572" t="s">
        <v>25</v>
      </c>
      <c r="P1572">
        <v>5738361</v>
      </c>
      <c r="Q1572" t="s">
        <v>2758</v>
      </c>
      <c r="R1572">
        <v>459</v>
      </c>
      <c r="T1572" t="s">
        <v>2759</v>
      </c>
    </row>
    <row r="1573" spans="1:20" x14ac:dyDescent="0.25">
      <c r="A1573" t="s">
        <v>33</v>
      </c>
      <c r="B1573" t="s">
        <v>34</v>
      </c>
      <c r="C1573" t="s">
        <v>22</v>
      </c>
      <c r="D1573" t="s">
        <v>23</v>
      </c>
      <c r="E1573" t="s">
        <v>5</v>
      </c>
      <c r="G1573" t="s">
        <v>24</v>
      </c>
      <c r="H1573">
        <v>726530</v>
      </c>
      <c r="I1573">
        <v>726988</v>
      </c>
      <c r="J1573" t="s">
        <v>25</v>
      </c>
      <c r="K1573" t="s">
        <v>2760</v>
      </c>
      <c r="L1573" t="s">
        <v>2760</v>
      </c>
      <c r="N1573" t="s">
        <v>633</v>
      </c>
      <c r="P1573">
        <v>5738361</v>
      </c>
      <c r="Q1573" t="s">
        <v>2758</v>
      </c>
      <c r="R1573">
        <v>459</v>
      </c>
      <c r="S1573">
        <v>152</v>
      </c>
    </row>
    <row r="1574" spans="1:20" x14ac:dyDescent="0.25">
      <c r="A1574" t="s">
        <v>20</v>
      </c>
      <c r="B1574" t="s">
        <v>30</v>
      </c>
      <c r="C1574" t="s">
        <v>22</v>
      </c>
      <c r="D1574" t="s">
        <v>23</v>
      </c>
      <c r="E1574" t="s">
        <v>5</v>
      </c>
      <c r="G1574" t="s">
        <v>24</v>
      </c>
      <c r="H1574">
        <v>726990</v>
      </c>
      <c r="I1574">
        <v>727964</v>
      </c>
      <c r="J1574" t="s">
        <v>25</v>
      </c>
      <c r="P1574">
        <v>5738327</v>
      </c>
      <c r="Q1574" t="s">
        <v>2761</v>
      </c>
      <c r="R1574">
        <v>975</v>
      </c>
      <c r="T1574" t="s">
        <v>2762</v>
      </c>
    </row>
    <row r="1575" spans="1:20" x14ac:dyDescent="0.25">
      <c r="A1575" t="s">
        <v>33</v>
      </c>
      <c r="B1575" t="s">
        <v>34</v>
      </c>
      <c r="C1575" t="s">
        <v>22</v>
      </c>
      <c r="D1575" t="s">
        <v>23</v>
      </c>
      <c r="E1575" t="s">
        <v>5</v>
      </c>
      <c r="G1575" t="s">
        <v>24</v>
      </c>
      <c r="H1575">
        <v>726990</v>
      </c>
      <c r="I1575">
        <v>727964</v>
      </c>
      <c r="J1575" t="s">
        <v>25</v>
      </c>
      <c r="K1575" t="s">
        <v>2763</v>
      </c>
      <c r="L1575" t="s">
        <v>2763</v>
      </c>
      <c r="N1575" t="s">
        <v>2764</v>
      </c>
      <c r="P1575">
        <v>5738327</v>
      </c>
      <c r="Q1575" t="s">
        <v>2761</v>
      </c>
      <c r="R1575">
        <v>975</v>
      </c>
      <c r="S1575">
        <v>324</v>
      </c>
    </row>
    <row r="1576" spans="1:20" x14ac:dyDescent="0.25">
      <c r="A1576" t="s">
        <v>20</v>
      </c>
      <c r="B1576" t="s">
        <v>30</v>
      </c>
      <c r="C1576" t="s">
        <v>22</v>
      </c>
      <c r="D1576" t="s">
        <v>23</v>
      </c>
      <c r="E1576" t="s">
        <v>5</v>
      </c>
      <c r="G1576" t="s">
        <v>24</v>
      </c>
      <c r="H1576">
        <v>727965</v>
      </c>
      <c r="I1576">
        <v>729347</v>
      </c>
      <c r="J1576" t="s">
        <v>25</v>
      </c>
      <c r="P1576">
        <v>5738246</v>
      </c>
      <c r="Q1576" t="s">
        <v>2765</v>
      </c>
      <c r="R1576">
        <v>1383</v>
      </c>
      <c r="T1576" t="s">
        <v>2766</v>
      </c>
    </row>
    <row r="1577" spans="1:20" x14ac:dyDescent="0.25">
      <c r="A1577" t="s">
        <v>33</v>
      </c>
      <c r="B1577" t="s">
        <v>34</v>
      </c>
      <c r="C1577" t="s">
        <v>22</v>
      </c>
      <c r="D1577" t="s">
        <v>23</v>
      </c>
      <c r="E1577" t="s">
        <v>5</v>
      </c>
      <c r="G1577" t="s">
        <v>24</v>
      </c>
      <c r="H1577">
        <v>727965</v>
      </c>
      <c r="I1577">
        <v>729347</v>
      </c>
      <c r="J1577" t="s">
        <v>25</v>
      </c>
      <c r="K1577" t="s">
        <v>2767</v>
      </c>
      <c r="L1577" t="s">
        <v>2767</v>
      </c>
      <c r="N1577" t="s">
        <v>515</v>
      </c>
      <c r="P1577">
        <v>5738246</v>
      </c>
      <c r="Q1577" t="s">
        <v>2765</v>
      </c>
      <c r="R1577">
        <v>1383</v>
      </c>
      <c r="S1577">
        <v>460</v>
      </c>
    </row>
    <row r="1578" spans="1:20" x14ac:dyDescent="0.25">
      <c r="A1578" t="s">
        <v>20</v>
      </c>
      <c r="B1578" t="s">
        <v>30</v>
      </c>
      <c r="C1578" t="s">
        <v>22</v>
      </c>
      <c r="D1578" t="s">
        <v>23</v>
      </c>
      <c r="E1578" t="s">
        <v>5</v>
      </c>
      <c r="G1578" t="s">
        <v>24</v>
      </c>
      <c r="H1578">
        <v>729357</v>
      </c>
      <c r="I1578">
        <v>730118</v>
      </c>
      <c r="J1578" t="s">
        <v>25</v>
      </c>
      <c r="P1578">
        <v>5738231</v>
      </c>
      <c r="Q1578" t="s">
        <v>2768</v>
      </c>
      <c r="R1578">
        <v>762</v>
      </c>
      <c r="T1578" t="s">
        <v>2769</v>
      </c>
    </row>
    <row r="1579" spans="1:20" x14ac:dyDescent="0.25">
      <c r="A1579" t="s">
        <v>33</v>
      </c>
      <c r="B1579" t="s">
        <v>34</v>
      </c>
      <c r="C1579" t="s">
        <v>22</v>
      </c>
      <c r="D1579" t="s">
        <v>23</v>
      </c>
      <c r="E1579" t="s">
        <v>5</v>
      </c>
      <c r="G1579" t="s">
        <v>24</v>
      </c>
      <c r="H1579">
        <v>729357</v>
      </c>
      <c r="I1579">
        <v>730118</v>
      </c>
      <c r="J1579" t="s">
        <v>25</v>
      </c>
      <c r="K1579" t="s">
        <v>2770</v>
      </c>
      <c r="L1579" t="s">
        <v>2770</v>
      </c>
      <c r="N1579" t="s">
        <v>2771</v>
      </c>
      <c r="P1579">
        <v>5738231</v>
      </c>
      <c r="Q1579" t="s">
        <v>2768</v>
      </c>
      <c r="R1579">
        <v>762</v>
      </c>
      <c r="S1579">
        <v>253</v>
      </c>
    </row>
    <row r="1580" spans="1:20" x14ac:dyDescent="0.25">
      <c r="A1580" t="s">
        <v>20</v>
      </c>
      <c r="B1580" t="s">
        <v>30</v>
      </c>
      <c r="C1580" t="s">
        <v>22</v>
      </c>
      <c r="D1580" t="s">
        <v>23</v>
      </c>
      <c r="E1580" t="s">
        <v>5</v>
      </c>
      <c r="G1580" t="s">
        <v>24</v>
      </c>
      <c r="H1580">
        <v>730179</v>
      </c>
      <c r="I1580">
        <v>730649</v>
      </c>
      <c r="J1580" t="s">
        <v>25</v>
      </c>
      <c r="P1580">
        <v>5738219</v>
      </c>
      <c r="Q1580" t="s">
        <v>2772</v>
      </c>
      <c r="R1580">
        <v>471</v>
      </c>
      <c r="T1580" t="s">
        <v>2773</v>
      </c>
    </row>
    <row r="1581" spans="1:20" x14ac:dyDescent="0.25">
      <c r="A1581" t="s">
        <v>33</v>
      </c>
      <c r="B1581" t="s">
        <v>34</v>
      </c>
      <c r="C1581" t="s">
        <v>22</v>
      </c>
      <c r="D1581" t="s">
        <v>23</v>
      </c>
      <c r="E1581" t="s">
        <v>5</v>
      </c>
      <c r="G1581" t="s">
        <v>24</v>
      </c>
      <c r="H1581">
        <v>730179</v>
      </c>
      <c r="I1581">
        <v>730649</v>
      </c>
      <c r="J1581" t="s">
        <v>25</v>
      </c>
      <c r="K1581" t="s">
        <v>2774</v>
      </c>
      <c r="L1581" t="s">
        <v>2774</v>
      </c>
      <c r="N1581" t="s">
        <v>2775</v>
      </c>
      <c r="P1581">
        <v>5738219</v>
      </c>
      <c r="Q1581" t="s">
        <v>2772</v>
      </c>
      <c r="R1581">
        <v>471</v>
      </c>
      <c r="S1581">
        <v>156</v>
      </c>
    </row>
    <row r="1582" spans="1:20" x14ac:dyDescent="0.25">
      <c r="A1582" t="s">
        <v>20</v>
      </c>
      <c r="B1582" t="s">
        <v>30</v>
      </c>
      <c r="C1582" t="s">
        <v>22</v>
      </c>
      <c r="D1582" t="s">
        <v>23</v>
      </c>
      <c r="E1582" t="s">
        <v>5</v>
      </c>
      <c r="G1582" t="s">
        <v>24</v>
      </c>
      <c r="H1582">
        <v>730698</v>
      </c>
      <c r="I1582">
        <v>731732</v>
      </c>
      <c r="J1582" t="s">
        <v>74</v>
      </c>
      <c r="P1582">
        <v>5738210</v>
      </c>
      <c r="Q1582" t="s">
        <v>2776</v>
      </c>
      <c r="R1582">
        <v>1035</v>
      </c>
      <c r="T1582" t="s">
        <v>2777</v>
      </c>
    </row>
    <row r="1583" spans="1:20" x14ac:dyDescent="0.25">
      <c r="A1583" t="s">
        <v>33</v>
      </c>
      <c r="B1583" t="s">
        <v>34</v>
      </c>
      <c r="C1583" t="s">
        <v>22</v>
      </c>
      <c r="D1583" t="s">
        <v>23</v>
      </c>
      <c r="E1583" t="s">
        <v>5</v>
      </c>
      <c r="G1583" t="s">
        <v>24</v>
      </c>
      <c r="H1583">
        <v>730698</v>
      </c>
      <c r="I1583">
        <v>731732</v>
      </c>
      <c r="J1583" t="s">
        <v>74</v>
      </c>
      <c r="K1583" t="s">
        <v>2778</v>
      </c>
      <c r="L1583" t="s">
        <v>2778</v>
      </c>
      <c r="N1583" t="s">
        <v>2779</v>
      </c>
      <c r="P1583">
        <v>5738210</v>
      </c>
      <c r="Q1583" t="s">
        <v>2776</v>
      </c>
      <c r="R1583">
        <v>1035</v>
      </c>
      <c r="S1583">
        <v>344</v>
      </c>
    </row>
    <row r="1584" spans="1:20" x14ac:dyDescent="0.25">
      <c r="A1584" t="s">
        <v>20</v>
      </c>
      <c r="B1584" t="s">
        <v>30</v>
      </c>
      <c r="C1584" t="s">
        <v>22</v>
      </c>
      <c r="D1584" t="s">
        <v>23</v>
      </c>
      <c r="E1584" t="s">
        <v>5</v>
      </c>
      <c r="G1584" t="s">
        <v>24</v>
      </c>
      <c r="H1584">
        <v>731793</v>
      </c>
      <c r="I1584">
        <v>732437</v>
      </c>
      <c r="J1584" t="s">
        <v>74</v>
      </c>
      <c r="P1584">
        <v>5738085</v>
      </c>
      <c r="Q1584" t="s">
        <v>2780</v>
      </c>
      <c r="R1584">
        <v>645</v>
      </c>
      <c r="T1584" t="s">
        <v>2781</v>
      </c>
    </row>
    <row r="1585" spans="1:20" x14ac:dyDescent="0.25">
      <c r="A1585" t="s">
        <v>33</v>
      </c>
      <c r="B1585" t="s">
        <v>34</v>
      </c>
      <c r="C1585" t="s">
        <v>22</v>
      </c>
      <c r="D1585" t="s">
        <v>23</v>
      </c>
      <c r="E1585" t="s">
        <v>5</v>
      </c>
      <c r="G1585" t="s">
        <v>24</v>
      </c>
      <c r="H1585">
        <v>731793</v>
      </c>
      <c r="I1585">
        <v>732437</v>
      </c>
      <c r="J1585" t="s">
        <v>74</v>
      </c>
      <c r="K1585" t="s">
        <v>2782</v>
      </c>
      <c r="L1585" t="s">
        <v>2782</v>
      </c>
      <c r="N1585" t="s">
        <v>2783</v>
      </c>
      <c r="P1585">
        <v>5738085</v>
      </c>
      <c r="Q1585" t="s">
        <v>2780</v>
      </c>
      <c r="R1585">
        <v>645</v>
      </c>
      <c r="S1585">
        <v>214</v>
      </c>
    </row>
    <row r="1586" spans="1:20" x14ac:dyDescent="0.25">
      <c r="A1586" t="s">
        <v>20</v>
      </c>
      <c r="B1586" t="s">
        <v>30</v>
      </c>
      <c r="C1586" t="s">
        <v>22</v>
      </c>
      <c r="D1586" t="s">
        <v>23</v>
      </c>
      <c r="E1586" t="s">
        <v>5</v>
      </c>
      <c r="G1586" t="s">
        <v>24</v>
      </c>
      <c r="H1586">
        <v>732456</v>
      </c>
      <c r="I1586">
        <v>733205</v>
      </c>
      <c r="J1586" t="s">
        <v>25</v>
      </c>
      <c r="P1586">
        <v>5738082</v>
      </c>
      <c r="Q1586" t="s">
        <v>2784</v>
      </c>
      <c r="R1586">
        <v>750</v>
      </c>
      <c r="T1586" t="s">
        <v>2785</v>
      </c>
    </row>
    <row r="1587" spans="1:20" x14ac:dyDescent="0.25">
      <c r="A1587" t="s">
        <v>33</v>
      </c>
      <c r="B1587" t="s">
        <v>34</v>
      </c>
      <c r="C1587" t="s">
        <v>22</v>
      </c>
      <c r="D1587" t="s">
        <v>23</v>
      </c>
      <c r="E1587" t="s">
        <v>5</v>
      </c>
      <c r="G1587" t="s">
        <v>24</v>
      </c>
      <c r="H1587">
        <v>732456</v>
      </c>
      <c r="I1587">
        <v>733205</v>
      </c>
      <c r="J1587" t="s">
        <v>25</v>
      </c>
      <c r="K1587" t="s">
        <v>2786</v>
      </c>
      <c r="L1587" t="s">
        <v>2786</v>
      </c>
      <c r="N1587" t="s">
        <v>2787</v>
      </c>
      <c r="P1587">
        <v>5738082</v>
      </c>
      <c r="Q1587" t="s">
        <v>2784</v>
      </c>
      <c r="R1587">
        <v>750</v>
      </c>
      <c r="S1587">
        <v>249</v>
      </c>
    </row>
    <row r="1588" spans="1:20" x14ac:dyDescent="0.25">
      <c r="A1588" t="s">
        <v>20</v>
      </c>
      <c r="B1588" t="s">
        <v>30</v>
      </c>
      <c r="C1588" t="s">
        <v>22</v>
      </c>
      <c r="D1588" t="s">
        <v>23</v>
      </c>
      <c r="E1588" t="s">
        <v>5</v>
      </c>
      <c r="G1588" t="s">
        <v>24</v>
      </c>
      <c r="H1588">
        <v>733322</v>
      </c>
      <c r="I1588">
        <v>734647</v>
      </c>
      <c r="J1588" t="s">
        <v>25</v>
      </c>
      <c r="P1588">
        <v>5738107</v>
      </c>
      <c r="Q1588" t="s">
        <v>2788</v>
      </c>
      <c r="R1588">
        <v>1326</v>
      </c>
      <c r="T1588" t="s">
        <v>2789</v>
      </c>
    </row>
    <row r="1589" spans="1:20" x14ac:dyDescent="0.25">
      <c r="A1589" t="s">
        <v>33</v>
      </c>
      <c r="B1589" t="s">
        <v>34</v>
      </c>
      <c r="C1589" t="s">
        <v>22</v>
      </c>
      <c r="D1589" t="s">
        <v>23</v>
      </c>
      <c r="E1589" t="s">
        <v>5</v>
      </c>
      <c r="G1589" t="s">
        <v>24</v>
      </c>
      <c r="H1589">
        <v>733322</v>
      </c>
      <c r="I1589">
        <v>734647</v>
      </c>
      <c r="J1589" t="s">
        <v>25</v>
      </c>
      <c r="K1589" t="s">
        <v>2790</v>
      </c>
      <c r="L1589" t="s">
        <v>2790</v>
      </c>
      <c r="N1589" t="s">
        <v>573</v>
      </c>
      <c r="P1589">
        <v>5738107</v>
      </c>
      <c r="Q1589" t="s">
        <v>2788</v>
      </c>
      <c r="R1589">
        <v>1326</v>
      </c>
      <c r="S1589">
        <v>441</v>
      </c>
    </row>
    <row r="1590" spans="1:20" x14ac:dyDescent="0.25">
      <c r="A1590" t="s">
        <v>20</v>
      </c>
      <c r="B1590" t="s">
        <v>30</v>
      </c>
      <c r="C1590" t="s">
        <v>22</v>
      </c>
      <c r="D1590" t="s">
        <v>23</v>
      </c>
      <c r="E1590" t="s">
        <v>5</v>
      </c>
      <c r="G1590" t="s">
        <v>24</v>
      </c>
      <c r="H1590">
        <v>734707</v>
      </c>
      <c r="I1590">
        <v>734862</v>
      </c>
      <c r="J1590" t="s">
        <v>74</v>
      </c>
      <c r="P1590">
        <v>5738105</v>
      </c>
      <c r="Q1590" t="s">
        <v>2791</v>
      </c>
      <c r="R1590">
        <v>156</v>
      </c>
      <c r="T1590" t="s">
        <v>2792</v>
      </c>
    </row>
    <row r="1591" spans="1:20" x14ac:dyDescent="0.25">
      <c r="A1591" t="s">
        <v>33</v>
      </c>
      <c r="B1591" t="s">
        <v>34</v>
      </c>
      <c r="C1591" t="s">
        <v>22</v>
      </c>
      <c r="D1591" t="s">
        <v>23</v>
      </c>
      <c r="E1591" t="s">
        <v>5</v>
      </c>
      <c r="G1591" t="s">
        <v>24</v>
      </c>
      <c r="H1591">
        <v>734707</v>
      </c>
      <c r="I1591">
        <v>734862</v>
      </c>
      <c r="J1591" t="s">
        <v>74</v>
      </c>
      <c r="K1591" t="s">
        <v>2793</v>
      </c>
      <c r="L1591" t="s">
        <v>2793</v>
      </c>
      <c r="N1591" t="s">
        <v>2794</v>
      </c>
      <c r="P1591">
        <v>5738105</v>
      </c>
      <c r="Q1591" t="s">
        <v>2791</v>
      </c>
      <c r="R1591">
        <v>156</v>
      </c>
      <c r="S1591">
        <v>51</v>
      </c>
    </row>
    <row r="1592" spans="1:20" x14ac:dyDescent="0.25">
      <c r="A1592" t="s">
        <v>20</v>
      </c>
      <c r="B1592" t="s">
        <v>30</v>
      </c>
      <c r="C1592" t="s">
        <v>22</v>
      </c>
      <c r="D1592" t="s">
        <v>23</v>
      </c>
      <c r="E1592" t="s">
        <v>5</v>
      </c>
      <c r="G1592" t="s">
        <v>24</v>
      </c>
      <c r="H1592">
        <v>734879</v>
      </c>
      <c r="I1592">
        <v>735466</v>
      </c>
      <c r="J1592" t="s">
        <v>74</v>
      </c>
      <c r="P1592">
        <v>5738110</v>
      </c>
      <c r="Q1592" t="s">
        <v>2795</v>
      </c>
      <c r="R1592">
        <v>588</v>
      </c>
      <c r="T1592" t="s">
        <v>2796</v>
      </c>
    </row>
    <row r="1593" spans="1:20" x14ac:dyDescent="0.25">
      <c r="A1593" t="s">
        <v>33</v>
      </c>
      <c r="B1593" t="s">
        <v>34</v>
      </c>
      <c r="C1593" t="s">
        <v>22</v>
      </c>
      <c r="D1593" t="s">
        <v>23</v>
      </c>
      <c r="E1593" t="s">
        <v>5</v>
      </c>
      <c r="G1593" t="s">
        <v>24</v>
      </c>
      <c r="H1593">
        <v>734879</v>
      </c>
      <c r="I1593">
        <v>735466</v>
      </c>
      <c r="J1593" t="s">
        <v>74</v>
      </c>
      <c r="K1593" t="s">
        <v>2797</v>
      </c>
      <c r="L1593" t="s">
        <v>2797</v>
      </c>
      <c r="N1593" t="s">
        <v>36</v>
      </c>
      <c r="P1593">
        <v>5738110</v>
      </c>
      <c r="Q1593" t="s">
        <v>2795</v>
      </c>
      <c r="R1593">
        <v>588</v>
      </c>
      <c r="S1593">
        <v>195</v>
      </c>
    </row>
    <row r="1594" spans="1:20" x14ac:dyDescent="0.25">
      <c r="A1594" t="s">
        <v>20</v>
      </c>
      <c r="B1594" t="s">
        <v>30</v>
      </c>
      <c r="C1594" t="s">
        <v>22</v>
      </c>
      <c r="D1594" t="s">
        <v>23</v>
      </c>
      <c r="E1594" t="s">
        <v>5</v>
      </c>
      <c r="G1594" t="s">
        <v>24</v>
      </c>
      <c r="H1594">
        <v>735476</v>
      </c>
      <c r="I1594">
        <v>735832</v>
      </c>
      <c r="J1594" t="s">
        <v>74</v>
      </c>
      <c r="P1594">
        <v>5738111</v>
      </c>
      <c r="Q1594" t="s">
        <v>2798</v>
      </c>
      <c r="R1594">
        <v>357</v>
      </c>
      <c r="T1594" t="s">
        <v>2799</v>
      </c>
    </row>
    <row r="1595" spans="1:20" x14ac:dyDescent="0.25">
      <c r="A1595" t="s">
        <v>33</v>
      </c>
      <c r="B1595" t="s">
        <v>34</v>
      </c>
      <c r="C1595" t="s">
        <v>22</v>
      </c>
      <c r="D1595" t="s">
        <v>23</v>
      </c>
      <c r="E1595" t="s">
        <v>5</v>
      </c>
      <c r="G1595" t="s">
        <v>24</v>
      </c>
      <c r="H1595">
        <v>735476</v>
      </c>
      <c r="I1595">
        <v>735832</v>
      </c>
      <c r="J1595" t="s">
        <v>74</v>
      </c>
      <c r="K1595" t="s">
        <v>2800</v>
      </c>
      <c r="L1595" t="s">
        <v>2800</v>
      </c>
      <c r="N1595" t="s">
        <v>36</v>
      </c>
      <c r="P1595">
        <v>5738111</v>
      </c>
      <c r="Q1595" t="s">
        <v>2798</v>
      </c>
      <c r="R1595">
        <v>357</v>
      </c>
      <c r="S1595">
        <v>118</v>
      </c>
    </row>
    <row r="1596" spans="1:20" x14ac:dyDescent="0.25">
      <c r="A1596" t="s">
        <v>20</v>
      </c>
      <c r="B1596" t="s">
        <v>30</v>
      </c>
      <c r="C1596" t="s">
        <v>22</v>
      </c>
      <c r="D1596" t="s">
        <v>23</v>
      </c>
      <c r="E1596" t="s">
        <v>5</v>
      </c>
      <c r="G1596" t="s">
        <v>24</v>
      </c>
      <c r="H1596">
        <v>735857</v>
      </c>
      <c r="I1596">
        <v>736282</v>
      </c>
      <c r="J1596" t="s">
        <v>74</v>
      </c>
      <c r="P1596">
        <v>5738112</v>
      </c>
      <c r="Q1596" t="s">
        <v>2801</v>
      </c>
      <c r="R1596">
        <v>426</v>
      </c>
      <c r="T1596" t="s">
        <v>2802</v>
      </c>
    </row>
    <row r="1597" spans="1:20" x14ac:dyDescent="0.25">
      <c r="A1597" t="s">
        <v>33</v>
      </c>
      <c r="B1597" t="s">
        <v>34</v>
      </c>
      <c r="C1597" t="s">
        <v>22</v>
      </c>
      <c r="D1597" t="s">
        <v>23</v>
      </c>
      <c r="E1597" t="s">
        <v>5</v>
      </c>
      <c r="G1597" t="s">
        <v>24</v>
      </c>
      <c r="H1597">
        <v>735857</v>
      </c>
      <c r="I1597">
        <v>736282</v>
      </c>
      <c r="J1597" t="s">
        <v>74</v>
      </c>
      <c r="K1597" t="s">
        <v>2803</v>
      </c>
      <c r="L1597" t="s">
        <v>2803</v>
      </c>
      <c r="N1597" t="s">
        <v>2804</v>
      </c>
      <c r="P1597">
        <v>5738112</v>
      </c>
      <c r="Q1597" t="s">
        <v>2801</v>
      </c>
      <c r="R1597">
        <v>426</v>
      </c>
      <c r="S1597">
        <v>141</v>
      </c>
    </row>
    <row r="1598" spans="1:20" x14ac:dyDescent="0.25">
      <c r="A1598" t="s">
        <v>20</v>
      </c>
      <c r="B1598" t="s">
        <v>30</v>
      </c>
      <c r="C1598" t="s">
        <v>22</v>
      </c>
      <c r="D1598" t="s">
        <v>23</v>
      </c>
      <c r="E1598" t="s">
        <v>5</v>
      </c>
      <c r="G1598" t="s">
        <v>24</v>
      </c>
      <c r="H1598">
        <v>736523</v>
      </c>
      <c r="I1598">
        <v>736906</v>
      </c>
      <c r="J1598" t="s">
        <v>74</v>
      </c>
      <c r="P1598">
        <v>5738113</v>
      </c>
      <c r="Q1598" t="s">
        <v>2805</v>
      </c>
      <c r="R1598">
        <v>384</v>
      </c>
      <c r="T1598" t="s">
        <v>2806</v>
      </c>
    </row>
    <row r="1599" spans="1:20" x14ac:dyDescent="0.25">
      <c r="A1599" t="s">
        <v>33</v>
      </c>
      <c r="B1599" t="s">
        <v>34</v>
      </c>
      <c r="C1599" t="s">
        <v>22</v>
      </c>
      <c r="D1599" t="s">
        <v>23</v>
      </c>
      <c r="E1599" t="s">
        <v>5</v>
      </c>
      <c r="G1599" t="s">
        <v>24</v>
      </c>
      <c r="H1599">
        <v>736523</v>
      </c>
      <c r="I1599">
        <v>736906</v>
      </c>
      <c r="J1599" t="s">
        <v>74</v>
      </c>
      <c r="K1599" t="s">
        <v>2807</v>
      </c>
      <c r="L1599" t="s">
        <v>2807</v>
      </c>
      <c r="N1599" t="s">
        <v>2808</v>
      </c>
      <c r="P1599">
        <v>5738113</v>
      </c>
      <c r="Q1599" t="s">
        <v>2805</v>
      </c>
      <c r="R1599">
        <v>384</v>
      </c>
      <c r="S1599">
        <v>127</v>
      </c>
    </row>
    <row r="1600" spans="1:20" x14ac:dyDescent="0.25">
      <c r="A1600" t="s">
        <v>20</v>
      </c>
      <c r="B1600" t="s">
        <v>30</v>
      </c>
      <c r="C1600" t="s">
        <v>22</v>
      </c>
      <c r="D1600" t="s">
        <v>23</v>
      </c>
      <c r="E1600" t="s">
        <v>5</v>
      </c>
      <c r="G1600" t="s">
        <v>24</v>
      </c>
      <c r="H1600">
        <v>737144</v>
      </c>
      <c r="I1600">
        <v>738649</v>
      </c>
      <c r="J1600" t="s">
        <v>25</v>
      </c>
      <c r="P1600">
        <v>5738114</v>
      </c>
      <c r="Q1600" t="s">
        <v>2809</v>
      </c>
      <c r="R1600">
        <v>1506</v>
      </c>
      <c r="T1600" t="s">
        <v>2810</v>
      </c>
    </row>
    <row r="1601" spans="1:20" x14ac:dyDescent="0.25">
      <c r="A1601" t="s">
        <v>33</v>
      </c>
      <c r="B1601" t="s">
        <v>34</v>
      </c>
      <c r="C1601" t="s">
        <v>22</v>
      </c>
      <c r="D1601" t="s">
        <v>23</v>
      </c>
      <c r="E1601" t="s">
        <v>5</v>
      </c>
      <c r="G1601" t="s">
        <v>24</v>
      </c>
      <c r="H1601">
        <v>737144</v>
      </c>
      <c r="I1601">
        <v>738649</v>
      </c>
      <c r="J1601" t="s">
        <v>25</v>
      </c>
      <c r="K1601" t="s">
        <v>2811</v>
      </c>
      <c r="L1601" t="s">
        <v>2811</v>
      </c>
      <c r="N1601" t="s">
        <v>2812</v>
      </c>
      <c r="P1601">
        <v>5738114</v>
      </c>
      <c r="Q1601" t="s">
        <v>2809</v>
      </c>
      <c r="R1601">
        <v>1506</v>
      </c>
      <c r="S1601">
        <v>501</v>
      </c>
    </row>
    <row r="1602" spans="1:20" x14ac:dyDescent="0.25">
      <c r="A1602" t="s">
        <v>20</v>
      </c>
      <c r="B1602" t="s">
        <v>30</v>
      </c>
      <c r="C1602" t="s">
        <v>22</v>
      </c>
      <c r="D1602" t="s">
        <v>23</v>
      </c>
      <c r="E1602" t="s">
        <v>5</v>
      </c>
      <c r="G1602" t="s">
        <v>24</v>
      </c>
      <c r="H1602">
        <v>738700</v>
      </c>
      <c r="I1602">
        <v>739860</v>
      </c>
      <c r="J1602" t="s">
        <v>25</v>
      </c>
      <c r="O1602" t="s">
        <v>2813</v>
      </c>
      <c r="P1602">
        <v>5738115</v>
      </c>
      <c r="Q1602" t="s">
        <v>2814</v>
      </c>
      <c r="R1602">
        <v>1161</v>
      </c>
      <c r="T1602" t="s">
        <v>2815</v>
      </c>
    </row>
    <row r="1603" spans="1:20" x14ac:dyDescent="0.25">
      <c r="A1603" t="s">
        <v>33</v>
      </c>
      <c r="B1603" t="s">
        <v>34</v>
      </c>
      <c r="C1603" t="s">
        <v>22</v>
      </c>
      <c r="D1603" t="s">
        <v>23</v>
      </c>
      <c r="E1603" t="s">
        <v>5</v>
      </c>
      <c r="G1603" t="s">
        <v>24</v>
      </c>
      <c r="H1603">
        <v>738700</v>
      </c>
      <c r="I1603">
        <v>739860</v>
      </c>
      <c r="J1603" t="s">
        <v>25</v>
      </c>
      <c r="K1603" t="s">
        <v>2816</v>
      </c>
      <c r="L1603" t="s">
        <v>2816</v>
      </c>
      <c r="N1603" t="s">
        <v>2817</v>
      </c>
      <c r="O1603" t="s">
        <v>2813</v>
      </c>
      <c r="P1603">
        <v>5738115</v>
      </c>
      <c r="Q1603" t="s">
        <v>2814</v>
      </c>
      <c r="R1603">
        <v>1161</v>
      </c>
      <c r="S1603">
        <v>386</v>
      </c>
    </row>
    <row r="1604" spans="1:20" x14ac:dyDescent="0.25">
      <c r="A1604" t="s">
        <v>20</v>
      </c>
      <c r="B1604" t="s">
        <v>30</v>
      </c>
      <c r="C1604" t="s">
        <v>22</v>
      </c>
      <c r="D1604" t="s">
        <v>23</v>
      </c>
      <c r="E1604" t="s">
        <v>5</v>
      </c>
      <c r="G1604" t="s">
        <v>24</v>
      </c>
      <c r="H1604">
        <v>740299</v>
      </c>
      <c r="I1604">
        <v>741639</v>
      </c>
      <c r="J1604" t="s">
        <v>74</v>
      </c>
      <c r="P1604">
        <v>5738116</v>
      </c>
      <c r="Q1604" t="s">
        <v>2818</v>
      </c>
      <c r="R1604">
        <v>1341</v>
      </c>
      <c r="T1604" t="s">
        <v>2819</v>
      </c>
    </row>
    <row r="1605" spans="1:20" x14ac:dyDescent="0.25">
      <c r="A1605" t="s">
        <v>33</v>
      </c>
      <c r="B1605" t="s">
        <v>34</v>
      </c>
      <c r="C1605" t="s">
        <v>22</v>
      </c>
      <c r="D1605" t="s">
        <v>23</v>
      </c>
      <c r="E1605" t="s">
        <v>5</v>
      </c>
      <c r="G1605" t="s">
        <v>24</v>
      </c>
      <c r="H1605">
        <v>740299</v>
      </c>
      <c r="I1605">
        <v>741639</v>
      </c>
      <c r="J1605" t="s">
        <v>74</v>
      </c>
      <c r="K1605" t="s">
        <v>2820</v>
      </c>
      <c r="L1605" t="s">
        <v>2820</v>
      </c>
      <c r="N1605" t="s">
        <v>2821</v>
      </c>
      <c r="P1605">
        <v>5738116</v>
      </c>
      <c r="Q1605" t="s">
        <v>2818</v>
      </c>
      <c r="R1605">
        <v>1341</v>
      </c>
      <c r="S1605">
        <v>446</v>
      </c>
    </row>
    <row r="1606" spans="1:20" x14ac:dyDescent="0.25">
      <c r="A1606" t="s">
        <v>20</v>
      </c>
      <c r="B1606" t="s">
        <v>30</v>
      </c>
      <c r="C1606" t="s">
        <v>22</v>
      </c>
      <c r="D1606" t="s">
        <v>23</v>
      </c>
      <c r="E1606" t="s">
        <v>5</v>
      </c>
      <c r="G1606" t="s">
        <v>24</v>
      </c>
      <c r="H1606">
        <v>742019</v>
      </c>
      <c r="I1606">
        <v>742162</v>
      </c>
      <c r="J1606" t="s">
        <v>74</v>
      </c>
      <c r="P1606">
        <v>5738117</v>
      </c>
      <c r="Q1606" t="s">
        <v>2822</v>
      </c>
      <c r="R1606">
        <v>144</v>
      </c>
      <c r="T1606" t="s">
        <v>2823</v>
      </c>
    </row>
    <row r="1607" spans="1:20" x14ac:dyDescent="0.25">
      <c r="A1607" t="s">
        <v>33</v>
      </c>
      <c r="B1607" t="s">
        <v>34</v>
      </c>
      <c r="C1607" t="s">
        <v>22</v>
      </c>
      <c r="D1607" t="s">
        <v>23</v>
      </c>
      <c r="E1607" t="s">
        <v>5</v>
      </c>
      <c r="G1607" t="s">
        <v>24</v>
      </c>
      <c r="H1607">
        <v>742019</v>
      </c>
      <c r="I1607">
        <v>742162</v>
      </c>
      <c r="J1607" t="s">
        <v>74</v>
      </c>
      <c r="K1607" t="s">
        <v>2824</v>
      </c>
      <c r="L1607" t="s">
        <v>2824</v>
      </c>
      <c r="N1607" t="s">
        <v>2825</v>
      </c>
      <c r="P1607">
        <v>5738117</v>
      </c>
      <c r="Q1607" t="s">
        <v>2822</v>
      </c>
      <c r="R1607">
        <v>144</v>
      </c>
      <c r="S1607">
        <v>47</v>
      </c>
    </row>
    <row r="1608" spans="1:20" x14ac:dyDescent="0.25">
      <c r="A1608" t="s">
        <v>20</v>
      </c>
      <c r="B1608" t="s">
        <v>30</v>
      </c>
      <c r="C1608" t="s">
        <v>22</v>
      </c>
      <c r="D1608" t="s">
        <v>23</v>
      </c>
      <c r="E1608" t="s">
        <v>5</v>
      </c>
      <c r="G1608" t="s">
        <v>24</v>
      </c>
      <c r="H1608">
        <v>742167</v>
      </c>
      <c r="I1608">
        <v>742682</v>
      </c>
      <c r="J1608" t="s">
        <v>74</v>
      </c>
      <c r="P1608">
        <v>5738118</v>
      </c>
      <c r="Q1608" t="s">
        <v>2826</v>
      </c>
      <c r="R1608">
        <v>516</v>
      </c>
      <c r="T1608" t="s">
        <v>2827</v>
      </c>
    </row>
    <row r="1609" spans="1:20" x14ac:dyDescent="0.25">
      <c r="A1609" t="s">
        <v>33</v>
      </c>
      <c r="B1609" t="s">
        <v>34</v>
      </c>
      <c r="C1609" t="s">
        <v>22</v>
      </c>
      <c r="D1609" t="s">
        <v>23</v>
      </c>
      <c r="E1609" t="s">
        <v>5</v>
      </c>
      <c r="G1609" t="s">
        <v>24</v>
      </c>
      <c r="H1609">
        <v>742167</v>
      </c>
      <c r="I1609">
        <v>742682</v>
      </c>
      <c r="J1609" t="s">
        <v>74</v>
      </c>
      <c r="K1609" t="s">
        <v>2828</v>
      </c>
      <c r="L1609" t="s">
        <v>2828</v>
      </c>
      <c r="N1609" t="s">
        <v>2829</v>
      </c>
      <c r="P1609">
        <v>5738118</v>
      </c>
      <c r="Q1609" t="s">
        <v>2826</v>
      </c>
      <c r="R1609">
        <v>516</v>
      </c>
      <c r="S1609">
        <v>171</v>
      </c>
    </row>
    <row r="1610" spans="1:20" x14ac:dyDescent="0.25">
      <c r="A1610" t="s">
        <v>20</v>
      </c>
      <c r="B1610" t="s">
        <v>30</v>
      </c>
      <c r="C1610" t="s">
        <v>22</v>
      </c>
      <c r="D1610" t="s">
        <v>23</v>
      </c>
      <c r="E1610" t="s">
        <v>5</v>
      </c>
      <c r="G1610" t="s">
        <v>24</v>
      </c>
      <c r="H1610">
        <v>742752</v>
      </c>
      <c r="I1610">
        <v>743804</v>
      </c>
      <c r="J1610" t="s">
        <v>25</v>
      </c>
      <c r="P1610">
        <v>5738119</v>
      </c>
      <c r="Q1610" t="s">
        <v>2830</v>
      </c>
      <c r="R1610">
        <v>1053</v>
      </c>
      <c r="T1610" t="s">
        <v>2831</v>
      </c>
    </row>
    <row r="1611" spans="1:20" x14ac:dyDescent="0.25">
      <c r="A1611" t="s">
        <v>33</v>
      </c>
      <c r="B1611" t="s">
        <v>34</v>
      </c>
      <c r="C1611" t="s">
        <v>22</v>
      </c>
      <c r="D1611" t="s">
        <v>23</v>
      </c>
      <c r="E1611" t="s">
        <v>5</v>
      </c>
      <c r="G1611" t="s">
        <v>24</v>
      </c>
      <c r="H1611">
        <v>742752</v>
      </c>
      <c r="I1611">
        <v>743804</v>
      </c>
      <c r="J1611" t="s">
        <v>25</v>
      </c>
      <c r="K1611" t="s">
        <v>2832</v>
      </c>
      <c r="L1611" t="s">
        <v>2832</v>
      </c>
      <c r="N1611" t="s">
        <v>2833</v>
      </c>
      <c r="P1611">
        <v>5738119</v>
      </c>
      <c r="Q1611" t="s">
        <v>2830</v>
      </c>
      <c r="R1611">
        <v>1053</v>
      </c>
      <c r="S1611">
        <v>350</v>
      </c>
    </row>
    <row r="1612" spans="1:20" x14ac:dyDescent="0.25">
      <c r="A1612" t="s">
        <v>20</v>
      </c>
      <c r="B1612" t="s">
        <v>30</v>
      </c>
      <c r="C1612" t="s">
        <v>22</v>
      </c>
      <c r="D1612" t="s">
        <v>23</v>
      </c>
      <c r="E1612" t="s">
        <v>5</v>
      </c>
      <c r="G1612" t="s">
        <v>24</v>
      </c>
      <c r="H1612">
        <v>743828</v>
      </c>
      <c r="I1612">
        <v>745738</v>
      </c>
      <c r="J1612" t="s">
        <v>74</v>
      </c>
      <c r="P1612">
        <v>5738121</v>
      </c>
      <c r="Q1612" t="s">
        <v>2834</v>
      </c>
      <c r="R1612">
        <v>1911</v>
      </c>
      <c r="T1612" t="s">
        <v>2835</v>
      </c>
    </row>
    <row r="1613" spans="1:20" x14ac:dyDescent="0.25">
      <c r="A1613" t="s">
        <v>33</v>
      </c>
      <c r="B1613" t="s">
        <v>34</v>
      </c>
      <c r="C1613" t="s">
        <v>22</v>
      </c>
      <c r="D1613" t="s">
        <v>23</v>
      </c>
      <c r="E1613" t="s">
        <v>5</v>
      </c>
      <c r="G1613" t="s">
        <v>24</v>
      </c>
      <c r="H1613">
        <v>743828</v>
      </c>
      <c r="I1613">
        <v>745738</v>
      </c>
      <c r="J1613" t="s">
        <v>74</v>
      </c>
      <c r="K1613" t="s">
        <v>2836</v>
      </c>
      <c r="L1613" t="s">
        <v>2836</v>
      </c>
      <c r="N1613" t="s">
        <v>2837</v>
      </c>
      <c r="P1613">
        <v>5738121</v>
      </c>
      <c r="Q1613" t="s">
        <v>2834</v>
      </c>
      <c r="R1613">
        <v>1911</v>
      </c>
      <c r="S1613">
        <v>636</v>
      </c>
    </row>
    <row r="1614" spans="1:20" x14ac:dyDescent="0.25">
      <c r="A1614" t="s">
        <v>20</v>
      </c>
      <c r="B1614" t="s">
        <v>30</v>
      </c>
      <c r="C1614" t="s">
        <v>22</v>
      </c>
      <c r="D1614" t="s">
        <v>23</v>
      </c>
      <c r="E1614" t="s">
        <v>5</v>
      </c>
      <c r="G1614" t="s">
        <v>24</v>
      </c>
      <c r="H1614">
        <v>746038</v>
      </c>
      <c r="I1614">
        <v>746916</v>
      </c>
      <c r="J1614" t="s">
        <v>25</v>
      </c>
      <c r="P1614">
        <v>5738120</v>
      </c>
      <c r="Q1614" t="s">
        <v>2838</v>
      </c>
      <c r="R1614">
        <v>879</v>
      </c>
      <c r="T1614" t="s">
        <v>2839</v>
      </c>
    </row>
    <row r="1615" spans="1:20" x14ac:dyDescent="0.25">
      <c r="A1615" t="s">
        <v>33</v>
      </c>
      <c r="B1615" t="s">
        <v>34</v>
      </c>
      <c r="C1615" t="s">
        <v>22</v>
      </c>
      <c r="D1615" t="s">
        <v>23</v>
      </c>
      <c r="E1615" t="s">
        <v>5</v>
      </c>
      <c r="G1615" t="s">
        <v>24</v>
      </c>
      <c r="H1615">
        <v>746038</v>
      </c>
      <c r="I1615">
        <v>746916</v>
      </c>
      <c r="J1615" t="s">
        <v>25</v>
      </c>
      <c r="K1615" t="s">
        <v>2840</v>
      </c>
      <c r="L1615" t="s">
        <v>2840</v>
      </c>
      <c r="N1615" t="s">
        <v>2841</v>
      </c>
      <c r="P1615">
        <v>5738120</v>
      </c>
      <c r="Q1615" t="s">
        <v>2838</v>
      </c>
      <c r="R1615">
        <v>879</v>
      </c>
      <c r="S1615">
        <v>292</v>
      </c>
    </row>
    <row r="1616" spans="1:20" x14ac:dyDescent="0.25">
      <c r="A1616" t="s">
        <v>20</v>
      </c>
      <c r="B1616" t="s">
        <v>30</v>
      </c>
      <c r="C1616" t="s">
        <v>22</v>
      </c>
      <c r="D1616" t="s">
        <v>23</v>
      </c>
      <c r="E1616" t="s">
        <v>5</v>
      </c>
      <c r="G1616" t="s">
        <v>24</v>
      </c>
      <c r="H1616">
        <v>746932</v>
      </c>
      <c r="I1616">
        <v>748338</v>
      </c>
      <c r="J1616" t="s">
        <v>25</v>
      </c>
      <c r="P1616">
        <v>5738122</v>
      </c>
      <c r="Q1616" t="s">
        <v>2842</v>
      </c>
      <c r="R1616">
        <v>1407</v>
      </c>
      <c r="T1616" t="s">
        <v>2843</v>
      </c>
    </row>
    <row r="1617" spans="1:20" x14ac:dyDescent="0.25">
      <c r="A1617" t="s">
        <v>33</v>
      </c>
      <c r="B1617" t="s">
        <v>34</v>
      </c>
      <c r="C1617" t="s">
        <v>22</v>
      </c>
      <c r="D1617" t="s">
        <v>23</v>
      </c>
      <c r="E1617" t="s">
        <v>5</v>
      </c>
      <c r="G1617" t="s">
        <v>24</v>
      </c>
      <c r="H1617">
        <v>746932</v>
      </c>
      <c r="I1617">
        <v>748338</v>
      </c>
      <c r="J1617" t="s">
        <v>25</v>
      </c>
      <c r="K1617" t="s">
        <v>2844</v>
      </c>
      <c r="L1617" t="s">
        <v>2844</v>
      </c>
      <c r="N1617" t="s">
        <v>2845</v>
      </c>
      <c r="P1617">
        <v>5738122</v>
      </c>
      <c r="Q1617" t="s">
        <v>2842</v>
      </c>
      <c r="R1617">
        <v>1407</v>
      </c>
      <c r="S1617">
        <v>468</v>
      </c>
    </row>
    <row r="1618" spans="1:20" x14ac:dyDescent="0.25">
      <c r="A1618" t="s">
        <v>20</v>
      </c>
      <c r="B1618" t="s">
        <v>30</v>
      </c>
      <c r="C1618" t="s">
        <v>22</v>
      </c>
      <c r="D1618" t="s">
        <v>23</v>
      </c>
      <c r="E1618" t="s">
        <v>5</v>
      </c>
      <c r="G1618" t="s">
        <v>24</v>
      </c>
      <c r="H1618">
        <v>748363</v>
      </c>
      <c r="I1618">
        <v>748920</v>
      </c>
      <c r="J1618" t="s">
        <v>25</v>
      </c>
      <c r="P1618">
        <v>5738124</v>
      </c>
      <c r="Q1618" t="s">
        <v>2846</v>
      </c>
      <c r="R1618">
        <v>558</v>
      </c>
      <c r="T1618" t="s">
        <v>2847</v>
      </c>
    </row>
    <row r="1619" spans="1:20" x14ac:dyDescent="0.25">
      <c r="A1619" t="s">
        <v>33</v>
      </c>
      <c r="B1619" t="s">
        <v>34</v>
      </c>
      <c r="C1619" t="s">
        <v>22</v>
      </c>
      <c r="D1619" t="s">
        <v>23</v>
      </c>
      <c r="E1619" t="s">
        <v>5</v>
      </c>
      <c r="G1619" t="s">
        <v>24</v>
      </c>
      <c r="H1619">
        <v>748363</v>
      </c>
      <c r="I1619">
        <v>748920</v>
      </c>
      <c r="J1619" t="s">
        <v>25</v>
      </c>
      <c r="K1619" t="s">
        <v>2848</v>
      </c>
      <c r="L1619" t="s">
        <v>2848</v>
      </c>
      <c r="N1619" t="s">
        <v>793</v>
      </c>
      <c r="P1619">
        <v>5738124</v>
      </c>
      <c r="Q1619" t="s">
        <v>2846</v>
      </c>
      <c r="R1619">
        <v>558</v>
      </c>
      <c r="S1619">
        <v>185</v>
      </c>
    </row>
    <row r="1620" spans="1:20" x14ac:dyDescent="0.25">
      <c r="A1620" t="s">
        <v>20</v>
      </c>
      <c r="B1620" t="s">
        <v>30</v>
      </c>
      <c r="C1620" t="s">
        <v>22</v>
      </c>
      <c r="D1620" t="s">
        <v>23</v>
      </c>
      <c r="E1620" t="s">
        <v>5</v>
      </c>
      <c r="G1620" t="s">
        <v>24</v>
      </c>
      <c r="H1620">
        <v>748935</v>
      </c>
      <c r="I1620">
        <v>749543</v>
      </c>
      <c r="J1620" t="s">
        <v>25</v>
      </c>
      <c r="P1620">
        <v>5738125</v>
      </c>
      <c r="Q1620" t="s">
        <v>2849</v>
      </c>
      <c r="R1620">
        <v>609</v>
      </c>
      <c r="T1620" t="s">
        <v>2850</v>
      </c>
    </row>
    <row r="1621" spans="1:20" x14ac:dyDescent="0.25">
      <c r="A1621" t="s">
        <v>33</v>
      </c>
      <c r="B1621" t="s">
        <v>34</v>
      </c>
      <c r="C1621" t="s">
        <v>22</v>
      </c>
      <c r="D1621" t="s">
        <v>23</v>
      </c>
      <c r="E1621" t="s">
        <v>5</v>
      </c>
      <c r="G1621" t="s">
        <v>24</v>
      </c>
      <c r="H1621">
        <v>748935</v>
      </c>
      <c r="I1621">
        <v>749543</v>
      </c>
      <c r="J1621" t="s">
        <v>25</v>
      </c>
      <c r="K1621" t="s">
        <v>2851</v>
      </c>
      <c r="L1621" t="s">
        <v>2851</v>
      </c>
      <c r="N1621" t="s">
        <v>2852</v>
      </c>
      <c r="P1621">
        <v>5738125</v>
      </c>
      <c r="Q1621" t="s">
        <v>2849</v>
      </c>
      <c r="R1621">
        <v>609</v>
      </c>
      <c r="S1621">
        <v>202</v>
      </c>
    </row>
    <row r="1622" spans="1:20" x14ac:dyDescent="0.25">
      <c r="A1622" t="s">
        <v>20</v>
      </c>
      <c r="B1622" t="s">
        <v>30</v>
      </c>
      <c r="C1622" t="s">
        <v>22</v>
      </c>
      <c r="D1622" t="s">
        <v>23</v>
      </c>
      <c r="E1622" t="s">
        <v>5</v>
      </c>
      <c r="G1622" t="s">
        <v>24</v>
      </c>
      <c r="H1622">
        <v>749571</v>
      </c>
      <c r="I1622">
        <v>750686</v>
      </c>
      <c r="J1622" t="s">
        <v>25</v>
      </c>
      <c r="P1622">
        <v>5738017</v>
      </c>
      <c r="Q1622" t="s">
        <v>2853</v>
      </c>
      <c r="R1622">
        <v>1116</v>
      </c>
      <c r="T1622" t="s">
        <v>2854</v>
      </c>
    </row>
    <row r="1623" spans="1:20" x14ac:dyDescent="0.25">
      <c r="A1623" t="s">
        <v>33</v>
      </c>
      <c r="B1623" t="s">
        <v>34</v>
      </c>
      <c r="C1623" t="s">
        <v>22</v>
      </c>
      <c r="D1623" t="s">
        <v>23</v>
      </c>
      <c r="E1623" t="s">
        <v>5</v>
      </c>
      <c r="G1623" t="s">
        <v>24</v>
      </c>
      <c r="H1623">
        <v>749571</v>
      </c>
      <c r="I1623">
        <v>750686</v>
      </c>
      <c r="J1623" t="s">
        <v>25</v>
      </c>
      <c r="K1623" t="s">
        <v>2855</v>
      </c>
      <c r="L1623" t="s">
        <v>2855</v>
      </c>
      <c r="N1623" t="s">
        <v>2856</v>
      </c>
      <c r="P1623">
        <v>5738017</v>
      </c>
      <c r="Q1623" t="s">
        <v>2853</v>
      </c>
      <c r="R1623">
        <v>1116</v>
      </c>
      <c r="S1623">
        <v>371</v>
      </c>
    </row>
    <row r="1624" spans="1:20" x14ac:dyDescent="0.25">
      <c r="A1624" t="s">
        <v>20</v>
      </c>
      <c r="B1624" t="s">
        <v>657</v>
      </c>
      <c r="C1624" t="s">
        <v>22</v>
      </c>
      <c r="D1624" t="s">
        <v>23</v>
      </c>
      <c r="E1624" t="s">
        <v>5</v>
      </c>
      <c r="G1624" t="s">
        <v>24</v>
      </c>
      <c r="H1624">
        <v>750746</v>
      </c>
      <c r="I1624">
        <v>751136</v>
      </c>
      <c r="J1624" t="s">
        <v>25</v>
      </c>
      <c r="P1624">
        <v>24780678</v>
      </c>
      <c r="Q1624" t="s">
        <v>2857</v>
      </c>
      <c r="R1624">
        <v>391</v>
      </c>
      <c r="T1624" t="s">
        <v>661</v>
      </c>
    </row>
    <row r="1625" spans="1:20" x14ac:dyDescent="0.25">
      <c r="A1625" t="s">
        <v>33</v>
      </c>
      <c r="B1625" t="s">
        <v>660</v>
      </c>
      <c r="C1625" t="s">
        <v>22</v>
      </c>
      <c r="D1625" t="s">
        <v>23</v>
      </c>
      <c r="E1625" t="s">
        <v>5</v>
      </c>
      <c r="G1625" t="s">
        <v>24</v>
      </c>
      <c r="H1625">
        <v>750746</v>
      </c>
      <c r="I1625">
        <v>751136</v>
      </c>
      <c r="J1625" t="s">
        <v>25</v>
      </c>
      <c r="N1625" t="s">
        <v>2858</v>
      </c>
      <c r="P1625">
        <v>24780678</v>
      </c>
      <c r="Q1625" t="s">
        <v>2857</v>
      </c>
      <c r="R1625">
        <v>391</v>
      </c>
      <c r="T1625" t="s">
        <v>661</v>
      </c>
    </row>
    <row r="1626" spans="1:20" x14ac:dyDescent="0.25">
      <c r="A1626" t="s">
        <v>20</v>
      </c>
      <c r="B1626" t="s">
        <v>30</v>
      </c>
      <c r="C1626" t="s">
        <v>22</v>
      </c>
      <c r="D1626" t="s">
        <v>23</v>
      </c>
      <c r="E1626" t="s">
        <v>5</v>
      </c>
      <c r="G1626" t="s">
        <v>24</v>
      </c>
      <c r="H1626">
        <v>751155</v>
      </c>
      <c r="I1626">
        <v>752660</v>
      </c>
      <c r="J1626" t="s">
        <v>25</v>
      </c>
      <c r="P1626">
        <v>5738128</v>
      </c>
      <c r="Q1626" t="s">
        <v>2859</v>
      </c>
      <c r="R1626">
        <v>1506</v>
      </c>
      <c r="T1626" t="s">
        <v>2860</v>
      </c>
    </row>
    <row r="1627" spans="1:20" x14ac:dyDescent="0.25">
      <c r="A1627" t="s">
        <v>33</v>
      </c>
      <c r="B1627" t="s">
        <v>34</v>
      </c>
      <c r="C1627" t="s">
        <v>22</v>
      </c>
      <c r="D1627" t="s">
        <v>23</v>
      </c>
      <c r="E1627" t="s">
        <v>5</v>
      </c>
      <c r="G1627" t="s">
        <v>24</v>
      </c>
      <c r="H1627">
        <v>751155</v>
      </c>
      <c r="I1627">
        <v>752660</v>
      </c>
      <c r="J1627" t="s">
        <v>25</v>
      </c>
      <c r="K1627" t="s">
        <v>2861</v>
      </c>
      <c r="L1627" t="s">
        <v>2861</v>
      </c>
      <c r="N1627" t="s">
        <v>2862</v>
      </c>
      <c r="P1627">
        <v>5738128</v>
      </c>
      <c r="Q1627" t="s">
        <v>2859</v>
      </c>
      <c r="R1627">
        <v>1506</v>
      </c>
      <c r="S1627">
        <v>501</v>
      </c>
    </row>
    <row r="1628" spans="1:20" x14ac:dyDescent="0.25">
      <c r="A1628" t="s">
        <v>20</v>
      </c>
      <c r="B1628" t="s">
        <v>30</v>
      </c>
      <c r="C1628" t="s">
        <v>22</v>
      </c>
      <c r="D1628" t="s">
        <v>23</v>
      </c>
      <c r="E1628" t="s">
        <v>5</v>
      </c>
      <c r="G1628" t="s">
        <v>24</v>
      </c>
      <c r="H1628">
        <v>752690</v>
      </c>
      <c r="I1628">
        <v>753562</v>
      </c>
      <c r="J1628" t="s">
        <v>25</v>
      </c>
      <c r="P1628">
        <v>5737786</v>
      </c>
      <c r="Q1628" t="s">
        <v>2863</v>
      </c>
      <c r="R1628">
        <v>873</v>
      </c>
      <c r="T1628" t="s">
        <v>2864</v>
      </c>
    </row>
    <row r="1629" spans="1:20" x14ac:dyDescent="0.25">
      <c r="A1629" t="s">
        <v>33</v>
      </c>
      <c r="B1629" t="s">
        <v>34</v>
      </c>
      <c r="C1629" t="s">
        <v>22</v>
      </c>
      <c r="D1629" t="s">
        <v>23</v>
      </c>
      <c r="E1629" t="s">
        <v>5</v>
      </c>
      <c r="G1629" t="s">
        <v>24</v>
      </c>
      <c r="H1629">
        <v>752690</v>
      </c>
      <c r="I1629">
        <v>753562</v>
      </c>
      <c r="J1629" t="s">
        <v>25</v>
      </c>
      <c r="K1629" t="s">
        <v>2865</v>
      </c>
      <c r="L1629" t="s">
        <v>2865</v>
      </c>
      <c r="N1629" t="s">
        <v>36</v>
      </c>
      <c r="P1629">
        <v>5737786</v>
      </c>
      <c r="Q1629" t="s">
        <v>2863</v>
      </c>
      <c r="R1629">
        <v>873</v>
      </c>
      <c r="S1629">
        <v>290</v>
      </c>
    </row>
    <row r="1630" spans="1:20" x14ac:dyDescent="0.25">
      <c r="A1630" t="s">
        <v>20</v>
      </c>
      <c r="B1630" t="s">
        <v>30</v>
      </c>
      <c r="C1630" t="s">
        <v>22</v>
      </c>
      <c r="D1630" t="s">
        <v>23</v>
      </c>
      <c r="E1630" t="s">
        <v>5</v>
      </c>
      <c r="G1630" t="s">
        <v>24</v>
      </c>
      <c r="H1630">
        <v>753608</v>
      </c>
      <c r="I1630">
        <v>755917</v>
      </c>
      <c r="J1630" t="s">
        <v>25</v>
      </c>
      <c r="P1630">
        <v>5738127</v>
      </c>
      <c r="Q1630" t="s">
        <v>2866</v>
      </c>
      <c r="R1630">
        <v>2310</v>
      </c>
      <c r="T1630" t="s">
        <v>2867</v>
      </c>
    </row>
    <row r="1631" spans="1:20" x14ac:dyDescent="0.25">
      <c r="A1631" t="s">
        <v>33</v>
      </c>
      <c r="B1631" t="s">
        <v>34</v>
      </c>
      <c r="C1631" t="s">
        <v>22</v>
      </c>
      <c r="D1631" t="s">
        <v>23</v>
      </c>
      <c r="E1631" t="s">
        <v>5</v>
      </c>
      <c r="G1631" t="s">
        <v>24</v>
      </c>
      <c r="H1631">
        <v>753608</v>
      </c>
      <c r="I1631">
        <v>755917</v>
      </c>
      <c r="J1631" t="s">
        <v>25</v>
      </c>
      <c r="K1631" t="s">
        <v>2868</v>
      </c>
      <c r="L1631" t="s">
        <v>2868</v>
      </c>
      <c r="N1631" t="s">
        <v>2869</v>
      </c>
      <c r="P1631">
        <v>5738127</v>
      </c>
      <c r="Q1631" t="s">
        <v>2866</v>
      </c>
      <c r="R1631">
        <v>2310</v>
      </c>
      <c r="S1631">
        <v>769</v>
      </c>
    </row>
    <row r="1632" spans="1:20" x14ac:dyDescent="0.25">
      <c r="A1632" t="s">
        <v>20</v>
      </c>
      <c r="B1632" t="s">
        <v>30</v>
      </c>
      <c r="C1632" t="s">
        <v>22</v>
      </c>
      <c r="D1632" t="s">
        <v>23</v>
      </c>
      <c r="E1632" t="s">
        <v>5</v>
      </c>
      <c r="G1632" t="s">
        <v>24</v>
      </c>
      <c r="H1632">
        <v>755965</v>
      </c>
      <c r="I1632">
        <v>757092</v>
      </c>
      <c r="J1632" t="s">
        <v>74</v>
      </c>
      <c r="P1632">
        <v>5738129</v>
      </c>
      <c r="Q1632" t="s">
        <v>2870</v>
      </c>
      <c r="R1632">
        <v>1128</v>
      </c>
      <c r="T1632" t="s">
        <v>2871</v>
      </c>
    </row>
    <row r="1633" spans="1:20" x14ac:dyDescent="0.25">
      <c r="A1633" t="s">
        <v>33</v>
      </c>
      <c r="B1633" t="s">
        <v>34</v>
      </c>
      <c r="C1633" t="s">
        <v>22</v>
      </c>
      <c r="D1633" t="s">
        <v>23</v>
      </c>
      <c r="E1633" t="s">
        <v>5</v>
      </c>
      <c r="G1633" t="s">
        <v>24</v>
      </c>
      <c r="H1633">
        <v>755965</v>
      </c>
      <c r="I1633">
        <v>757092</v>
      </c>
      <c r="J1633" t="s">
        <v>74</v>
      </c>
      <c r="K1633" t="s">
        <v>2872</v>
      </c>
      <c r="L1633" t="s">
        <v>2872</v>
      </c>
      <c r="N1633" t="s">
        <v>2873</v>
      </c>
      <c r="P1633">
        <v>5738129</v>
      </c>
      <c r="Q1633" t="s">
        <v>2870</v>
      </c>
      <c r="R1633">
        <v>1128</v>
      </c>
      <c r="S1633">
        <v>375</v>
      </c>
    </row>
    <row r="1634" spans="1:20" x14ac:dyDescent="0.25">
      <c r="A1634" t="s">
        <v>20</v>
      </c>
      <c r="B1634" t="s">
        <v>30</v>
      </c>
      <c r="C1634" t="s">
        <v>22</v>
      </c>
      <c r="D1634" t="s">
        <v>23</v>
      </c>
      <c r="E1634" t="s">
        <v>5</v>
      </c>
      <c r="G1634" t="s">
        <v>24</v>
      </c>
      <c r="H1634">
        <v>757116</v>
      </c>
      <c r="I1634">
        <v>759146</v>
      </c>
      <c r="J1634" t="s">
        <v>74</v>
      </c>
      <c r="P1634">
        <v>5738130</v>
      </c>
      <c r="Q1634" t="s">
        <v>2874</v>
      </c>
      <c r="R1634">
        <v>2031</v>
      </c>
      <c r="T1634" t="s">
        <v>2875</v>
      </c>
    </row>
    <row r="1635" spans="1:20" x14ac:dyDescent="0.25">
      <c r="A1635" t="s">
        <v>33</v>
      </c>
      <c r="B1635" t="s">
        <v>34</v>
      </c>
      <c r="C1635" t="s">
        <v>22</v>
      </c>
      <c r="D1635" t="s">
        <v>23</v>
      </c>
      <c r="E1635" t="s">
        <v>5</v>
      </c>
      <c r="G1635" t="s">
        <v>24</v>
      </c>
      <c r="H1635">
        <v>757116</v>
      </c>
      <c r="I1635">
        <v>759146</v>
      </c>
      <c r="J1635" t="s">
        <v>74</v>
      </c>
      <c r="K1635" t="s">
        <v>2876</v>
      </c>
      <c r="L1635" t="s">
        <v>2876</v>
      </c>
      <c r="N1635" t="s">
        <v>2877</v>
      </c>
      <c r="P1635">
        <v>5738130</v>
      </c>
      <c r="Q1635" t="s">
        <v>2874</v>
      </c>
      <c r="R1635">
        <v>2031</v>
      </c>
      <c r="S1635">
        <v>676</v>
      </c>
    </row>
    <row r="1636" spans="1:20" x14ac:dyDescent="0.25">
      <c r="A1636" t="s">
        <v>20</v>
      </c>
      <c r="B1636" t="s">
        <v>30</v>
      </c>
      <c r="C1636" t="s">
        <v>22</v>
      </c>
      <c r="D1636" t="s">
        <v>23</v>
      </c>
      <c r="E1636" t="s">
        <v>5</v>
      </c>
      <c r="G1636" t="s">
        <v>24</v>
      </c>
      <c r="H1636">
        <v>759781</v>
      </c>
      <c r="I1636">
        <v>760788</v>
      </c>
      <c r="J1636" t="s">
        <v>74</v>
      </c>
      <c r="P1636">
        <v>5738131</v>
      </c>
      <c r="Q1636" t="s">
        <v>2878</v>
      </c>
      <c r="R1636">
        <v>1008</v>
      </c>
      <c r="T1636" t="s">
        <v>2879</v>
      </c>
    </row>
    <row r="1637" spans="1:20" x14ac:dyDescent="0.25">
      <c r="A1637" t="s">
        <v>33</v>
      </c>
      <c r="B1637" t="s">
        <v>34</v>
      </c>
      <c r="C1637" t="s">
        <v>22</v>
      </c>
      <c r="D1637" t="s">
        <v>23</v>
      </c>
      <c r="E1637" t="s">
        <v>5</v>
      </c>
      <c r="G1637" t="s">
        <v>24</v>
      </c>
      <c r="H1637">
        <v>759781</v>
      </c>
      <c r="I1637">
        <v>760788</v>
      </c>
      <c r="J1637" t="s">
        <v>74</v>
      </c>
      <c r="K1637" t="s">
        <v>2880</v>
      </c>
      <c r="L1637" t="s">
        <v>2880</v>
      </c>
      <c r="N1637" t="s">
        <v>2881</v>
      </c>
      <c r="P1637">
        <v>5738131</v>
      </c>
      <c r="Q1637" t="s">
        <v>2878</v>
      </c>
      <c r="R1637">
        <v>1008</v>
      </c>
      <c r="S1637">
        <v>335</v>
      </c>
    </row>
    <row r="1638" spans="1:20" x14ac:dyDescent="0.25">
      <c r="A1638" t="s">
        <v>20</v>
      </c>
      <c r="B1638" t="s">
        <v>30</v>
      </c>
      <c r="C1638" t="s">
        <v>22</v>
      </c>
      <c r="D1638" t="s">
        <v>23</v>
      </c>
      <c r="E1638" t="s">
        <v>5</v>
      </c>
      <c r="G1638" t="s">
        <v>24</v>
      </c>
      <c r="H1638">
        <v>760844</v>
      </c>
      <c r="I1638">
        <v>761347</v>
      </c>
      <c r="J1638" t="s">
        <v>74</v>
      </c>
      <c r="P1638">
        <v>5738132</v>
      </c>
      <c r="Q1638" t="s">
        <v>2882</v>
      </c>
      <c r="R1638">
        <v>504</v>
      </c>
      <c r="T1638" t="s">
        <v>2883</v>
      </c>
    </row>
    <row r="1639" spans="1:20" x14ac:dyDescent="0.25">
      <c r="A1639" t="s">
        <v>33</v>
      </c>
      <c r="B1639" t="s">
        <v>34</v>
      </c>
      <c r="C1639" t="s">
        <v>22</v>
      </c>
      <c r="D1639" t="s">
        <v>23</v>
      </c>
      <c r="E1639" t="s">
        <v>5</v>
      </c>
      <c r="G1639" t="s">
        <v>24</v>
      </c>
      <c r="H1639">
        <v>760844</v>
      </c>
      <c r="I1639">
        <v>761347</v>
      </c>
      <c r="J1639" t="s">
        <v>74</v>
      </c>
      <c r="K1639" t="s">
        <v>2884</v>
      </c>
      <c r="L1639" t="s">
        <v>2884</v>
      </c>
      <c r="N1639" t="s">
        <v>1861</v>
      </c>
      <c r="P1639">
        <v>5738132</v>
      </c>
      <c r="Q1639" t="s">
        <v>2882</v>
      </c>
      <c r="R1639">
        <v>504</v>
      </c>
      <c r="S1639">
        <v>167</v>
      </c>
    </row>
    <row r="1640" spans="1:20" x14ac:dyDescent="0.25">
      <c r="A1640" t="s">
        <v>20</v>
      </c>
      <c r="B1640" t="s">
        <v>30</v>
      </c>
      <c r="C1640" t="s">
        <v>22</v>
      </c>
      <c r="D1640" t="s">
        <v>23</v>
      </c>
      <c r="E1640" t="s">
        <v>5</v>
      </c>
      <c r="G1640" t="s">
        <v>24</v>
      </c>
      <c r="H1640">
        <v>761366</v>
      </c>
      <c r="I1640">
        <v>762580</v>
      </c>
      <c r="J1640" t="s">
        <v>74</v>
      </c>
      <c r="P1640">
        <v>5737783</v>
      </c>
      <c r="Q1640" t="s">
        <v>2885</v>
      </c>
      <c r="R1640">
        <v>1215</v>
      </c>
      <c r="T1640" t="s">
        <v>2886</v>
      </c>
    </row>
    <row r="1641" spans="1:20" x14ac:dyDescent="0.25">
      <c r="A1641" t="s">
        <v>33</v>
      </c>
      <c r="B1641" t="s">
        <v>34</v>
      </c>
      <c r="C1641" t="s">
        <v>22</v>
      </c>
      <c r="D1641" t="s">
        <v>23</v>
      </c>
      <c r="E1641" t="s">
        <v>5</v>
      </c>
      <c r="G1641" t="s">
        <v>24</v>
      </c>
      <c r="H1641">
        <v>761366</v>
      </c>
      <c r="I1641">
        <v>762580</v>
      </c>
      <c r="J1641" t="s">
        <v>74</v>
      </c>
      <c r="K1641" t="s">
        <v>2887</v>
      </c>
      <c r="L1641" t="s">
        <v>2887</v>
      </c>
      <c r="N1641" t="s">
        <v>2888</v>
      </c>
      <c r="P1641">
        <v>5737783</v>
      </c>
      <c r="Q1641" t="s">
        <v>2885</v>
      </c>
      <c r="R1641">
        <v>1215</v>
      </c>
      <c r="S1641">
        <v>404</v>
      </c>
    </row>
    <row r="1642" spans="1:20" x14ac:dyDescent="0.25">
      <c r="A1642" t="s">
        <v>20</v>
      </c>
      <c r="B1642" t="s">
        <v>30</v>
      </c>
      <c r="C1642" t="s">
        <v>22</v>
      </c>
      <c r="D1642" t="s">
        <v>23</v>
      </c>
      <c r="E1642" t="s">
        <v>5</v>
      </c>
      <c r="G1642" t="s">
        <v>24</v>
      </c>
      <c r="H1642">
        <v>762852</v>
      </c>
      <c r="I1642">
        <v>763190</v>
      </c>
      <c r="J1642" t="s">
        <v>74</v>
      </c>
      <c r="P1642">
        <v>5738133</v>
      </c>
      <c r="Q1642" t="s">
        <v>2889</v>
      </c>
      <c r="R1642">
        <v>339</v>
      </c>
      <c r="T1642" t="s">
        <v>2890</v>
      </c>
    </row>
    <row r="1643" spans="1:20" x14ac:dyDescent="0.25">
      <c r="A1643" t="s">
        <v>33</v>
      </c>
      <c r="B1643" t="s">
        <v>34</v>
      </c>
      <c r="C1643" t="s">
        <v>22</v>
      </c>
      <c r="D1643" t="s">
        <v>23</v>
      </c>
      <c r="E1643" t="s">
        <v>5</v>
      </c>
      <c r="G1643" t="s">
        <v>24</v>
      </c>
      <c r="H1643">
        <v>762852</v>
      </c>
      <c r="I1643">
        <v>763190</v>
      </c>
      <c r="J1643" t="s">
        <v>74</v>
      </c>
      <c r="K1643" t="s">
        <v>2891</v>
      </c>
      <c r="L1643" t="s">
        <v>2891</v>
      </c>
      <c r="N1643" t="s">
        <v>36</v>
      </c>
      <c r="P1643">
        <v>5738133</v>
      </c>
      <c r="Q1643" t="s">
        <v>2889</v>
      </c>
      <c r="R1643">
        <v>339</v>
      </c>
      <c r="S1643">
        <v>112</v>
      </c>
    </row>
    <row r="1644" spans="1:20" x14ac:dyDescent="0.25">
      <c r="A1644" t="s">
        <v>20</v>
      </c>
      <c r="B1644" t="s">
        <v>30</v>
      </c>
      <c r="C1644" t="s">
        <v>22</v>
      </c>
      <c r="D1644" t="s">
        <v>23</v>
      </c>
      <c r="E1644" t="s">
        <v>5</v>
      </c>
      <c r="G1644" t="s">
        <v>24</v>
      </c>
      <c r="H1644">
        <v>763240</v>
      </c>
      <c r="I1644">
        <v>764742</v>
      </c>
      <c r="J1644" t="s">
        <v>25</v>
      </c>
      <c r="P1644">
        <v>5738134</v>
      </c>
      <c r="Q1644" t="s">
        <v>2892</v>
      </c>
      <c r="R1644">
        <v>1503</v>
      </c>
      <c r="T1644" t="s">
        <v>2893</v>
      </c>
    </row>
    <row r="1645" spans="1:20" x14ac:dyDescent="0.25">
      <c r="A1645" t="s">
        <v>33</v>
      </c>
      <c r="B1645" t="s">
        <v>34</v>
      </c>
      <c r="C1645" t="s">
        <v>22</v>
      </c>
      <c r="D1645" t="s">
        <v>23</v>
      </c>
      <c r="E1645" t="s">
        <v>5</v>
      </c>
      <c r="G1645" t="s">
        <v>24</v>
      </c>
      <c r="H1645">
        <v>763240</v>
      </c>
      <c r="I1645">
        <v>764742</v>
      </c>
      <c r="J1645" t="s">
        <v>25</v>
      </c>
      <c r="K1645" t="s">
        <v>2894</v>
      </c>
      <c r="L1645" t="s">
        <v>2894</v>
      </c>
      <c r="N1645" t="s">
        <v>2895</v>
      </c>
      <c r="P1645">
        <v>5738134</v>
      </c>
      <c r="Q1645" t="s">
        <v>2892</v>
      </c>
      <c r="R1645">
        <v>1503</v>
      </c>
      <c r="S1645">
        <v>500</v>
      </c>
    </row>
    <row r="1646" spans="1:20" x14ac:dyDescent="0.25">
      <c r="A1646" t="s">
        <v>20</v>
      </c>
      <c r="B1646" t="s">
        <v>30</v>
      </c>
      <c r="C1646" t="s">
        <v>22</v>
      </c>
      <c r="D1646" t="s">
        <v>23</v>
      </c>
      <c r="E1646" t="s">
        <v>5</v>
      </c>
      <c r="G1646" t="s">
        <v>24</v>
      </c>
      <c r="H1646">
        <v>764816</v>
      </c>
      <c r="I1646">
        <v>765679</v>
      </c>
      <c r="J1646" t="s">
        <v>74</v>
      </c>
      <c r="P1646">
        <v>5737784</v>
      </c>
      <c r="Q1646" t="s">
        <v>2896</v>
      </c>
      <c r="R1646">
        <v>864</v>
      </c>
      <c r="T1646" t="s">
        <v>2897</v>
      </c>
    </row>
    <row r="1647" spans="1:20" x14ac:dyDescent="0.25">
      <c r="A1647" t="s">
        <v>33</v>
      </c>
      <c r="B1647" t="s">
        <v>34</v>
      </c>
      <c r="C1647" t="s">
        <v>22</v>
      </c>
      <c r="D1647" t="s">
        <v>23</v>
      </c>
      <c r="E1647" t="s">
        <v>5</v>
      </c>
      <c r="G1647" t="s">
        <v>24</v>
      </c>
      <c r="H1647">
        <v>764816</v>
      </c>
      <c r="I1647">
        <v>765679</v>
      </c>
      <c r="J1647" t="s">
        <v>74</v>
      </c>
      <c r="K1647" t="s">
        <v>2898</v>
      </c>
      <c r="L1647" t="s">
        <v>2898</v>
      </c>
      <c r="N1647" t="s">
        <v>2899</v>
      </c>
      <c r="P1647">
        <v>5737784</v>
      </c>
      <c r="Q1647" t="s">
        <v>2896</v>
      </c>
      <c r="R1647">
        <v>864</v>
      </c>
      <c r="S1647">
        <v>287</v>
      </c>
    </row>
    <row r="1648" spans="1:20" x14ac:dyDescent="0.25">
      <c r="A1648" t="s">
        <v>20</v>
      </c>
      <c r="B1648" t="s">
        <v>30</v>
      </c>
      <c r="C1648" t="s">
        <v>22</v>
      </c>
      <c r="D1648" t="s">
        <v>23</v>
      </c>
      <c r="E1648" t="s">
        <v>5</v>
      </c>
      <c r="G1648" t="s">
        <v>24</v>
      </c>
      <c r="H1648">
        <v>765729</v>
      </c>
      <c r="I1648">
        <v>766883</v>
      </c>
      <c r="J1648" t="s">
        <v>74</v>
      </c>
      <c r="P1648">
        <v>5738135</v>
      </c>
      <c r="Q1648" t="s">
        <v>2900</v>
      </c>
      <c r="R1648">
        <v>1155</v>
      </c>
      <c r="T1648" t="s">
        <v>2901</v>
      </c>
    </row>
    <row r="1649" spans="1:20" x14ac:dyDescent="0.25">
      <c r="A1649" t="s">
        <v>33</v>
      </c>
      <c r="B1649" t="s">
        <v>34</v>
      </c>
      <c r="C1649" t="s">
        <v>22</v>
      </c>
      <c r="D1649" t="s">
        <v>23</v>
      </c>
      <c r="E1649" t="s">
        <v>5</v>
      </c>
      <c r="G1649" t="s">
        <v>24</v>
      </c>
      <c r="H1649">
        <v>765729</v>
      </c>
      <c r="I1649">
        <v>766883</v>
      </c>
      <c r="J1649" t="s">
        <v>74</v>
      </c>
      <c r="K1649" t="s">
        <v>2902</v>
      </c>
      <c r="L1649" t="s">
        <v>2902</v>
      </c>
      <c r="N1649" t="s">
        <v>2903</v>
      </c>
      <c r="P1649">
        <v>5738135</v>
      </c>
      <c r="Q1649" t="s">
        <v>2900</v>
      </c>
      <c r="R1649">
        <v>1155</v>
      </c>
      <c r="S1649">
        <v>384</v>
      </c>
    </row>
    <row r="1650" spans="1:20" x14ac:dyDescent="0.25">
      <c r="A1650" t="s">
        <v>20</v>
      </c>
      <c r="B1650" t="s">
        <v>30</v>
      </c>
      <c r="C1650" t="s">
        <v>22</v>
      </c>
      <c r="D1650" t="s">
        <v>23</v>
      </c>
      <c r="E1650" t="s">
        <v>5</v>
      </c>
      <c r="G1650" t="s">
        <v>24</v>
      </c>
      <c r="H1650">
        <v>767007</v>
      </c>
      <c r="I1650">
        <v>767852</v>
      </c>
      <c r="J1650" t="s">
        <v>74</v>
      </c>
      <c r="P1650">
        <v>5738137</v>
      </c>
      <c r="Q1650" t="s">
        <v>2904</v>
      </c>
      <c r="R1650">
        <v>846</v>
      </c>
      <c r="T1650" t="s">
        <v>2905</v>
      </c>
    </row>
    <row r="1651" spans="1:20" x14ac:dyDescent="0.25">
      <c r="A1651" t="s">
        <v>33</v>
      </c>
      <c r="B1651" t="s">
        <v>34</v>
      </c>
      <c r="C1651" t="s">
        <v>22</v>
      </c>
      <c r="D1651" t="s">
        <v>23</v>
      </c>
      <c r="E1651" t="s">
        <v>5</v>
      </c>
      <c r="G1651" t="s">
        <v>24</v>
      </c>
      <c r="H1651">
        <v>767007</v>
      </c>
      <c r="I1651">
        <v>767852</v>
      </c>
      <c r="J1651" t="s">
        <v>74</v>
      </c>
      <c r="K1651" t="s">
        <v>2906</v>
      </c>
      <c r="L1651" t="s">
        <v>2906</v>
      </c>
      <c r="N1651" t="s">
        <v>2907</v>
      </c>
      <c r="P1651">
        <v>5738137</v>
      </c>
      <c r="Q1651" t="s">
        <v>2904</v>
      </c>
      <c r="R1651">
        <v>846</v>
      </c>
      <c r="S1651">
        <v>281</v>
      </c>
    </row>
    <row r="1652" spans="1:20" x14ac:dyDescent="0.25">
      <c r="A1652" t="s">
        <v>20</v>
      </c>
      <c r="B1652" t="s">
        <v>30</v>
      </c>
      <c r="C1652" t="s">
        <v>22</v>
      </c>
      <c r="D1652" t="s">
        <v>23</v>
      </c>
      <c r="E1652" t="s">
        <v>5</v>
      </c>
      <c r="G1652" t="s">
        <v>24</v>
      </c>
      <c r="H1652">
        <v>767867</v>
      </c>
      <c r="I1652">
        <v>768520</v>
      </c>
      <c r="J1652" t="s">
        <v>74</v>
      </c>
      <c r="P1652">
        <v>5738136</v>
      </c>
      <c r="Q1652" t="s">
        <v>2908</v>
      </c>
      <c r="R1652">
        <v>654</v>
      </c>
      <c r="T1652" t="s">
        <v>2909</v>
      </c>
    </row>
    <row r="1653" spans="1:20" x14ac:dyDescent="0.25">
      <c r="A1653" t="s">
        <v>33</v>
      </c>
      <c r="B1653" t="s">
        <v>34</v>
      </c>
      <c r="C1653" t="s">
        <v>22</v>
      </c>
      <c r="D1653" t="s">
        <v>23</v>
      </c>
      <c r="E1653" t="s">
        <v>5</v>
      </c>
      <c r="G1653" t="s">
        <v>24</v>
      </c>
      <c r="H1653">
        <v>767867</v>
      </c>
      <c r="I1653">
        <v>768520</v>
      </c>
      <c r="J1653" t="s">
        <v>74</v>
      </c>
      <c r="K1653" t="s">
        <v>2910</v>
      </c>
      <c r="L1653" t="s">
        <v>2910</v>
      </c>
      <c r="N1653" t="s">
        <v>1877</v>
      </c>
      <c r="P1653">
        <v>5738136</v>
      </c>
      <c r="Q1653" t="s">
        <v>2908</v>
      </c>
      <c r="R1653">
        <v>654</v>
      </c>
      <c r="S1653">
        <v>217</v>
      </c>
    </row>
    <row r="1654" spans="1:20" x14ac:dyDescent="0.25">
      <c r="A1654" t="s">
        <v>20</v>
      </c>
      <c r="B1654" t="s">
        <v>30</v>
      </c>
      <c r="C1654" t="s">
        <v>22</v>
      </c>
      <c r="D1654" t="s">
        <v>23</v>
      </c>
      <c r="E1654" t="s">
        <v>5</v>
      </c>
      <c r="G1654" t="s">
        <v>24</v>
      </c>
      <c r="H1654">
        <v>768598</v>
      </c>
      <c r="I1654">
        <v>769167</v>
      </c>
      <c r="J1654" t="s">
        <v>25</v>
      </c>
      <c r="P1654">
        <v>5738138</v>
      </c>
      <c r="Q1654" t="s">
        <v>2911</v>
      </c>
      <c r="R1654">
        <v>570</v>
      </c>
      <c r="T1654" t="s">
        <v>2912</v>
      </c>
    </row>
    <row r="1655" spans="1:20" x14ac:dyDescent="0.25">
      <c r="A1655" t="s">
        <v>33</v>
      </c>
      <c r="B1655" t="s">
        <v>34</v>
      </c>
      <c r="C1655" t="s">
        <v>22</v>
      </c>
      <c r="D1655" t="s">
        <v>23</v>
      </c>
      <c r="E1655" t="s">
        <v>5</v>
      </c>
      <c r="G1655" t="s">
        <v>24</v>
      </c>
      <c r="H1655">
        <v>768598</v>
      </c>
      <c r="I1655">
        <v>769167</v>
      </c>
      <c r="J1655" t="s">
        <v>25</v>
      </c>
      <c r="K1655" t="s">
        <v>2913</v>
      </c>
      <c r="L1655" t="s">
        <v>2913</v>
      </c>
      <c r="N1655" t="s">
        <v>36</v>
      </c>
      <c r="P1655">
        <v>5738138</v>
      </c>
      <c r="Q1655" t="s">
        <v>2911</v>
      </c>
      <c r="R1655">
        <v>570</v>
      </c>
      <c r="S1655">
        <v>189</v>
      </c>
    </row>
    <row r="1656" spans="1:20" x14ac:dyDescent="0.25">
      <c r="A1656" t="s">
        <v>20</v>
      </c>
      <c r="B1656" t="s">
        <v>30</v>
      </c>
      <c r="C1656" t="s">
        <v>22</v>
      </c>
      <c r="D1656" t="s">
        <v>23</v>
      </c>
      <c r="E1656" t="s">
        <v>5</v>
      </c>
      <c r="G1656" t="s">
        <v>24</v>
      </c>
      <c r="H1656">
        <v>769468</v>
      </c>
      <c r="I1656">
        <v>770532</v>
      </c>
      <c r="J1656" t="s">
        <v>25</v>
      </c>
      <c r="P1656">
        <v>5738039</v>
      </c>
      <c r="Q1656" t="s">
        <v>2914</v>
      </c>
      <c r="R1656">
        <v>1065</v>
      </c>
      <c r="T1656" t="s">
        <v>2915</v>
      </c>
    </row>
    <row r="1657" spans="1:20" x14ac:dyDescent="0.25">
      <c r="A1657" t="s">
        <v>33</v>
      </c>
      <c r="B1657" t="s">
        <v>34</v>
      </c>
      <c r="C1657" t="s">
        <v>22</v>
      </c>
      <c r="D1657" t="s">
        <v>23</v>
      </c>
      <c r="E1657" t="s">
        <v>5</v>
      </c>
      <c r="G1657" t="s">
        <v>24</v>
      </c>
      <c r="H1657">
        <v>769468</v>
      </c>
      <c r="I1657">
        <v>770532</v>
      </c>
      <c r="J1657" t="s">
        <v>25</v>
      </c>
      <c r="K1657" t="s">
        <v>2916</v>
      </c>
      <c r="L1657" t="s">
        <v>2916</v>
      </c>
      <c r="N1657" t="s">
        <v>2917</v>
      </c>
      <c r="P1657">
        <v>5738039</v>
      </c>
      <c r="Q1657" t="s">
        <v>2914</v>
      </c>
      <c r="R1657">
        <v>1065</v>
      </c>
      <c r="S1657">
        <v>354</v>
      </c>
    </row>
    <row r="1658" spans="1:20" x14ac:dyDescent="0.25">
      <c r="A1658" t="s">
        <v>20</v>
      </c>
      <c r="B1658" t="s">
        <v>30</v>
      </c>
      <c r="C1658" t="s">
        <v>22</v>
      </c>
      <c r="D1658" t="s">
        <v>23</v>
      </c>
      <c r="E1658" t="s">
        <v>5</v>
      </c>
      <c r="G1658" t="s">
        <v>24</v>
      </c>
      <c r="H1658">
        <v>770591</v>
      </c>
      <c r="I1658">
        <v>771616</v>
      </c>
      <c r="J1658" t="s">
        <v>25</v>
      </c>
      <c r="P1658">
        <v>5738037</v>
      </c>
      <c r="Q1658" t="s">
        <v>2918</v>
      </c>
      <c r="R1658">
        <v>1026</v>
      </c>
      <c r="T1658" t="s">
        <v>2919</v>
      </c>
    </row>
    <row r="1659" spans="1:20" x14ac:dyDescent="0.25">
      <c r="A1659" t="s">
        <v>33</v>
      </c>
      <c r="B1659" t="s">
        <v>34</v>
      </c>
      <c r="C1659" t="s">
        <v>22</v>
      </c>
      <c r="D1659" t="s">
        <v>23</v>
      </c>
      <c r="E1659" t="s">
        <v>5</v>
      </c>
      <c r="G1659" t="s">
        <v>24</v>
      </c>
      <c r="H1659">
        <v>770591</v>
      </c>
      <c r="I1659">
        <v>771616</v>
      </c>
      <c r="J1659" t="s">
        <v>25</v>
      </c>
      <c r="K1659" t="s">
        <v>2920</v>
      </c>
      <c r="L1659" t="s">
        <v>2920</v>
      </c>
      <c r="N1659" t="s">
        <v>2921</v>
      </c>
      <c r="P1659">
        <v>5738037</v>
      </c>
      <c r="Q1659" t="s">
        <v>2918</v>
      </c>
      <c r="R1659">
        <v>1026</v>
      </c>
      <c r="S1659">
        <v>341</v>
      </c>
    </row>
    <row r="1660" spans="1:20" x14ac:dyDescent="0.25">
      <c r="A1660" t="s">
        <v>20</v>
      </c>
      <c r="B1660" t="s">
        <v>30</v>
      </c>
      <c r="C1660" t="s">
        <v>22</v>
      </c>
      <c r="D1660" t="s">
        <v>23</v>
      </c>
      <c r="E1660" t="s">
        <v>5</v>
      </c>
      <c r="G1660" t="s">
        <v>24</v>
      </c>
      <c r="H1660">
        <v>771647</v>
      </c>
      <c r="I1660">
        <v>773179</v>
      </c>
      <c r="J1660" t="s">
        <v>25</v>
      </c>
      <c r="P1660">
        <v>5738098</v>
      </c>
      <c r="Q1660" t="s">
        <v>2922</v>
      </c>
      <c r="R1660">
        <v>1533</v>
      </c>
      <c r="T1660" t="s">
        <v>2923</v>
      </c>
    </row>
    <row r="1661" spans="1:20" x14ac:dyDescent="0.25">
      <c r="A1661" t="s">
        <v>33</v>
      </c>
      <c r="B1661" t="s">
        <v>34</v>
      </c>
      <c r="C1661" t="s">
        <v>22</v>
      </c>
      <c r="D1661" t="s">
        <v>23</v>
      </c>
      <c r="E1661" t="s">
        <v>5</v>
      </c>
      <c r="G1661" t="s">
        <v>24</v>
      </c>
      <c r="H1661">
        <v>771647</v>
      </c>
      <c r="I1661">
        <v>773179</v>
      </c>
      <c r="J1661" t="s">
        <v>25</v>
      </c>
      <c r="K1661" t="s">
        <v>2924</v>
      </c>
      <c r="L1661" t="s">
        <v>2924</v>
      </c>
      <c r="N1661" t="s">
        <v>2925</v>
      </c>
      <c r="P1661">
        <v>5738098</v>
      </c>
      <c r="Q1661" t="s">
        <v>2922</v>
      </c>
      <c r="R1661">
        <v>1533</v>
      </c>
      <c r="S1661">
        <v>510</v>
      </c>
    </row>
    <row r="1662" spans="1:20" x14ac:dyDescent="0.25">
      <c r="A1662" t="s">
        <v>20</v>
      </c>
      <c r="B1662" t="s">
        <v>30</v>
      </c>
      <c r="C1662" t="s">
        <v>22</v>
      </c>
      <c r="D1662" t="s">
        <v>23</v>
      </c>
      <c r="E1662" t="s">
        <v>5</v>
      </c>
      <c r="G1662" t="s">
        <v>24</v>
      </c>
      <c r="H1662">
        <v>773219</v>
      </c>
      <c r="I1662">
        <v>773893</v>
      </c>
      <c r="J1662" t="s">
        <v>25</v>
      </c>
      <c r="P1662">
        <v>5738141</v>
      </c>
      <c r="Q1662" t="s">
        <v>2926</v>
      </c>
      <c r="R1662">
        <v>675</v>
      </c>
      <c r="T1662" t="s">
        <v>2927</v>
      </c>
    </row>
    <row r="1663" spans="1:20" x14ac:dyDescent="0.25">
      <c r="A1663" t="s">
        <v>33</v>
      </c>
      <c r="B1663" t="s">
        <v>34</v>
      </c>
      <c r="C1663" t="s">
        <v>22</v>
      </c>
      <c r="D1663" t="s">
        <v>23</v>
      </c>
      <c r="E1663" t="s">
        <v>5</v>
      </c>
      <c r="G1663" t="s">
        <v>24</v>
      </c>
      <c r="H1663">
        <v>773219</v>
      </c>
      <c r="I1663">
        <v>773893</v>
      </c>
      <c r="J1663" t="s">
        <v>25</v>
      </c>
      <c r="K1663" t="s">
        <v>2928</v>
      </c>
      <c r="L1663" t="s">
        <v>2928</v>
      </c>
      <c r="N1663" t="s">
        <v>394</v>
      </c>
      <c r="P1663">
        <v>5738141</v>
      </c>
      <c r="Q1663" t="s">
        <v>2926</v>
      </c>
      <c r="R1663">
        <v>675</v>
      </c>
      <c r="S1663">
        <v>224</v>
      </c>
    </row>
    <row r="1664" spans="1:20" x14ac:dyDescent="0.25">
      <c r="A1664" t="s">
        <v>20</v>
      </c>
      <c r="B1664" t="s">
        <v>30</v>
      </c>
      <c r="C1664" t="s">
        <v>22</v>
      </c>
      <c r="D1664" t="s">
        <v>23</v>
      </c>
      <c r="E1664" t="s">
        <v>5</v>
      </c>
      <c r="G1664" t="s">
        <v>24</v>
      </c>
      <c r="H1664">
        <v>773923</v>
      </c>
      <c r="I1664">
        <v>775089</v>
      </c>
      <c r="J1664" t="s">
        <v>74</v>
      </c>
      <c r="P1664">
        <v>5738142</v>
      </c>
      <c r="Q1664" t="s">
        <v>2929</v>
      </c>
      <c r="R1664">
        <v>1167</v>
      </c>
      <c r="T1664" t="s">
        <v>2930</v>
      </c>
    </row>
    <row r="1665" spans="1:20" x14ac:dyDescent="0.25">
      <c r="A1665" t="s">
        <v>33</v>
      </c>
      <c r="B1665" t="s">
        <v>34</v>
      </c>
      <c r="C1665" t="s">
        <v>22</v>
      </c>
      <c r="D1665" t="s">
        <v>23</v>
      </c>
      <c r="E1665" t="s">
        <v>5</v>
      </c>
      <c r="G1665" t="s">
        <v>24</v>
      </c>
      <c r="H1665">
        <v>773923</v>
      </c>
      <c r="I1665">
        <v>775089</v>
      </c>
      <c r="J1665" t="s">
        <v>74</v>
      </c>
      <c r="K1665" t="s">
        <v>2931</v>
      </c>
      <c r="L1665" t="s">
        <v>2931</v>
      </c>
      <c r="N1665" t="s">
        <v>2932</v>
      </c>
      <c r="P1665">
        <v>5738142</v>
      </c>
      <c r="Q1665" t="s">
        <v>2929</v>
      </c>
      <c r="R1665">
        <v>1167</v>
      </c>
      <c r="S1665">
        <v>388</v>
      </c>
    </row>
    <row r="1666" spans="1:20" x14ac:dyDescent="0.25">
      <c r="A1666" t="s">
        <v>20</v>
      </c>
      <c r="B1666" t="s">
        <v>30</v>
      </c>
      <c r="C1666" t="s">
        <v>22</v>
      </c>
      <c r="D1666" t="s">
        <v>23</v>
      </c>
      <c r="E1666" t="s">
        <v>5</v>
      </c>
      <c r="G1666" t="s">
        <v>24</v>
      </c>
      <c r="H1666">
        <v>775273</v>
      </c>
      <c r="I1666">
        <v>776172</v>
      </c>
      <c r="J1666" t="s">
        <v>25</v>
      </c>
      <c r="P1666">
        <v>5738144</v>
      </c>
      <c r="Q1666" t="s">
        <v>2933</v>
      </c>
      <c r="R1666">
        <v>900</v>
      </c>
      <c r="T1666" t="s">
        <v>2934</v>
      </c>
    </row>
    <row r="1667" spans="1:20" x14ac:dyDescent="0.25">
      <c r="A1667" t="s">
        <v>33</v>
      </c>
      <c r="B1667" t="s">
        <v>34</v>
      </c>
      <c r="C1667" t="s">
        <v>22</v>
      </c>
      <c r="D1667" t="s">
        <v>23</v>
      </c>
      <c r="E1667" t="s">
        <v>5</v>
      </c>
      <c r="G1667" t="s">
        <v>24</v>
      </c>
      <c r="H1667">
        <v>775273</v>
      </c>
      <c r="I1667">
        <v>776172</v>
      </c>
      <c r="J1667" t="s">
        <v>25</v>
      </c>
      <c r="K1667" t="s">
        <v>2935</v>
      </c>
      <c r="L1667" t="s">
        <v>2935</v>
      </c>
      <c r="N1667" t="s">
        <v>36</v>
      </c>
      <c r="P1667">
        <v>5738144</v>
      </c>
      <c r="Q1667" t="s">
        <v>2933</v>
      </c>
      <c r="R1667">
        <v>900</v>
      </c>
      <c r="S1667">
        <v>299</v>
      </c>
    </row>
    <row r="1668" spans="1:20" x14ac:dyDescent="0.25">
      <c r="A1668" t="s">
        <v>20</v>
      </c>
      <c r="B1668" t="s">
        <v>30</v>
      </c>
      <c r="C1668" t="s">
        <v>22</v>
      </c>
      <c r="D1668" t="s">
        <v>23</v>
      </c>
      <c r="E1668" t="s">
        <v>5</v>
      </c>
      <c r="G1668" t="s">
        <v>24</v>
      </c>
      <c r="H1668">
        <v>776176</v>
      </c>
      <c r="I1668">
        <v>776493</v>
      </c>
      <c r="J1668" t="s">
        <v>25</v>
      </c>
      <c r="P1668">
        <v>5738038</v>
      </c>
      <c r="Q1668" t="s">
        <v>2936</v>
      </c>
      <c r="R1668">
        <v>318</v>
      </c>
      <c r="T1668" t="s">
        <v>2937</v>
      </c>
    </row>
    <row r="1669" spans="1:20" x14ac:dyDescent="0.25">
      <c r="A1669" t="s">
        <v>33</v>
      </c>
      <c r="B1669" t="s">
        <v>34</v>
      </c>
      <c r="C1669" t="s">
        <v>22</v>
      </c>
      <c r="D1669" t="s">
        <v>23</v>
      </c>
      <c r="E1669" t="s">
        <v>5</v>
      </c>
      <c r="G1669" t="s">
        <v>24</v>
      </c>
      <c r="H1669">
        <v>776176</v>
      </c>
      <c r="I1669">
        <v>776493</v>
      </c>
      <c r="J1669" t="s">
        <v>25</v>
      </c>
      <c r="K1669" t="s">
        <v>2938</v>
      </c>
      <c r="L1669" t="s">
        <v>2938</v>
      </c>
      <c r="N1669" t="s">
        <v>36</v>
      </c>
      <c r="P1669">
        <v>5738038</v>
      </c>
      <c r="Q1669" t="s">
        <v>2936</v>
      </c>
      <c r="R1669">
        <v>318</v>
      </c>
      <c r="S1669">
        <v>105</v>
      </c>
    </row>
    <row r="1670" spans="1:20" x14ac:dyDescent="0.25">
      <c r="A1670" t="s">
        <v>20</v>
      </c>
      <c r="B1670" t="s">
        <v>30</v>
      </c>
      <c r="C1670" t="s">
        <v>22</v>
      </c>
      <c r="D1670" t="s">
        <v>23</v>
      </c>
      <c r="E1670" t="s">
        <v>5</v>
      </c>
      <c r="G1670" t="s">
        <v>24</v>
      </c>
      <c r="H1670">
        <v>776506</v>
      </c>
      <c r="I1670">
        <v>776892</v>
      </c>
      <c r="J1670" t="s">
        <v>25</v>
      </c>
      <c r="P1670">
        <v>5738035</v>
      </c>
      <c r="Q1670" t="s">
        <v>2939</v>
      </c>
      <c r="R1670">
        <v>387</v>
      </c>
      <c r="T1670" t="s">
        <v>2940</v>
      </c>
    </row>
    <row r="1671" spans="1:20" x14ac:dyDescent="0.25">
      <c r="A1671" t="s">
        <v>33</v>
      </c>
      <c r="B1671" t="s">
        <v>34</v>
      </c>
      <c r="C1671" t="s">
        <v>22</v>
      </c>
      <c r="D1671" t="s">
        <v>23</v>
      </c>
      <c r="E1671" t="s">
        <v>5</v>
      </c>
      <c r="G1671" t="s">
        <v>24</v>
      </c>
      <c r="H1671">
        <v>776506</v>
      </c>
      <c r="I1671">
        <v>776892</v>
      </c>
      <c r="J1671" t="s">
        <v>25</v>
      </c>
      <c r="K1671" t="s">
        <v>2941</v>
      </c>
      <c r="L1671" t="s">
        <v>2941</v>
      </c>
      <c r="N1671" t="s">
        <v>2942</v>
      </c>
      <c r="P1671">
        <v>5738035</v>
      </c>
      <c r="Q1671" t="s">
        <v>2939</v>
      </c>
      <c r="R1671">
        <v>387</v>
      </c>
      <c r="S1671">
        <v>128</v>
      </c>
    </row>
    <row r="1672" spans="1:20" x14ac:dyDescent="0.25">
      <c r="A1672" t="s">
        <v>20</v>
      </c>
      <c r="B1672" t="s">
        <v>30</v>
      </c>
      <c r="C1672" t="s">
        <v>22</v>
      </c>
      <c r="D1672" t="s">
        <v>23</v>
      </c>
      <c r="E1672" t="s">
        <v>5</v>
      </c>
      <c r="G1672" t="s">
        <v>24</v>
      </c>
      <c r="H1672">
        <v>776873</v>
      </c>
      <c r="I1672">
        <v>777598</v>
      </c>
      <c r="J1672" t="s">
        <v>25</v>
      </c>
      <c r="P1672">
        <v>5738036</v>
      </c>
      <c r="Q1672" t="s">
        <v>2943</v>
      </c>
      <c r="R1672">
        <v>726</v>
      </c>
      <c r="T1672" t="s">
        <v>2944</v>
      </c>
    </row>
    <row r="1673" spans="1:20" x14ac:dyDescent="0.25">
      <c r="A1673" t="s">
        <v>33</v>
      </c>
      <c r="B1673" t="s">
        <v>34</v>
      </c>
      <c r="C1673" t="s">
        <v>22</v>
      </c>
      <c r="D1673" t="s">
        <v>23</v>
      </c>
      <c r="E1673" t="s">
        <v>5</v>
      </c>
      <c r="G1673" t="s">
        <v>24</v>
      </c>
      <c r="H1673">
        <v>776873</v>
      </c>
      <c r="I1673">
        <v>777598</v>
      </c>
      <c r="J1673" t="s">
        <v>25</v>
      </c>
      <c r="K1673" t="s">
        <v>2945</v>
      </c>
      <c r="L1673" t="s">
        <v>2945</v>
      </c>
      <c r="N1673" t="s">
        <v>2946</v>
      </c>
      <c r="P1673">
        <v>5738036</v>
      </c>
      <c r="Q1673" t="s">
        <v>2943</v>
      </c>
      <c r="R1673">
        <v>726</v>
      </c>
      <c r="S1673">
        <v>241</v>
      </c>
    </row>
    <row r="1674" spans="1:20" x14ac:dyDescent="0.25">
      <c r="A1674" t="s">
        <v>20</v>
      </c>
      <c r="B1674" t="s">
        <v>30</v>
      </c>
      <c r="C1674" t="s">
        <v>22</v>
      </c>
      <c r="D1674" t="s">
        <v>23</v>
      </c>
      <c r="E1674" t="s">
        <v>5</v>
      </c>
      <c r="G1674" t="s">
        <v>24</v>
      </c>
      <c r="H1674">
        <v>777611</v>
      </c>
      <c r="I1674">
        <v>778228</v>
      </c>
      <c r="J1674" t="s">
        <v>25</v>
      </c>
      <c r="P1674">
        <v>5738145</v>
      </c>
      <c r="Q1674" t="s">
        <v>2947</v>
      </c>
      <c r="R1674">
        <v>618</v>
      </c>
      <c r="T1674" t="s">
        <v>2948</v>
      </c>
    </row>
    <row r="1675" spans="1:20" x14ac:dyDescent="0.25">
      <c r="A1675" t="s">
        <v>33</v>
      </c>
      <c r="B1675" t="s">
        <v>34</v>
      </c>
      <c r="C1675" t="s">
        <v>22</v>
      </c>
      <c r="D1675" t="s">
        <v>23</v>
      </c>
      <c r="E1675" t="s">
        <v>5</v>
      </c>
      <c r="G1675" t="s">
        <v>24</v>
      </c>
      <c r="H1675">
        <v>777611</v>
      </c>
      <c r="I1675">
        <v>778228</v>
      </c>
      <c r="J1675" t="s">
        <v>25</v>
      </c>
      <c r="K1675" t="s">
        <v>2949</v>
      </c>
      <c r="L1675" t="s">
        <v>2949</v>
      </c>
      <c r="N1675" t="s">
        <v>990</v>
      </c>
      <c r="P1675">
        <v>5738145</v>
      </c>
      <c r="Q1675" t="s">
        <v>2947</v>
      </c>
      <c r="R1675">
        <v>618</v>
      </c>
      <c r="S1675">
        <v>205</v>
      </c>
    </row>
    <row r="1676" spans="1:20" x14ac:dyDescent="0.25">
      <c r="A1676" t="s">
        <v>20</v>
      </c>
      <c r="B1676" t="s">
        <v>30</v>
      </c>
      <c r="C1676" t="s">
        <v>22</v>
      </c>
      <c r="D1676" t="s">
        <v>23</v>
      </c>
      <c r="E1676" t="s">
        <v>5</v>
      </c>
      <c r="G1676" t="s">
        <v>24</v>
      </c>
      <c r="H1676">
        <v>778275</v>
      </c>
      <c r="I1676">
        <v>778943</v>
      </c>
      <c r="J1676" t="s">
        <v>25</v>
      </c>
      <c r="P1676">
        <v>5738146</v>
      </c>
      <c r="Q1676" t="s">
        <v>2950</v>
      </c>
      <c r="R1676">
        <v>669</v>
      </c>
      <c r="T1676" t="s">
        <v>2951</v>
      </c>
    </row>
    <row r="1677" spans="1:20" x14ac:dyDescent="0.25">
      <c r="A1677" t="s">
        <v>33</v>
      </c>
      <c r="B1677" t="s">
        <v>34</v>
      </c>
      <c r="C1677" t="s">
        <v>22</v>
      </c>
      <c r="D1677" t="s">
        <v>23</v>
      </c>
      <c r="E1677" t="s">
        <v>5</v>
      </c>
      <c r="G1677" t="s">
        <v>24</v>
      </c>
      <c r="H1677">
        <v>778275</v>
      </c>
      <c r="I1677">
        <v>778943</v>
      </c>
      <c r="J1677" t="s">
        <v>25</v>
      </c>
      <c r="K1677" t="s">
        <v>2952</v>
      </c>
      <c r="L1677" t="s">
        <v>2952</v>
      </c>
      <c r="N1677" t="s">
        <v>2953</v>
      </c>
      <c r="P1677">
        <v>5738146</v>
      </c>
      <c r="Q1677" t="s">
        <v>2950</v>
      </c>
      <c r="R1677">
        <v>669</v>
      </c>
      <c r="S1677">
        <v>222</v>
      </c>
    </row>
    <row r="1678" spans="1:20" x14ac:dyDescent="0.25">
      <c r="A1678" t="s">
        <v>20</v>
      </c>
      <c r="B1678" t="s">
        <v>30</v>
      </c>
      <c r="C1678" t="s">
        <v>22</v>
      </c>
      <c r="D1678" t="s">
        <v>23</v>
      </c>
      <c r="E1678" t="s">
        <v>5</v>
      </c>
      <c r="G1678" t="s">
        <v>24</v>
      </c>
      <c r="H1678">
        <v>778965</v>
      </c>
      <c r="I1678">
        <v>779996</v>
      </c>
      <c r="J1678" t="s">
        <v>74</v>
      </c>
      <c r="P1678">
        <v>5738101</v>
      </c>
      <c r="Q1678" t="s">
        <v>2954</v>
      </c>
      <c r="R1678">
        <v>1032</v>
      </c>
      <c r="T1678" t="s">
        <v>2955</v>
      </c>
    </row>
    <row r="1679" spans="1:20" x14ac:dyDescent="0.25">
      <c r="A1679" t="s">
        <v>33</v>
      </c>
      <c r="B1679" t="s">
        <v>34</v>
      </c>
      <c r="C1679" t="s">
        <v>22</v>
      </c>
      <c r="D1679" t="s">
        <v>23</v>
      </c>
      <c r="E1679" t="s">
        <v>5</v>
      </c>
      <c r="G1679" t="s">
        <v>24</v>
      </c>
      <c r="H1679">
        <v>778965</v>
      </c>
      <c r="I1679">
        <v>779996</v>
      </c>
      <c r="J1679" t="s">
        <v>74</v>
      </c>
      <c r="K1679" t="s">
        <v>2956</v>
      </c>
      <c r="L1679" t="s">
        <v>2956</v>
      </c>
      <c r="N1679" t="s">
        <v>2957</v>
      </c>
      <c r="P1679">
        <v>5738101</v>
      </c>
      <c r="Q1679" t="s">
        <v>2954</v>
      </c>
      <c r="R1679">
        <v>1032</v>
      </c>
      <c r="S1679">
        <v>343</v>
      </c>
    </row>
    <row r="1680" spans="1:20" x14ac:dyDescent="0.25">
      <c r="A1680" t="s">
        <v>20</v>
      </c>
      <c r="B1680" t="s">
        <v>30</v>
      </c>
      <c r="C1680" t="s">
        <v>22</v>
      </c>
      <c r="D1680" t="s">
        <v>23</v>
      </c>
      <c r="E1680" t="s">
        <v>5</v>
      </c>
      <c r="G1680" t="s">
        <v>24</v>
      </c>
      <c r="H1680">
        <v>780121</v>
      </c>
      <c r="I1680">
        <v>780642</v>
      </c>
      <c r="J1680" t="s">
        <v>74</v>
      </c>
      <c r="P1680">
        <v>5738034</v>
      </c>
      <c r="Q1680" t="s">
        <v>2958</v>
      </c>
      <c r="R1680">
        <v>522</v>
      </c>
      <c r="T1680" t="s">
        <v>2959</v>
      </c>
    </row>
    <row r="1681" spans="1:20" x14ac:dyDescent="0.25">
      <c r="A1681" t="s">
        <v>33</v>
      </c>
      <c r="B1681" t="s">
        <v>34</v>
      </c>
      <c r="C1681" t="s">
        <v>22</v>
      </c>
      <c r="D1681" t="s">
        <v>23</v>
      </c>
      <c r="E1681" t="s">
        <v>5</v>
      </c>
      <c r="G1681" t="s">
        <v>24</v>
      </c>
      <c r="H1681">
        <v>780121</v>
      </c>
      <c r="I1681">
        <v>780642</v>
      </c>
      <c r="J1681" t="s">
        <v>74</v>
      </c>
      <c r="K1681" t="s">
        <v>2960</v>
      </c>
      <c r="L1681" t="s">
        <v>2960</v>
      </c>
      <c r="N1681" t="s">
        <v>2961</v>
      </c>
      <c r="P1681">
        <v>5738034</v>
      </c>
      <c r="Q1681" t="s">
        <v>2958</v>
      </c>
      <c r="R1681">
        <v>522</v>
      </c>
      <c r="S1681">
        <v>173</v>
      </c>
    </row>
    <row r="1682" spans="1:20" x14ac:dyDescent="0.25">
      <c r="A1682" t="s">
        <v>20</v>
      </c>
      <c r="B1682" t="s">
        <v>30</v>
      </c>
      <c r="C1682" t="s">
        <v>22</v>
      </c>
      <c r="D1682" t="s">
        <v>23</v>
      </c>
      <c r="E1682" t="s">
        <v>5</v>
      </c>
      <c r="G1682" t="s">
        <v>24</v>
      </c>
      <c r="H1682">
        <v>780812</v>
      </c>
      <c r="I1682">
        <v>781468</v>
      </c>
      <c r="J1682" t="s">
        <v>25</v>
      </c>
      <c r="P1682">
        <v>5738033</v>
      </c>
      <c r="Q1682" t="s">
        <v>2962</v>
      </c>
      <c r="R1682">
        <v>657</v>
      </c>
      <c r="T1682" t="s">
        <v>2963</v>
      </c>
    </row>
    <row r="1683" spans="1:20" x14ac:dyDescent="0.25">
      <c r="A1683" t="s">
        <v>33</v>
      </c>
      <c r="B1683" t="s">
        <v>34</v>
      </c>
      <c r="C1683" t="s">
        <v>22</v>
      </c>
      <c r="D1683" t="s">
        <v>23</v>
      </c>
      <c r="E1683" t="s">
        <v>5</v>
      </c>
      <c r="G1683" t="s">
        <v>24</v>
      </c>
      <c r="H1683">
        <v>780812</v>
      </c>
      <c r="I1683">
        <v>781468</v>
      </c>
      <c r="J1683" t="s">
        <v>25</v>
      </c>
      <c r="K1683" t="s">
        <v>2964</v>
      </c>
      <c r="L1683" t="s">
        <v>2964</v>
      </c>
      <c r="N1683" t="s">
        <v>951</v>
      </c>
      <c r="P1683">
        <v>5738033</v>
      </c>
      <c r="Q1683" t="s">
        <v>2962</v>
      </c>
      <c r="R1683">
        <v>657</v>
      </c>
      <c r="S1683">
        <v>218</v>
      </c>
    </row>
    <row r="1684" spans="1:20" x14ac:dyDescent="0.25">
      <c r="A1684" t="s">
        <v>20</v>
      </c>
      <c r="B1684" t="s">
        <v>30</v>
      </c>
      <c r="C1684" t="s">
        <v>22</v>
      </c>
      <c r="D1684" t="s">
        <v>23</v>
      </c>
      <c r="E1684" t="s">
        <v>5</v>
      </c>
      <c r="G1684" t="s">
        <v>24</v>
      </c>
      <c r="H1684">
        <v>781501</v>
      </c>
      <c r="I1684">
        <v>782310</v>
      </c>
      <c r="J1684" t="s">
        <v>25</v>
      </c>
      <c r="P1684">
        <v>5738032</v>
      </c>
      <c r="Q1684" t="s">
        <v>2965</v>
      </c>
      <c r="R1684">
        <v>810</v>
      </c>
      <c r="T1684" t="s">
        <v>2966</v>
      </c>
    </row>
    <row r="1685" spans="1:20" x14ac:dyDescent="0.25">
      <c r="A1685" t="s">
        <v>33</v>
      </c>
      <c r="B1685" t="s">
        <v>34</v>
      </c>
      <c r="C1685" t="s">
        <v>22</v>
      </c>
      <c r="D1685" t="s">
        <v>23</v>
      </c>
      <c r="E1685" t="s">
        <v>5</v>
      </c>
      <c r="G1685" t="s">
        <v>24</v>
      </c>
      <c r="H1685">
        <v>781501</v>
      </c>
      <c r="I1685">
        <v>782310</v>
      </c>
      <c r="J1685" t="s">
        <v>25</v>
      </c>
      <c r="K1685" t="s">
        <v>2967</v>
      </c>
      <c r="L1685" t="s">
        <v>2967</v>
      </c>
      <c r="N1685" t="s">
        <v>36</v>
      </c>
      <c r="P1685">
        <v>5738032</v>
      </c>
      <c r="Q1685" t="s">
        <v>2965</v>
      </c>
      <c r="R1685">
        <v>810</v>
      </c>
      <c r="S1685">
        <v>269</v>
      </c>
    </row>
    <row r="1686" spans="1:20" x14ac:dyDescent="0.25">
      <c r="A1686" t="s">
        <v>20</v>
      </c>
      <c r="B1686" t="s">
        <v>30</v>
      </c>
      <c r="C1686" t="s">
        <v>22</v>
      </c>
      <c r="D1686" t="s">
        <v>23</v>
      </c>
      <c r="E1686" t="s">
        <v>5</v>
      </c>
      <c r="G1686" t="s">
        <v>24</v>
      </c>
      <c r="H1686">
        <v>782321</v>
      </c>
      <c r="I1686">
        <v>783601</v>
      </c>
      <c r="J1686" t="s">
        <v>25</v>
      </c>
      <c r="P1686">
        <v>5738147</v>
      </c>
      <c r="Q1686" t="s">
        <v>2968</v>
      </c>
      <c r="R1686">
        <v>1281</v>
      </c>
      <c r="T1686" t="s">
        <v>2969</v>
      </c>
    </row>
    <row r="1687" spans="1:20" x14ac:dyDescent="0.25">
      <c r="A1687" t="s">
        <v>33</v>
      </c>
      <c r="B1687" t="s">
        <v>34</v>
      </c>
      <c r="C1687" t="s">
        <v>22</v>
      </c>
      <c r="D1687" t="s">
        <v>23</v>
      </c>
      <c r="E1687" t="s">
        <v>5</v>
      </c>
      <c r="G1687" t="s">
        <v>24</v>
      </c>
      <c r="H1687">
        <v>782321</v>
      </c>
      <c r="I1687">
        <v>783601</v>
      </c>
      <c r="J1687" t="s">
        <v>25</v>
      </c>
      <c r="K1687" t="s">
        <v>2970</v>
      </c>
      <c r="L1687" t="s">
        <v>2970</v>
      </c>
      <c r="N1687" t="s">
        <v>1040</v>
      </c>
      <c r="P1687">
        <v>5738147</v>
      </c>
      <c r="Q1687" t="s">
        <v>2968</v>
      </c>
      <c r="R1687">
        <v>1281</v>
      </c>
      <c r="S1687">
        <v>426</v>
      </c>
    </row>
    <row r="1688" spans="1:20" x14ac:dyDescent="0.25">
      <c r="A1688" t="s">
        <v>20</v>
      </c>
      <c r="B1688" t="s">
        <v>30</v>
      </c>
      <c r="C1688" t="s">
        <v>22</v>
      </c>
      <c r="D1688" t="s">
        <v>23</v>
      </c>
      <c r="E1688" t="s">
        <v>5</v>
      </c>
      <c r="G1688" t="s">
        <v>24</v>
      </c>
      <c r="H1688">
        <v>783610</v>
      </c>
      <c r="I1688">
        <v>784191</v>
      </c>
      <c r="J1688" t="s">
        <v>25</v>
      </c>
      <c r="P1688">
        <v>5738100</v>
      </c>
      <c r="Q1688" t="s">
        <v>2971</v>
      </c>
      <c r="R1688">
        <v>582</v>
      </c>
      <c r="T1688" t="s">
        <v>2972</v>
      </c>
    </row>
    <row r="1689" spans="1:20" x14ac:dyDescent="0.25">
      <c r="A1689" t="s">
        <v>33</v>
      </c>
      <c r="B1689" t="s">
        <v>34</v>
      </c>
      <c r="C1689" t="s">
        <v>22</v>
      </c>
      <c r="D1689" t="s">
        <v>23</v>
      </c>
      <c r="E1689" t="s">
        <v>5</v>
      </c>
      <c r="G1689" t="s">
        <v>24</v>
      </c>
      <c r="H1689">
        <v>783610</v>
      </c>
      <c r="I1689">
        <v>784191</v>
      </c>
      <c r="J1689" t="s">
        <v>25</v>
      </c>
      <c r="K1689" t="s">
        <v>2973</v>
      </c>
      <c r="L1689" t="s">
        <v>2973</v>
      </c>
      <c r="N1689" t="s">
        <v>36</v>
      </c>
      <c r="P1689">
        <v>5738100</v>
      </c>
      <c r="Q1689" t="s">
        <v>2971</v>
      </c>
      <c r="R1689">
        <v>582</v>
      </c>
      <c r="S1689">
        <v>193</v>
      </c>
    </row>
    <row r="1690" spans="1:20" x14ac:dyDescent="0.25">
      <c r="A1690" t="s">
        <v>20</v>
      </c>
      <c r="B1690" t="s">
        <v>30</v>
      </c>
      <c r="C1690" t="s">
        <v>22</v>
      </c>
      <c r="D1690" t="s">
        <v>23</v>
      </c>
      <c r="E1690" t="s">
        <v>5</v>
      </c>
      <c r="G1690" t="s">
        <v>24</v>
      </c>
      <c r="H1690">
        <v>784133</v>
      </c>
      <c r="I1690">
        <v>784693</v>
      </c>
      <c r="J1690" t="s">
        <v>74</v>
      </c>
      <c r="P1690">
        <v>5738148</v>
      </c>
      <c r="Q1690" t="s">
        <v>2974</v>
      </c>
      <c r="R1690">
        <v>561</v>
      </c>
      <c r="T1690" t="s">
        <v>2975</v>
      </c>
    </row>
    <row r="1691" spans="1:20" x14ac:dyDescent="0.25">
      <c r="A1691" t="s">
        <v>33</v>
      </c>
      <c r="B1691" t="s">
        <v>34</v>
      </c>
      <c r="C1691" t="s">
        <v>22</v>
      </c>
      <c r="D1691" t="s">
        <v>23</v>
      </c>
      <c r="E1691" t="s">
        <v>5</v>
      </c>
      <c r="G1691" t="s">
        <v>24</v>
      </c>
      <c r="H1691">
        <v>784133</v>
      </c>
      <c r="I1691">
        <v>784693</v>
      </c>
      <c r="J1691" t="s">
        <v>74</v>
      </c>
      <c r="K1691" t="s">
        <v>2976</v>
      </c>
      <c r="L1691" t="s">
        <v>2976</v>
      </c>
      <c r="N1691" t="s">
        <v>36</v>
      </c>
      <c r="P1691">
        <v>5738148</v>
      </c>
      <c r="Q1691" t="s">
        <v>2974</v>
      </c>
      <c r="R1691">
        <v>561</v>
      </c>
      <c r="S1691">
        <v>186</v>
      </c>
    </row>
    <row r="1692" spans="1:20" x14ac:dyDescent="0.25">
      <c r="A1692" t="s">
        <v>20</v>
      </c>
      <c r="B1692" t="s">
        <v>30</v>
      </c>
      <c r="C1692" t="s">
        <v>22</v>
      </c>
      <c r="D1692" t="s">
        <v>23</v>
      </c>
      <c r="E1692" t="s">
        <v>5</v>
      </c>
      <c r="G1692" t="s">
        <v>24</v>
      </c>
      <c r="H1692">
        <v>784772</v>
      </c>
      <c r="I1692">
        <v>785392</v>
      </c>
      <c r="J1692" t="s">
        <v>74</v>
      </c>
      <c r="P1692">
        <v>5738149</v>
      </c>
      <c r="Q1692" t="s">
        <v>2977</v>
      </c>
      <c r="R1692">
        <v>621</v>
      </c>
      <c r="T1692" t="s">
        <v>2978</v>
      </c>
    </row>
    <row r="1693" spans="1:20" x14ac:dyDescent="0.25">
      <c r="A1693" t="s">
        <v>33</v>
      </c>
      <c r="B1693" t="s">
        <v>34</v>
      </c>
      <c r="C1693" t="s">
        <v>22</v>
      </c>
      <c r="D1693" t="s">
        <v>23</v>
      </c>
      <c r="E1693" t="s">
        <v>5</v>
      </c>
      <c r="G1693" t="s">
        <v>24</v>
      </c>
      <c r="H1693">
        <v>784772</v>
      </c>
      <c r="I1693">
        <v>785392</v>
      </c>
      <c r="J1693" t="s">
        <v>74</v>
      </c>
      <c r="K1693" t="s">
        <v>2979</v>
      </c>
      <c r="L1693" t="s">
        <v>2979</v>
      </c>
      <c r="N1693" t="s">
        <v>1824</v>
      </c>
      <c r="P1693">
        <v>5738149</v>
      </c>
      <c r="Q1693" t="s">
        <v>2977</v>
      </c>
      <c r="R1693">
        <v>621</v>
      </c>
      <c r="S1693">
        <v>206</v>
      </c>
    </row>
    <row r="1694" spans="1:20" x14ac:dyDescent="0.25">
      <c r="A1694" t="s">
        <v>20</v>
      </c>
      <c r="B1694" t="s">
        <v>21</v>
      </c>
      <c r="C1694" t="s">
        <v>22</v>
      </c>
      <c r="D1694" t="s">
        <v>23</v>
      </c>
      <c r="E1694" t="s">
        <v>5</v>
      </c>
      <c r="G1694" t="s">
        <v>24</v>
      </c>
      <c r="H1694">
        <v>785445</v>
      </c>
      <c r="I1694">
        <v>785519</v>
      </c>
      <c r="J1694" t="s">
        <v>74</v>
      </c>
      <c r="P1694">
        <v>5738031</v>
      </c>
      <c r="Q1694" t="s">
        <v>2980</v>
      </c>
      <c r="R1694">
        <v>75</v>
      </c>
      <c r="T1694" t="s">
        <v>2981</v>
      </c>
    </row>
    <row r="1695" spans="1:20" x14ac:dyDescent="0.25">
      <c r="A1695" t="s">
        <v>21</v>
      </c>
      <c r="C1695" t="s">
        <v>22</v>
      </c>
      <c r="D1695" t="s">
        <v>23</v>
      </c>
      <c r="E1695" t="s">
        <v>5</v>
      </c>
      <c r="G1695" t="s">
        <v>24</v>
      </c>
      <c r="H1695">
        <v>785445</v>
      </c>
      <c r="I1695">
        <v>785519</v>
      </c>
      <c r="J1695" t="s">
        <v>74</v>
      </c>
      <c r="N1695" t="s">
        <v>2982</v>
      </c>
      <c r="P1695">
        <v>5738031</v>
      </c>
      <c r="Q1695" t="s">
        <v>2980</v>
      </c>
      <c r="R1695">
        <v>75</v>
      </c>
      <c r="T1695" t="s">
        <v>2983</v>
      </c>
    </row>
    <row r="1696" spans="1:20" x14ac:dyDescent="0.25">
      <c r="A1696" t="s">
        <v>20</v>
      </c>
      <c r="B1696" t="s">
        <v>21</v>
      </c>
      <c r="C1696" t="s">
        <v>22</v>
      </c>
      <c r="D1696" t="s">
        <v>23</v>
      </c>
      <c r="E1696" t="s">
        <v>5</v>
      </c>
      <c r="G1696" t="s">
        <v>24</v>
      </c>
      <c r="H1696">
        <v>785542</v>
      </c>
      <c r="I1696">
        <v>785615</v>
      </c>
      <c r="J1696" t="s">
        <v>74</v>
      </c>
      <c r="P1696">
        <v>5738030</v>
      </c>
      <c r="Q1696" t="s">
        <v>2984</v>
      </c>
      <c r="R1696">
        <v>74</v>
      </c>
      <c r="T1696" t="s">
        <v>2985</v>
      </c>
    </row>
    <row r="1697" spans="1:20" x14ac:dyDescent="0.25">
      <c r="A1697" t="s">
        <v>21</v>
      </c>
      <c r="C1697" t="s">
        <v>22</v>
      </c>
      <c r="D1697" t="s">
        <v>23</v>
      </c>
      <c r="E1697" t="s">
        <v>5</v>
      </c>
      <c r="G1697" t="s">
        <v>24</v>
      </c>
      <c r="H1697">
        <v>785542</v>
      </c>
      <c r="I1697">
        <v>785615</v>
      </c>
      <c r="J1697" t="s">
        <v>74</v>
      </c>
      <c r="N1697" t="s">
        <v>2986</v>
      </c>
      <c r="P1697">
        <v>5738030</v>
      </c>
      <c r="Q1697" t="s">
        <v>2984</v>
      </c>
      <c r="R1697">
        <v>74</v>
      </c>
      <c r="T1697" t="s">
        <v>2987</v>
      </c>
    </row>
    <row r="1698" spans="1:20" x14ac:dyDescent="0.25">
      <c r="A1698" t="s">
        <v>20</v>
      </c>
      <c r="B1698" t="s">
        <v>21</v>
      </c>
      <c r="C1698" t="s">
        <v>22</v>
      </c>
      <c r="D1698" t="s">
        <v>23</v>
      </c>
      <c r="E1698" t="s">
        <v>5</v>
      </c>
      <c r="G1698" t="s">
        <v>24</v>
      </c>
      <c r="H1698">
        <v>785644</v>
      </c>
      <c r="I1698">
        <v>785718</v>
      </c>
      <c r="J1698" t="s">
        <v>74</v>
      </c>
      <c r="P1698">
        <v>5738029</v>
      </c>
      <c r="Q1698" t="s">
        <v>2988</v>
      </c>
      <c r="R1698">
        <v>75</v>
      </c>
      <c r="T1698" t="s">
        <v>2989</v>
      </c>
    </row>
    <row r="1699" spans="1:20" x14ac:dyDescent="0.25">
      <c r="A1699" t="s">
        <v>21</v>
      </c>
      <c r="C1699" t="s">
        <v>22</v>
      </c>
      <c r="D1699" t="s">
        <v>23</v>
      </c>
      <c r="E1699" t="s">
        <v>5</v>
      </c>
      <c r="G1699" t="s">
        <v>24</v>
      </c>
      <c r="H1699">
        <v>785644</v>
      </c>
      <c r="I1699">
        <v>785718</v>
      </c>
      <c r="J1699" t="s">
        <v>74</v>
      </c>
      <c r="N1699" t="s">
        <v>2982</v>
      </c>
      <c r="P1699">
        <v>5738029</v>
      </c>
      <c r="Q1699" t="s">
        <v>2988</v>
      </c>
      <c r="R1699">
        <v>75</v>
      </c>
      <c r="T1699" t="s">
        <v>2983</v>
      </c>
    </row>
    <row r="1700" spans="1:20" x14ac:dyDescent="0.25">
      <c r="A1700" t="s">
        <v>20</v>
      </c>
      <c r="B1700" t="s">
        <v>2990</v>
      </c>
      <c r="C1700" t="s">
        <v>22</v>
      </c>
      <c r="D1700" t="s">
        <v>23</v>
      </c>
      <c r="E1700" t="s">
        <v>5</v>
      </c>
      <c r="G1700" t="s">
        <v>24</v>
      </c>
      <c r="H1700">
        <v>785735</v>
      </c>
      <c r="I1700">
        <v>785848</v>
      </c>
      <c r="J1700" t="s">
        <v>74</v>
      </c>
      <c r="O1700" t="s">
        <v>2991</v>
      </c>
      <c r="P1700">
        <v>5738102</v>
      </c>
      <c r="Q1700" t="s">
        <v>2992</v>
      </c>
      <c r="R1700">
        <v>114</v>
      </c>
      <c r="T1700" t="s">
        <v>2993</v>
      </c>
    </row>
    <row r="1701" spans="1:20" x14ac:dyDescent="0.25">
      <c r="A1701" t="s">
        <v>2990</v>
      </c>
      <c r="C1701" t="s">
        <v>22</v>
      </c>
      <c r="D1701" t="s">
        <v>23</v>
      </c>
      <c r="E1701" t="s">
        <v>5</v>
      </c>
      <c r="G1701" t="s">
        <v>24</v>
      </c>
      <c r="H1701">
        <v>785735</v>
      </c>
      <c r="I1701">
        <v>785848</v>
      </c>
      <c r="J1701" t="s">
        <v>74</v>
      </c>
      <c r="N1701" t="s">
        <v>2994</v>
      </c>
      <c r="O1701" t="s">
        <v>2991</v>
      </c>
      <c r="P1701">
        <v>5738102</v>
      </c>
      <c r="Q1701" t="s">
        <v>2992</v>
      </c>
      <c r="R1701">
        <v>114</v>
      </c>
    </row>
    <row r="1702" spans="1:20" x14ac:dyDescent="0.25">
      <c r="A1702" t="s">
        <v>20</v>
      </c>
      <c r="B1702" t="s">
        <v>21</v>
      </c>
      <c r="C1702" t="s">
        <v>22</v>
      </c>
      <c r="D1702" t="s">
        <v>23</v>
      </c>
      <c r="E1702" t="s">
        <v>5</v>
      </c>
      <c r="G1702" t="s">
        <v>24</v>
      </c>
      <c r="H1702">
        <v>785895</v>
      </c>
      <c r="I1702">
        <v>785968</v>
      </c>
      <c r="J1702" t="s">
        <v>74</v>
      </c>
      <c r="P1702">
        <v>5738103</v>
      </c>
      <c r="Q1702" t="s">
        <v>2995</v>
      </c>
      <c r="R1702">
        <v>74</v>
      </c>
      <c r="T1702" t="s">
        <v>2996</v>
      </c>
    </row>
    <row r="1703" spans="1:20" x14ac:dyDescent="0.25">
      <c r="A1703" t="s">
        <v>21</v>
      </c>
      <c r="C1703" t="s">
        <v>22</v>
      </c>
      <c r="D1703" t="s">
        <v>23</v>
      </c>
      <c r="E1703" t="s">
        <v>5</v>
      </c>
      <c r="G1703" t="s">
        <v>24</v>
      </c>
      <c r="H1703">
        <v>785895</v>
      </c>
      <c r="I1703">
        <v>785968</v>
      </c>
      <c r="J1703" t="s">
        <v>74</v>
      </c>
      <c r="N1703" t="s">
        <v>2986</v>
      </c>
      <c r="P1703">
        <v>5738103</v>
      </c>
      <c r="Q1703" t="s">
        <v>2995</v>
      </c>
      <c r="R1703">
        <v>74</v>
      </c>
      <c r="T1703" t="s">
        <v>2987</v>
      </c>
    </row>
    <row r="1704" spans="1:20" x14ac:dyDescent="0.25">
      <c r="A1704" t="s">
        <v>20</v>
      </c>
      <c r="B1704" t="s">
        <v>21</v>
      </c>
      <c r="C1704" t="s">
        <v>22</v>
      </c>
      <c r="D1704" t="s">
        <v>23</v>
      </c>
      <c r="E1704" t="s">
        <v>5</v>
      </c>
      <c r="G1704" t="s">
        <v>24</v>
      </c>
      <c r="H1704">
        <v>785985</v>
      </c>
      <c r="I1704">
        <v>786058</v>
      </c>
      <c r="J1704" t="s">
        <v>74</v>
      </c>
      <c r="P1704">
        <v>5738152</v>
      </c>
      <c r="Q1704" t="s">
        <v>2997</v>
      </c>
      <c r="R1704">
        <v>74</v>
      </c>
      <c r="T1704" t="s">
        <v>2998</v>
      </c>
    </row>
    <row r="1705" spans="1:20" x14ac:dyDescent="0.25">
      <c r="A1705" t="s">
        <v>21</v>
      </c>
      <c r="C1705" t="s">
        <v>22</v>
      </c>
      <c r="D1705" t="s">
        <v>23</v>
      </c>
      <c r="E1705" t="s">
        <v>5</v>
      </c>
      <c r="G1705" t="s">
        <v>24</v>
      </c>
      <c r="H1705">
        <v>785985</v>
      </c>
      <c r="I1705">
        <v>786058</v>
      </c>
      <c r="J1705" t="s">
        <v>74</v>
      </c>
      <c r="N1705" t="s">
        <v>2999</v>
      </c>
      <c r="P1705">
        <v>5738152</v>
      </c>
      <c r="Q1705" t="s">
        <v>2997</v>
      </c>
      <c r="R1705">
        <v>74</v>
      </c>
      <c r="T1705" t="s">
        <v>3000</v>
      </c>
    </row>
    <row r="1706" spans="1:20" x14ac:dyDescent="0.25">
      <c r="A1706" t="s">
        <v>20</v>
      </c>
      <c r="B1706" t="s">
        <v>21</v>
      </c>
      <c r="C1706" t="s">
        <v>22</v>
      </c>
      <c r="D1706" t="s">
        <v>23</v>
      </c>
      <c r="E1706" t="s">
        <v>5</v>
      </c>
      <c r="G1706" t="s">
        <v>24</v>
      </c>
      <c r="H1706">
        <v>786067</v>
      </c>
      <c r="I1706">
        <v>786143</v>
      </c>
      <c r="J1706" t="s">
        <v>74</v>
      </c>
      <c r="P1706">
        <v>5738150</v>
      </c>
      <c r="Q1706" t="s">
        <v>3001</v>
      </c>
      <c r="R1706">
        <v>77</v>
      </c>
      <c r="T1706" t="s">
        <v>3002</v>
      </c>
    </row>
    <row r="1707" spans="1:20" x14ac:dyDescent="0.25">
      <c r="A1707" t="s">
        <v>21</v>
      </c>
      <c r="C1707" t="s">
        <v>22</v>
      </c>
      <c r="D1707" t="s">
        <v>23</v>
      </c>
      <c r="E1707" t="s">
        <v>5</v>
      </c>
      <c r="G1707" t="s">
        <v>24</v>
      </c>
      <c r="H1707">
        <v>786067</v>
      </c>
      <c r="I1707">
        <v>786143</v>
      </c>
      <c r="J1707" t="s">
        <v>74</v>
      </c>
      <c r="N1707" t="s">
        <v>3003</v>
      </c>
      <c r="P1707">
        <v>5738150</v>
      </c>
      <c r="Q1707" t="s">
        <v>3001</v>
      </c>
      <c r="R1707">
        <v>77</v>
      </c>
      <c r="T1707" t="s">
        <v>3004</v>
      </c>
    </row>
    <row r="1708" spans="1:20" x14ac:dyDescent="0.25">
      <c r="A1708" t="s">
        <v>20</v>
      </c>
      <c r="B1708" t="s">
        <v>21</v>
      </c>
      <c r="C1708" t="s">
        <v>22</v>
      </c>
      <c r="D1708" t="s">
        <v>23</v>
      </c>
      <c r="E1708" t="s">
        <v>5</v>
      </c>
      <c r="G1708" t="s">
        <v>24</v>
      </c>
      <c r="H1708">
        <v>786190</v>
      </c>
      <c r="I1708">
        <v>786263</v>
      </c>
      <c r="J1708" t="s">
        <v>74</v>
      </c>
      <c r="P1708">
        <v>5738151</v>
      </c>
      <c r="Q1708" t="s">
        <v>3005</v>
      </c>
      <c r="R1708">
        <v>74</v>
      </c>
      <c r="T1708" t="s">
        <v>3006</v>
      </c>
    </row>
    <row r="1709" spans="1:20" x14ac:dyDescent="0.25">
      <c r="A1709" t="s">
        <v>21</v>
      </c>
      <c r="C1709" t="s">
        <v>22</v>
      </c>
      <c r="D1709" t="s">
        <v>23</v>
      </c>
      <c r="E1709" t="s">
        <v>5</v>
      </c>
      <c r="G1709" t="s">
        <v>24</v>
      </c>
      <c r="H1709">
        <v>786190</v>
      </c>
      <c r="I1709">
        <v>786263</v>
      </c>
      <c r="J1709" t="s">
        <v>74</v>
      </c>
      <c r="N1709" t="s">
        <v>3007</v>
      </c>
      <c r="P1709">
        <v>5738151</v>
      </c>
      <c r="Q1709" t="s">
        <v>3005</v>
      </c>
      <c r="R1709">
        <v>74</v>
      </c>
      <c r="T1709" t="s">
        <v>3008</v>
      </c>
    </row>
    <row r="1710" spans="1:20" x14ac:dyDescent="0.25">
      <c r="A1710" t="s">
        <v>20</v>
      </c>
      <c r="B1710" t="s">
        <v>30</v>
      </c>
      <c r="C1710" t="s">
        <v>22</v>
      </c>
      <c r="D1710" t="s">
        <v>23</v>
      </c>
      <c r="E1710" t="s">
        <v>5</v>
      </c>
      <c r="G1710" t="s">
        <v>24</v>
      </c>
      <c r="H1710">
        <v>786423</v>
      </c>
      <c r="I1710">
        <v>787322</v>
      </c>
      <c r="J1710" t="s">
        <v>74</v>
      </c>
      <c r="P1710">
        <v>5738153</v>
      </c>
      <c r="Q1710" t="s">
        <v>3009</v>
      </c>
      <c r="R1710">
        <v>900</v>
      </c>
      <c r="T1710" t="s">
        <v>3010</v>
      </c>
    </row>
    <row r="1711" spans="1:20" x14ac:dyDescent="0.25">
      <c r="A1711" t="s">
        <v>33</v>
      </c>
      <c r="B1711" t="s">
        <v>34</v>
      </c>
      <c r="C1711" t="s">
        <v>22</v>
      </c>
      <c r="D1711" t="s">
        <v>23</v>
      </c>
      <c r="E1711" t="s">
        <v>5</v>
      </c>
      <c r="G1711" t="s">
        <v>24</v>
      </c>
      <c r="H1711">
        <v>786423</v>
      </c>
      <c r="I1711">
        <v>787322</v>
      </c>
      <c r="J1711" t="s">
        <v>74</v>
      </c>
      <c r="K1711" t="s">
        <v>3011</v>
      </c>
      <c r="L1711" t="s">
        <v>3011</v>
      </c>
      <c r="N1711" t="s">
        <v>3012</v>
      </c>
      <c r="P1711">
        <v>5738153</v>
      </c>
      <c r="Q1711" t="s">
        <v>3009</v>
      </c>
      <c r="R1711">
        <v>900</v>
      </c>
      <c r="S1711">
        <v>299</v>
      </c>
    </row>
    <row r="1712" spans="1:20" x14ac:dyDescent="0.25">
      <c r="A1712" t="s">
        <v>20</v>
      </c>
      <c r="B1712" t="s">
        <v>30</v>
      </c>
      <c r="C1712" t="s">
        <v>22</v>
      </c>
      <c r="D1712" t="s">
        <v>23</v>
      </c>
      <c r="E1712" t="s">
        <v>5</v>
      </c>
      <c r="G1712" t="s">
        <v>24</v>
      </c>
      <c r="H1712">
        <v>787443</v>
      </c>
      <c r="I1712">
        <v>788081</v>
      </c>
      <c r="J1712" t="s">
        <v>74</v>
      </c>
      <c r="P1712">
        <v>5738162</v>
      </c>
      <c r="Q1712" t="s">
        <v>3013</v>
      </c>
      <c r="R1712">
        <v>639</v>
      </c>
      <c r="T1712" t="s">
        <v>3014</v>
      </c>
    </row>
    <row r="1713" spans="1:20" x14ac:dyDescent="0.25">
      <c r="A1713" t="s">
        <v>33</v>
      </c>
      <c r="B1713" t="s">
        <v>34</v>
      </c>
      <c r="C1713" t="s">
        <v>22</v>
      </c>
      <c r="D1713" t="s">
        <v>23</v>
      </c>
      <c r="E1713" t="s">
        <v>5</v>
      </c>
      <c r="G1713" t="s">
        <v>24</v>
      </c>
      <c r="H1713">
        <v>787443</v>
      </c>
      <c r="I1713">
        <v>788081</v>
      </c>
      <c r="J1713" t="s">
        <v>74</v>
      </c>
      <c r="K1713" t="s">
        <v>3015</v>
      </c>
      <c r="L1713" t="s">
        <v>3015</v>
      </c>
      <c r="N1713" t="s">
        <v>3016</v>
      </c>
      <c r="P1713">
        <v>5738162</v>
      </c>
      <c r="Q1713" t="s">
        <v>3013</v>
      </c>
      <c r="R1713">
        <v>639</v>
      </c>
      <c r="S1713">
        <v>212</v>
      </c>
    </row>
    <row r="1714" spans="1:20" x14ac:dyDescent="0.25">
      <c r="A1714" t="s">
        <v>20</v>
      </c>
      <c r="B1714" t="s">
        <v>30</v>
      </c>
      <c r="C1714" t="s">
        <v>22</v>
      </c>
      <c r="D1714" t="s">
        <v>23</v>
      </c>
      <c r="E1714" t="s">
        <v>5</v>
      </c>
      <c r="G1714" t="s">
        <v>24</v>
      </c>
      <c r="H1714">
        <v>788162</v>
      </c>
      <c r="I1714">
        <v>788644</v>
      </c>
      <c r="J1714" t="s">
        <v>25</v>
      </c>
      <c r="P1714">
        <v>5738172</v>
      </c>
      <c r="Q1714" t="s">
        <v>3017</v>
      </c>
      <c r="R1714">
        <v>483</v>
      </c>
      <c r="T1714" t="s">
        <v>3018</v>
      </c>
    </row>
    <row r="1715" spans="1:20" x14ac:dyDescent="0.25">
      <c r="A1715" t="s">
        <v>33</v>
      </c>
      <c r="B1715" t="s">
        <v>34</v>
      </c>
      <c r="C1715" t="s">
        <v>22</v>
      </c>
      <c r="D1715" t="s">
        <v>23</v>
      </c>
      <c r="E1715" t="s">
        <v>5</v>
      </c>
      <c r="G1715" t="s">
        <v>24</v>
      </c>
      <c r="H1715">
        <v>788162</v>
      </c>
      <c r="I1715">
        <v>788644</v>
      </c>
      <c r="J1715" t="s">
        <v>25</v>
      </c>
      <c r="K1715" t="s">
        <v>3019</v>
      </c>
      <c r="L1715" t="s">
        <v>3019</v>
      </c>
      <c r="N1715" t="s">
        <v>1598</v>
      </c>
      <c r="P1715">
        <v>5738172</v>
      </c>
      <c r="Q1715" t="s">
        <v>3017</v>
      </c>
      <c r="R1715">
        <v>483</v>
      </c>
      <c r="S1715">
        <v>160</v>
      </c>
    </row>
    <row r="1716" spans="1:20" x14ac:dyDescent="0.25">
      <c r="A1716" t="s">
        <v>20</v>
      </c>
      <c r="B1716" t="s">
        <v>30</v>
      </c>
      <c r="C1716" t="s">
        <v>22</v>
      </c>
      <c r="D1716" t="s">
        <v>23</v>
      </c>
      <c r="E1716" t="s">
        <v>5</v>
      </c>
      <c r="G1716" t="s">
        <v>24</v>
      </c>
      <c r="H1716">
        <v>788663</v>
      </c>
      <c r="I1716">
        <v>789841</v>
      </c>
      <c r="J1716" t="s">
        <v>25</v>
      </c>
      <c r="P1716">
        <v>5738176</v>
      </c>
      <c r="Q1716" t="s">
        <v>3020</v>
      </c>
      <c r="R1716">
        <v>1179</v>
      </c>
      <c r="T1716" t="s">
        <v>3021</v>
      </c>
    </row>
    <row r="1717" spans="1:20" x14ac:dyDescent="0.25">
      <c r="A1717" t="s">
        <v>33</v>
      </c>
      <c r="B1717" t="s">
        <v>34</v>
      </c>
      <c r="C1717" t="s">
        <v>22</v>
      </c>
      <c r="D1717" t="s">
        <v>23</v>
      </c>
      <c r="E1717" t="s">
        <v>5</v>
      </c>
      <c r="G1717" t="s">
        <v>24</v>
      </c>
      <c r="H1717">
        <v>788663</v>
      </c>
      <c r="I1717">
        <v>789841</v>
      </c>
      <c r="J1717" t="s">
        <v>25</v>
      </c>
      <c r="K1717" t="s">
        <v>3022</v>
      </c>
      <c r="L1717" t="s">
        <v>3022</v>
      </c>
      <c r="N1717" t="s">
        <v>1082</v>
      </c>
      <c r="P1717">
        <v>5738176</v>
      </c>
      <c r="Q1717" t="s">
        <v>3020</v>
      </c>
      <c r="R1717">
        <v>1179</v>
      </c>
      <c r="S1717">
        <v>392</v>
      </c>
    </row>
    <row r="1718" spans="1:20" x14ac:dyDescent="0.25">
      <c r="A1718" t="s">
        <v>20</v>
      </c>
      <c r="B1718" t="s">
        <v>30</v>
      </c>
      <c r="C1718" t="s">
        <v>22</v>
      </c>
      <c r="D1718" t="s">
        <v>23</v>
      </c>
      <c r="E1718" t="s">
        <v>5</v>
      </c>
      <c r="G1718" t="s">
        <v>24</v>
      </c>
      <c r="H1718">
        <v>789850</v>
      </c>
      <c r="I1718">
        <v>791001</v>
      </c>
      <c r="J1718" t="s">
        <v>74</v>
      </c>
      <c r="P1718">
        <v>5738104</v>
      </c>
      <c r="Q1718" t="s">
        <v>3023</v>
      </c>
      <c r="R1718">
        <v>1152</v>
      </c>
      <c r="T1718" t="s">
        <v>3024</v>
      </c>
    </row>
    <row r="1719" spans="1:20" x14ac:dyDescent="0.25">
      <c r="A1719" t="s">
        <v>33</v>
      </c>
      <c r="B1719" t="s">
        <v>34</v>
      </c>
      <c r="C1719" t="s">
        <v>22</v>
      </c>
      <c r="D1719" t="s">
        <v>23</v>
      </c>
      <c r="E1719" t="s">
        <v>5</v>
      </c>
      <c r="G1719" t="s">
        <v>24</v>
      </c>
      <c r="H1719">
        <v>789850</v>
      </c>
      <c r="I1719">
        <v>791001</v>
      </c>
      <c r="J1719" t="s">
        <v>74</v>
      </c>
      <c r="K1719" t="s">
        <v>3025</v>
      </c>
      <c r="L1719" t="s">
        <v>3025</v>
      </c>
      <c r="N1719" t="s">
        <v>3026</v>
      </c>
      <c r="P1719">
        <v>5738104</v>
      </c>
      <c r="Q1719" t="s">
        <v>3023</v>
      </c>
      <c r="R1719">
        <v>1152</v>
      </c>
      <c r="S1719">
        <v>383</v>
      </c>
    </row>
    <row r="1720" spans="1:20" x14ac:dyDescent="0.25">
      <c r="A1720" t="s">
        <v>20</v>
      </c>
      <c r="B1720" t="s">
        <v>30</v>
      </c>
      <c r="C1720" t="s">
        <v>22</v>
      </c>
      <c r="D1720" t="s">
        <v>23</v>
      </c>
      <c r="E1720" t="s">
        <v>5</v>
      </c>
      <c r="G1720" t="s">
        <v>24</v>
      </c>
      <c r="H1720">
        <v>791143</v>
      </c>
      <c r="I1720">
        <v>791319</v>
      </c>
      <c r="J1720" t="s">
        <v>25</v>
      </c>
      <c r="P1720">
        <v>5738123</v>
      </c>
      <c r="Q1720" t="s">
        <v>3027</v>
      </c>
      <c r="R1720">
        <v>177</v>
      </c>
      <c r="T1720" t="s">
        <v>3028</v>
      </c>
    </row>
    <row r="1721" spans="1:20" x14ac:dyDescent="0.25">
      <c r="A1721" t="s">
        <v>33</v>
      </c>
      <c r="B1721" t="s">
        <v>34</v>
      </c>
      <c r="C1721" t="s">
        <v>22</v>
      </c>
      <c r="D1721" t="s">
        <v>23</v>
      </c>
      <c r="E1721" t="s">
        <v>5</v>
      </c>
      <c r="G1721" t="s">
        <v>24</v>
      </c>
      <c r="H1721">
        <v>791143</v>
      </c>
      <c r="I1721">
        <v>791319</v>
      </c>
      <c r="J1721" t="s">
        <v>25</v>
      </c>
      <c r="K1721" t="s">
        <v>3029</v>
      </c>
      <c r="L1721" t="s">
        <v>3029</v>
      </c>
      <c r="N1721" t="s">
        <v>1824</v>
      </c>
      <c r="P1721">
        <v>5738123</v>
      </c>
      <c r="Q1721" t="s">
        <v>3027</v>
      </c>
      <c r="R1721">
        <v>177</v>
      </c>
      <c r="S1721">
        <v>58</v>
      </c>
    </row>
    <row r="1722" spans="1:20" x14ac:dyDescent="0.25">
      <c r="A1722" t="s">
        <v>20</v>
      </c>
      <c r="B1722" t="s">
        <v>30</v>
      </c>
      <c r="C1722" t="s">
        <v>22</v>
      </c>
      <c r="D1722" t="s">
        <v>23</v>
      </c>
      <c r="E1722" t="s">
        <v>5</v>
      </c>
      <c r="G1722" t="s">
        <v>24</v>
      </c>
      <c r="H1722">
        <v>791368</v>
      </c>
      <c r="I1722">
        <v>791916</v>
      </c>
      <c r="J1722" t="s">
        <v>74</v>
      </c>
      <c r="P1722">
        <v>5738015</v>
      </c>
      <c r="Q1722" t="s">
        <v>3030</v>
      </c>
      <c r="R1722">
        <v>549</v>
      </c>
      <c r="T1722" t="s">
        <v>3031</v>
      </c>
    </row>
    <row r="1723" spans="1:20" x14ac:dyDescent="0.25">
      <c r="A1723" t="s">
        <v>33</v>
      </c>
      <c r="B1723" t="s">
        <v>34</v>
      </c>
      <c r="C1723" t="s">
        <v>22</v>
      </c>
      <c r="D1723" t="s">
        <v>23</v>
      </c>
      <c r="E1723" t="s">
        <v>5</v>
      </c>
      <c r="G1723" t="s">
        <v>24</v>
      </c>
      <c r="H1723">
        <v>791368</v>
      </c>
      <c r="I1723">
        <v>791916</v>
      </c>
      <c r="J1723" t="s">
        <v>74</v>
      </c>
      <c r="K1723" t="s">
        <v>3032</v>
      </c>
      <c r="L1723" t="s">
        <v>3032</v>
      </c>
      <c r="N1723" t="s">
        <v>2620</v>
      </c>
      <c r="P1723">
        <v>5738015</v>
      </c>
      <c r="Q1723" t="s">
        <v>3030</v>
      </c>
      <c r="R1723">
        <v>549</v>
      </c>
      <c r="S1723">
        <v>182</v>
      </c>
    </row>
    <row r="1724" spans="1:20" x14ac:dyDescent="0.25">
      <c r="A1724" t="s">
        <v>20</v>
      </c>
      <c r="B1724" t="s">
        <v>30</v>
      </c>
      <c r="C1724" t="s">
        <v>22</v>
      </c>
      <c r="D1724" t="s">
        <v>23</v>
      </c>
      <c r="E1724" t="s">
        <v>5</v>
      </c>
      <c r="G1724" t="s">
        <v>24</v>
      </c>
      <c r="H1724">
        <v>792041</v>
      </c>
      <c r="I1724">
        <v>793228</v>
      </c>
      <c r="J1724" t="s">
        <v>25</v>
      </c>
      <c r="P1724">
        <v>5738014</v>
      </c>
      <c r="Q1724" t="s">
        <v>3033</v>
      </c>
      <c r="R1724">
        <v>1188</v>
      </c>
      <c r="T1724" t="s">
        <v>3034</v>
      </c>
    </row>
    <row r="1725" spans="1:20" x14ac:dyDescent="0.25">
      <c r="A1725" t="s">
        <v>33</v>
      </c>
      <c r="B1725" t="s">
        <v>34</v>
      </c>
      <c r="C1725" t="s">
        <v>22</v>
      </c>
      <c r="D1725" t="s">
        <v>23</v>
      </c>
      <c r="E1725" t="s">
        <v>5</v>
      </c>
      <c r="G1725" t="s">
        <v>24</v>
      </c>
      <c r="H1725">
        <v>792041</v>
      </c>
      <c r="I1725">
        <v>793228</v>
      </c>
      <c r="J1725" t="s">
        <v>25</v>
      </c>
      <c r="K1725" t="s">
        <v>3035</v>
      </c>
      <c r="L1725" t="s">
        <v>3035</v>
      </c>
      <c r="N1725" t="s">
        <v>3036</v>
      </c>
      <c r="P1725">
        <v>5738014</v>
      </c>
      <c r="Q1725" t="s">
        <v>3033</v>
      </c>
      <c r="R1725">
        <v>1188</v>
      </c>
      <c r="S1725">
        <v>395</v>
      </c>
    </row>
    <row r="1726" spans="1:20" x14ac:dyDescent="0.25">
      <c r="A1726" t="s">
        <v>20</v>
      </c>
      <c r="B1726" t="s">
        <v>30</v>
      </c>
      <c r="C1726" t="s">
        <v>22</v>
      </c>
      <c r="D1726" t="s">
        <v>23</v>
      </c>
      <c r="E1726" t="s">
        <v>5</v>
      </c>
      <c r="G1726" t="s">
        <v>24</v>
      </c>
      <c r="H1726">
        <v>793231</v>
      </c>
      <c r="I1726">
        <v>794415</v>
      </c>
      <c r="J1726" t="s">
        <v>74</v>
      </c>
      <c r="P1726">
        <v>5738011</v>
      </c>
      <c r="Q1726" t="s">
        <v>3037</v>
      </c>
      <c r="R1726">
        <v>1185</v>
      </c>
      <c r="T1726" t="s">
        <v>3038</v>
      </c>
    </row>
    <row r="1727" spans="1:20" x14ac:dyDescent="0.25">
      <c r="A1727" t="s">
        <v>33</v>
      </c>
      <c r="B1727" t="s">
        <v>34</v>
      </c>
      <c r="C1727" t="s">
        <v>22</v>
      </c>
      <c r="D1727" t="s">
        <v>23</v>
      </c>
      <c r="E1727" t="s">
        <v>5</v>
      </c>
      <c r="G1727" t="s">
        <v>24</v>
      </c>
      <c r="H1727">
        <v>793231</v>
      </c>
      <c r="I1727">
        <v>794415</v>
      </c>
      <c r="J1727" t="s">
        <v>74</v>
      </c>
      <c r="K1727" t="s">
        <v>3039</v>
      </c>
      <c r="L1727" t="s">
        <v>3039</v>
      </c>
      <c r="N1727" t="s">
        <v>3040</v>
      </c>
      <c r="P1727">
        <v>5738011</v>
      </c>
      <c r="Q1727" t="s">
        <v>3037</v>
      </c>
      <c r="R1727">
        <v>1185</v>
      </c>
      <c r="S1727">
        <v>394</v>
      </c>
    </row>
    <row r="1728" spans="1:20" x14ac:dyDescent="0.25">
      <c r="A1728" t="s">
        <v>20</v>
      </c>
      <c r="B1728" t="s">
        <v>30</v>
      </c>
      <c r="C1728" t="s">
        <v>22</v>
      </c>
      <c r="D1728" t="s">
        <v>23</v>
      </c>
      <c r="E1728" t="s">
        <v>5</v>
      </c>
      <c r="G1728" t="s">
        <v>24</v>
      </c>
      <c r="H1728">
        <v>794437</v>
      </c>
      <c r="I1728">
        <v>795849</v>
      </c>
      <c r="J1728" t="s">
        <v>25</v>
      </c>
      <c r="P1728">
        <v>5738009</v>
      </c>
      <c r="Q1728" t="s">
        <v>3041</v>
      </c>
      <c r="R1728">
        <v>1413</v>
      </c>
      <c r="T1728" t="s">
        <v>3042</v>
      </c>
    </row>
    <row r="1729" spans="1:20" x14ac:dyDescent="0.25">
      <c r="A1729" t="s">
        <v>33</v>
      </c>
      <c r="B1729" t="s">
        <v>34</v>
      </c>
      <c r="C1729" t="s">
        <v>22</v>
      </c>
      <c r="D1729" t="s">
        <v>23</v>
      </c>
      <c r="E1729" t="s">
        <v>5</v>
      </c>
      <c r="G1729" t="s">
        <v>24</v>
      </c>
      <c r="H1729">
        <v>794437</v>
      </c>
      <c r="I1729">
        <v>795849</v>
      </c>
      <c r="J1729" t="s">
        <v>25</v>
      </c>
      <c r="K1729" t="s">
        <v>3043</v>
      </c>
      <c r="L1729" t="s">
        <v>3043</v>
      </c>
      <c r="N1729" t="s">
        <v>3044</v>
      </c>
      <c r="P1729">
        <v>5738009</v>
      </c>
      <c r="Q1729" t="s">
        <v>3041</v>
      </c>
      <c r="R1729">
        <v>1413</v>
      </c>
      <c r="S1729">
        <v>470</v>
      </c>
    </row>
    <row r="1730" spans="1:20" x14ac:dyDescent="0.25">
      <c r="A1730" t="s">
        <v>20</v>
      </c>
      <c r="B1730" t="s">
        <v>30</v>
      </c>
      <c r="C1730" t="s">
        <v>22</v>
      </c>
      <c r="D1730" t="s">
        <v>23</v>
      </c>
      <c r="E1730" t="s">
        <v>5</v>
      </c>
      <c r="G1730" t="s">
        <v>24</v>
      </c>
      <c r="H1730">
        <v>795935</v>
      </c>
      <c r="I1730">
        <v>796228</v>
      </c>
      <c r="J1730" t="s">
        <v>25</v>
      </c>
      <c r="P1730">
        <v>5738010</v>
      </c>
      <c r="Q1730" t="s">
        <v>3045</v>
      </c>
      <c r="R1730">
        <v>294</v>
      </c>
      <c r="T1730" t="s">
        <v>3046</v>
      </c>
    </row>
    <row r="1731" spans="1:20" x14ac:dyDescent="0.25">
      <c r="A1731" t="s">
        <v>33</v>
      </c>
      <c r="B1731" t="s">
        <v>34</v>
      </c>
      <c r="C1731" t="s">
        <v>22</v>
      </c>
      <c r="D1731" t="s">
        <v>23</v>
      </c>
      <c r="E1731" t="s">
        <v>5</v>
      </c>
      <c r="G1731" t="s">
        <v>24</v>
      </c>
      <c r="H1731">
        <v>795935</v>
      </c>
      <c r="I1731">
        <v>796228</v>
      </c>
      <c r="J1731" t="s">
        <v>25</v>
      </c>
      <c r="K1731" t="s">
        <v>3047</v>
      </c>
      <c r="L1731" t="s">
        <v>3047</v>
      </c>
      <c r="N1731" t="s">
        <v>3048</v>
      </c>
      <c r="P1731">
        <v>5738010</v>
      </c>
      <c r="Q1731" t="s">
        <v>3045</v>
      </c>
      <c r="R1731">
        <v>294</v>
      </c>
      <c r="S1731">
        <v>97</v>
      </c>
    </row>
    <row r="1732" spans="1:20" x14ac:dyDescent="0.25">
      <c r="A1732" t="s">
        <v>20</v>
      </c>
      <c r="B1732" t="s">
        <v>30</v>
      </c>
      <c r="C1732" t="s">
        <v>22</v>
      </c>
      <c r="D1732" t="s">
        <v>23</v>
      </c>
      <c r="E1732" t="s">
        <v>5</v>
      </c>
      <c r="G1732" t="s">
        <v>24</v>
      </c>
      <c r="H1732">
        <v>796276</v>
      </c>
      <c r="I1732">
        <v>796599</v>
      </c>
      <c r="J1732" t="s">
        <v>25</v>
      </c>
      <c r="P1732">
        <v>5738028</v>
      </c>
      <c r="Q1732" t="s">
        <v>3049</v>
      </c>
      <c r="R1732">
        <v>324</v>
      </c>
      <c r="T1732" t="s">
        <v>3050</v>
      </c>
    </row>
    <row r="1733" spans="1:20" x14ac:dyDescent="0.25">
      <c r="A1733" t="s">
        <v>33</v>
      </c>
      <c r="B1733" t="s">
        <v>34</v>
      </c>
      <c r="C1733" t="s">
        <v>22</v>
      </c>
      <c r="D1733" t="s">
        <v>23</v>
      </c>
      <c r="E1733" t="s">
        <v>5</v>
      </c>
      <c r="G1733" t="s">
        <v>24</v>
      </c>
      <c r="H1733">
        <v>796276</v>
      </c>
      <c r="I1733">
        <v>796599</v>
      </c>
      <c r="J1733" t="s">
        <v>25</v>
      </c>
      <c r="K1733" t="s">
        <v>3051</v>
      </c>
      <c r="L1733" t="s">
        <v>3051</v>
      </c>
      <c r="N1733" t="s">
        <v>3052</v>
      </c>
      <c r="P1733">
        <v>5738028</v>
      </c>
      <c r="Q1733" t="s">
        <v>3049</v>
      </c>
      <c r="R1733">
        <v>324</v>
      </c>
      <c r="S1733">
        <v>107</v>
      </c>
    </row>
    <row r="1734" spans="1:20" x14ac:dyDescent="0.25">
      <c r="A1734" t="s">
        <v>20</v>
      </c>
      <c r="B1734" t="s">
        <v>30</v>
      </c>
      <c r="C1734" t="s">
        <v>22</v>
      </c>
      <c r="D1734" t="s">
        <v>23</v>
      </c>
      <c r="E1734" t="s">
        <v>5</v>
      </c>
      <c r="G1734" t="s">
        <v>24</v>
      </c>
      <c r="H1734">
        <v>796701</v>
      </c>
      <c r="I1734">
        <v>797285</v>
      </c>
      <c r="J1734" t="s">
        <v>25</v>
      </c>
      <c r="P1734">
        <v>5738027</v>
      </c>
      <c r="Q1734" t="s">
        <v>3053</v>
      </c>
      <c r="R1734">
        <v>585</v>
      </c>
      <c r="T1734" t="s">
        <v>3054</v>
      </c>
    </row>
    <row r="1735" spans="1:20" x14ac:dyDescent="0.25">
      <c r="A1735" t="s">
        <v>33</v>
      </c>
      <c r="B1735" t="s">
        <v>34</v>
      </c>
      <c r="C1735" t="s">
        <v>22</v>
      </c>
      <c r="D1735" t="s">
        <v>23</v>
      </c>
      <c r="E1735" t="s">
        <v>5</v>
      </c>
      <c r="G1735" t="s">
        <v>24</v>
      </c>
      <c r="H1735">
        <v>796701</v>
      </c>
      <c r="I1735">
        <v>797285</v>
      </c>
      <c r="J1735" t="s">
        <v>25</v>
      </c>
      <c r="K1735" t="s">
        <v>3055</v>
      </c>
      <c r="L1735" t="s">
        <v>3055</v>
      </c>
      <c r="N1735" t="s">
        <v>3056</v>
      </c>
      <c r="P1735">
        <v>5738027</v>
      </c>
      <c r="Q1735" t="s">
        <v>3053</v>
      </c>
      <c r="R1735">
        <v>585</v>
      </c>
      <c r="S1735">
        <v>194</v>
      </c>
    </row>
    <row r="1736" spans="1:20" x14ac:dyDescent="0.25">
      <c r="A1736" t="s">
        <v>20</v>
      </c>
      <c r="B1736" t="s">
        <v>30</v>
      </c>
      <c r="C1736" t="s">
        <v>22</v>
      </c>
      <c r="D1736" t="s">
        <v>23</v>
      </c>
      <c r="E1736" t="s">
        <v>5</v>
      </c>
      <c r="G1736" t="s">
        <v>24</v>
      </c>
      <c r="H1736">
        <v>797307</v>
      </c>
      <c r="I1736">
        <v>798374</v>
      </c>
      <c r="J1736" t="s">
        <v>25</v>
      </c>
      <c r="P1736">
        <v>5738026</v>
      </c>
      <c r="Q1736" t="s">
        <v>3057</v>
      </c>
      <c r="R1736">
        <v>1068</v>
      </c>
      <c r="T1736" t="s">
        <v>3058</v>
      </c>
    </row>
    <row r="1737" spans="1:20" x14ac:dyDescent="0.25">
      <c r="A1737" t="s">
        <v>33</v>
      </c>
      <c r="B1737" t="s">
        <v>34</v>
      </c>
      <c r="C1737" t="s">
        <v>22</v>
      </c>
      <c r="D1737" t="s">
        <v>23</v>
      </c>
      <c r="E1737" t="s">
        <v>5</v>
      </c>
      <c r="G1737" t="s">
        <v>24</v>
      </c>
      <c r="H1737">
        <v>797307</v>
      </c>
      <c r="I1737">
        <v>798374</v>
      </c>
      <c r="J1737" t="s">
        <v>25</v>
      </c>
      <c r="K1737" t="s">
        <v>3059</v>
      </c>
      <c r="L1737" t="s">
        <v>3059</v>
      </c>
      <c r="N1737" t="s">
        <v>3060</v>
      </c>
      <c r="P1737">
        <v>5738026</v>
      </c>
      <c r="Q1737" t="s">
        <v>3057</v>
      </c>
      <c r="R1737">
        <v>1068</v>
      </c>
      <c r="S1737">
        <v>355</v>
      </c>
    </row>
    <row r="1738" spans="1:20" x14ac:dyDescent="0.25">
      <c r="A1738" t="s">
        <v>20</v>
      </c>
      <c r="B1738" t="s">
        <v>30</v>
      </c>
      <c r="C1738" t="s">
        <v>22</v>
      </c>
      <c r="D1738" t="s">
        <v>23</v>
      </c>
      <c r="E1738" t="s">
        <v>5</v>
      </c>
      <c r="G1738" t="s">
        <v>24</v>
      </c>
      <c r="H1738">
        <v>798389</v>
      </c>
      <c r="I1738">
        <v>798994</v>
      </c>
      <c r="J1738" t="s">
        <v>25</v>
      </c>
      <c r="P1738">
        <v>5738025</v>
      </c>
      <c r="Q1738" t="s">
        <v>3061</v>
      </c>
      <c r="R1738">
        <v>606</v>
      </c>
      <c r="T1738" t="s">
        <v>3062</v>
      </c>
    </row>
    <row r="1739" spans="1:20" x14ac:dyDescent="0.25">
      <c r="A1739" t="s">
        <v>33</v>
      </c>
      <c r="B1739" t="s">
        <v>34</v>
      </c>
      <c r="C1739" t="s">
        <v>22</v>
      </c>
      <c r="D1739" t="s">
        <v>23</v>
      </c>
      <c r="E1739" t="s">
        <v>5</v>
      </c>
      <c r="G1739" t="s">
        <v>24</v>
      </c>
      <c r="H1739">
        <v>798389</v>
      </c>
      <c r="I1739">
        <v>798994</v>
      </c>
      <c r="J1739" t="s">
        <v>25</v>
      </c>
      <c r="K1739" t="s">
        <v>3063</v>
      </c>
      <c r="L1739" t="s">
        <v>3063</v>
      </c>
      <c r="N1739" t="s">
        <v>3064</v>
      </c>
      <c r="P1739">
        <v>5738025</v>
      </c>
      <c r="Q1739" t="s">
        <v>3061</v>
      </c>
      <c r="R1739">
        <v>606</v>
      </c>
      <c r="S1739">
        <v>201</v>
      </c>
    </row>
    <row r="1740" spans="1:20" x14ac:dyDescent="0.25">
      <c r="A1740" t="s">
        <v>20</v>
      </c>
      <c r="B1740" t="s">
        <v>30</v>
      </c>
      <c r="C1740" t="s">
        <v>22</v>
      </c>
      <c r="D1740" t="s">
        <v>23</v>
      </c>
      <c r="E1740" t="s">
        <v>5</v>
      </c>
      <c r="G1740" t="s">
        <v>24</v>
      </c>
      <c r="H1740">
        <v>798999</v>
      </c>
      <c r="I1740">
        <v>800147</v>
      </c>
      <c r="J1740" t="s">
        <v>25</v>
      </c>
      <c r="P1740">
        <v>5738024</v>
      </c>
      <c r="Q1740" t="s">
        <v>3065</v>
      </c>
      <c r="R1740">
        <v>1149</v>
      </c>
      <c r="T1740" t="s">
        <v>3066</v>
      </c>
    </row>
    <row r="1741" spans="1:20" x14ac:dyDescent="0.25">
      <c r="A1741" t="s">
        <v>33</v>
      </c>
      <c r="B1741" t="s">
        <v>34</v>
      </c>
      <c r="C1741" t="s">
        <v>22</v>
      </c>
      <c r="D1741" t="s">
        <v>23</v>
      </c>
      <c r="E1741" t="s">
        <v>5</v>
      </c>
      <c r="G1741" t="s">
        <v>24</v>
      </c>
      <c r="H1741">
        <v>798999</v>
      </c>
      <c r="I1741">
        <v>800147</v>
      </c>
      <c r="J1741" t="s">
        <v>25</v>
      </c>
      <c r="K1741" t="s">
        <v>3067</v>
      </c>
      <c r="L1741" t="s">
        <v>3067</v>
      </c>
      <c r="N1741" t="s">
        <v>3068</v>
      </c>
      <c r="P1741">
        <v>5738024</v>
      </c>
      <c r="Q1741" t="s">
        <v>3065</v>
      </c>
      <c r="R1741">
        <v>1149</v>
      </c>
      <c r="S1741">
        <v>382</v>
      </c>
    </row>
    <row r="1742" spans="1:20" x14ac:dyDescent="0.25">
      <c r="A1742" t="s">
        <v>20</v>
      </c>
      <c r="B1742" t="s">
        <v>30</v>
      </c>
      <c r="C1742" t="s">
        <v>22</v>
      </c>
      <c r="D1742" t="s">
        <v>23</v>
      </c>
      <c r="E1742" t="s">
        <v>5</v>
      </c>
      <c r="G1742" t="s">
        <v>24</v>
      </c>
      <c r="H1742">
        <v>800137</v>
      </c>
      <c r="I1742">
        <v>801363</v>
      </c>
      <c r="J1742" t="s">
        <v>25</v>
      </c>
      <c r="P1742">
        <v>5738023</v>
      </c>
      <c r="Q1742" t="s">
        <v>3069</v>
      </c>
      <c r="R1742">
        <v>1227</v>
      </c>
      <c r="T1742" t="s">
        <v>3070</v>
      </c>
    </row>
    <row r="1743" spans="1:20" x14ac:dyDescent="0.25">
      <c r="A1743" t="s">
        <v>33</v>
      </c>
      <c r="B1743" t="s">
        <v>34</v>
      </c>
      <c r="C1743" t="s">
        <v>22</v>
      </c>
      <c r="D1743" t="s">
        <v>23</v>
      </c>
      <c r="E1743" t="s">
        <v>5</v>
      </c>
      <c r="G1743" t="s">
        <v>24</v>
      </c>
      <c r="H1743">
        <v>800137</v>
      </c>
      <c r="I1743">
        <v>801363</v>
      </c>
      <c r="J1743" t="s">
        <v>25</v>
      </c>
      <c r="K1743" t="s">
        <v>3071</v>
      </c>
      <c r="L1743" t="s">
        <v>3071</v>
      </c>
      <c r="N1743" t="s">
        <v>3072</v>
      </c>
      <c r="P1743">
        <v>5738023</v>
      </c>
      <c r="Q1743" t="s">
        <v>3069</v>
      </c>
      <c r="R1743">
        <v>1227</v>
      </c>
      <c r="S1743">
        <v>408</v>
      </c>
    </row>
    <row r="1744" spans="1:20" x14ac:dyDescent="0.25">
      <c r="A1744" t="s">
        <v>20</v>
      </c>
      <c r="B1744" t="s">
        <v>30</v>
      </c>
      <c r="C1744" t="s">
        <v>22</v>
      </c>
      <c r="D1744" t="s">
        <v>23</v>
      </c>
      <c r="E1744" t="s">
        <v>5</v>
      </c>
      <c r="G1744" t="s">
        <v>24</v>
      </c>
      <c r="H1744">
        <v>801482</v>
      </c>
      <c r="I1744">
        <v>801925</v>
      </c>
      <c r="J1744" t="s">
        <v>25</v>
      </c>
      <c r="O1744" t="s">
        <v>3073</v>
      </c>
      <c r="P1744">
        <v>5738173</v>
      </c>
      <c r="Q1744" t="s">
        <v>3074</v>
      </c>
      <c r="R1744">
        <v>444</v>
      </c>
      <c r="T1744" t="s">
        <v>3075</v>
      </c>
    </row>
    <row r="1745" spans="1:20" x14ac:dyDescent="0.25">
      <c r="A1745" t="s">
        <v>33</v>
      </c>
      <c r="B1745" t="s">
        <v>34</v>
      </c>
      <c r="C1745" t="s">
        <v>22</v>
      </c>
      <c r="D1745" t="s">
        <v>23</v>
      </c>
      <c r="E1745" t="s">
        <v>5</v>
      </c>
      <c r="G1745" t="s">
        <v>24</v>
      </c>
      <c r="H1745">
        <v>801482</v>
      </c>
      <c r="I1745">
        <v>801925</v>
      </c>
      <c r="J1745" t="s">
        <v>25</v>
      </c>
      <c r="K1745" t="s">
        <v>3076</v>
      </c>
      <c r="L1745" t="s">
        <v>3076</v>
      </c>
      <c r="N1745" t="s">
        <v>3077</v>
      </c>
      <c r="O1745" t="s">
        <v>3073</v>
      </c>
      <c r="P1745">
        <v>5738173</v>
      </c>
      <c r="Q1745" t="s">
        <v>3074</v>
      </c>
      <c r="R1745">
        <v>444</v>
      </c>
      <c r="S1745">
        <v>147</v>
      </c>
    </row>
    <row r="1746" spans="1:20" x14ac:dyDescent="0.25">
      <c r="A1746" t="s">
        <v>20</v>
      </c>
      <c r="B1746" t="s">
        <v>30</v>
      </c>
      <c r="C1746" t="s">
        <v>22</v>
      </c>
      <c r="D1746" t="s">
        <v>23</v>
      </c>
      <c r="E1746" t="s">
        <v>5</v>
      </c>
      <c r="G1746" t="s">
        <v>24</v>
      </c>
      <c r="H1746">
        <v>801947</v>
      </c>
      <c r="I1746">
        <v>802993</v>
      </c>
      <c r="J1746" t="s">
        <v>25</v>
      </c>
      <c r="P1746">
        <v>5737928</v>
      </c>
      <c r="Q1746" t="s">
        <v>3078</v>
      </c>
      <c r="R1746">
        <v>1047</v>
      </c>
      <c r="T1746" t="s">
        <v>3079</v>
      </c>
    </row>
    <row r="1747" spans="1:20" x14ac:dyDescent="0.25">
      <c r="A1747" t="s">
        <v>33</v>
      </c>
      <c r="B1747" t="s">
        <v>34</v>
      </c>
      <c r="C1747" t="s">
        <v>22</v>
      </c>
      <c r="D1747" t="s">
        <v>23</v>
      </c>
      <c r="E1747" t="s">
        <v>5</v>
      </c>
      <c r="G1747" t="s">
        <v>24</v>
      </c>
      <c r="H1747">
        <v>801947</v>
      </c>
      <c r="I1747">
        <v>802993</v>
      </c>
      <c r="J1747" t="s">
        <v>25</v>
      </c>
      <c r="K1747" t="s">
        <v>3080</v>
      </c>
      <c r="L1747" t="s">
        <v>3080</v>
      </c>
      <c r="N1747" t="s">
        <v>3081</v>
      </c>
      <c r="P1747">
        <v>5737928</v>
      </c>
      <c r="Q1747" t="s">
        <v>3078</v>
      </c>
      <c r="R1747">
        <v>1047</v>
      </c>
      <c r="S1747">
        <v>348</v>
      </c>
    </row>
    <row r="1748" spans="1:20" x14ac:dyDescent="0.25">
      <c r="A1748" t="s">
        <v>20</v>
      </c>
      <c r="B1748" t="s">
        <v>30</v>
      </c>
      <c r="C1748" t="s">
        <v>22</v>
      </c>
      <c r="D1748" t="s">
        <v>23</v>
      </c>
      <c r="E1748" t="s">
        <v>5</v>
      </c>
      <c r="G1748" t="s">
        <v>24</v>
      </c>
      <c r="H1748">
        <v>803002</v>
      </c>
      <c r="I1748">
        <v>803742</v>
      </c>
      <c r="J1748" t="s">
        <v>25</v>
      </c>
      <c r="P1748">
        <v>5738907</v>
      </c>
      <c r="Q1748" t="s">
        <v>3082</v>
      </c>
      <c r="R1748">
        <v>741</v>
      </c>
      <c r="T1748" t="s">
        <v>3083</v>
      </c>
    </row>
    <row r="1749" spans="1:20" x14ac:dyDescent="0.25">
      <c r="A1749" t="s">
        <v>33</v>
      </c>
      <c r="B1749" t="s">
        <v>34</v>
      </c>
      <c r="C1749" t="s">
        <v>22</v>
      </c>
      <c r="D1749" t="s">
        <v>23</v>
      </c>
      <c r="E1749" t="s">
        <v>5</v>
      </c>
      <c r="G1749" t="s">
        <v>24</v>
      </c>
      <c r="H1749">
        <v>803002</v>
      </c>
      <c r="I1749">
        <v>803742</v>
      </c>
      <c r="J1749" t="s">
        <v>25</v>
      </c>
      <c r="K1749" t="s">
        <v>3084</v>
      </c>
      <c r="L1749" t="s">
        <v>3084</v>
      </c>
      <c r="N1749" t="s">
        <v>36</v>
      </c>
      <c r="P1749">
        <v>5738907</v>
      </c>
      <c r="Q1749" t="s">
        <v>3082</v>
      </c>
      <c r="R1749">
        <v>741</v>
      </c>
      <c r="S1749">
        <v>246</v>
      </c>
    </row>
    <row r="1750" spans="1:20" x14ac:dyDescent="0.25">
      <c r="A1750" t="s">
        <v>20</v>
      </c>
      <c r="B1750" t="s">
        <v>657</v>
      </c>
      <c r="C1750" t="s">
        <v>22</v>
      </c>
      <c r="D1750" t="s">
        <v>23</v>
      </c>
      <c r="E1750" t="s">
        <v>5</v>
      </c>
      <c r="G1750" t="s">
        <v>24</v>
      </c>
      <c r="H1750">
        <v>804127</v>
      </c>
      <c r="I1750">
        <v>806318</v>
      </c>
      <c r="J1750" t="s">
        <v>25</v>
      </c>
      <c r="P1750">
        <v>5738603</v>
      </c>
      <c r="Q1750" t="s">
        <v>3085</v>
      </c>
      <c r="R1750">
        <v>2192</v>
      </c>
      <c r="T1750" t="s">
        <v>3086</v>
      </c>
    </row>
    <row r="1751" spans="1:20" x14ac:dyDescent="0.25">
      <c r="A1751" t="s">
        <v>33</v>
      </c>
      <c r="B1751" t="s">
        <v>660</v>
      </c>
      <c r="C1751" t="s">
        <v>22</v>
      </c>
      <c r="D1751" t="s">
        <v>23</v>
      </c>
      <c r="E1751" t="s">
        <v>5</v>
      </c>
      <c r="G1751" t="s">
        <v>24</v>
      </c>
      <c r="H1751">
        <v>804127</v>
      </c>
      <c r="I1751">
        <v>806318</v>
      </c>
      <c r="J1751" t="s">
        <v>25</v>
      </c>
      <c r="N1751" t="s">
        <v>464</v>
      </c>
      <c r="P1751">
        <v>5738603</v>
      </c>
      <c r="Q1751" t="s">
        <v>3085</v>
      </c>
      <c r="R1751">
        <v>2192</v>
      </c>
      <c r="T1751" t="s">
        <v>661</v>
      </c>
    </row>
    <row r="1752" spans="1:20" x14ac:dyDescent="0.25">
      <c r="A1752" t="s">
        <v>20</v>
      </c>
      <c r="B1752" t="s">
        <v>30</v>
      </c>
      <c r="C1752" t="s">
        <v>22</v>
      </c>
      <c r="D1752" t="s">
        <v>23</v>
      </c>
      <c r="E1752" t="s">
        <v>5</v>
      </c>
      <c r="G1752" t="s">
        <v>24</v>
      </c>
      <c r="H1752">
        <v>806416</v>
      </c>
      <c r="I1752">
        <v>807495</v>
      </c>
      <c r="J1752" t="s">
        <v>74</v>
      </c>
      <c r="P1752">
        <v>5738785</v>
      </c>
      <c r="Q1752" t="s">
        <v>3087</v>
      </c>
      <c r="R1752">
        <v>1080</v>
      </c>
      <c r="T1752" t="s">
        <v>3088</v>
      </c>
    </row>
    <row r="1753" spans="1:20" x14ac:dyDescent="0.25">
      <c r="A1753" t="s">
        <v>33</v>
      </c>
      <c r="B1753" t="s">
        <v>34</v>
      </c>
      <c r="C1753" t="s">
        <v>22</v>
      </c>
      <c r="D1753" t="s">
        <v>23</v>
      </c>
      <c r="E1753" t="s">
        <v>5</v>
      </c>
      <c r="G1753" t="s">
        <v>24</v>
      </c>
      <c r="H1753">
        <v>806416</v>
      </c>
      <c r="I1753">
        <v>807495</v>
      </c>
      <c r="J1753" t="s">
        <v>74</v>
      </c>
      <c r="K1753" t="s">
        <v>3089</v>
      </c>
      <c r="L1753" t="s">
        <v>3089</v>
      </c>
      <c r="N1753" t="s">
        <v>36</v>
      </c>
      <c r="P1753">
        <v>5738785</v>
      </c>
      <c r="Q1753" t="s">
        <v>3087</v>
      </c>
      <c r="R1753">
        <v>1080</v>
      </c>
      <c r="S1753">
        <v>359</v>
      </c>
    </row>
    <row r="1754" spans="1:20" x14ac:dyDescent="0.25">
      <c r="A1754" t="s">
        <v>20</v>
      </c>
      <c r="B1754" t="s">
        <v>30</v>
      </c>
      <c r="C1754" t="s">
        <v>22</v>
      </c>
      <c r="D1754" t="s">
        <v>23</v>
      </c>
      <c r="E1754" t="s">
        <v>5</v>
      </c>
      <c r="G1754" t="s">
        <v>24</v>
      </c>
      <c r="H1754">
        <v>807527</v>
      </c>
      <c r="I1754">
        <v>808297</v>
      </c>
      <c r="J1754" t="s">
        <v>74</v>
      </c>
      <c r="P1754">
        <v>5737896</v>
      </c>
      <c r="Q1754" t="s">
        <v>3090</v>
      </c>
      <c r="R1754">
        <v>771</v>
      </c>
      <c r="T1754" t="s">
        <v>3091</v>
      </c>
    </row>
    <row r="1755" spans="1:20" x14ac:dyDescent="0.25">
      <c r="A1755" t="s">
        <v>33</v>
      </c>
      <c r="B1755" t="s">
        <v>34</v>
      </c>
      <c r="C1755" t="s">
        <v>22</v>
      </c>
      <c r="D1755" t="s">
        <v>23</v>
      </c>
      <c r="E1755" t="s">
        <v>5</v>
      </c>
      <c r="G1755" t="s">
        <v>24</v>
      </c>
      <c r="H1755">
        <v>807527</v>
      </c>
      <c r="I1755">
        <v>808297</v>
      </c>
      <c r="J1755" t="s">
        <v>74</v>
      </c>
      <c r="K1755" t="s">
        <v>3092</v>
      </c>
      <c r="L1755" t="s">
        <v>3092</v>
      </c>
      <c r="N1755" t="s">
        <v>36</v>
      </c>
      <c r="P1755">
        <v>5737896</v>
      </c>
      <c r="Q1755" t="s">
        <v>3090</v>
      </c>
      <c r="R1755">
        <v>771</v>
      </c>
      <c r="S1755">
        <v>256</v>
      </c>
    </row>
    <row r="1756" spans="1:20" x14ac:dyDescent="0.25">
      <c r="A1756" t="s">
        <v>20</v>
      </c>
      <c r="B1756" t="s">
        <v>30</v>
      </c>
      <c r="C1756" t="s">
        <v>22</v>
      </c>
      <c r="D1756" t="s">
        <v>23</v>
      </c>
      <c r="E1756" t="s">
        <v>5</v>
      </c>
      <c r="G1756" t="s">
        <v>24</v>
      </c>
      <c r="H1756">
        <v>808318</v>
      </c>
      <c r="I1756">
        <v>809850</v>
      </c>
      <c r="J1756" t="s">
        <v>74</v>
      </c>
      <c r="P1756">
        <v>5737810</v>
      </c>
      <c r="Q1756" t="s">
        <v>3093</v>
      </c>
      <c r="R1756">
        <v>1533</v>
      </c>
      <c r="T1756" t="s">
        <v>3094</v>
      </c>
    </row>
    <row r="1757" spans="1:20" x14ac:dyDescent="0.25">
      <c r="A1757" t="s">
        <v>33</v>
      </c>
      <c r="B1757" t="s">
        <v>34</v>
      </c>
      <c r="C1757" t="s">
        <v>22</v>
      </c>
      <c r="D1757" t="s">
        <v>23</v>
      </c>
      <c r="E1757" t="s">
        <v>5</v>
      </c>
      <c r="G1757" t="s">
        <v>24</v>
      </c>
      <c r="H1757">
        <v>808318</v>
      </c>
      <c r="I1757">
        <v>809850</v>
      </c>
      <c r="J1757" t="s">
        <v>74</v>
      </c>
      <c r="K1757" t="s">
        <v>3095</v>
      </c>
      <c r="L1757" t="s">
        <v>3095</v>
      </c>
      <c r="N1757" t="s">
        <v>3096</v>
      </c>
      <c r="P1757">
        <v>5737810</v>
      </c>
      <c r="Q1757" t="s">
        <v>3093</v>
      </c>
      <c r="R1757">
        <v>1533</v>
      </c>
      <c r="S1757">
        <v>510</v>
      </c>
    </row>
    <row r="1758" spans="1:20" x14ac:dyDescent="0.25">
      <c r="A1758" t="s">
        <v>20</v>
      </c>
      <c r="B1758" t="s">
        <v>30</v>
      </c>
      <c r="C1758" t="s">
        <v>22</v>
      </c>
      <c r="D1758" t="s">
        <v>23</v>
      </c>
      <c r="E1758" t="s">
        <v>5</v>
      </c>
      <c r="G1758" t="s">
        <v>24</v>
      </c>
      <c r="H1758">
        <v>809878</v>
      </c>
      <c r="I1758">
        <v>810969</v>
      </c>
      <c r="J1758" t="s">
        <v>74</v>
      </c>
      <c r="P1758">
        <v>5738513</v>
      </c>
      <c r="Q1758" t="s">
        <v>3097</v>
      </c>
      <c r="R1758">
        <v>1092</v>
      </c>
      <c r="T1758" t="s">
        <v>3098</v>
      </c>
    </row>
    <row r="1759" spans="1:20" x14ac:dyDescent="0.25">
      <c r="A1759" t="s">
        <v>33</v>
      </c>
      <c r="B1759" t="s">
        <v>34</v>
      </c>
      <c r="C1759" t="s">
        <v>22</v>
      </c>
      <c r="D1759" t="s">
        <v>23</v>
      </c>
      <c r="E1759" t="s">
        <v>5</v>
      </c>
      <c r="G1759" t="s">
        <v>24</v>
      </c>
      <c r="H1759">
        <v>809878</v>
      </c>
      <c r="I1759">
        <v>810969</v>
      </c>
      <c r="J1759" t="s">
        <v>74</v>
      </c>
      <c r="K1759" t="s">
        <v>3099</v>
      </c>
      <c r="L1759" t="s">
        <v>3099</v>
      </c>
      <c r="N1759" t="s">
        <v>36</v>
      </c>
      <c r="P1759">
        <v>5738513</v>
      </c>
      <c r="Q1759" t="s">
        <v>3097</v>
      </c>
      <c r="R1759">
        <v>1092</v>
      </c>
      <c r="S1759">
        <v>363</v>
      </c>
    </row>
    <row r="1760" spans="1:20" x14ac:dyDescent="0.25">
      <c r="A1760" t="s">
        <v>20</v>
      </c>
      <c r="B1760" t="s">
        <v>30</v>
      </c>
      <c r="C1760" t="s">
        <v>22</v>
      </c>
      <c r="D1760" t="s">
        <v>23</v>
      </c>
      <c r="E1760" t="s">
        <v>5</v>
      </c>
      <c r="G1760" t="s">
        <v>24</v>
      </c>
      <c r="H1760">
        <v>811116</v>
      </c>
      <c r="I1760">
        <v>811733</v>
      </c>
      <c r="J1760" t="s">
        <v>74</v>
      </c>
      <c r="P1760">
        <v>5738271</v>
      </c>
      <c r="Q1760" t="s">
        <v>3100</v>
      </c>
      <c r="R1760">
        <v>618</v>
      </c>
      <c r="T1760" t="s">
        <v>3101</v>
      </c>
    </row>
    <row r="1761" spans="1:20" x14ac:dyDescent="0.25">
      <c r="A1761" t="s">
        <v>33</v>
      </c>
      <c r="B1761" t="s">
        <v>34</v>
      </c>
      <c r="C1761" t="s">
        <v>22</v>
      </c>
      <c r="D1761" t="s">
        <v>23</v>
      </c>
      <c r="E1761" t="s">
        <v>5</v>
      </c>
      <c r="G1761" t="s">
        <v>24</v>
      </c>
      <c r="H1761">
        <v>811116</v>
      </c>
      <c r="I1761">
        <v>811733</v>
      </c>
      <c r="J1761" t="s">
        <v>74</v>
      </c>
      <c r="K1761" t="s">
        <v>3102</v>
      </c>
      <c r="L1761" t="s">
        <v>3102</v>
      </c>
      <c r="N1761" t="s">
        <v>3103</v>
      </c>
      <c r="P1761">
        <v>5738271</v>
      </c>
      <c r="Q1761" t="s">
        <v>3100</v>
      </c>
      <c r="R1761">
        <v>618</v>
      </c>
      <c r="S1761">
        <v>205</v>
      </c>
    </row>
    <row r="1762" spans="1:20" x14ac:dyDescent="0.25">
      <c r="A1762" t="s">
        <v>20</v>
      </c>
      <c r="B1762" t="s">
        <v>30</v>
      </c>
      <c r="C1762" t="s">
        <v>22</v>
      </c>
      <c r="D1762" t="s">
        <v>23</v>
      </c>
      <c r="E1762" t="s">
        <v>5</v>
      </c>
      <c r="G1762" t="s">
        <v>24</v>
      </c>
      <c r="H1762">
        <v>811878</v>
      </c>
      <c r="I1762">
        <v>812606</v>
      </c>
      <c r="J1762" t="s">
        <v>74</v>
      </c>
      <c r="P1762">
        <v>5738398</v>
      </c>
      <c r="Q1762" t="s">
        <v>3104</v>
      </c>
      <c r="R1762">
        <v>729</v>
      </c>
      <c r="T1762" t="s">
        <v>3105</v>
      </c>
    </row>
    <row r="1763" spans="1:20" x14ac:dyDescent="0.25">
      <c r="A1763" t="s">
        <v>33</v>
      </c>
      <c r="B1763" t="s">
        <v>34</v>
      </c>
      <c r="C1763" t="s">
        <v>22</v>
      </c>
      <c r="D1763" t="s">
        <v>23</v>
      </c>
      <c r="E1763" t="s">
        <v>5</v>
      </c>
      <c r="G1763" t="s">
        <v>24</v>
      </c>
      <c r="H1763">
        <v>811878</v>
      </c>
      <c r="I1763">
        <v>812606</v>
      </c>
      <c r="J1763" t="s">
        <v>74</v>
      </c>
      <c r="K1763" t="s">
        <v>3106</v>
      </c>
      <c r="L1763" t="s">
        <v>3106</v>
      </c>
      <c r="N1763" t="s">
        <v>3107</v>
      </c>
      <c r="P1763">
        <v>5738398</v>
      </c>
      <c r="Q1763" t="s">
        <v>3104</v>
      </c>
      <c r="R1763">
        <v>729</v>
      </c>
      <c r="S1763">
        <v>242</v>
      </c>
    </row>
    <row r="1764" spans="1:20" x14ac:dyDescent="0.25">
      <c r="A1764" t="s">
        <v>20</v>
      </c>
      <c r="B1764" t="s">
        <v>30</v>
      </c>
      <c r="C1764" t="s">
        <v>22</v>
      </c>
      <c r="D1764" t="s">
        <v>23</v>
      </c>
      <c r="E1764" t="s">
        <v>5</v>
      </c>
      <c r="G1764" t="s">
        <v>24</v>
      </c>
      <c r="H1764">
        <v>812751</v>
      </c>
      <c r="I1764">
        <v>812960</v>
      </c>
      <c r="J1764" t="s">
        <v>25</v>
      </c>
      <c r="P1764">
        <v>5737880</v>
      </c>
      <c r="Q1764" t="s">
        <v>3108</v>
      </c>
      <c r="R1764">
        <v>210</v>
      </c>
      <c r="T1764" t="s">
        <v>3109</v>
      </c>
    </row>
    <row r="1765" spans="1:20" x14ac:dyDescent="0.25">
      <c r="A1765" t="s">
        <v>33</v>
      </c>
      <c r="B1765" t="s">
        <v>34</v>
      </c>
      <c r="C1765" t="s">
        <v>22</v>
      </c>
      <c r="D1765" t="s">
        <v>23</v>
      </c>
      <c r="E1765" t="s">
        <v>5</v>
      </c>
      <c r="G1765" t="s">
        <v>24</v>
      </c>
      <c r="H1765">
        <v>812751</v>
      </c>
      <c r="I1765">
        <v>812960</v>
      </c>
      <c r="J1765" t="s">
        <v>25</v>
      </c>
      <c r="K1765" t="s">
        <v>3110</v>
      </c>
      <c r="L1765" t="s">
        <v>3110</v>
      </c>
      <c r="N1765" t="s">
        <v>3111</v>
      </c>
      <c r="P1765">
        <v>5737880</v>
      </c>
      <c r="Q1765" t="s">
        <v>3108</v>
      </c>
      <c r="R1765">
        <v>210</v>
      </c>
      <c r="S1765">
        <v>69</v>
      </c>
    </row>
    <row r="1766" spans="1:20" x14ac:dyDescent="0.25">
      <c r="A1766" t="s">
        <v>20</v>
      </c>
      <c r="B1766" t="s">
        <v>30</v>
      </c>
      <c r="C1766" t="s">
        <v>22</v>
      </c>
      <c r="D1766" t="s">
        <v>23</v>
      </c>
      <c r="E1766" t="s">
        <v>5</v>
      </c>
      <c r="G1766" t="s">
        <v>24</v>
      </c>
      <c r="H1766">
        <v>813030</v>
      </c>
      <c r="I1766">
        <v>813998</v>
      </c>
      <c r="J1766" t="s">
        <v>25</v>
      </c>
      <c r="P1766">
        <v>5738678</v>
      </c>
      <c r="Q1766" t="s">
        <v>3112</v>
      </c>
      <c r="R1766">
        <v>969</v>
      </c>
      <c r="T1766" t="s">
        <v>3113</v>
      </c>
    </row>
    <row r="1767" spans="1:20" x14ac:dyDescent="0.25">
      <c r="A1767" t="s">
        <v>33</v>
      </c>
      <c r="B1767" t="s">
        <v>34</v>
      </c>
      <c r="C1767" t="s">
        <v>22</v>
      </c>
      <c r="D1767" t="s">
        <v>23</v>
      </c>
      <c r="E1767" t="s">
        <v>5</v>
      </c>
      <c r="G1767" t="s">
        <v>24</v>
      </c>
      <c r="H1767">
        <v>813030</v>
      </c>
      <c r="I1767">
        <v>813998</v>
      </c>
      <c r="J1767" t="s">
        <v>25</v>
      </c>
      <c r="K1767" t="s">
        <v>3114</v>
      </c>
      <c r="L1767" t="s">
        <v>3114</v>
      </c>
      <c r="N1767" t="s">
        <v>3115</v>
      </c>
      <c r="P1767">
        <v>5738678</v>
      </c>
      <c r="Q1767" t="s">
        <v>3112</v>
      </c>
      <c r="R1767">
        <v>969</v>
      </c>
      <c r="S1767">
        <v>322</v>
      </c>
    </row>
    <row r="1768" spans="1:20" x14ac:dyDescent="0.25">
      <c r="A1768" t="s">
        <v>20</v>
      </c>
      <c r="B1768" t="s">
        <v>30</v>
      </c>
      <c r="C1768" t="s">
        <v>22</v>
      </c>
      <c r="D1768" t="s">
        <v>23</v>
      </c>
      <c r="E1768" t="s">
        <v>5</v>
      </c>
      <c r="G1768" t="s">
        <v>24</v>
      </c>
      <c r="H1768">
        <v>813987</v>
      </c>
      <c r="I1768">
        <v>814343</v>
      </c>
      <c r="J1768" t="s">
        <v>74</v>
      </c>
      <c r="P1768">
        <v>5738390</v>
      </c>
      <c r="Q1768" t="s">
        <v>3116</v>
      </c>
      <c r="R1768">
        <v>357</v>
      </c>
      <c r="T1768" t="s">
        <v>3117</v>
      </c>
    </row>
    <row r="1769" spans="1:20" x14ac:dyDescent="0.25">
      <c r="A1769" t="s">
        <v>33</v>
      </c>
      <c r="B1769" t="s">
        <v>34</v>
      </c>
      <c r="C1769" t="s">
        <v>22</v>
      </c>
      <c r="D1769" t="s">
        <v>23</v>
      </c>
      <c r="E1769" t="s">
        <v>5</v>
      </c>
      <c r="G1769" t="s">
        <v>24</v>
      </c>
      <c r="H1769">
        <v>813987</v>
      </c>
      <c r="I1769">
        <v>814343</v>
      </c>
      <c r="J1769" t="s">
        <v>74</v>
      </c>
      <c r="K1769" t="s">
        <v>3118</v>
      </c>
      <c r="L1769" t="s">
        <v>3118</v>
      </c>
      <c r="N1769" t="s">
        <v>36</v>
      </c>
      <c r="P1769">
        <v>5738390</v>
      </c>
      <c r="Q1769" t="s">
        <v>3116</v>
      </c>
      <c r="R1769">
        <v>357</v>
      </c>
      <c r="S1769">
        <v>118</v>
      </c>
    </row>
    <row r="1770" spans="1:20" x14ac:dyDescent="0.25">
      <c r="A1770" t="s">
        <v>20</v>
      </c>
      <c r="B1770" t="s">
        <v>30</v>
      </c>
      <c r="C1770" t="s">
        <v>22</v>
      </c>
      <c r="D1770" t="s">
        <v>23</v>
      </c>
      <c r="E1770" t="s">
        <v>5</v>
      </c>
      <c r="G1770" t="s">
        <v>24</v>
      </c>
      <c r="H1770">
        <v>814410</v>
      </c>
      <c r="I1770">
        <v>815603</v>
      </c>
      <c r="J1770" t="s">
        <v>74</v>
      </c>
      <c r="P1770">
        <v>5738984</v>
      </c>
      <c r="Q1770" t="s">
        <v>3119</v>
      </c>
      <c r="R1770">
        <v>1194</v>
      </c>
      <c r="T1770" t="s">
        <v>3120</v>
      </c>
    </row>
    <row r="1771" spans="1:20" x14ac:dyDescent="0.25">
      <c r="A1771" t="s">
        <v>33</v>
      </c>
      <c r="B1771" t="s">
        <v>34</v>
      </c>
      <c r="C1771" t="s">
        <v>22</v>
      </c>
      <c r="D1771" t="s">
        <v>23</v>
      </c>
      <c r="E1771" t="s">
        <v>5</v>
      </c>
      <c r="G1771" t="s">
        <v>24</v>
      </c>
      <c r="H1771">
        <v>814410</v>
      </c>
      <c r="I1771">
        <v>815603</v>
      </c>
      <c r="J1771" t="s">
        <v>74</v>
      </c>
      <c r="K1771" t="s">
        <v>3121</v>
      </c>
      <c r="L1771" t="s">
        <v>3121</v>
      </c>
      <c r="N1771" t="s">
        <v>3122</v>
      </c>
      <c r="P1771">
        <v>5738984</v>
      </c>
      <c r="Q1771" t="s">
        <v>3119</v>
      </c>
      <c r="R1771">
        <v>1194</v>
      </c>
      <c r="S1771">
        <v>397</v>
      </c>
    </row>
    <row r="1772" spans="1:20" x14ac:dyDescent="0.25">
      <c r="A1772" t="s">
        <v>20</v>
      </c>
      <c r="B1772" t="s">
        <v>30</v>
      </c>
      <c r="C1772" t="s">
        <v>22</v>
      </c>
      <c r="D1772" t="s">
        <v>23</v>
      </c>
      <c r="E1772" t="s">
        <v>5</v>
      </c>
      <c r="G1772" t="s">
        <v>24</v>
      </c>
      <c r="H1772">
        <v>815734</v>
      </c>
      <c r="I1772">
        <v>816717</v>
      </c>
      <c r="J1772" t="s">
        <v>74</v>
      </c>
      <c r="P1772">
        <v>5738420</v>
      </c>
      <c r="Q1772" t="s">
        <v>3123</v>
      </c>
      <c r="R1772">
        <v>984</v>
      </c>
      <c r="T1772" t="s">
        <v>3124</v>
      </c>
    </row>
    <row r="1773" spans="1:20" x14ac:dyDescent="0.25">
      <c r="A1773" t="s">
        <v>33</v>
      </c>
      <c r="B1773" t="s">
        <v>34</v>
      </c>
      <c r="C1773" t="s">
        <v>22</v>
      </c>
      <c r="D1773" t="s">
        <v>23</v>
      </c>
      <c r="E1773" t="s">
        <v>5</v>
      </c>
      <c r="G1773" t="s">
        <v>24</v>
      </c>
      <c r="H1773">
        <v>815734</v>
      </c>
      <c r="I1773">
        <v>816717</v>
      </c>
      <c r="J1773" t="s">
        <v>74</v>
      </c>
      <c r="K1773" t="s">
        <v>3125</v>
      </c>
      <c r="L1773" t="s">
        <v>3125</v>
      </c>
      <c r="N1773" t="s">
        <v>36</v>
      </c>
      <c r="P1773">
        <v>5738420</v>
      </c>
      <c r="Q1773" t="s">
        <v>3123</v>
      </c>
      <c r="R1773">
        <v>984</v>
      </c>
      <c r="S1773">
        <v>327</v>
      </c>
    </row>
    <row r="1774" spans="1:20" x14ac:dyDescent="0.25">
      <c r="A1774" t="s">
        <v>20</v>
      </c>
      <c r="B1774" t="s">
        <v>30</v>
      </c>
      <c r="C1774" t="s">
        <v>22</v>
      </c>
      <c r="D1774" t="s">
        <v>23</v>
      </c>
      <c r="E1774" t="s">
        <v>5</v>
      </c>
      <c r="G1774" t="s">
        <v>24</v>
      </c>
      <c r="H1774">
        <v>816840</v>
      </c>
      <c r="I1774">
        <v>817913</v>
      </c>
      <c r="J1774" t="s">
        <v>25</v>
      </c>
      <c r="P1774">
        <v>5738188</v>
      </c>
      <c r="Q1774" t="s">
        <v>3126</v>
      </c>
      <c r="R1774">
        <v>1074</v>
      </c>
      <c r="T1774" t="s">
        <v>3127</v>
      </c>
    </row>
    <row r="1775" spans="1:20" x14ac:dyDescent="0.25">
      <c r="A1775" t="s">
        <v>33</v>
      </c>
      <c r="B1775" t="s">
        <v>34</v>
      </c>
      <c r="C1775" t="s">
        <v>22</v>
      </c>
      <c r="D1775" t="s">
        <v>23</v>
      </c>
      <c r="E1775" t="s">
        <v>5</v>
      </c>
      <c r="G1775" t="s">
        <v>24</v>
      </c>
      <c r="H1775">
        <v>816840</v>
      </c>
      <c r="I1775">
        <v>817913</v>
      </c>
      <c r="J1775" t="s">
        <v>25</v>
      </c>
      <c r="K1775" t="s">
        <v>3128</v>
      </c>
      <c r="L1775" t="s">
        <v>3128</v>
      </c>
      <c r="N1775" t="s">
        <v>3129</v>
      </c>
      <c r="P1775">
        <v>5738188</v>
      </c>
      <c r="Q1775" t="s">
        <v>3126</v>
      </c>
      <c r="R1775">
        <v>1074</v>
      </c>
      <c r="S1775">
        <v>357</v>
      </c>
    </row>
    <row r="1776" spans="1:20" x14ac:dyDescent="0.25">
      <c r="A1776" t="s">
        <v>20</v>
      </c>
      <c r="B1776" t="s">
        <v>21</v>
      </c>
      <c r="C1776" t="s">
        <v>22</v>
      </c>
      <c r="D1776" t="s">
        <v>23</v>
      </c>
      <c r="E1776" t="s">
        <v>5</v>
      </c>
      <c r="G1776" t="s">
        <v>24</v>
      </c>
      <c r="H1776">
        <v>817982</v>
      </c>
      <c r="I1776">
        <v>818057</v>
      </c>
      <c r="J1776" t="s">
        <v>74</v>
      </c>
      <c r="P1776">
        <v>5738471</v>
      </c>
      <c r="Q1776" t="s">
        <v>3130</v>
      </c>
      <c r="R1776">
        <v>76</v>
      </c>
      <c r="T1776" t="s">
        <v>3131</v>
      </c>
    </row>
    <row r="1777" spans="1:20" x14ac:dyDescent="0.25">
      <c r="A1777" t="s">
        <v>21</v>
      </c>
      <c r="C1777" t="s">
        <v>22</v>
      </c>
      <c r="D1777" t="s">
        <v>23</v>
      </c>
      <c r="E1777" t="s">
        <v>5</v>
      </c>
      <c r="G1777" t="s">
        <v>24</v>
      </c>
      <c r="H1777">
        <v>817982</v>
      </c>
      <c r="I1777">
        <v>818057</v>
      </c>
      <c r="J1777" t="s">
        <v>74</v>
      </c>
      <c r="N1777" t="s">
        <v>3132</v>
      </c>
      <c r="P1777">
        <v>5738471</v>
      </c>
      <c r="Q1777" t="s">
        <v>3130</v>
      </c>
      <c r="R1777">
        <v>76</v>
      </c>
      <c r="T1777" t="s">
        <v>3133</v>
      </c>
    </row>
    <row r="1778" spans="1:20" x14ac:dyDescent="0.25">
      <c r="A1778" t="s">
        <v>20</v>
      </c>
      <c r="B1778" t="s">
        <v>21</v>
      </c>
      <c r="C1778" t="s">
        <v>22</v>
      </c>
      <c r="D1778" t="s">
        <v>23</v>
      </c>
      <c r="E1778" t="s">
        <v>5</v>
      </c>
      <c r="G1778" t="s">
        <v>24</v>
      </c>
      <c r="H1778">
        <v>818318</v>
      </c>
      <c r="I1778">
        <v>818391</v>
      </c>
      <c r="J1778" t="s">
        <v>25</v>
      </c>
      <c r="P1778">
        <v>5738570</v>
      </c>
      <c r="Q1778" t="s">
        <v>3134</v>
      </c>
      <c r="R1778">
        <v>74</v>
      </c>
      <c r="T1778" t="s">
        <v>3135</v>
      </c>
    </row>
    <row r="1779" spans="1:20" x14ac:dyDescent="0.25">
      <c r="A1779" t="s">
        <v>21</v>
      </c>
      <c r="C1779" t="s">
        <v>22</v>
      </c>
      <c r="D1779" t="s">
        <v>23</v>
      </c>
      <c r="E1779" t="s">
        <v>5</v>
      </c>
      <c r="G1779" t="s">
        <v>24</v>
      </c>
      <c r="H1779">
        <v>818318</v>
      </c>
      <c r="I1779">
        <v>818391</v>
      </c>
      <c r="J1779" t="s">
        <v>25</v>
      </c>
      <c r="N1779" t="s">
        <v>3007</v>
      </c>
      <c r="P1779">
        <v>5738570</v>
      </c>
      <c r="Q1779" t="s">
        <v>3134</v>
      </c>
      <c r="R1779">
        <v>74</v>
      </c>
      <c r="T1779" t="s">
        <v>3136</v>
      </c>
    </row>
    <row r="1780" spans="1:20" x14ac:dyDescent="0.25">
      <c r="A1780" t="s">
        <v>20</v>
      </c>
      <c r="B1780" t="s">
        <v>30</v>
      </c>
      <c r="C1780" t="s">
        <v>22</v>
      </c>
      <c r="D1780" t="s">
        <v>23</v>
      </c>
      <c r="E1780" t="s">
        <v>5</v>
      </c>
      <c r="G1780" t="s">
        <v>24</v>
      </c>
      <c r="H1780">
        <v>818437</v>
      </c>
      <c r="I1780">
        <v>819375</v>
      </c>
      <c r="J1780" t="s">
        <v>74</v>
      </c>
      <c r="P1780">
        <v>5738746</v>
      </c>
      <c r="Q1780" t="s">
        <v>3137</v>
      </c>
      <c r="R1780">
        <v>939</v>
      </c>
      <c r="T1780" t="s">
        <v>3138</v>
      </c>
    </row>
    <row r="1781" spans="1:20" x14ac:dyDescent="0.25">
      <c r="A1781" t="s">
        <v>33</v>
      </c>
      <c r="B1781" t="s">
        <v>34</v>
      </c>
      <c r="C1781" t="s">
        <v>22</v>
      </c>
      <c r="D1781" t="s">
        <v>23</v>
      </c>
      <c r="E1781" t="s">
        <v>5</v>
      </c>
      <c r="G1781" t="s">
        <v>24</v>
      </c>
      <c r="H1781">
        <v>818437</v>
      </c>
      <c r="I1781">
        <v>819375</v>
      </c>
      <c r="J1781" t="s">
        <v>74</v>
      </c>
      <c r="K1781" t="s">
        <v>3139</v>
      </c>
      <c r="L1781" t="s">
        <v>3139</v>
      </c>
      <c r="N1781" t="s">
        <v>3140</v>
      </c>
      <c r="P1781">
        <v>5738746</v>
      </c>
      <c r="Q1781" t="s">
        <v>3137</v>
      </c>
      <c r="R1781">
        <v>939</v>
      </c>
      <c r="S1781">
        <v>312</v>
      </c>
    </row>
    <row r="1782" spans="1:20" x14ac:dyDescent="0.25">
      <c r="A1782" t="s">
        <v>20</v>
      </c>
      <c r="B1782" t="s">
        <v>30</v>
      </c>
      <c r="C1782" t="s">
        <v>22</v>
      </c>
      <c r="D1782" t="s">
        <v>23</v>
      </c>
      <c r="E1782" t="s">
        <v>5</v>
      </c>
      <c r="G1782" t="s">
        <v>24</v>
      </c>
      <c r="H1782">
        <v>819642</v>
      </c>
      <c r="I1782">
        <v>819941</v>
      </c>
      <c r="J1782" t="s">
        <v>74</v>
      </c>
      <c r="P1782">
        <v>5738940</v>
      </c>
      <c r="Q1782" t="s">
        <v>3141</v>
      </c>
      <c r="R1782">
        <v>300</v>
      </c>
      <c r="T1782" t="s">
        <v>3142</v>
      </c>
    </row>
    <row r="1783" spans="1:20" x14ac:dyDescent="0.25">
      <c r="A1783" t="s">
        <v>33</v>
      </c>
      <c r="B1783" t="s">
        <v>34</v>
      </c>
      <c r="C1783" t="s">
        <v>22</v>
      </c>
      <c r="D1783" t="s">
        <v>23</v>
      </c>
      <c r="E1783" t="s">
        <v>5</v>
      </c>
      <c r="G1783" t="s">
        <v>24</v>
      </c>
      <c r="H1783">
        <v>819642</v>
      </c>
      <c r="I1783">
        <v>819941</v>
      </c>
      <c r="J1783" t="s">
        <v>74</v>
      </c>
      <c r="K1783" t="s">
        <v>3143</v>
      </c>
      <c r="L1783" t="s">
        <v>3143</v>
      </c>
      <c r="N1783" t="s">
        <v>3144</v>
      </c>
      <c r="P1783">
        <v>5738940</v>
      </c>
      <c r="Q1783" t="s">
        <v>3141</v>
      </c>
      <c r="R1783">
        <v>300</v>
      </c>
      <c r="S1783">
        <v>99</v>
      </c>
    </row>
    <row r="1784" spans="1:20" x14ac:dyDescent="0.25">
      <c r="A1784" t="s">
        <v>20</v>
      </c>
      <c r="B1784" t="s">
        <v>30</v>
      </c>
      <c r="C1784" t="s">
        <v>22</v>
      </c>
      <c r="D1784" t="s">
        <v>23</v>
      </c>
      <c r="E1784" t="s">
        <v>5</v>
      </c>
      <c r="G1784" t="s">
        <v>24</v>
      </c>
      <c r="H1784">
        <v>820002</v>
      </c>
      <c r="I1784">
        <v>821237</v>
      </c>
      <c r="J1784" t="s">
        <v>74</v>
      </c>
      <c r="P1784">
        <v>5738324</v>
      </c>
      <c r="Q1784" t="s">
        <v>3145</v>
      </c>
      <c r="R1784">
        <v>1236</v>
      </c>
      <c r="T1784" t="s">
        <v>3146</v>
      </c>
    </row>
    <row r="1785" spans="1:20" x14ac:dyDescent="0.25">
      <c r="A1785" t="s">
        <v>33</v>
      </c>
      <c r="B1785" t="s">
        <v>34</v>
      </c>
      <c r="C1785" t="s">
        <v>22</v>
      </c>
      <c r="D1785" t="s">
        <v>23</v>
      </c>
      <c r="E1785" t="s">
        <v>5</v>
      </c>
      <c r="G1785" t="s">
        <v>24</v>
      </c>
      <c r="H1785">
        <v>820002</v>
      </c>
      <c r="I1785">
        <v>821237</v>
      </c>
      <c r="J1785" t="s">
        <v>74</v>
      </c>
      <c r="K1785" t="s">
        <v>3147</v>
      </c>
      <c r="L1785" t="s">
        <v>3147</v>
      </c>
      <c r="N1785" t="s">
        <v>3148</v>
      </c>
      <c r="P1785">
        <v>5738324</v>
      </c>
      <c r="Q1785" t="s">
        <v>3145</v>
      </c>
      <c r="R1785">
        <v>1236</v>
      </c>
      <c r="S1785">
        <v>411</v>
      </c>
    </row>
    <row r="1786" spans="1:20" x14ac:dyDescent="0.25">
      <c r="A1786" t="s">
        <v>20</v>
      </c>
      <c r="B1786" t="s">
        <v>30</v>
      </c>
      <c r="C1786" t="s">
        <v>22</v>
      </c>
      <c r="D1786" t="s">
        <v>23</v>
      </c>
      <c r="E1786" t="s">
        <v>5</v>
      </c>
      <c r="G1786" t="s">
        <v>24</v>
      </c>
      <c r="H1786">
        <v>821266</v>
      </c>
      <c r="I1786">
        <v>821604</v>
      </c>
      <c r="J1786" t="s">
        <v>74</v>
      </c>
      <c r="P1786">
        <v>5738251</v>
      </c>
      <c r="Q1786" t="s">
        <v>3149</v>
      </c>
      <c r="R1786">
        <v>339</v>
      </c>
      <c r="T1786" t="s">
        <v>3150</v>
      </c>
    </row>
    <row r="1787" spans="1:20" x14ac:dyDescent="0.25">
      <c r="A1787" t="s">
        <v>33</v>
      </c>
      <c r="B1787" t="s">
        <v>34</v>
      </c>
      <c r="C1787" t="s">
        <v>22</v>
      </c>
      <c r="D1787" t="s">
        <v>23</v>
      </c>
      <c r="E1787" t="s">
        <v>5</v>
      </c>
      <c r="G1787" t="s">
        <v>24</v>
      </c>
      <c r="H1787">
        <v>821266</v>
      </c>
      <c r="I1787">
        <v>821604</v>
      </c>
      <c r="J1787" t="s">
        <v>74</v>
      </c>
      <c r="K1787" t="s">
        <v>3151</v>
      </c>
      <c r="L1787" t="s">
        <v>3151</v>
      </c>
      <c r="N1787" t="s">
        <v>3152</v>
      </c>
      <c r="P1787">
        <v>5738251</v>
      </c>
      <c r="Q1787" t="s">
        <v>3149</v>
      </c>
      <c r="R1787">
        <v>339</v>
      </c>
      <c r="S1787">
        <v>112</v>
      </c>
    </row>
    <row r="1788" spans="1:20" x14ac:dyDescent="0.25">
      <c r="A1788" t="s">
        <v>20</v>
      </c>
      <c r="B1788" t="s">
        <v>30</v>
      </c>
      <c r="C1788" t="s">
        <v>22</v>
      </c>
      <c r="D1788" t="s">
        <v>23</v>
      </c>
      <c r="E1788" t="s">
        <v>5</v>
      </c>
      <c r="G1788" t="s">
        <v>24</v>
      </c>
      <c r="H1788">
        <v>821813</v>
      </c>
      <c r="I1788">
        <v>823048</v>
      </c>
      <c r="J1788" t="s">
        <v>74</v>
      </c>
      <c r="P1788">
        <v>5738647</v>
      </c>
      <c r="Q1788" t="s">
        <v>3153</v>
      </c>
      <c r="R1788">
        <v>1236</v>
      </c>
      <c r="T1788" t="s">
        <v>3154</v>
      </c>
    </row>
    <row r="1789" spans="1:20" x14ac:dyDescent="0.25">
      <c r="A1789" t="s">
        <v>33</v>
      </c>
      <c r="B1789" t="s">
        <v>34</v>
      </c>
      <c r="C1789" t="s">
        <v>22</v>
      </c>
      <c r="D1789" t="s">
        <v>23</v>
      </c>
      <c r="E1789" t="s">
        <v>5</v>
      </c>
      <c r="G1789" t="s">
        <v>24</v>
      </c>
      <c r="H1789">
        <v>821813</v>
      </c>
      <c r="I1789">
        <v>823048</v>
      </c>
      <c r="J1789" t="s">
        <v>74</v>
      </c>
      <c r="K1789" t="s">
        <v>3155</v>
      </c>
      <c r="L1789" t="s">
        <v>3155</v>
      </c>
      <c r="N1789" t="s">
        <v>3148</v>
      </c>
      <c r="P1789">
        <v>5738647</v>
      </c>
      <c r="Q1789" t="s">
        <v>3153</v>
      </c>
      <c r="R1789">
        <v>1236</v>
      </c>
      <c r="S1789">
        <v>411</v>
      </c>
    </row>
    <row r="1790" spans="1:20" x14ac:dyDescent="0.25">
      <c r="A1790" t="s">
        <v>20</v>
      </c>
      <c r="B1790" t="s">
        <v>30</v>
      </c>
      <c r="C1790" t="s">
        <v>22</v>
      </c>
      <c r="D1790" t="s">
        <v>23</v>
      </c>
      <c r="E1790" t="s">
        <v>5</v>
      </c>
      <c r="G1790" t="s">
        <v>24</v>
      </c>
      <c r="H1790">
        <v>823068</v>
      </c>
      <c r="I1790">
        <v>823406</v>
      </c>
      <c r="J1790" t="s">
        <v>74</v>
      </c>
      <c r="P1790">
        <v>5738812</v>
      </c>
      <c r="Q1790" t="s">
        <v>3156</v>
      </c>
      <c r="R1790">
        <v>339</v>
      </c>
      <c r="T1790" t="s">
        <v>3157</v>
      </c>
    </row>
    <row r="1791" spans="1:20" x14ac:dyDescent="0.25">
      <c r="A1791" t="s">
        <v>33</v>
      </c>
      <c r="B1791" t="s">
        <v>34</v>
      </c>
      <c r="C1791" t="s">
        <v>22</v>
      </c>
      <c r="D1791" t="s">
        <v>23</v>
      </c>
      <c r="E1791" t="s">
        <v>5</v>
      </c>
      <c r="G1791" t="s">
        <v>24</v>
      </c>
      <c r="H1791">
        <v>823068</v>
      </c>
      <c r="I1791">
        <v>823406</v>
      </c>
      <c r="J1791" t="s">
        <v>74</v>
      </c>
      <c r="K1791" t="s">
        <v>3158</v>
      </c>
      <c r="L1791" t="s">
        <v>3158</v>
      </c>
      <c r="N1791" t="s">
        <v>3152</v>
      </c>
      <c r="P1791">
        <v>5738812</v>
      </c>
      <c r="Q1791" t="s">
        <v>3156</v>
      </c>
      <c r="R1791">
        <v>339</v>
      </c>
      <c r="S1791">
        <v>112</v>
      </c>
    </row>
    <row r="1792" spans="1:20" x14ac:dyDescent="0.25">
      <c r="A1792" t="s">
        <v>20</v>
      </c>
      <c r="B1792" t="s">
        <v>30</v>
      </c>
      <c r="C1792" t="s">
        <v>22</v>
      </c>
      <c r="D1792" t="s">
        <v>23</v>
      </c>
      <c r="E1792" t="s">
        <v>5</v>
      </c>
      <c r="G1792" t="s">
        <v>24</v>
      </c>
      <c r="H1792">
        <v>823606</v>
      </c>
      <c r="I1792">
        <v>823944</v>
      </c>
      <c r="J1792" t="s">
        <v>74</v>
      </c>
      <c r="P1792">
        <v>5738553</v>
      </c>
      <c r="Q1792" t="s">
        <v>3159</v>
      </c>
      <c r="R1792">
        <v>339</v>
      </c>
      <c r="T1792" t="s">
        <v>3160</v>
      </c>
    </row>
    <row r="1793" spans="1:20" x14ac:dyDescent="0.25">
      <c r="A1793" t="s">
        <v>33</v>
      </c>
      <c r="B1793" t="s">
        <v>34</v>
      </c>
      <c r="C1793" t="s">
        <v>22</v>
      </c>
      <c r="D1793" t="s">
        <v>23</v>
      </c>
      <c r="E1793" t="s">
        <v>5</v>
      </c>
      <c r="G1793" t="s">
        <v>24</v>
      </c>
      <c r="H1793">
        <v>823606</v>
      </c>
      <c r="I1793">
        <v>823944</v>
      </c>
      <c r="J1793" t="s">
        <v>74</v>
      </c>
      <c r="K1793" t="s">
        <v>3161</v>
      </c>
      <c r="L1793" t="s">
        <v>3161</v>
      </c>
      <c r="N1793" t="s">
        <v>3152</v>
      </c>
      <c r="P1793">
        <v>5738553</v>
      </c>
      <c r="Q1793" t="s">
        <v>3159</v>
      </c>
      <c r="R1793">
        <v>339</v>
      </c>
      <c r="S1793">
        <v>112</v>
      </c>
    </row>
    <row r="1794" spans="1:20" x14ac:dyDescent="0.25">
      <c r="A1794" t="s">
        <v>20</v>
      </c>
      <c r="B1794" t="s">
        <v>30</v>
      </c>
      <c r="C1794" t="s">
        <v>22</v>
      </c>
      <c r="D1794" t="s">
        <v>23</v>
      </c>
      <c r="E1794" t="s">
        <v>5</v>
      </c>
      <c r="G1794" t="s">
        <v>24</v>
      </c>
      <c r="H1794">
        <v>824049</v>
      </c>
      <c r="I1794">
        <v>825275</v>
      </c>
      <c r="J1794" t="s">
        <v>74</v>
      </c>
      <c r="P1794">
        <v>5738200</v>
      </c>
      <c r="Q1794" t="s">
        <v>3162</v>
      </c>
      <c r="R1794">
        <v>1227</v>
      </c>
      <c r="T1794" t="s">
        <v>3163</v>
      </c>
    </row>
    <row r="1795" spans="1:20" x14ac:dyDescent="0.25">
      <c r="A1795" t="s">
        <v>33</v>
      </c>
      <c r="B1795" t="s">
        <v>34</v>
      </c>
      <c r="C1795" t="s">
        <v>22</v>
      </c>
      <c r="D1795" t="s">
        <v>23</v>
      </c>
      <c r="E1795" t="s">
        <v>5</v>
      </c>
      <c r="G1795" t="s">
        <v>24</v>
      </c>
      <c r="H1795">
        <v>824049</v>
      </c>
      <c r="I1795">
        <v>825275</v>
      </c>
      <c r="J1795" t="s">
        <v>74</v>
      </c>
      <c r="K1795" t="s">
        <v>3164</v>
      </c>
      <c r="L1795" t="s">
        <v>3164</v>
      </c>
      <c r="N1795" t="s">
        <v>3148</v>
      </c>
      <c r="P1795">
        <v>5738200</v>
      </c>
      <c r="Q1795" t="s">
        <v>3162</v>
      </c>
      <c r="R1795">
        <v>1227</v>
      </c>
      <c r="S1795">
        <v>408</v>
      </c>
    </row>
    <row r="1796" spans="1:20" x14ac:dyDescent="0.25">
      <c r="A1796" t="s">
        <v>20</v>
      </c>
      <c r="B1796" t="s">
        <v>30</v>
      </c>
      <c r="C1796" t="s">
        <v>22</v>
      </c>
      <c r="D1796" t="s">
        <v>23</v>
      </c>
      <c r="E1796" t="s">
        <v>5</v>
      </c>
      <c r="G1796" t="s">
        <v>24</v>
      </c>
      <c r="H1796">
        <v>825302</v>
      </c>
      <c r="I1796">
        <v>825640</v>
      </c>
      <c r="J1796" t="s">
        <v>74</v>
      </c>
      <c r="P1796">
        <v>5738789</v>
      </c>
      <c r="Q1796" t="s">
        <v>3165</v>
      </c>
      <c r="R1796">
        <v>339</v>
      </c>
      <c r="T1796" t="s">
        <v>3166</v>
      </c>
    </row>
    <row r="1797" spans="1:20" x14ac:dyDescent="0.25">
      <c r="A1797" t="s">
        <v>33</v>
      </c>
      <c r="B1797" t="s">
        <v>34</v>
      </c>
      <c r="C1797" t="s">
        <v>22</v>
      </c>
      <c r="D1797" t="s">
        <v>23</v>
      </c>
      <c r="E1797" t="s">
        <v>5</v>
      </c>
      <c r="G1797" t="s">
        <v>24</v>
      </c>
      <c r="H1797">
        <v>825302</v>
      </c>
      <c r="I1797">
        <v>825640</v>
      </c>
      <c r="J1797" t="s">
        <v>74</v>
      </c>
      <c r="K1797" t="s">
        <v>3167</v>
      </c>
      <c r="L1797" t="s">
        <v>3167</v>
      </c>
      <c r="N1797" t="s">
        <v>3168</v>
      </c>
      <c r="P1797">
        <v>5738789</v>
      </c>
      <c r="Q1797" t="s">
        <v>3165</v>
      </c>
      <c r="R1797">
        <v>339</v>
      </c>
      <c r="S1797">
        <v>112</v>
      </c>
    </row>
    <row r="1798" spans="1:20" x14ac:dyDescent="0.25">
      <c r="A1798" t="s">
        <v>20</v>
      </c>
      <c r="B1798" t="s">
        <v>30</v>
      </c>
      <c r="C1798" t="s">
        <v>22</v>
      </c>
      <c r="D1798" t="s">
        <v>23</v>
      </c>
      <c r="E1798" t="s">
        <v>5</v>
      </c>
      <c r="G1798" t="s">
        <v>24</v>
      </c>
      <c r="H1798">
        <v>826031</v>
      </c>
      <c r="I1798">
        <v>826915</v>
      </c>
      <c r="J1798" t="s">
        <v>74</v>
      </c>
      <c r="P1798">
        <v>5738429</v>
      </c>
      <c r="Q1798" t="s">
        <v>3169</v>
      </c>
      <c r="R1798">
        <v>885</v>
      </c>
      <c r="T1798" t="s">
        <v>3170</v>
      </c>
    </row>
    <row r="1799" spans="1:20" x14ac:dyDescent="0.25">
      <c r="A1799" t="s">
        <v>33</v>
      </c>
      <c r="B1799" t="s">
        <v>34</v>
      </c>
      <c r="C1799" t="s">
        <v>22</v>
      </c>
      <c r="D1799" t="s">
        <v>23</v>
      </c>
      <c r="E1799" t="s">
        <v>5</v>
      </c>
      <c r="G1799" t="s">
        <v>24</v>
      </c>
      <c r="H1799">
        <v>826031</v>
      </c>
      <c r="I1799">
        <v>826915</v>
      </c>
      <c r="J1799" t="s">
        <v>74</v>
      </c>
      <c r="K1799" t="s">
        <v>3171</v>
      </c>
      <c r="L1799" t="s">
        <v>3171</v>
      </c>
      <c r="N1799" t="s">
        <v>3172</v>
      </c>
      <c r="P1799">
        <v>5738429</v>
      </c>
      <c r="Q1799" t="s">
        <v>3169</v>
      </c>
      <c r="R1799">
        <v>885</v>
      </c>
      <c r="S1799">
        <v>294</v>
      </c>
    </row>
    <row r="1800" spans="1:20" x14ac:dyDescent="0.25">
      <c r="A1800" t="s">
        <v>20</v>
      </c>
      <c r="B1800" t="s">
        <v>30</v>
      </c>
      <c r="C1800" t="s">
        <v>22</v>
      </c>
      <c r="D1800" t="s">
        <v>23</v>
      </c>
      <c r="E1800" t="s">
        <v>5</v>
      </c>
      <c r="G1800" t="s">
        <v>24</v>
      </c>
      <c r="H1800">
        <v>827011</v>
      </c>
      <c r="I1800">
        <v>827262</v>
      </c>
      <c r="J1800" t="s">
        <v>25</v>
      </c>
      <c r="P1800">
        <v>5738516</v>
      </c>
      <c r="Q1800" t="s">
        <v>3173</v>
      </c>
      <c r="R1800">
        <v>252</v>
      </c>
      <c r="T1800" t="s">
        <v>3174</v>
      </c>
    </row>
    <row r="1801" spans="1:20" x14ac:dyDescent="0.25">
      <c r="A1801" t="s">
        <v>33</v>
      </c>
      <c r="B1801" t="s">
        <v>34</v>
      </c>
      <c r="C1801" t="s">
        <v>22</v>
      </c>
      <c r="D1801" t="s">
        <v>23</v>
      </c>
      <c r="E1801" t="s">
        <v>5</v>
      </c>
      <c r="G1801" t="s">
        <v>24</v>
      </c>
      <c r="H1801">
        <v>827011</v>
      </c>
      <c r="I1801">
        <v>827262</v>
      </c>
      <c r="J1801" t="s">
        <v>25</v>
      </c>
      <c r="K1801" t="s">
        <v>3175</v>
      </c>
      <c r="L1801" t="s">
        <v>3175</v>
      </c>
      <c r="N1801" t="s">
        <v>3176</v>
      </c>
      <c r="P1801">
        <v>5738516</v>
      </c>
      <c r="Q1801" t="s">
        <v>3173</v>
      </c>
      <c r="R1801">
        <v>252</v>
      </c>
      <c r="S1801">
        <v>83</v>
      </c>
    </row>
    <row r="1802" spans="1:20" x14ac:dyDescent="0.25">
      <c r="A1802" t="s">
        <v>20</v>
      </c>
      <c r="B1802" t="s">
        <v>30</v>
      </c>
      <c r="C1802" t="s">
        <v>22</v>
      </c>
      <c r="D1802" t="s">
        <v>23</v>
      </c>
      <c r="E1802" t="s">
        <v>5</v>
      </c>
      <c r="G1802" t="s">
        <v>24</v>
      </c>
      <c r="H1802">
        <v>827299</v>
      </c>
      <c r="I1802">
        <v>827982</v>
      </c>
      <c r="J1802" t="s">
        <v>25</v>
      </c>
      <c r="P1802">
        <v>5738199</v>
      </c>
      <c r="Q1802" t="s">
        <v>3177</v>
      </c>
      <c r="R1802">
        <v>684</v>
      </c>
      <c r="T1802" t="s">
        <v>3178</v>
      </c>
    </row>
    <row r="1803" spans="1:20" x14ac:dyDescent="0.25">
      <c r="A1803" t="s">
        <v>33</v>
      </c>
      <c r="B1803" t="s">
        <v>34</v>
      </c>
      <c r="C1803" t="s">
        <v>22</v>
      </c>
      <c r="D1803" t="s">
        <v>23</v>
      </c>
      <c r="E1803" t="s">
        <v>5</v>
      </c>
      <c r="G1803" t="s">
        <v>24</v>
      </c>
      <c r="H1803">
        <v>827299</v>
      </c>
      <c r="I1803">
        <v>827982</v>
      </c>
      <c r="J1803" t="s">
        <v>25</v>
      </c>
      <c r="K1803" t="s">
        <v>3179</v>
      </c>
      <c r="L1803" t="s">
        <v>3179</v>
      </c>
      <c r="N1803" t="s">
        <v>3180</v>
      </c>
      <c r="P1803">
        <v>5738199</v>
      </c>
      <c r="Q1803" t="s">
        <v>3177</v>
      </c>
      <c r="R1803">
        <v>684</v>
      </c>
      <c r="S1803">
        <v>227</v>
      </c>
    </row>
    <row r="1804" spans="1:20" x14ac:dyDescent="0.25">
      <c r="A1804" t="s">
        <v>20</v>
      </c>
      <c r="B1804" t="s">
        <v>30</v>
      </c>
      <c r="C1804" t="s">
        <v>22</v>
      </c>
      <c r="D1804" t="s">
        <v>23</v>
      </c>
      <c r="E1804" t="s">
        <v>5</v>
      </c>
      <c r="G1804" t="s">
        <v>24</v>
      </c>
      <c r="H1804">
        <v>828000</v>
      </c>
      <c r="I1804">
        <v>828230</v>
      </c>
      <c r="J1804" t="s">
        <v>25</v>
      </c>
      <c r="P1804">
        <v>5738317</v>
      </c>
      <c r="Q1804" t="s">
        <v>3181</v>
      </c>
      <c r="R1804">
        <v>231</v>
      </c>
      <c r="T1804" t="s">
        <v>3182</v>
      </c>
    </row>
    <row r="1805" spans="1:20" x14ac:dyDescent="0.25">
      <c r="A1805" t="s">
        <v>33</v>
      </c>
      <c r="B1805" t="s">
        <v>34</v>
      </c>
      <c r="C1805" t="s">
        <v>22</v>
      </c>
      <c r="D1805" t="s">
        <v>23</v>
      </c>
      <c r="E1805" t="s">
        <v>5</v>
      </c>
      <c r="G1805" t="s">
        <v>24</v>
      </c>
      <c r="H1805">
        <v>828000</v>
      </c>
      <c r="I1805">
        <v>828230</v>
      </c>
      <c r="J1805" t="s">
        <v>25</v>
      </c>
      <c r="K1805" t="s">
        <v>3183</v>
      </c>
      <c r="L1805" t="s">
        <v>3183</v>
      </c>
      <c r="N1805" t="s">
        <v>3184</v>
      </c>
      <c r="P1805">
        <v>5738317</v>
      </c>
      <c r="Q1805" t="s">
        <v>3181</v>
      </c>
      <c r="R1805">
        <v>231</v>
      </c>
      <c r="S1805">
        <v>76</v>
      </c>
    </row>
    <row r="1806" spans="1:20" x14ac:dyDescent="0.25">
      <c r="A1806" t="s">
        <v>20</v>
      </c>
      <c r="B1806" t="s">
        <v>30</v>
      </c>
      <c r="C1806" t="s">
        <v>22</v>
      </c>
      <c r="D1806" t="s">
        <v>23</v>
      </c>
      <c r="E1806" t="s">
        <v>5</v>
      </c>
      <c r="G1806" t="s">
        <v>24</v>
      </c>
      <c r="H1806">
        <v>828340</v>
      </c>
      <c r="I1806">
        <v>828762</v>
      </c>
      <c r="J1806" t="s">
        <v>25</v>
      </c>
      <c r="P1806">
        <v>5738451</v>
      </c>
      <c r="Q1806" t="s">
        <v>3185</v>
      </c>
      <c r="R1806">
        <v>423</v>
      </c>
      <c r="T1806" t="s">
        <v>3186</v>
      </c>
    </row>
    <row r="1807" spans="1:20" x14ac:dyDescent="0.25">
      <c r="A1807" t="s">
        <v>33</v>
      </c>
      <c r="B1807" t="s">
        <v>34</v>
      </c>
      <c r="C1807" t="s">
        <v>22</v>
      </c>
      <c r="D1807" t="s">
        <v>23</v>
      </c>
      <c r="E1807" t="s">
        <v>5</v>
      </c>
      <c r="G1807" t="s">
        <v>24</v>
      </c>
      <c r="H1807">
        <v>828340</v>
      </c>
      <c r="I1807">
        <v>828762</v>
      </c>
      <c r="J1807" t="s">
        <v>25</v>
      </c>
      <c r="K1807" t="s">
        <v>3187</v>
      </c>
      <c r="L1807" t="s">
        <v>3187</v>
      </c>
      <c r="N1807" t="s">
        <v>3188</v>
      </c>
      <c r="P1807">
        <v>5738451</v>
      </c>
      <c r="Q1807" t="s">
        <v>3185</v>
      </c>
      <c r="R1807">
        <v>423</v>
      </c>
      <c r="S1807">
        <v>140</v>
      </c>
    </row>
    <row r="1808" spans="1:20" x14ac:dyDescent="0.25">
      <c r="A1808" t="s">
        <v>20</v>
      </c>
      <c r="B1808" t="s">
        <v>30</v>
      </c>
      <c r="C1808" t="s">
        <v>22</v>
      </c>
      <c r="D1808" t="s">
        <v>23</v>
      </c>
      <c r="E1808" t="s">
        <v>5</v>
      </c>
      <c r="G1808" t="s">
        <v>24</v>
      </c>
      <c r="H1808">
        <v>828828</v>
      </c>
      <c r="I1808">
        <v>829790</v>
      </c>
      <c r="J1808" t="s">
        <v>74</v>
      </c>
      <c r="P1808">
        <v>5738727</v>
      </c>
      <c r="Q1808" t="s">
        <v>3189</v>
      </c>
      <c r="R1808">
        <v>963</v>
      </c>
      <c r="T1808" t="s">
        <v>3190</v>
      </c>
    </row>
    <row r="1809" spans="1:20" x14ac:dyDescent="0.25">
      <c r="A1809" t="s">
        <v>33</v>
      </c>
      <c r="B1809" t="s">
        <v>34</v>
      </c>
      <c r="C1809" t="s">
        <v>22</v>
      </c>
      <c r="D1809" t="s">
        <v>23</v>
      </c>
      <c r="E1809" t="s">
        <v>5</v>
      </c>
      <c r="G1809" t="s">
        <v>24</v>
      </c>
      <c r="H1809">
        <v>828828</v>
      </c>
      <c r="I1809">
        <v>829790</v>
      </c>
      <c r="J1809" t="s">
        <v>74</v>
      </c>
      <c r="K1809" t="s">
        <v>3191</v>
      </c>
      <c r="L1809" t="s">
        <v>3191</v>
      </c>
      <c r="N1809" t="s">
        <v>3192</v>
      </c>
      <c r="P1809">
        <v>5738727</v>
      </c>
      <c r="Q1809" t="s">
        <v>3189</v>
      </c>
      <c r="R1809">
        <v>963</v>
      </c>
      <c r="S1809">
        <v>320</v>
      </c>
    </row>
    <row r="1810" spans="1:20" x14ac:dyDescent="0.25">
      <c r="A1810" t="s">
        <v>20</v>
      </c>
      <c r="B1810" t="s">
        <v>30</v>
      </c>
      <c r="C1810" t="s">
        <v>22</v>
      </c>
      <c r="D1810" t="s">
        <v>23</v>
      </c>
      <c r="E1810" t="s">
        <v>5</v>
      </c>
      <c r="G1810" t="s">
        <v>24</v>
      </c>
      <c r="H1810">
        <v>830020</v>
      </c>
      <c r="I1810">
        <v>831099</v>
      </c>
      <c r="J1810" t="s">
        <v>25</v>
      </c>
      <c r="P1810">
        <v>5738473</v>
      </c>
      <c r="Q1810" t="s">
        <v>3193</v>
      </c>
      <c r="R1810">
        <v>1080</v>
      </c>
      <c r="T1810" t="s">
        <v>3194</v>
      </c>
    </row>
    <row r="1811" spans="1:20" x14ac:dyDescent="0.25">
      <c r="A1811" t="s">
        <v>33</v>
      </c>
      <c r="B1811" t="s">
        <v>34</v>
      </c>
      <c r="C1811" t="s">
        <v>22</v>
      </c>
      <c r="D1811" t="s">
        <v>23</v>
      </c>
      <c r="E1811" t="s">
        <v>5</v>
      </c>
      <c r="G1811" t="s">
        <v>24</v>
      </c>
      <c r="H1811">
        <v>830020</v>
      </c>
      <c r="I1811">
        <v>831099</v>
      </c>
      <c r="J1811" t="s">
        <v>25</v>
      </c>
      <c r="K1811" t="s">
        <v>3195</v>
      </c>
      <c r="L1811" t="s">
        <v>3195</v>
      </c>
      <c r="N1811" t="s">
        <v>3196</v>
      </c>
      <c r="P1811">
        <v>5738473</v>
      </c>
      <c r="Q1811" t="s">
        <v>3193</v>
      </c>
      <c r="R1811">
        <v>1080</v>
      </c>
      <c r="S1811">
        <v>359</v>
      </c>
    </row>
    <row r="1812" spans="1:20" x14ac:dyDescent="0.25">
      <c r="A1812" t="s">
        <v>20</v>
      </c>
      <c r="B1812" t="s">
        <v>30</v>
      </c>
      <c r="C1812" t="s">
        <v>22</v>
      </c>
      <c r="D1812" t="s">
        <v>23</v>
      </c>
      <c r="E1812" t="s">
        <v>5</v>
      </c>
      <c r="G1812" t="s">
        <v>24</v>
      </c>
      <c r="H1812">
        <v>831205</v>
      </c>
      <c r="I1812">
        <v>831684</v>
      </c>
      <c r="J1812" t="s">
        <v>25</v>
      </c>
      <c r="P1812">
        <v>5738636</v>
      </c>
      <c r="Q1812" t="s">
        <v>3197</v>
      </c>
      <c r="R1812">
        <v>480</v>
      </c>
      <c r="T1812" t="s">
        <v>3198</v>
      </c>
    </row>
    <row r="1813" spans="1:20" x14ac:dyDescent="0.25">
      <c r="A1813" t="s">
        <v>33</v>
      </c>
      <c r="B1813" t="s">
        <v>34</v>
      </c>
      <c r="C1813" t="s">
        <v>22</v>
      </c>
      <c r="D1813" t="s">
        <v>23</v>
      </c>
      <c r="E1813" t="s">
        <v>5</v>
      </c>
      <c r="G1813" t="s">
        <v>24</v>
      </c>
      <c r="H1813">
        <v>831205</v>
      </c>
      <c r="I1813">
        <v>831684</v>
      </c>
      <c r="J1813" t="s">
        <v>25</v>
      </c>
      <c r="K1813" t="s">
        <v>3199</v>
      </c>
      <c r="L1813" t="s">
        <v>3199</v>
      </c>
      <c r="N1813" t="s">
        <v>3200</v>
      </c>
      <c r="P1813">
        <v>5738636</v>
      </c>
      <c r="Q1813" t="s">
        <v>3197</v>
      </c>
      <c r="R1813">
        <v>480</v>
      </c>
      <c r="S1813">
        <v>159</v>
      </c>
    </row>
    <row r="1814" spans="1:20" x14ac:dyDescent="0.25">
      <c r="A1814" t="s">
        <v>20</v>
      </c>
      <c r="B1814" t="s">
        <v>30</v>
      </c>
      <c r="C1814" t="s">
        <v>22</v>
      </c>
      <c r="D1814" t="s">
        <v>23</v>
      </c>
      <c r="E1814" t="s">
        <v>5</v>
      </c>
      <c r="G1814" t="s">
        <v>24</v>
      </c>
      <c r="H1814">
        <v>831698</v>
      </c>
      <c r="I1814">
        <v>832306</v>
      </c>
      <c r="J1814" t="s">
        <v>25</v>
      </c>
      <c r="P1814">
        <v>5738185</v>
      </c>
      <c r="Q1814" t="s">
        <v>3201</v>
      </c>
      <c r="R1814">
        <v>609</v>
      </c>
      <c r="T1814" t="s">
        <v>3202</v>
      </c>
    </row>
    <row r="1815" spans="1:20" x14ac:dyDescent="0.25">
      <c r="A1815" t="s">
        <v>33</v>
      </c>
      <c r="B1815" t="s">
        <v>34</v>
      </c>
      <c r="C1815" t="s">
        <v>22</v>
      </c>
      <c r="D1815" t="s">
        <v>23</v>
      </c>
      <c r="E1815" t="s">
        <v>5</v>
      </c>
      <c r="G1815" t="s">
        <v>24</v>
      </c>
      <c r="H1815">
        <v>831698</v>
      </c>
      <c r="I1815">
        <v>832306</v>
      </c>
      <c r="J1815" t="s">
        <v>25</v>
      </c>
      <c r="K1815" t="s">
        <v>3203</v>
      </c>
      <c r="L1815" t="s">
        <v>3203</v>
      </c>
      <c r="N1815" t="s">
        <v>3204</v>
      </c>
      <c r="P1815">
        <v>5738185</v>
      </c>
      <c r="Q1815" t="s">
        <v>3201</v>
      </c>
      <c r="R1815">
        <v>609</v>
      </c>
      <c r="S1815">
        <v>202</v>
      </c>
    </row>
    <row r="1816" spans="1:20" x14ac:dyDescent="0.25">
      <c r="A1816" t="s">
        <v>20</v>
      </c>
      <c r="B1816" t="s">
        <v>30</v>
      </c>
      <c r="C1816" t="s">
        <v>22</v>
      </c>
      <c r="D1816" t="s">
        <v>23</v>
      </c>
      <c r="E1816" t="s">
        <v>5</v>
      </c>
      <c r="G1816" t="s">
        <v>24</v>
      </c>
      <c r="H1816">
        <v>832303</v>
      </c>
      <c r="I1816">
        <v>833043</v>
      </c>
      <c r="J1816" t="s">
        <v>25</v>
      </c>
      <c r="P1816">
        <v>5738426</v>
      </c>
      <c r="Q1816" t="s">
        <v>3205</v>
      </c>
      <c r="R1816">
        <v>741</v>
      </c>
      <c r="T1816" t="s">
        <v>3206</v>
      </c>
    </row>
    <row r="1817" spans="1:20" x14ac:dyDescent="0.25">
      <c r="A1817" t="s">
        <v>33</v>
      </c>
      <c r="B1817" t="s">
        <v>34</v>
      </c>
      <c r="C1817" t="s">
        <v>22</v>
      </c>
      <c r="D1817" t="s">
        <v>23</v>
      </c>
      <c r="E1817" t="s">
        <v>5</v>
      </c>
      <c r="G1817" t="s">
        <v>24</v>
      </c>
      <c r="H1817">
        <v>832303</v>
      </c>
      <c r="I1817">
        <v>833043</v>
      </c>
      <c r="J1817" t="s">
        <v>25</v>
      </c>
      <c r="K1817" t="s">
        <v>3207</v>
      </c>
      <c r="L1817" t="s">
        <v>3207</v>
      </c>
      <c r="N1817" t="s">
        <v>3208</v>
      </c>
      <c r="P1817">
        <v>5738426</v>
      </c>
      <c r="Q1817" t="s">
        <v>3205</v>
      </c>
      <c r="R1817">
        <v>741</v>
      </c>
      <c r="S1817">
        <v>246</v>
      </c>
    </row>
    <row r="1818" spans="1:20" x14ac:dyDescent="0.25">
      <c r="A1818" t="s">
        <v>20</v>
      </c>
      <c r="B1818" t="s">
        <v>30</v>
      </c>
      <c r="C1818" t="s">
        <v>22</v>
      </c>
      <c r="D1818" t="s">
        <v>23</v>
      </c>
      <c r="E1818" t="s">
        <v>5</v>
      </c>
      <c r="G1818" t="s">
        <v>24</v>
      </c>
      <c r="H1818">
        <v>833172</v>
      </c>
      <c r="I1818">
        <v>834083</v>
      </c>
      <c r="J1818" t="s">
        <v>25</v>
      </c>
      <c r="P1818">
        <v>5738337</v>
      </c>
      <c r="Q1818" t="s">
        <v>3209</v>
      </c>
      <c r="R1818">
        <v>912</v>
      </c>
      <c r="T1818" t="s">
        <v>3210</v>
      </c>
    </row>
    <row r="1819" spans="1:20" x14ac:dyDescent="0.25">
      <c r="A1819" t="s">
        <v>33</v>
      </c>
      <c r="B1819" t="s">
        <v>34</v>
      </c>
      <c r="C1819" t="s">
        <v>22</v>
      </c>
      <c r="D1819" t="s">
        <v>23</v>
      </c>
      <c r="E1819" t="s">
        <v>5</v>
      </c>
      <c r="G1819" t="s">
        <v>24</v>
      </c>
      <c r="H1819">
        <v>833172</v>
      </c>
      <c r="I1819">
        <v>834083</v>
      </c>
      <c r="J1819" t="s">
        <v>25</v>
      </c>
      <c r="K1819" t="s">
        <v>3211</v>
      </c>
      <c r="L1819" t="s">
        <v>3211</v>
      </c>
      <c r="N1819" t="s">
        <v>1598</v>
      </c>
      <c r="P1819">
        <v>5738337</v>
      </c>
      <c r="Q1819" t="s">
        <v>3209</v>
      </c>
      <c r="R1819">
        <v>912</v>
      </c>
      <c r="S1819">
        <v>303</v>
      </c>
    </row>
    <row r="1820" spans="1:20" x14ac:dyDescent="0.25">
      <c r="A1820" t="s">
        <v>20</v>
      </c>
      <c r="B1820" t="s">
        <v>30</v>
      </c>
      <c r="C1820" t="s">
        <v>22</v>
      </c>
      <c r="D1820" t="s">
        <v>23</v>
      </c>
      <c r="E1820" t="s">
        <v>5</v>
      </c>
      <c r="G1820" t="s">
        <v>24</v>
      </c>
      <c r="H1820">
        <v>834085</v>
      </c>
      <c r="I1820">
        <v>834375</v>
      </c>
      <c r="J1820" t="s">
        <v>74</v>
      </c>
      <c r="P1820">
        <v>5738566</v>
      </c>
      <c r="Q1820" t="s">
        <v>3212</v>
      </c>
      <c r="R1820">
        <v>291</v>
      </c>
      <c r="T1820" t="s">
        <v>3213</v>
      </c>
    </row>
    <row r="1821" spans="1:20" x14ac:dyDescent="0.25">
      <c r="A1821" t="s">
        <v>33</v>
      </c>
      <c r="B1821" t="s">
        <v>34</v>
      </c>
      <c r="C1821" t="s">
        <v>22</v>
      </c>
      <c r="D1821" t="s">
        <v>23</v>
      </c>
      <c r="E1821" t="s">
        <v>5</v>
      </c>
      <c r="G1821" t="s">
        <v>24</v>
      </c>
      <c r="H1821">
        <v>834085</v>
      </c>
      <c r="I1821">
        <v>834375</v>
      </c>
      <c r="J1821" t="s">
        <v>74</v>
      </c>
      <c r="K1821" t="s">
        <v>3214</v>
      </c>
      <c r="L1821" t="s">
        <v>3214</v>
      </c>
      <c r="N1821" t="s">
        <v>3215</v>
      </c>
      <c r="P1821">
        <v>5738566</v>
      </c>
      <c r="Q1821" t="s">
        <v>3212</v>
      </c>
      <c r="R1821">
        <v>291</v>
      </c>
      <c r="S1821">
        <v>96</v>
      </c>
    </row>
    <row r="1822" spans="1:20" x14ac:dyDescent="0.25">
      <c r="A1822" t="s">
        <v>20</v>
      </c>
      <c r="B1822" t="s">
        <v>30</v>
      </c>
      <c r="C1822" t="s">
        <v>22</v>
      </c>
      <c r="D1822" t="s">
        <v>23</v>
      </c>
      <c r="E1822" t="s">
        <v>5</v>
      </c>
      <c r="G1822" t="s">
        <v>24</v>
      </c>
      <c r="H1822">
        <v>834414</v>
      </c>
      <c r="I1822">
        <v>834827</v>
      </c>
      <c r="J1822" t="s">
        <v>74</v>
      </c>
      <c r="P1822">
        <v>5738685</v>
      </c>
      <c r="Q1822" t="s">
        <v>3216</v>
      </c>
      <c r="R1822">
        <v>414</v>
      </c>
      <c r="T1822" t="s">
        <v>3217</v>
      </c>
    </row>
    <row r="1823" spans="1:20" x14ac:dyDescent="0.25">
      <c r="A1823" t="s">
        <v>33</v>
      </c>
      <c r="B1823" t="s">
        <v>34</v>
      </c>
      <c r="C1823" t="s">
        <v>22</v>
      </c>
      <c r="D1823" t="s">
        <v>23</v>
      </c>
      <c r="E1823" t="s">
        <v>5</v>
      </c>
      <c r="G1823" t="s">
        <v>24</v>
      </c>
      <c r="H1823">
        <v>834414</v>
      </c>
      <c r="I1823">
        <v>834827</v>
      </c>
      <c r="J1823" t="s">
        <v>74</v>
      </c>
      <c r="K1823" t="s">
        <v>3218</v>
      </c>
      <c r="L1823" t="s">
        <v>3218</v>
      </c>
      <c r="N1823" t="s">
        <v>3219</v>
      </c>
      <c r="P1823">
        <v>5738685</v>
      </c>
      <c r="Q1823" t="s">
        <v>3216</v>
      </c>
      <c r="R1823">
        <v>414</v>
      </c>
      <c r="S1823">
        <v>137</v>
      </c>
    </row>
    <row r="1824" spans="1:20" x14ac:dyDescent="0.25">
      <c r="A1824" t="s">
        <v>20</v>
      </c>
      <c r="B1824" t="s">
        <v>30</v>
      </c>
      <c r="C1824" t="s">
        <v>22</v>
      </c>
      <c r="D1824" t="s">
        <v>23</v>
      </c>
      <c r="E1824" t="s">
        <v>5</v>
      </c>
      <c r="G1824" t="s">
        <v>24</v>
      </c>
      <c r="H1824">
        <v>834876</v>
      </c>
      <c r="I1824">
        <v>835349</v>
      </c>
      <c r="J1824" t="s">
        <v>74</v>
      </c>
      <c r="P1824">
        <v>5738854</v>
      </c>
      <c r="Q1824" t="s">
        <v>3220</v>
      </c>
      <c r="R1824">
        <v>474</v>
      </c>
      <c r="T1824" t="s">
        <v>3221</v>
      </c>
    </row>
    <row r="1825" spans="1:20" x14ac:dyDescent="0.25">
      <c r="A1825" t="s">
        <v>33</v>
      </c>
      <c r="B1825" t="s">
        <v>34</v>
      </c>
      <c r="C1825" t="s">
        <v>22</v>
      </c>
      <c r="D1825" t="s">
        <v>23</v>
      </c>
      <c r="E1825" t="s">
        <v>5</v>
      </c>
      <c r="G1825" t="s">
        <v>24</v>
      </c>
      <c r="H1825">
        <v>834876</v>
      </c>
      <c r="I1825">
        <v>835349</v>
      </c>
      <c r="J1825" t="s">
        <v>74</v>
      </c>
      <c r="K1825" t="s">
        <v>3222</v>
      </c>
      <c r="L1825" t="s">
        <v>3222</v>
      </c>
      <c r="N1825" t="s">
        <v>3223</v>
      </c>
      <c r="P1825">
        <v>5738854</v>
      </c>
      <c r="Q1825" t="s">
        <v>3220</v>
      </c>
      <c r="R1825">
        <v>474</v>
      </c>
      <c r="S1825">
        <v>157</v>
      </c>
    </row>
    <row r="1826" spans="1:20" x14ac:dyDescent="0.25">
      <c r="A1826" t="s">
        <v>20</v>
      </c>
      <c r="B1826" t="s">
        <v>30</v>
      </c>
      <c r="C1826" t="s">
        <v>22</v>
      </c>
      <c r="D1826" t="s">
        <v>23</v>
      </c>
      <c r="E1826" t="s">
        <v>5</v>
      </c>
      <c r="G1826" t="s">
        <v>24</v>
      </c>
      <c r="H1826">
        <v>835379</v>
      </c>
      <c r="I1826">
        <v>835651</v>
      </c>
      <c r="J1826" t="s">
        <v>74</v>
      </c>
      <c r="P1826">
        <v>5738630</v>
      </c>
      <c r="Q1826" t="s">
        <v>3224</v>
      </c>
      <c r="R1826">
        <v>273</v>
      </c>
      <c r="T1826" t="s">
        <v>3225</v>
      </c>
    </row>
    <row r="1827" spans="1:20" x14ac:dyDescent="0.25">
      <c r="A1827" t="s">
        <v>33</v>
      </c>
      <c r="B1827" t="s">
        <v>34</v>
      </c>
      <c r="C1827" t="s">
        <v>22</v>
      </c>
      <c r="D1827" t="s">
        <v>23</v>
      </c>
      <c r="E1827" t="s">
        <v>5</v>
      </c>
      <c r="G1827" t="s">
        <v>24</v>
      </c>
      <c r="H1827">
        <v>835379</v>
      </c>
      <c r="I1827">
        <v>835651</v>
      </c>
      <c r="J1827" t="s">
        <v>74</v>
      </c>
      <c r="K1827" t="s">
        <v>3226</v>
      </c>
      <c r="L1827" t="s">
        <v>3226</v>
      </c>
      <c r="N1827" t="s">
        <v>36</v>
      </c>
      <c r="P1827">
        <v>5738630</v>
      </c>
      <c r="Q1827" t="s">
        <v>3224</v>
      </c>
      <c r="R1827">
        <v>273</v>
      </c>
      <c r="S1827">
        <v>90</v>
      </c>
    </row>
    <row r="1828" spans="1:20" x14ac:dyDescent="0.25">
      <c r="A1828" t="s">
        <v>20</v>
      </c>
      <c r="B1828" t="s">
        <v>30</v>
      </c>
      <c r="C1828" t="s">
        <v>22</v>
      </c>
      <c r="D1828" t="s">
        <v>23</v>
      </c>
      <c r="E1828" t="s">
        <v>5</v>
      </c>
      <c r="G1828" t="s">
        <v>24</v>
      </c>
      <c r="H1828">
        <v>835708</v>
      </c>
      <c r="I1828">
        <v>836817</v>
      </c>
      <c r="J1828" t="s">
        <v>25</v>
      </c>
      <c r="P1828">
        <v>5738444</v>
      </c>
      <c r="Q1828" t="s">
        <v>3227</v>
      </c>
      <c r="R1828">
        <v>1110</v>
      </c>
      <c r="T1828" t="s">
        <v>3228</v>
      </c>
    </row>
    <row r="1829" spans="1:20" x14ac:dyDescent="0.25">
      <c r="A1829" t="s">
        <v>33</v>
      </c>
      <c r="B1829" t="s">
        <v>34</v>
      </c>
      <c r="C1829" t="s">
        <v>22</v>
      </c>
      <c r="D1829" t="s">
        <v>23</v>
      </c>
      <c r="E1829" t="s">
        <v>5</v>
      </c>
      <c r="G1829" t="s">
        <v>24</v>
      </c>
      <c r="H1829">
        <v>835708</v>
      </c>
      <c r="I1829">
        <v>836817</v>
      </c>
      <c r="J1829" t="s">
        <v>25</v>
      </c>
      <c r="K1829" t="s">
        <v>3229</v>
      </c>
      <c r="L1829" t="s">
        <v>3229</v>
      </c>
      <c r="N1829" t="s">
        <v>3230</v>
      </c>
      <c r="P1829">
        <v>5738444</v>
      </c>
      <c r="Q1829" t="s">
        <v>3227</v>
      </c>
      <c r="R1829">
        <v>1110</v>
      </c>
      <c r="S1829">
        <v>369</v>
      </c>
    </row>
    <row r="1830" spans="1:20" x14ac:dyDescent="0.25">
      <c r="A1830" t="s">
        <v>20</v>
      </c>
      <c r="B1830" t="s">
        <v>30</v>
      </c>
      <c r="C1830" t="s">
        <v>22</v>
      </c>
      <c r="D1830" t="s">
        <v>23</v>
      </c>
      <c r="E1830" t="s">
        <v>5</v>
      </c>
      <c r="G1830" t="s">
        <v>24</v>
      </c>
      <c r="H1830">
        <v>836822</v>
      </c>
      <c r="I1830">
        <v>837274</v>
      </c>
      <c r="J1830" t="s">
        <v>74</v>
      </c>
      <c r="P1830">
        <v>5738735</v>
      </c>
      <c r="Q1830" t="s">
        <v>3231</v>
      </c>
      <c r="R1830">
        <v>453</v>
      </c>
      <c r="T1830" t="s">
        <v>3232</v>
      </c>
    </row>
    <row r="1831" spans="1:20" x14ac:dyDescent="0.25">
      <c r="A1831" t="s">
        <v>33</v>
      </c>
      <c r="B1831" t="s">
        <v>34</v>
      </c>
      <c r="C1831" t="s">
        <v>22</v>
      </c>
      <c r="D1831" t="s">
        <v>23</v>
      </c>
      <c r="E1831" t="s">
        <v>5</v>
      </c>
      <c r="G1831" t="s">
        <v>24</v>
      </c>
      <c r="H1831">
        <v>836822</v>
      </c>
      <c r="I1831">
        <v>837274</v>
      </c>
      <c r="J1831" t="s">
        <v>74</v>
      </c>
      <c r="K1831" t="s">
        <v>3233</v>
      </c>
      <c r="L1831" t="s">
        <v>3233</v>
      </c>
      <c r="N1831" t="s">
        <v>3234</v>
      </c>
      <c r="P1831">
        <v>5738735</v>
      </c>
      <c r="Q1831" t="s">
        <v>3231</v>
      </c>
      <c r="R1831">
        <v>453</v>
      </c>
      <c r="S1831">
        <v>150</v>
      </c>
    </row>
    <row r="1832" spans="1:20" x14ac:dyDescent="0.25">
      <c r="A1832" t="s">
        <v>20</v>
      </c>
      <c r="B1832" t="s">
        <v>30</v>
      </c>
      <c r="C1832" t="s">
        <v>22</v>
      </c>
      <c r="D1832" t="s">
        <v>23</v>
      </c>
      <c r="E1832" t="s">
        <v>5</v>
      </c>
      <c r="G1832" t="s">
        <v>24</v>
      </c>
      <c r="H1832">
        <v>837322</v>
      </c>
      <c r="I1832">
        <v>838275</v>
      </c>
      <c r="J1832" t="s">
        <v>74</v>
      </c>
      <c r="P1832">
        <v>5738684</v>
      </c>
      <c r="Q1832" t="s">
        <v>3235</v>
      </c>
      <c r="R1832">
        <v>954</v>
      </c>
      <c r="T1832" t="s">
        <v>3236</v>
      </c>
    </row>
    <row r="1833" spans="1:20" x14ac:dyDescent="0.25">
      <c r="A1833" t="s">
        <v>33</v>
      </c>
      <c r="B1833" t="s">
        <v>34</v>
      </c>
      <c r="C1833" t="s">
        <v>22</v>
      </c>
      <c r="D1833" t="s">
        <v>23</v>
      </c>
      <c r="E1833" t="s">
        <v>5</v>
      </c>
      <c r="G1833" t="s">
        <v>24</v>
      </c>
      <c r="H1833">
        <v>837322</v>
      </c>
      <c r="I1833">
        <v>838275</v>
      </c>
      <c r="J1833" t="s">
        <v>74</v>
      </c>
      <c r="K1833" t="s">
        <v>3237</v>
      </c>
      <c r="L1833" t="s">
        <v>3237</v>
      </c>
      <c r="N1833" t="s">
        <v>3238</v>
      </c>
      <c r="P1833">
        <v>5738684</v>
      </c>
      <c r="Q1833" t="s">
        <v>3235</v>
      </c>
      <c r="R1833">
        <v>954</v>
      </c>
      <c r="S1833">
        <v>317</v>
      </c>
    </row>
    <row r="1834" spans="1:20" x14ac:dyDescent="0.25">
      <c r="A1834" t="s">
        <v>20</v>
      </c>
      <c r="B1834" t="s">
        <v>30</v>
      </c>
      <c r="C1834" t="s">
        <v>22</v>
      </c>
      <c r="D1834" t="s">
        <v>23</v>
      </c>
      <c r="E1834" t="s">
        <v>5</v>
      </c>
      <c r="G1834" t="s">
        <v>24</v>
      </c>
      <c r="H1834">
        <v>838289</v>
      </c>
      <c r="I1834">
        <v>839635</v>
      </c>
      <c r="J1834" t="s">
        <v>74</v>
      </c>
      <c r="P1834">
        <v>5738088</v>
      </c>
      <c r="Q1834" t="s">
        <v>3239</v>
      </c>
      <c r="R1834">
        <v>1347</v>
      </c>
      <c r="T1834" t="s">
        <v>3240</v>
      </c>
    </row>
    <row r="1835" spans="1:20" x14ac:dyDescent="0.25">
      <c r="A1835" t="s">
        <v>33</v>
      </c>
      <c r="B1835" t="s">
        <v>34</v>
      </c>
      <c r="C1835" t="s">
        <v>22</v>
      </c>
      <c r="D1835" t="s">
        <v>23</v>
      </c>
      <c r="E1835" t="s">
        <v>5</v>
      </c>
      <c r="G1835" t="s">
        <v>24</v>
      </c>
      <c r="H1835">
        <v>838289</v>
      </c>
      <c r="I1835">
        <v>839635</v>
      </c>
      <c r="J1835" t="s">
        <v>74</v>
      </c>
      <c r="K1835" t="s">
        <v>3241</v>
      </c>
      <c r="L1835" t="s">
        <v>3241</v>
      </c>
      <c r="N1835" t="s">
        <v>3242</v>
      </c>
      <c r="P1835">
        <v>5738088</v>
      </c>
      <c r="Q1835" t="s">
        <v>3239</v>
      </c>
      <c r="R1835">
        <v>1347</v>
      </c>
      <c r="S1835">
        <v>448</v>
      </c>
    </row>
    <row r="1836" spans="1:20" x14ac:dyDescent="0.25">
      <c r="A1836" t="s">
        <v>20</v>
      </c>
      <c r="B1836" t="s">
        <v>30</v>
      </c>
      <c r="C1836" t="s">
        <v>22</v>
      </c>
      <c r="D1836" t="s">
        <v>23</v>
      </c>
      <c r="E1836" t="s">
        <v>5</v>
      </c>
      <c r="G1836" t="s">
        <v>24</v>
      </c>
      <c r="H1836">
        <v>839707</v>
      </c>
      <c r="I1836">
        <v>840774</v>
      </c>
      <c r="J1836" t="s">
        <v>74</v>
      </c>
      <c r="P1836">
        <v>5738427</v>
      </c>
      <c r="Q1836" t="s">
        <v>3243</v>
      </c>
      <c r="R1836">
        <v>1068</v>
      </c>
      <c r="T1836" t="s">
        <v>3244</v>
      </c>
    </row>
    <row r="1837" spans="1:20" x14ac:dyDescent="0.25">
      <c r="A1837" t="s">
        <v>33</v>
      </c>
      <c r="B1837" t="s">
        <v>34</v>
      </c>
      <c r="C1837" t="s">
        <v>22</v>
      </c>
      <c r="D1837" t="s">
        <v>23</v>
      </c>
      <c r="E1837" t="s">
        <v>5</v>
      </c>
      <c r="G1837" t="s">
        <v>24</v>
      </c>
      <c r="H1837">
        <v>839707</v>
      </c>
      <c r="I1837">
        <v>840774</v>
      </c>
      <c r="J1837" t="s">
        <v>74</v>
      </c>
      <c r="K1837" t="s">
        <v>3245</v>
      </c>
      <c r="L1837" t="s">
        <v>3245</v>
      </c>
      <c r="N1837" t="s">
        <v>3246</v>
      </c>
      <c r="P1837">
        <v>5738427</v>
      </c>
      <c r="Q1837" t="s">
        <v>3243</v>
      </c>
      <c r="R1837">
        <v>1068</v>
      </c>
      <c r="S1837">
        <v>355</v>
      </c>
    </row>
    <row r="1838" spans="1:20" x14ac:dyDescent="0.25">
      <c r="A1838" t="s">
        <v>20</v>
      </c>
      <c r="B1838" t="s">
        <v>30</v>
      </c>
      <c r="C1838" t="s">
        <v>22</v>
      </c>
      <c r="D1838" t="s">
        <v>23</v>
      </c>
      <c r="E1838" t="s">
        <v>5</v>
      </c>
      <c r="G1838" t="s">
        <v>24</v>
      </c>
      <c r="H1838">
        <v>841278</v>
      </c>
      <c r="I1838">
        <v>841559</v>
      </c>
      <c r="J1838" t="s">
        <v>25</v>
      </c>
      <c r="P1838">
        <v>5738205</v>
      </c>
      <c r="Q1838" t="s">
        <v>3247</v>
      </c>
      <c r="R1838">
        <v>282</v>
      </c>
      <c r="T1838" t="s">
        <v>3248</v>
      </c>
    </row>
    <row r="1839" spans="1:20" x14ac:dyDescent="0.25">
      <c r="A1839" t="s">
        <v>33</v>
      </c>
      <c r="B1839" t="s">
        <v>34</v>
      </c>
      <c r="C1839" t="s">
        <v>22</v>
      </c>
      <c r="D1839" t="s">
        <v>23</v>
      </c>
      <c r="E1839" t="s">
        <v>5</v>
      </c>
      <c r="G1839" t="s">
        <v>24</v>
      </c>
      <c r="H1839">
        <v>841278</v>
      </c>
      <c r="I1839">
        <v>841559</v>
      </c>
      <c r="J1839" t="s">
        <v>25</v>
      </c>
      <c r="K1839" t="s">
        <v>3249</v>
      </c>
      <c r="L1839" t="s">
        <v>3249</v>
      </c>
      <c r="N1839" t="s">
        <v>3250</v>
      </c>
      <c r="P1839">
        <v>5738205</v>
      </c>
      <c r="Q1839" t="s">
        <v>3247</v>
      </c>
      <c r="R1839">
        <v>282</v>
      </c>
      <c r="S1839">
        <v>93</v>
      </c>
    </row>
    <row r="1840" spans="1:20" x14ac:dyDescent="0.25">
      <c r="A1840" t="s">
        <v>20</v>
      </c>
      <c r="B1840" t="s">
        <v>30</v>
      </c>
      <c r="C1840" t="s">
        <v>22</v>
      </c>
      <c r="D1840" t="s">
        <v>23</v>
      </c>
      <c r="E1840" t="s">
        <v>5</v>
      </c>
      <c r="G1840" t="s">
        <v>24</v>
      </c>
      <c r="H1840">
        <v>841578</v>
      </c>
      <c r="I1840">
        <v>842597</v>
      </c>
      <c r="J1840" t="s">
        <v>25</v>
      </c>
      <c r="O1840" t="s">
        <v>3251</v>
      </c>
      <c r="P1840">
        <v>5738226</v>
      </c>
      <c r="Q1840" t="s">
        <v>3252</v>
      </c>
      <c r="R1840">
        <v>1020</v>
      </c>
      <c r="T1840" t="s">
        <v>3253</v>
      </c>
    </row>
    <row r="1841" spans="1:20" x14ac:dyDescent="0.25">
      <c r="A1841" t="s">
        <v>33</v>
      </c>
      <c r="B1841" t="s">
        <v>34</v>
      </c>
      <c r="C1841" t="s">
        <v>22</v>
      </c>
      <c r="D1841" t="s">
        <v>23</v>
      </c>
      <c r="E1841" t="s">
        <v>5</v>
      </c>
      <c r="G1841" t="s">
        <v>24</v>
      </c>
      <c r="H1841">
        <v>841578</v>
      </c>
      <c r="I1841">
        <v>842597</v>
      </c>
      <c r="J1841" t="s">
        <v>25</v>
      </c>
      <c r="K1841" t="s">
        <v>3254</v>
      </c>
      <c r="L1841" t="s">
        <v>3254</v>
      </c>
      <c r="N1841" t="s">
        <v>3255</v>
      </c>
      <c r="O1841" t="s">
        <v>3251</v>
      </c>
      <c r="P1841">
        <v>5738226</v>
      </c>
      <c r="Q1841" t="s">
        <v>3252</v>
      </c>
      <c r="R1841">
        <v>1020</v>
      </c>
      <c r="S1841">
        <v>339</v>
      </c>
    </row>
    <row r="1842" spans="1:20" x14ac:dyDescent="0.25">
      <c r="A1842" t="s">
        <v>20</v>
      </c>
      <c r="B1842" t="s">
        <v>30</v>
      </c>
      <c r="C1842" t="s">
        <v>22</v>
      </c>
      <c r="D1842" t="s">
        <v>23</v>
      </c>
      <c r="E1842" t="s">
        <v>5</v>
      </c>
      <c r="G1842" t="s">
        <v>24</v>
      </c>
      <c r="H1842">
        <v>842607</v>
      </c>
      <c r="I1842">
        <v>844253</v>
      </c>
      <c r="J1842" t="s">
        <v>25</v>
      </c>
      <c r="P1842">
        <v>5738567</v>
      </c>
      <c r="Q1842" t="s">
        <v>3256</v>
      </c>
      <c r="R1842">
        <v>1647</v>
      </c>
      <c r="T1842" t="s">
        <v>3257</v>
      </c>
    </row>
    <row r="1843" spans="1:20" x14ac:dyDescent="0.25">
      <c r="A1843" t="s">
        <v>33</v>
      </c>
      <c r="B1843" t="s">
        <v>34</v>
      </c>
      <c r="C1843" t="s">
        <v>22</v>
      </c>
      <c r="D1843" t="s">
        <v>23</v>
      </c>
      <c r="E1843" t="s">
        <v>5</v>
      </c>
      <c r="G1843" t="s">
        <v>24</v>
      </c>
      <c r="H1843">
        <v>842607</v>
      </c>
      <c r="I1843">
        <v>844253</v>
      </c>
      <c r="J1843" t="s">
        <v>25</v>
      </c>
      <c r="K1843" t="s">
        <v>3258</v>
      </c>
      <c r="L1843" t="s">
        <v>3258</v>
      </c>
      <c r="N1843" t="s">
        <v>3259</v>
      </c>
      <c r="P1843">
        <v>5738567</v>
      </c>
      <c r="Q1843" t="s">
        <v>3256</v>
      </c>
      <c r="R1843">
        <v>1647</v>
      </c>
      <c r="S1843">
        <v>548</v>
      </c>
    </row>
    <row r="1844" spans="1:20" x14ac:dyDescent="0.25">
      <c r="A1844" t="s">
        <v>20</v>
      </c>
      <c r="B1844" t="s">
        <v>30</v>
      </c>
      <c r="C1844" t="s">
        <v>22</v>
      </c>
      <c r="D1844" t="s">
        <v>23</v>
      </c>
      <c r="E1844" t="s">
        <v>5</v>
      </c>
      <c r="G1844" t="s">
        <v>24</v>
      </c>
      <c r="H1844">
        <v>844265</v>
      </c>
      <c r="I1844">
        <v>845323</v>
      </c>
      <c r="J1844" t="s">
        <v>25</v>
      </c>
      <c r="P1844">
        <v>5738214</v>
      </c>
      <c r="Q1844" t="s">
        <v>3260</v>
      </c>
      <c r="R1844">
        <v>1059</v>
      </c>
      <c r="T1844" t="s">
        <v>3261</v>
      </c>
    </row>
    <row r="1845" spans="1:20" x14ac:dyDescent="0.25">
      <c r="A1845" t="s">
        <v>33</v>
      </c>
      <c r="B1845" t="s">
        <v>34</v>
      </c>
      <c r="C1845" t="s">
        <v>22</v>
      </c>
      <c r="D1845" t="s">
        <v>23</v>
      </c>
      <c r="E1845" t="s">
        <v>5</v>
      </c>
      <c r="G1845" t="s">
        <v>24</v>
      </c>
      <c r="H1845">
        <v>844265</v>
      </c>
      <c r="I1845">
        <v>845323</v>
      </c>
      <c r="J1845" t="s">
        <v>25</v>
      </c>
      <c r="K1845" t="s">
        <v>3262</v>
      </c>
      <c r="L1845" t="s">
        <v>3262</v>
      </c>
      <c r="N1845" t="s">
        <v>36</v>
      </c>
      <c r="P1845">
        <v>5738214</v>
      </c>
      <c r="Q1845" t="s">
        <v>3260</v>
      </c>
      <c r="R1845">
        <v>1059</v>
      </c>
      <c r="S1845">
        <v>352</v>
      </c>
    </row>
    <row r="1846" spans="1:20" x14ac:dyDescent="0.25">
      <c r="A1846" t="s">
        <v>20</v>
      </c>
      <c r="B1846" t="s">
        <v>30</v>
      </c>
      <c r="C1846" t="s">
        <v>22</v>
      </c>
      <c r="D1846" t="s">
        <v>23</v>
      </c>
      <c r="E1846" t="s">
        <v>5</v>
      </c>
      <c r="G1846" t="s">
        <v>24</v>
      </c>
      <c r="H1846">
        <v>845328</v>
      </c>
      <c r="I1846">
        <v>846224</v>
      </c>
      <c r="J1846" t="s">
        <v>25</v>
      </c>
      <c r="P1846">
        <v>5737874</v>
      </c>
      <c r="Q1846" t="s">
        <v>3263</v>
      </c>
      <c r="R1846">
        <v>897</v>
      </c>
      <c r="T1846" t="s">
        <v>3264</v>
      </c>
    </row>
    <row r="1847" spans="1:20" x14ac:dyDescent="0.25">
      <c r="A1847" t="s">
        <v>33</v>
      </c>
      <c r="B1847" t="s">
        <v>34</v>
      </c>
      <c r="C1847" t="s">
        <v>22</v>
      </c>
      <c r="D1847" t="s">
        <v>23</v>
      </c>
      <c r="E1847" t="s">
        <v>5</v>
      </c>
      <c r="G1847" t="s">
        <v>24</v>
      </c>
      <c r="H1847">
        <v>845328</v>
      </c>
      <c r="I1847">
        <v>846224</v>
      </c>
      <c r="J1847" t="s">
        <v>25</v>
      </c>
      <c r="K1847" t="s">
        <v>3265</v>
      </c>
      <c r="L1847" t="s">
        <v>3265</v>
      </c>
      <c r="N1847" t="s">
        <v>36</v>
      </c>
      <c r="P1847">
        <v>5737874</v>
      </c>
      <c r="Q1847" t="s">
        <v>3263</v>
      </c>
      <c r="R1847">
        <v>897</v>
      </c>
      <c r="S1847">
        <v>298</v>
      </c>
    </row>
    <row r="1848" spans="1:20" x14ac:dyDescent="0.25">
      <c r="A1848" t="s">
        <v>20</v>
      </c>
      <c r="B1848" t="s">
        <v>30</v>
      </c>
      <c r="C1848" t="s">
        <v>22</v>
      </c>
      <c r="D1848" t="s">
        <v>23</v>
      </c>
      <c r="E1848" t="s">
        <v>5</v>
      </c>
      <c r="G1848" t="s">
        <v>24</v>
      </c>
      <c r="H1848">
        <v>846232</v>
      </c>
      <c r="I1848">
        <v>846816</v>
      </c>
      <c r="J1848" t="s">
        <v>74</v>
      </c>
      <c r="P1848">
        <v>5737879</v>
      </c>
      <c r="Q1848" t="s">
        <v>3266</v>
      </c>
      <c r="R1848">
        <v>585</v>
      </c>
      <c r="T1848" t="s">
        <v>3267</v>
      </c>
    </row>
    <row r="1849" spans="1:20" x14ac:dyDescent="0.25">
      <c r="A1849" t="s">
        <v>33</v>
      </c>
      <c r="B1849" t="s">
        <v>34</v>
      </c>
      <c r="C1849" t="s">
        <v>22</v>
      </c>
      <c r="D1849" t="s">
        <v>23</v>
      </c>
      <c r="E1849" t="s">
        <v>5</v>
      </c>
      <c r="G1849" t="s">
        <v>24</v>
      </c>
      <c r="H1849">
        <v>846232</v>
      </c>
      <c r="I1849">
        <v>846816</v>
      </c>
      <c r="J1849" t="s">
        <v>74</v>
      </c>
      <c r="K1849" t="s">
        <v>3268</v>
      </c>
      <c r="L1849" t="s">
        <v>3268</v>
      </c>
      <c r="N1849" t="s">
        <v>2542</v>
      </c>
      <c r="P1849">
        <v>5737879</v>
      </c>
      <c r="Q1849" t="s">
        <v>3266</v>
      </c>
      <c r="R1849">
        <v>585</v>
      </c>
      <c r="S1849">
        <v>194</v>
      </c>
    </row>
    <row r="1850" spans="1:20" x14ac:dyDescent="0.25">
      <c r="A1850" t="s">
        <v>20</v>
      </c>
      <c r="B1850" t="s">
        <v>30</v>
      </c>
      <c r="C1850" t="s">
        <v>22</v>
      </c>
      <c r="D1850" t="s">
        <v>23</v>
      </c>
      <c r="E1850" t="s">
        <v>5</v>
      </c>
      <c r="G1850" t="s">
        <v>24</v>
      </c>
      <c r="H1850">
        <v>846826</v>
      </c>
      <c r="I1850">
        <v>847383</v>
      </c>
      <c r="J1850" t="s">
        <v>74</v>
      </c>
      <c r="P1850">
        <v>5737883</v>
      </c>
      <c r="Q1850" t="s">
        <v>3269</v>
      </c>
      <c r="R1850">
        <v>558</v>
      </c>
      <c r="T1850" t="s">
        <v>3270</v>
      </c>
    </row>
    <row r="1851" spans="1:20" x14ac:dyDescent="0.25">
      <c r="A1851" t="s">
        <v>33</v>
      </c>
      <c r="B1851" t="s">
        <v>34</v>
      </c>
      <c r="C1851" t="s">
        <v>22</v>
      </c>
      <c r="D1851" t="s">
        <v>23</v>
      </c>
      <c r="E1851" t="s">
        <v>5</v>
      </c>
      <c r="G1851" t="s">
        <v>24</v>
      </c>
      <c r="H1851">
        <v>846826</v>
      </c>
      <c r="I1851">
        <v>847383</v>
      </c>
      <c r="J1851" t="s">
        <v>74</v>
      </c>
      <c r="K1851" t="s">
        <v>3271</v>
      </c>
      <c r="L1851" t="s">
        <v>3271</v>
      </c>
      <c r="N1851" t="s">
        <v>3272</v>
      </c>
      <c r="P1851">
        <v>5737883</v>
      </c>
      <c r="Q1851" t="s">
        <v>3269</v>
      </c>
      <c r="R1851">
        <v>558</v>
      </c>
      <c r="S1851">
        <v>185</v>
      </c>
    </row>
    <row r="1852" spans="1:20" x14ac:dyDescent="0.25">
      <c r="A1852" t="s">
        <v>20</v>
      </c>
      <c r="B1852" t="s">
        <v>30</v>
      </c>
      <c r="C1852" t="s">
        <v>22</v>
      </c>
      <c r="D1852" t="s">
        <v>23</v>
      </c>
      <c r="E1852" t="s">
        <v>5</v>
      </c>
      <c r="G1852" t="s">
        <v>24</v>
      </c>
      <c r="H1852">
        <v>847387</v>
      </c>
      <c r="I1852">
        <v>848436</v>
      </c>
      <c r="J1852" t="s">
        <v>74</v>
      </c>
      <c r="P1852">
        <v>5737894</v>
      </c>
      <c r="Q1852" t="s">
        <v>3273</v>
      </c>
      <c r="R1852">
        <v>1050</v>
      </c>
      <c r="T1852" t="s">
        <v>3274</v>
      </c>
    </row>
    <row r="1853" spans="1:20" x14ac:dyDescent="0.25">
      <c r="A1853" t="s">
        <v>33</v>
      </c>
      <c r="B1853" t="s">
        <v>34</v>
      </c>
      <c r="C1853" t="s">
        <v>22</v>
      </c>
      <c r="D1853" t="s">
        <v>23</v>
      </c>
      <c r="E1853" t="s">
        <v>5</v>
      </c>
      <c r="G1853" t="s">
        <v>24</v>
      </c>
      <c r="H1853">
        <v>847387</v>
      </c>
      <c r="I1853">
        <v>848436</v>
      </c>
      <c r="J1853" t="s">
        <v>74</v>
      </c>
      <c r="K1853" t="s">
        <v>3275</v>
      </c>
      <c r="L1853" t="s">
        <v>3275</v>
      </c>
      <c r="N1853" t="s">
        <v>36</v>
      </c>
      <c r="P1853">
        <v>5737894</v>
      </c>
      <c r="Q1853" t="s">
        <v>3273</v>
      </c>
      <c r="R1853">
        <v>1050</v>
      </c>
      <c r="S1853">
        <v>349</v>
      </c>
    </row>
    <row r="1854" spans="1:20" x14ac:dyDescent="0.25">
      <c r="A1854" t="s">
        <v>20</v>
      </c>
      <c r="B1854" t="s">
        <v>30</v>
      </c>
      <c r="C1854" t="s">
        <v>22</v>
      </c>
      <c r="D1854" t="s">
        <v>23</v>
      </c>
      <c r="E1854" t="s">
        <v>5</v>
      </c>
      <c r="G1854" t="s">
        <v>24</v>
      </c>
      <c r="H1854">
        <v>848462</v>
      </c>
      <c r="I1854">
        <v>849409</v>
      </c>
      <c r="J1854" t="s">
        <v>74</v>
      </c>
      <c r="P1854">
        <v>5737891</v>
      </c>
      <c r="Q1854" t="s">
        <v>3276</v>
      </c>
      <c r="R1854">
        <v>948</v>
      </c>
      <c r="T1854" t="s">
        <v>3277</v>
      </c>
    </row>
    <row r="1855" spans="1:20" x14ac:dyDescent="0.25">
      <c r="A1855" t="s">
        <v>33</v>
      </c>
      <c r="B1855" t="s">
        <v>34</v>
      </c>
      <c r="C1855" t="s">
        <v>22</v>
      </c>
      <c r="D1855" t="s">
        <v>23</v>
      </c>
      <c r="E1855" t="s">
        <v>5</v>
      </c>
      <c r="G1855" t="s">
        <v>24</v>
      </c>
      <c r="H1855">
        <v>848462</v>
      </c>
      <c r="I1855">
        <v>849409</v>
      </c>
      <c r="J1855" t="s">
        <v>74</v>
      </c>
      <c r="K1855" t="s">
        <v>3278</v>
      </c>
      <c r="L1855" t="s">
        <v>3278</v>
      </c>
      <c r="N1855" t="s">
        <v>3279</v>
      </c>
      <c r="P1855">
        <v>5737891</v>
      </c>
      <c r="Q1855" t="s">
        <v>3276</v>
      </c>
      <c r="R1855">
        <v>948</v>
      </c>
      <c r="S1855">
        <v>315</v>
      </c>
    </row>
    <row r="1856" spans="1:20" x14ac:dyDescent="0.25">
      <c r="A1856" t="s">
        <v>20</v>
      </c>
      <c r="B1856" t="s">
        <v>30</v>
      </c>
      <c r="C1856" t="s">
        <v>22</v>
      </c>
      <c r="D1856" t="s">
        <v>23</v>
      </c>
      <c r="E1856" t="s">
        <v>5</v>
      </c>
      <c r="G1856" t="s">
        <v>24</v>
      </c>
      <c r="H1856">
        <v>849430</v>
      </c>
      <c r="I1856">
        <v>850656</v>
      </c>
      <c r="J1856" t="s">
        <v>74</v>
      </c>
      <c r="P1856">
        <v>5737887</v>
      </c>
      <c r="Q1856" t="s">
        <v>3280</v>
      </c>
      <c r="R1856">
        <v>1227</v>
      </c>
      <c r="T1856" t="s">
        <v>3281</v>
      </c>
    </row>
    <row r="1857" spans="1:20" x14ac:dyDescent="0.25">
      <c r="A1857" t="s">
        <v>33</v>
      </c>
      <c r="B1857" t="s">
        <v>34</v>
      </c>
      <c r="C1857" t="s">
        <v>22</v>
      </c>
      <c r="D1857" t="s">
        <v>23</v>
      </c>
      <c r="E1857" t="s">
        <v>5</v>
      </c>
      <c r="G1857" t="s">
        <v>24</v>
      </c>
      <c r="H1857">
        <v>849430</v>
      </c>
      <c r="I1857">
        <v>850656</v>
      </c>
      <c r="J1857" t="s">
        <v>74</v>
      </c>
      <c r="K1857" t="s">
        <v>3282</v>
      </c>
      <c r="L1857" t="s">
        <v>3282</v>
      </c>
      <c r="N1857" t="s">
        <v>67</v>
      </c>
      <c r="P1857">
        <v>5737887</v>
      </c>
      <c r="Q1857" t="s">
        <v>3280</v>
      </c>
      <c r="R1857">
        <v>1227</v>
      </c>
      <c r="S1857">
        <v>408</v>
      </c>
    </row>
    <row r="1858" spans="1:20" x14ac:dyDescent="0.25">
      <c r="A1858" t="s">
        <v>20</v>
      </c>
      <c r="B1858" t="s">
        <v>30</v>
      </c>
      <c r="C1858" t="s">
        <v>22</v>
      </c>
      <c r="D1858" t="s">
        <v>23</v>
      </c>
      <c r="E1858" t="s">
        <v>5</v>
      </c>
      <c r="G1858" t="s">
        <v>24</v>
      </c>
      <c r="H1858">
        <v>851267</v>
      </c>
      <c r="I1858">
        <v>851785</v>
      </c>
      <c r="J1858" t="s">
        <v>25</v>
      </c>
      <c r="P1858">
        <v>5737905</v>
      </c>
      <c r="Q1858" t="s">
        <v>3283</v>
      </c>
      <c r="R1858">
        <v>519</v>
      </c>
      <c r="T1858" t="s">
        <v>3284</v>
      </c>
    </row>
    <row r="1859" spans="1:20" x14ac:dyDescent="0.25">
      <c r="A1859" t="s">
        <v>33</v>
      </c>
      <c r="B1859" t="s">
        <v>34</v>
      </c>
      <c r="C1859" t="s">
        <v>22</v>
      </c>
      <c r="D1859" t="s">
        <v>23</v>
      </c>
      <c r="E1859" t="s">
        <v>5</v>
      </c>
      <c r="G1859" t="s">
        <v>24</v>
      </c>
      <c r="H1859">
        <v>851267</v>
      </c>
      <c r="I1859">
        <v>851785</v>
      </c>
      <c r="J1859" t="s">
        <v>25</v>
      </c>
      <c r="K1859" t="s">
        <v>3285</v>
      </c>
      <c r="L1859" t="s">
        <v>3285</v>
      </c>
      <c r="N1859" t="s">
        <v>116</v>
      </c>
      <c r="P1859">
        <v>5737905</v>
      </c>
      <c r="Q1859" t="s">
        <v>3283</v>
      </c>
      <c r="R1859">
        <v>519</v>
      </c>
      <c r="S1859">
        <v>172</v>
      </c>
    </row>
    <row r="1860" spans="1:20" x14ac:dyDescent="0.25">
      <c r="A1860" t="s">
        <v>20</v>
      </c>
      <c r="B1860" t="s">
        <v>30</v>
      </c>
      <c r="C1860" t="s">
        <v>22</v>
      </c>
      <c r="D1860" t="s">
        <v>23</v>
      </c>
      <c r="E1860" t="s">
        <v>5</v>
      </c>
      <c r="G1860" t="s">
        <v>24</v>
      </c>
      <c r="H1860">
        <v>852349</v>
      </c>
      <c r="I1860">
        <v>853422</v>
      </c>
      <c r="J1860" t="s">
        <v>74</v>
      </c>
      <c r="P1860">
        <v>5737907</v>
      </c>
      <c r="Q1860" t="s">
        <v>3286</v>
      </c>
      <c r="R1860">
        <v>1074</v>
      </c>
      <c r="T1860" t="s">
        <v>3287</v>
      </c>
    </row>
    <row r="1861" spans="1:20" x14ac:dyDescent="0.25">
      <c r="A1861" t="s">
        <v>33</v>
      </c>
      <c r="B1861" t="s">
        <v>34</v>
      </c>
      <c r="C1861" t="s">
        <v>22</v>
      </c>
      <c r="D1861" t="s">
        <v>23</v>
      </c>
      <c r="E1861" t="s">
        <v>5</v>
      </c>
      <c r="G1861" t="s">
        <v>24</v>
      </c>
      <c r="H1861">
        <v>852349</v>
      </c>
      <c r="I1861">
        <v>853422</v>
      </c>
      <c r="J1861" t="s">
        <v>74</v>
      </c>
      <c r="K1861" t="s">
        <v>3288</v>
      </c>
      <c r="L1861" t="s">
        <v>3288</v>
      </c>
      <c r="N1861" t="s">
        <v>116</v>
      </c>
      <c r="P1861">
        <v>5737907</v>
      </c>
      <c r="Q1861" t="s">
        <v>3286</v>
      </c>
      <c r="R1861">
        <v>1074</v>
      </c>
      <c r="S1861">
        <v>357</v>
      </c>
    </row>
    <row r="1862" spans="1:20" x14ac:dyDescent="0.25">
      <c r="A1862" t="s">
        <v>20</v>
      </c>
      <c r="B1862" t="s">
        <v>30</v>
      </c>
      <c r="C1862" t="s">
        <v>22</v>
      </c>
      <c r="D1862" t="s">
        <v>23</v>
      </c>
      <c r="E1862" t="s">
        <v>5</v>
      </c>
      <c r="G1862" t="s">
        <v>24</v>
      </c>
      <c r="H1862">
        <v>853438</v>
      </c>
      <c r="I1862">
        <v>855456</v>
      </c>
      <c r="J1862" t="s">
        <v>74</v>
      </c>
      <c r="P1862">
        <v>5737914</v>
      </c>
      <c r="Q1862" t="s">
        <v>3289</v>
      </c>
      <c r="R1862">
        <v>2019</v>
      </c>
      <c r="T1862" t="s">
        <v>3290</v>
      </c>
    </row>
    <row r="1863" spans="1:20" x14ac:dyDescent="0.25">
      <c r="A1863" t="s">
        <v>33</v>
      </c>
      <c r="B1863" t="s">
        <v>34</v>
      </c>
      <c r="C1863" t="s">
        <v>22</v>
      </c>
      <c r="D1863" t="s">
        <v>23</v>
      </c>
      <c r="E1863" t="s">
        <v>5</v>
      </c>
      <c r="G1863" t="s">
        <v>24</v>
      </c>
      <c r="H1863">
        <v>853438</v>
      </c>
      <c r="I1863">
        <v>855456</v>
      </c>
      <c r="J1863" t="s">
        <v>74</v>
      </c>
      <c r="K1863" t="s">
        <v>3291</v>
      </c>
      <c r="L1863" t="s">
        <v>3291</v>
      </c>
      <c r="N1863" t="s">
        <v>36</v>
      </c>
      <c r="P1863">
        <v>5737914</v>
      </c>
      <c r="Q1863" t="s">
        <v>3289</v>
      </c>
      <c r="R1863">
        <v>2019</v>
      </c>
      <c r="S1863">
        <v>672</v>
      </c>
    </row>
    <row r="1864" spans="1:20" x14ac:dyDescent="0.25">
      <c r="A1864" t="s">
        <v>20</v>
      </c>
      <c r="B1864" t="s">
        <v>30</v>
      </c>
      <c r="C1864" t="s">
        <v>22</v>
      </c>
      <c r="D1864" t="s">
        <v>23</v>
      </c>
      <c r="E1864" t="s">
        <v>5</v>
      </c>
      <c r="G1864" t="s">
        <v>24</v>
      </c>
      <c r="H1864">
        <v>855671</v>
      </c>
      <c r="I1864">
        <v>856309</v>
      </c>
      <c r="J1864" t="s">
        <v>25</v>
      </c>
      <c r="P1864">
        <v>5737956</v>
      </c>
      <c r="Q1864" t="s">
        <v>3292</v>
      </c>
      <c r="R1864">
        <v>639</v>
      </c>
      <c r="T1864" t="s">
        <v>3293</v>
      </c>
    </row>
    <row r="1865" spans="1:20" x14ac:dyDescent="0.25">
      <c r="A1865" t="s">
        <v>33</v>
      </c>
      <c r="B1865" t="s">
        <v>34</v>
      </c>
      <c r="C1865" t="s">
        <v>22</v>
      </c>
      <c r="D1865" t="s">
        <v>23</v>
      </c>
      <c r="E1865" t="s">
        <v>5</v>
      </c>
      <c r="G1865" t="s">
        <v>24</v>
      </c>
      <c r="H1865">
        <v>855671</v>
      </c>
      <c r="I1865">
        <v>856309</v>
      </c>
      <c r="J1865" t="s">
        <v>25</v>
      </c>
      <c r="K1865" t="s">
        <v>3294</v>
      </c>
      <c r="L1865" t="s">
        <v>3294</v>
      </c>
      <c r="N1865" t="s">
        <v>3295</v>
      </c>
      <c r="P1865">
        <v>5737956</v>
      </c>
      <c r="Q1865" t="s">
        <v>3292</v>
      </c>
      <c r="R1865">
        <v>639</v>
      </c>
      <c r="S1865">
        <v>212</v>
      </c>
    </row>
    <row r="1866" spans="1:20" x14ac:dyDescent="0.25">
      <c r="A1866" t="s">
        <v>20</v>
      </c>
      <c r="B1866" t="s">
        <v>30</v>
      </c>
      <c r="C1866" t="s">
        <v>22</v>
      </c>
      <c r="D1866" t="s">
        <v>23</v>
      </c>
      <c r="E1866" t="s">
        <v>5</v>
      </c>
      <c r="G1866" t="s">
        <v>24</v>
      </c>
      <c r="H1866">
        <v>856375</v>
      </c>
      <c r="I1866">
        <v>857826</v>
      </c>
      <c r="J1866" t="s">
        <v>74</v>
      </c>
      <c r="P1866">
        <v>5737934</v>
      </c>
      <c r="Q1866" t="s">
        <v>3296</v>
      </c>
      <c r="R1866">
        <v>1452</v>
      </c>
      <c r="T1866" t="s">
        <v>3297</v>
      </c>
    </row>
    <row r="1867" spans="1:20" x14ac:dyDescent="0.25">
      <c r="A1867" t="s">
        <v>33</v>
      </c>
      <c r="B1867" t="s">
        <v>34</v>
      </c>
      <c r="C1867" t="s">
        <v>22</v>
      </c>
      <c r="D1867" t="s">
        <v>23</v>
      </c>
      <c r="E1867" t="s">
        <v>5</v>
      </c>
      <c r="G1867" t="s">
        <v>24</v>
      </c>
      <c r="H1867">
        <v>856375</v>
      </c>
      <c r="I1867">
        <v>857826</v>
      </c>
      <c r="J1867" t="s">
        <v>74</v>
      </c>
      <c r="K1867" t="s">
        <v>3298</v>
      </c>
      <c r="L1867" t="s">
        <v>3298</v>
      </c>
      <c r="N1867" t="s">
        <v>3299</v>
      </c>
      <c r="P1867">
        <v>5737934</v>
      </c>
      <c r="Q1867" t="s">
        <v>3296</v>
      </c>
      <c r="R1867">
        <v>1452</v>
      </c>
      <c r="S1867">
        <v>483</v>
      </c>
    </row>
    <row r="1868" spans="1:20" x14ac:dyDescent="0.25">
      <c r="A1868" t="s">
        <v>20</v>
      </c>
      <c r="B1868" t="s">
        <v>30</v>
      </c>
      <c r="C1868" t="s">
        <v>22</v>
      </c>
      <c r="D1868" t="s">
        <v>23</v>
      </c>
      <c r="E1868" t="s">
        <v>5</v>
      </c>
      <c r="G1868" t="s">
        <v>24</v>
      </c>
      <c r="H1868">
        <v>857898</v>
      </c>
      <c r="I1868">
        <v>858905</v>
      </c>
      <c r="J1868" t="s">
        <v>25</v>
      </c>
      <c r="P1868">
        <v>5737897</v>
      </c>
      <c r="Q1868" t="s">
        <v>3300</v>
      </c>
      <c r="R1868">
        <v>1008</v>
      </c>
      <c r="T1868" t="s">
        <v>3301</v>
      </c>
    </row>
    <row r="1869" spans="1:20" x14ac:dyDescent="0.25">
      <c r="A1869" t="s">
        <v>33</v>
      </c>
      <c r="B1869" t="s">
        <v>34</v>
      </c>
      <c r="C1869" t="s">
        <v>22</v>
      </c>
      <c r="D1869" t="s">
        <v>23</v>
      </c>
      <c r="E1869" t="s">
        <v>5</v>
      </c>
      <c r="G1869" t="s">
        <v>24</v>
      </c>
      <c r="H1869">
        <v>857898</v>
      </c>
      <c r="I1869">
        <v>858905</v>
      </c>
      <c r="J1869" t="s">
        <v>25</v>
      </c>
      <c r="K1869" t="s">
        <v>3302</v>
      </c>
      <c r="L1869" t="s">
        <v>3302</v>
      </c>
      <c r="N1869" t="s">
        <v>3303</v>
      </c>
      <c r="P1869">
        <v>5737897</v>
      </c>
      <c r="Q1869" t="s">
        <v>3300</v>
      </c>
      <c r="R1869">
        <v>1008</v>
      </c>
      <c r="S1869">
        <v>335</v>
      </c>
    </row>
    <row r="1870" spans="1:20" x14ac:dyDescent="0.25">
      <c r="A1870" t="s">
        <v>20</v>
      </c>
      <c r="B1870" t="s">
        <v>2990</v>
      </c>
      <c r="C1870" t="s">
        <v>22</v>
      </c>
      <c r="D1870" t="s">
        <v>23</v>
      </c>
      <c r="E1870" t="s">
        <v>5</v>
      </c>
      <c r="G1870" t="s">
        <v>24</v>
      </c>
      <c r="H1870">
        <v>859133</v>
      </c>
      <c r="I1870">
        <v>860603</v>
      </c>
      <c r="J1870" t="s">
        <v>25</v>
      </c>
      <c r="P1870">
        <v>5738439</v>
      </c>
      <c r="Q1870" t="s">
        <v>3304</v>
      </c>
      <c r="R1870">
        <v>1471</v>
      </c>
      <c r="T1870" t="s">
        <v>3305</v>
      </c>
    </row>
    <row r="1871" spans="1:20" x14ac:dyDescent="0.25">
      <c r="A1871" t="s">
        <v>2990</v>
      </c>
      <c r="C1871" t="s">
        <v>22</v>
      </c>
      <c r="D1871" t="s">
        <v>23</v>
      </c>
      <c r="E1871" t="s">
        <v>5</v>
      </c>
      <c r="G1871" t="s">
        <v>24</v>
      </c>
      <c r="H1871">
        <v>859133</v>
      </c>
      <c r="I1871">
        <v>860603</v>
      </c>
      <c r="J1871" t="s">
        <v>25</v>
      </c>
      <c r="N1871" t="s">
        <v>3306</v>
      </c>
      <c r="P1871">
        <v>5738439</v>
      </c>
      <c r="Q1871" t="s">
        <v>3304</v>
      </c>
      <c r="R1871">
        <v>1471</v>
      </c>
    </row>
    <row r="1872" spans="1:20" x14ac:dyDescent="0.25">
      <c r="A1872" t="s">
        <v>20</v>
      </c>
      <c r="B1872" t="s">
        <v>21</v>
      </c>
      <c r="C1872" t="s">
        <v>22</v>
      </c>
      <c r="D1872" t="s">
        <v>23</v>
      </c>
      <c r="E1872" t="s">
        <v>5</v>
      </c>
      <c r="G1872" t="s">
        <v>24</v>
      </c>
      <c r="H1872">
        <v>860656</v>
      </c>
      <c r="I1872">
        <v>860728</v>
      </c>
      <c r="J1872" t="s">
        <v>25</v>
      </c>
      <c r="P1872">
        <v>5738634</v>
      </c>
      <c r="Q1872" t="s">
        <v>3307</v>
      </c>
      <c r="R1872">
        <v>73</v>
      </c>
      <c r="T1872" t="s">
        <v>3308</v>
      </c>
    </row>
    <row r="1873" spans="1:20" x14ac:dyDescent="0.25">
      <c r="A1873" t="s">
        <v>21</v>
      </c>
      <c r="C1873" t="s">
        <v>22</v>
      </c>
      <c r="D1873" t="s">
        <v>23</v>
      </c>
      <c r="E1873" t="s">
        <v>5</v>
      </c>
      <c r="G1873" t="s">
        <v>24</v>
      </c>
      <c r="H1873">
        <v>860656</v>
      </c>
      <c r="I1873">
        <v>860728</v>
      </c>
      <c r="J1873" t="s">
        <v>25</v>
      </c>
      <c r="N1873" t="s">
        <v>3309</v>
      </c>
      <c r="P1873">
        <v>5738634</v>
      </c>
      <c r="Q1873" t="s">
        <v>3307</v>
      </c>
      <c r="R1873">
        <v>73</v>
      </c>
      <c r="T1873" t="s">
        <v>3310</v>
      </c>
    </row>
    <row r="1874" spans="1:20" x14ac:dyDescent="0.25">
      <c r="A1874" t="s">
        <v>20</v>
      </c>
      <c r="B1874" t="s">
        <v>2990</v>
      </c>
      <c r="C1874" t="s">
        <v>22</v>
      </c>
      <c r="D1874" t="s">
        <v>23</v>
      </c>
      <c r="E1874" t="s">
        <v>5</v>
      </c>
      <c r="G1874" t="s">
        <v>24</v>
      </c>
      <c r="H1874">
        <v>860847</v>
      </c>
      <c r="I1874">
        <v>863786</v>
      </c>
      <c r="J1874" t="s">
        <v>25</v>
      </c>
      <c r="P1874">
        <v>5738310</v>
      </c>
      <c r="Q1874" t="s">
        <v>3311</v>
      </c>
      <c r="R1874">
        <v>2940</v>
      </c>
      <c r="T1874" t="s">
        <v>3312</v>
      </c>
    </row>
    <row r="1875" spans="1:20" x14ac:dyDescent="0.25">
      <c r="A1875" t="s">
        <v>2990</v>
      </c>
      <c r="C1875" t="s">
        <v>22</v>
      </c>
      <c r="D1875" t="s">
        <v>23</v>
      </c>
      <c r="E1875" t="s">
        <v>5</v>
      </c>
      <c r="G1875" t="s">
        <v>24</v>
      </c>
      <c r="H1875">
        <v>860847</v>
      </c>
      <c r="I1875">
        <v>863786</v>
      </c>
      <c r="J1875" t="s">
        <v>25</v>
      </c>
      <c r="N1875" t="s">
        <v>3313</v>
      </c>
      <c r="P1875">
        <v>5738310</v>
      </c>
      <c r="Q1875" t="s">
        <v>3311</v>
      </c>
      <c r="R1875">
        <v>2940</v>
      </c>
    </row>
    <row r="1876" spans="1:20" x14ac:dyDescent="0.25">
      <c r="A1876" t="s">
        <v>20</v>
      </c>
      <c r="B1876" t="s">
        <v>2990</v>
      </c>
      <c r="C1876" t="s">
        <v>22</v>
      </c>
      <c r="D1876" t="s">
        <v>23</v>
      </c>
      <c r="E1876" t="s">
        <v>5</v>
      </c>
      <c r="G1876" t="s">
        <v>24</v>
      </c>
      <c r="H1876">
        <v>863851</v>
      </c>
      <c r="I1876">
        <v>863965</v>
      </c>
      <c r="J1876" t="s">
        <v>25</v>
      </c>
      <c r="O1876" t="s">
        <v>2991</v>
      </c>
      <c r="P1876">
        <v>5738637</v>
      </c>
      <c r="Q1876" t="s">
        <v>3314</v>
      </c>
      <c r="R1876">
        <v>115</v>
      </c>
      <c r="T1876" t="s">
        <v>3315</v>
      </c>
    </row>
    <row r="1877" spans="1:20" x14ac:dyDescent="0.25">
      <c r="A1877" t="s">
        <v>2990</v>
      </c>
      <c r="C1877" t="s">
        <v>22</v>
      </c>
      <c r="D1877" t="s">
        <v>23</v>
      </c>
      <c r="E1877" t="s">
        <v>5</v>
      </c>
      <c r="G1877" t="s">
        <v>24</v>
      </c>
      <c r="H1877">
        <v>863851</v>
      </c>
      <c r="I1877">
        <v>863965</v>
      </c>
      <c r="J1877" t="s">
        <v>25</v>
      </c>
      <c r="N1877" t="s">
        <v>2994</v>
      </c>
      <c r="O1877" t="s">
        <v>2991</v>
      </c>
      <c r="P1877">
        <v>5738637</v>
      </c>
      <c r="Q1877" t="s">
        <v>3314</v>
      </c>
      <c r="R1877">
        <v>115</v>
      </c>
    </row>
    <row r="1878" spans="1:20" x14ac:dyDescent="0.25">
      <c r="A1878" t="s">
        <v>20</v>
      </c>
      <c r="B1878" t="s">
        <v>3316</v>
      </c>
      <c r="C1878" t="s">
        <v>22</v>
      </c>
      <c r="D1878" t="s">
        <v>23</v>
      </c>
      <c r="E1878" t="s">
        <v>5</v>
      </c>
      <c r="G1878" t="s">
        <v>24</v>
      </c>
      <c r="H1878">
        <v>864022</v>
      </c>
      <c r="I1878">
        <v>864261</v>
      </c>
      <c r="J1878" t="s">
        <v>25</v>
      </c>
      <c r="O1878" t="s">
        <v>3317</v>
      </c>
      <c r="P1878">
        <v>25393768</v>
      </c>
      <c r="Q1878" t="s">
        <v>3318</v>
      </c>
      <c r="R1878">
        <v>240</v>
      </c>
    </row>
    <row r="1879" spans="1:20" x14ac:dyDescent="0.25">
      <c r="A1879" t="s">
        <v>3319</v>
      </c>
      <c r="B1879" t="s">
        <v>3316</v>
      </c>
      <c r="C1879" t="s">
        <v>22</v>
      </c>
      <c r="D1879" t="s">
        <v>23</v>
      </c>
      <c r="E1879" t="s">
        <v>5</v>
      </c>
      <c r="G1879" t="s">
        <v>24</v>
      </c>
      <c r="H1879">
        <v>864022</v>
      </c>
      <c r="I1879">
        <v>864261</v>
      </c>
      <c r="J1879" t="s">
        <v>25</v>
      </c>
      <c r="N1879" t="s">
        <v>3320</v>
      </c>
      <c r="O1879" t="s">
        <v>3317</v>
      </c>
      <c r="P1879">
        <v>25393768</v>
      </c>
      <c r="Q1879" t="s">
        <v>3318</v>
      </c>
      <c r="R1879">
        <v>240</v>
      </c>
    </row>
    <row r="1880" spans="1:20" x14ac:dyDescent="0.25">
      <c r="A1880" t="s">
        <v>20</v>
      </c>
      <c r="B1880" t="s">
        <v>30</v>
      </c>
      <c r="C1880" t="s">
        <v>22</v>
      </c>
      <c r="D1880" t="s">
        <v>23</v>
      </c>
      <c r="E1880" t="s">
        <v>5</v>
      </c>
      <c r="G1880" t="s">
        <v>24</v>
      </c>
      <c r="H1880">
        <v>864300</v>
      </c>
      <c r="I1880">
        <v>864536</v>
      </c>
      <c r="J1880" t="s">
        <v>74</v>
      </c>
      <c r="P1880">
        <v>24780680</v>
      </c>
      <c r="Q1880" t="s">
        <v>3321</v>
      </c>
      <c r="R1880">
        <v>237</v>
      </c>
    </row>
    <row r="1881" spans="1:20" x14ac:dyDescent="0.25">
      <c r="A1881" t="s">
        <v>33</v>
      </c>
      <c r="B1881" t="s">
        <v>34</v>
      </c>
      <c r="C1881" t="s">
        <v>22</v>
      </c>
      <c r="D1881" t="s">
        <v>23</v>
      </c>
      <c r="E1881" t="s">
        <v>5</v>
      </c>
      <c r="G1881" t="s">
        <v>24</v>
      </c>
      <c r="H1881">
        <v>864300</v>
      </c>
      <c r="I1881">
        <v>864536</v>
      </c>
      <c r="J1881" t="s">
        <v>74</v>
      </c>
      <c r="K1881" t="s">
        <v>3322</v>
      </c>
      <c r="L1881" t="s">
        <v>3322</v>
      </c>
      <c r="N1881" t="s">
        <v>36</v>
      </c>
      <c r="P1881">
        <v>24780680</v>
      </c>
      <c r="Q1881" t="s">
        <v>3321</v>
      </c>
      <c r="R1881">
        <v>237</v>
      </c>
      <c r="S1881">
        <v>78</v>
      </c>
    </row>
    <row r="1882" spans="1:20" x14ac:dyDescent="0.25">
      <c r="A1882" t="s">
        <v>20</v>
      </c>
      <c r="B1882" t="s">
        <v>30</v>
      </c>
      <c r="C1882" t="s">
        <v>22</v>
      </c>
      <c r="D1882" t="s">
        <v>23</v>
      </c>
      <c r="E1882" t="s">
        <v>5</v>
      </c>
      <c r="G1882" t="s">
        <v>24</v>
      </c>
      <c r="H1882">
        <v>864676</v>
      </c>
      <c r="I1882">
        <v>868071</v>
      </c>
      <c r="J1882" t="s">
        <v>25</v>
      </c>
      <c r="P1882">
        <v>5738641</v>
      </c>
      <c r="Q1882" t="s">
        <v>3323</v>
      </c>
      <c r="R1882">
        <v>3396</v>
      </c>
      <c r="T1882" t="s">
        <v>3324</v>
      </c>
    </row>
    <row r="1883" spans="1:20" x14ac:dyDescent="0.25">
      <c r="A1883" t="s">
        <v>33</v>
      </c>
      <c r="B1883" t="s">
        <v>34</v>
      </c>
      <c r="C1883" t="s">
        <v>22</v>
      </c>
      <c r="D1883" t="s">
        <v>23</v>
      </c>
      <c r="E1883" t="s">
        <v>5</v>
      </c>
      <c r="G1883" t="s">
        <v>24</v>
      </c>
      <c r="H1883">
        <v>864676</v>
      </c>
      <c r="I1883">
        <v>868071</v>
      </c>
      <c r="J1883" t="s">
        <v>25</v>
      </c>
      <c r="K1883" t="s">
        <v>3325</v>
      </c>
      <c r="L1883" t="s">
        <v>3325</v>
      </c>
      <c r="N1883" t="s">
        <v>3326</v>
      </c>
      <c r="P1883">
        <v>5738641</v>
      </c>
      <c r="Q1883" t="s">
        <v>3323</v>
      </c>
      <c r="R1883">
        <v>3396</v>
      </c>
      <c r="S1883">
        <v>1131</v>
      </c>
    </row>
    <row r="1884" spans="1:20" x14ac:dyDescent="0.25">
      <c r="A1884" t="s">
        <v>20</v>
      </c>
      <c r="B1884" t="s">
        <v>30</v>
      </c>
      <c r="C1884" t="s">
        <v>22</v>
      </c>
      <c r="D1884" t="s">
        <v>23</v>
      </c>
      <c r="E1884" t="s">
        <v>5</v>
      </c>
      <c r="G1884" t="s">
        <v>24</v>
      </c>
      <c r="H1884">
        <v>868137</v>
      </c>
      <c r="I1884">
        <v>868409</v>
      </c>
      <c r="J1884" t="s">
        <v>25</v>
      </c>
      <c r="P1884">
        <v>5738315</v>
      </c>
      <c r="Q1884" t="s">
        <v>3327</v>
      </c>
      <c r="R1884">
        <v>273</v>
      </c>
      <c r="T1884" t="s">
        <v>3328</v>
      </c>
    </row>
    <row r="1885" spans="1:20" x14ac:dyDescent="0.25">
      <c r="A1885" t="s">
        <v>33</v>
      </c>
      <c r="B1885" t="s">
        <v>34</v>
      </c>
      <c r="C1885" t="s">
        <v>22</v>
      </c>
      <c r="D1885" t="s">
        <v>23</v>
      </c>
      <c r="E1885" t="s">
        <v>5</v>
      </c>
      <c r="G1885" t="s">
        <v>24</v>
      </c>
      <c r="H1885">
        <v>868137</v>
      </c>
      <c r="I1885">
        <v>868409</v>
      </c>
      <c r="J1885" t="s">
        <v>25</v>
      </c>
      <c r="K1885" t="s">
        <v>3329</v>
      </c>
      <c r="L1885" t="s">
        <v>3329</v>
      </c>
      <c r="N1885" t="s">
        <v>36</v>
      </c>
      <c r="P1885">
        <v>5738315</v>
      </c>
      <c r="Q1885" t="s">
        <v>3327</v>
      </c>
      <c r="R1885">
        <v>273</v>
      </c>
      <c r="S1885">
        <v>90</v>
      </c>
    </row>
    <row r="1886" spans="1:20" x14ac:dyDescent="0.25">
      <c r="A1886" t="s">
        <v>20</v>
      </c>
      <c r="B1886" t="s">
        <v>30</v>
      </c>
      <c r="C1886" t="s">
        <v>22</v>
      </c>
      <c r="D1886" t="s">
        <v>23</v>
      </c>
      <c r="E1886" t="s">
        <v>5</v>
      </c>
      <c r="G1886" t="s">
        <v>24</v>
      </c>
      <c r="H1886">
        <v>868443</v>
      </c>
      <c r="I1886">
        <v>869558</v>
      </c>
      <c r="J1886" t="s">
        <v>74</v>
      </c>
      <c r="P1886">
        <v>5738645</v>
      </c>
      <c r="Q1886" t="s">
        <v>3330</v>
      </c>
      <c r="R1886">
        <v>1116</v>
      </c>
      <c r="T1886" t="s">
        <v>3331</v>
      </c>
    </row>
    <row r="1887" spans="1:20" x14ac:dyDescent="0.25">
      <c r="A1887" t="s">
        <v>33</v>
      </c>
      <c r="B1887" t="s">
        <v>34</v>
      </c>
      <c r="C1887" t="s">
        <v>22</v>
      </c>
      <c r="D1887" t="s">
        <v>23</v>
      </c>
      <c r="E1887" t="s">
        <v>5</v>
      </c>
      <c r="G1887" t="s">
        <v>24</v>
      </c>
      <c r="H1887">
        <v>868443</v>
      </c>
      <c r="I1887">
        <v>869558</v>
      </c>
      <c r="J1887" t="s">
        <v>74</v>
      </c>
      <c r="K1887" t="s">
        <v>3332</v>
      </c>
      <c r="L1887" t="s">
        <v>3332</v>
      </c>
      <c r="N1887" t="s">
        <v>67</v>
      </c>
      <c r="P1887">
        <v>5738645</v>
      </c>
      <c r="Q1887" t="s">
        <v>3330</v>
      </c>
      <c r="R1887">
        <v>1116</v>
      </c>
      <c r="S1887">
        <v>371</v>
      </c>
    </row>
    <row r="1888" spans="1:20" x14ac:dyDescent="0.25">
      <c r="A1888" t="s">
        <v>20</v>
      </c>
      <c r="B1888" t="s">
        <v>30</v>
      </c>
      <c r="C1888" t="s">
        <v>22</v>
      </c>
      <c r="D1888" t="s">
        <v>23</v>
      </c>
      <c r="E1888" t="s">
        <v>5</v>
      </c>
      <c r="G1888" t="s">
        <v>24</v>
      </c>
      <c r="H1888">
        <v>869723</v>
      </c>
      <c r="I1888">
        <v>870547</v>
      </c>
      <c r="J1888" t="s">
        <v>25</v>
      </c>
      <c r="P1888">
        <v>5738318</v>
      </c>
      <c r="Q1888" t="s">
        <v>3333</v>
      </c>
      <c r="R1888">
        <v>825</v>
      </c>
      <c r="T1888" t="s">
        <v>3334</v>
      </c>
    </row>
    <row r="1889" spans="1:20" x14ac:dyDescent="0.25">
      <c r="A1889" t="s">
        <v>33</v>
      </c>
      <c r="B1889" t="s">
        <v>34</v>
      </c>
      <c r="C1889" t="s">
        <v>22</v>
      </c>
      <c r="D1889" t="s">
        <v>23</v>
      </c>
      <c r="E1889" t="s">
        <v>5</v>
      </c>
      <c r="G1889" t="s">
        <v>24</v>
      </c>
      <c r="H1889">
        <v>869723</v>
      </c>
      <c r="I1889">
        <v>870547</v>
      </c>
      <c r="J1889" t="s">
        <v>25</v>
      </c>
      <c r="K1889" t="s">
        <v>3335</v>
      </c>
      <c r="L1889" t="s">
        <v>3335</v>
      </c>
      <c r="N1889" t="s">
        <v>36</v>
      </c>
      <c r="P1889">
        <v>5738318</v>
      </c>
      <c r="Q1889" t="s">
        <v>3333</v>
      </c>
      <c r="R1889">
        <v>825</v>
      </c>
      <c r="S1889">
        <v>274</v>
      </c>
    </row>
    <row r="1890" spans="1:20" x14ac:dyDescent="0.25">
      <c r="A1890" t="s">
        <v>20</v>
      </c>
      <c r="B1890" t="s">
        <v>30</v>
      </c>
      <c r="C1890" t="s">
        <v>22</v>
      </c>
      <c r="D1890" t="s">
        <v>23</v>
      </c>
      <c r="E1890" t="s">
        <v>5</v>
      </c>
      <c r="G1890" t="s">
        <v>24</v>
      </c>
      <c r="H1890">
        <v>870544</v>
      </c>
      <c r="I1890">
        <v>870879</v>
      </c>
      <c r="J1890" t="s">
        <v>25</v>
      </c>
      <c r="P1890">
        <v>5738651</v>
      </c>
      <c r="Q1890" t="s">
        <v>3336</v>
      </c>
      <c r="R1890">
        <v>336</v>
      </c>
      <c r="T1890" t="s">
        <v>3337</v>
      </c>
    </row>
    <row r="1891" spans="1:20" x14ac:dyDescent="0.25">
      <c r="A1891" t="s">
        <v>33</v>
      </c>
      <c r="B1891" t="s">
        <v>34</v>
      </c>
      <c r="C1891" t="s">
        <v>22</v>
      </c>
      <c r="D1891" t="s">
        <v>23</v>
      </c>
      <c r="E1891" t="s">
        <v>5</v>
      </c>
      <c r="G1891" t="s">
        <v>24</v>
      </c>
      <c r="H1891">
        <v>870544</v>
      </c>
      <c r="I1891">
        <v>870879</v>
      </c>
      <c r="J1891" t="s">
        <v>25</v>
      </c>
      <c r="K1891" t="s">
        <v>3338</v>
      </c>
      <c r="L1891" t="s">
        <v>3338</v>
      </c>
      <c r="N1891" t="s">
        <v>36</v>
      </c>
      <c r="P1891">
        <v>5738651</v>
      </c>
      <c r="Q1891" t="s">
        <v>3336</v>
      </c>
      <c r="R1891">
        <v>336</v>
      </c>
      <c r="S1891">
        <v>111</v>
      </c>
    </row>
    <row r="1892" spans="1:20" x14ac:dyDescent="0.25">
      <c r="A1892" t="s">
        <v>20</v>
      </c>
      <c r="B1892" t="s">
        <v>30</v>
      </c>
      <c r="C1892" t="s">
        <v>22</v>
      </c>
      <c r="D1892" t="s">
        <v>23</v>
      </c>
      <c r="E1892" t="s">
        <v>5</v>
      </c>
      <c r="G1892" t="s">
        <v>24</v>
      </c>
      <c r="H1892">
        <v>870884</v>
      </c>
      <c r="I1892">
        <v>871759</v>
      </c>
      <c r="J1892" t="s">
        <v>74</v>
      </c>
      <c r="P1892">
        <v>5738319</v>
      </c>
      <c r="Q1892" t="s">
        <v>3339</v>
      </c>
      <c r="R1892">
        <v>876</v>
      </c>
      <c r="T1892" t="s">
        <v>3340</v>
      </c>
    </row>
    <row r="1893" spans="1:20" x14ac:dyDescent="0.25">
      <c r="A1893" t="s">
        <v>33</v>
      </c>
      <c r="B1893" t="s">
        <v>34</v>
      </c>
      <c r="C1893" t="s">
        <v>22</v>
      </c>
      <c r="D1893" t="s">
        <v>23</v>
      </c>
      <c r="E1893" t="s">
        <v>5</v>
      </c>
      <c r="G1893" t="s">
        <v>24</v>
      </c>
      <c r="H1893">
        <v>870884</v>
      </c>
      <c r="I1893">
        <v>871759</v>
      </c>
      <c r="J1893" t="s">
        <v>74</v>
      </c>
      <c r="K1893" t="s">
        <v>3341</v>
      </c>
      <c r="L1893" t="s">
        <v>3341</v>
      </c>
      <c r="N1893" t="s">
        <v>3342</v>
      </c>
      <c r="P1893">
        <v>5738319</v>
      </c>
      <c r="Q1893" t="s">
        <v>3339</v>
      </c>
      <c r="R1893">
        <v>876</v>
      </c>
      <c r="S1893">
        <v>291</v>
      </c>
    </row>
    <row r="1894" spans="1:20" x14ac:dyDescent="0.25">
      <c r="A1894" t="s">
        <v>20</v>
      </c>
      <c r="B1894" t="s">
        <v>30</v>
      </c>
      <c r="C1894" t="s">
        <v>22</v>
      </c>
      <c r="D1894" t="s">
        <v>23</v>
      </c>
      <c r="E1894" t="s">
        <v>5</v>
      </c>
      <c r="G1894" t="s">
        <v>24</v>
      </c>
      <c r="H1894">
        <v>871877</v>
      </c>
      <c r="I1894">
        <v>872302</v>
      </c>
      <c r="J1894" t="s">
        <v>25</v>
      </c>
      <c r="P1894">
        <v>5738653</v>
      </c>
      <c r="Q1894" t="s">
        <v>3343</v>
      </c>
      <c r="R1894">
        <v>426</v>
      </c>
      <c r="T1894" t="s">
        <v>3344</v>
      </c>
    </row>
    <row r="1895" spans="1:20" x14ac:dyDescent="0.25">
      <c r="A1895" t="s">
        <v>33</v>
      </c>
      <c r="B1895" t="s">
        <v>34</v>
      </c>
      <c r="C1895" t="s">
        <v>22</v>
      </c>
      <c r="D1895" t="s">
        <v>23</v>
      </c>
      <c r="E1895" t="s">
        <v>5</v>
      </c>
      <c r="G1895" t="s">
        <v>24</v>
      </c>
      <c r="H1895">
        <v>871877</v>
      </c>
      <c r="I1895">
        <v>872302</v>
      </c>
      <c r="J1895" t="s">
        <v>25</v>
      </c>
      <c r="K1895" t="s">
        <v>3345</v>
      </c>
      <c r="L1895" t="s">
        <v>3345</v>
      </c>
      <c r="N1895" t="s">
        <v>3346</v>
      </c>
      <c r="P1895">
        <v>5738653</v>
      </c>
      <c r="Q1895" t="s">
        <v>3343</v>
      </c>
      <c r="R1895">
        <v>426</v>
      </c>
      <c r="S1895">
        <v>141</v>
      </c>
    </row>
    <row r="1896" spans="1:20" x14ac:dyDescent="0.25">
      <c r="A1896" t="s">
        <v>20</v>
      </c>
      <c r="B1896" t="s">
        <v>30</v>
      </c>
      <c r="C1896" t="s">
        <v>22</v>
      </c>
      <c r="D1896" t="s">
        <v>23</v>
      </c>
      <c r="E1896" t="s">
        <v>5</v>
      </c>
      <c r="G1896" t="s">
        <v>24</v>
      </c>
      <c r="H1896">
        <v>872401</v>
      </c>
      <c r="I1896">
        <v>872628</v>
      </c>
      <c r="J1896" t="s">
        <v>25</v>
      </c>
      <c r="P1896">
        <v>5738322</v>
      </c>
      <c r="Q1896" t="s">
        <v>3347</v>
      </c>
      <c r="R1896">
        <v>228</v>
      </c>
      <c r="T1896" t="s">
        <v>3348</v>
      </c>
    </row>
    <row r="1897" spans="1:20" x14ac:dyDescent="0.25">
      <c r="A1897" t="s">
        <v>33</v>
      </c>
      <c r="B1897" t="s">
        <v>34</v>
      </c>
      <c r="C1897" t="s">
        <v>22</v>
      </c>
      <c r="D1897" t="s">
        <v>23</v>
      </c>
      <c r="E1897" t="s">
        <v>5</v>
      </c>
      <c r="G1897" t="s">
        <v>24</v>
      </c>
      <c r="H1897">
        <v>872401</v>
      </c>
      <c r="I1897">
        <v>872628</v>
      </c>
      <c r="J1897" t="s">
        <v>25</v>
      </c>
      <c r="K1897" t="s">
        <v>3349</v>
      </c>
      <c r="L1897" t="s">
        <v>3349</v>
      </c>
      <c r="N1897" t="s">
        <v>3350</v>
      </c>
      <c r="P1897">
        <v>5738322</v>
      </c>
      <c r="Q1897" t="s">
        <v>3347</v>
      </c>
      <c r="R1897">
        <v>228</v>
      </c>
      <c r="S1897">
        <v>75</v>
      </c>
    </row>
    <row r="1898" spans="1:20" x14ac:dyDescent="0.25">
      <c r="A1898" t="s">
        <v>20</v>
      </c>
      <c r="B1898" t="s">
        <v>30</v>
      </c>
      <c r="C1898" t="s">
        <v>22</v>
      </c>
      <c r="D1898" t="s">
        <v>23</v>
      </c>
      <c r="E1898" t="s">
        <v>5</v>
      </c>
      <c r="G1898" t="s">
        <v>24</v>
      </c>
      <c r="H1898">
        <v>872648</v>
      </c>
      <c r="I1898">
        <v>873490</v>
      </c>
      <c r="J1898" t="s">
        <v>74</v>
      </c>
      <c r="P1898">
        <v>5738657</v>
      </c>
      <c r="Q1898" t="s">
        <v>3351</v>
      </c>
      <c r="R1898">
        <v>843</v>
      </c>
      <c r="T1898" t="s">
        <v>3352</v>
      </c>
    </row>
    <row r="1899" spans="1:20" x14ac:dyDescent="0.25">
      <c r="A1899" t="s">
        <v>33</v>
      </c>
      <c r="B1899" t="s">
        <v>34</v>
      </c>
      <c r="C1899" t="s">
        <v>22</v>
      </c>
      <c r="D1899" t="s">
        <v>23</v>
      </c>
      <c r="E1899" t="s">
        <v>5</v>
      </c>
      <c r="G1899" t="s">
        <v>24</v>
      </c>
      <c r="H1899">
        <v>872648</v>
      </c>
      <c r="I1899">
        <v>873490</v>
      </c>
      <c r="J1899" t="s">
        <v>74</v>
      </c>
      <c r="K1899" t="s">
        <v>3353</v>
      </c>
      <c r="L1899" t="s">
        <v>3353</v>
      </c>
      <c r="N1899" t="s">
        <v>3354</v>
      </c>
      <c r="P1899">
        <v>5738657</v>
      </c>
      <c r="Q1899" t="s">
        <v>3351</v>
      </c>
      <c r="R1899">
        <v>843</v>
      </c>
      <c r="S1899">
        <v>280</v>
      </c>
    </row>
    <row r="1900" spans="1:20" x14ac:dyDescent="0.25">
      <c r="A1900" t="s">
        <v>20</v>
      </c>
      <c r="B1900" t="s">
        <v>30</v>
      </c>
      <c r="C1900" t="s">
        <v>22</v>
      </c>
      <c r="D1900" t="s">
        <v>23</v>
      </c>
      <c r="E1900" t="s">
        <v>5</v>
      </c>
      <c r="G1900" t="s">
        <v>24</v>
      </c>
      <c r="H1900">
        <v>873560</v>
      </c>
      <c r="I1900">
        <v>874612</v>
      </c>
      <c r="J1900" t="s">
        <v>25</v>
      </c>
      <c r="P1900">
        <v>5738326</v>
      </c>
      <c r="Q1900" t="s">
        <v>3355</v>
      </c>
      <c r="R1900">
        <v>1053</v>
      </c>
      <c r="T1900" t="s">
        <v>3356</v>
      </c>
    </row>
    <row r="1901" spans="1:20" x14ac:dyDescent="0.25">
      <c r="A1901" t="s">
        <v>33</v>
      </c>
      <c r="B1901" t="s">
        <v>34</v>
      </c>
      <c r="C1901" t="s">
        <v>22</v>
      </c>
      <c r="D1901" t="s">
        <v>23</v>
      </c>
      <c r="E1901" t="s">
        <v>5</v>
      </c>
      <c r="G1901" t="s">
        <v>24</v>
      </c>
      <c r="H1901">
        <v>873560</v>
      </c>
      <c r="I1901">
        <v>874612</v>
      </c>
      <c r="J1901" t="s">
        <v>25</v>
      </c>
      <c r="K1901" t="s">
        <v>3357</v>
      </c>
      <c r="L1901" t="s">
        <v>3357</v>
      </c>
      <c r="N1901" t="s">
        <v>801</v>
      </c>
      <c r="P1901">
        <v>5738326</v>
      </c>
      <c r="Q1901" t="s">
        <v>3355</v>
      </c>
      <c r="R1901">
        <v>1053</v>
      </c>
      <c r="S1901">
        <v>350</v>
      </c>
    </row>
    <row r="1902" spans="1:20" x14ac:dyDescent="0.25">
      <c r="A1902" t="s">
        <v>20</v>
      </c>
      <c r="B1902" t="s">
        <v>30</v>
      </c>
      <c r="C1902" t="s">
        <v>22</v>
      </c>
      <c r="D1902" t="s">
        <v>23</v>
      </c>
      <c r="E1902" t="s">
        <v>5</v>
      </c>
      <c r="G1902" t="s">
        <v>24</v>
      </c>
      <c r="H1902">
        <v>874748</v>
      </c>
      <c r="I1902">
        <v>875239</v>
      </c>
      <c r="J1902" t="s">
        <v>25</v>
      </c>
      <c r="P1902">
        <v>5738662</v>
      </c>
      <c r="Q1902" t="s">
        <v>3358</v>
      </c>
      <c r="R1902">
        <v>492</v>
      </c>
      <c r="T1902" t="s">
        <v>3359</v>
      </c>
    </row>
    <row r="1903" spans="1:20" x14ac:dyDescent="0.25">
      <c r="A1903" t="s">
        <v>33</v>
      </c>
      <c r="B1903" t="s">
        <v>34</v>
      </c>
      <c r="C1903" t="s">
        <v>22</v>
      </c>
      <c r="D1903" t="s">
        <v>23</v>
      </c>
      <c r="E1903" t="s">
        <v>5</v>
      </c>
      <c r="G1903" t="s">
        <v>24</v>
      </c>
      <c r="H1903">
        <v>874748</v>
      </c>
      <c r="I1903">
        <v>875239</v>
      </c>
      <c r="J1903" t="s">
        <v>25</v>
      </c>
      <c r="K1903" t="s">
        <v>3360</v>
      </c>
      <c r="L1903" t="s">
        <v>3360</v>
      </c>
      <c r="N1903" t="s">
        <v>36</v>
      </c>
      <c r="P1903">
        <v>5738662</v>
      </c>
      <c r="Q1903" t="s">
        <v>3358</v>
      </c>
      <c r="R1903">
        <v>492</v>
      </c>
      <c r="S1903">
        <v>163</v>
      </c>
    </row>
    <row r="1904" spans="1:20" x14ac:dyDescent="0.25">
      <c r="A1904" t="s">
        <v>20</v>
      </c>
      <c r="B1904" t="s">
        <v>30</v>
      </c>
      <c r="C1904" t="s">
        <v>22</v>
      </c>
      <c r="D1904" t="s">
        <v>23</v>
      </c>
      <c r="E1904" t="s">
        <v>5</v>
      </c>
      <c r="G1904" t="s">
        <v>24</v>
      </c>
      <c r="H1904">
        <v>875254</v>
      </c>
      <c r="I1904">
        <v>876057</v>
      </c>
      <c r="J1904" t="s">
        <v>25</v>
      </c>
      <c r="P1904">
        <v>5738333</v>
      </c>
      <c r="Q1904" t="s">
        <v>3361</v>
      </c>
      <c r="R1904">
        <v>804</v>
      </c>
      <c r="T1904" t="s">
        <v>3362</v>
      </c>
    </row>
    <row r="1905" spans="1:20" x14ac:dyDescent="0.25">
      <c r="A1905" t="s">
        <v>33</v>
      </c>
      <c r="B1905" t="s">
        <v>34</v>
      </c>
      <c r="C1905" t="s">
        <v>22</v>
      </c>
      <c r="D1905" t="s">
        <v>23</v>
      </c>
      <c r="E1905" t="s">
        <v>5</v>
      </c>
      <c r="G1905" t="s">
        <v>24</v>
      </c>
      <c r="H1905">
        <v>875254</v>
      </c>
      <c r="I1905">
        <v>876057</v>
      </c>
      <c r="J1905" t="s">
        <v>25</v>
      </c>
      <c r="K1905" t="s">
        <v>3363</v>
      </c>
      <c r="L1905" t="s">
        <v>3363</v>
      </c>
      <c r="N1905" t="s">
        <v>36</v>
      </c>
      <c r="P1905">
        <v>5738333</v>
      </c>
      <c r="Q1905" t="s">
        <v>3361</v>
      </c>
      <c r="R1905">
        <v>804</v>
      </c>
      <c r="S1905">
        <v>267</v>
      </c>
    </row>
    <row r="1906" spans="1:20" x14ac:dyDescent="0.25">
      <c r="A1906" t="s">
        <v>20</v>
      </c>
      <c r="B1906" t="s">
        <v>30</v>
      </c>
      <c r="C1906" t="s">
        <v>22</v>
      </c>
      <c r="D1906" t="s">
        <v>23</v>
      </c>
      <c r="E1906" t="s">
        <v>5</v>
      </c>
      <c r="G1906" t="s">
        <v>24</v>
      </c>
      <c r="H1906">
        <v>876068</v>
      </c>
      <c r="I1906">
        <v>877237</v>
      </c>
      <c r="J1906" t="s">
        <v>25</v>
      </c>
      <c r="P1906">
        <v>5738669</v>
      </c>
      <c r="Q1906" t="s">
        <v>3364</v>
      </c>
      <c r="R1906">
        <v>1170</v>
      </c>
      <c r="T1906" t="s">
        <v>3365</v>
      </c>
    </row>
    <row r="1907" spans="1:20" x14ac:dyDescent="0.25">
      <c r="A1907" t="s">
        <v>33</v>
      </c>
      <c r="B1907" t="s">
        <v>34</v>
      </c>
      <c r="C1907" t="s">
        <v>22</v>
      </c>
      <c r="D1907" t="s">
        <v>23</v>
      </c>
      <c r="E1907" t="s">
        <v>5</v>
      </c>
      <c r="G1907" t="s">
        <v>24</v>
      </c>
      <c r="H1907">
        <v>876068</v>
      </c>
      <c r="I1907">
        <v>877237</v>
      </c>
      <c r="J1907" t="s">
        <v>25</v>
      </c>
      <c r="K1907" t="s">
        <v>3366</v>
      </c>
      <c r="L1907" t="s">
        <v>3366</v>
      </c>
      <c r="N1907" t="s">
        <v>974</v>
      </c>
      <c r="P1907">
        <v>5738669</v>
      </c>
      <c r="Q1907" t="s">
        <v>3364</v>
      </c>
      <c r="R1907">
        <v>1170</v>
      </c>
      <c r="S1907">
        <v>389</v>
      </c>
    </row>
    <row r="1908" spans="1:20" x14ac:dyDescent="0.25">
      <c r="A1908" t="s">
        <v>20</v>
      </c>
      <c r="B1908" t="s">
        <v>30</v>
      </c>
      <c r="C1908" t="s">
        <v>22</v>
      </c>
      <c r="D1908" t="s">
        <v>23</v>
      </c>
      <c r="E1908" t="s">
        <v>5</v>
      </c>
      <c r="G1908" t="s">
        <v>24</v>
      </c>
      <c r="H1908">
        <v>877249</v>
      </c>
      <c r="I1908">
        <v>878694</v>
      </c>
      <c r="J1908" t="s">
        <v>74</v>
      </c>
      <c r="P1908">
        <v>5738342</v>
      </c>
      <c r="Q1908" t="s">
        <v>3367</v>
      </c>
      <c r="R1908">
        <v>1446</v>
      </c>
      <c r="T1908" t="s">
        <v>3368</v>
      </c>
    </row>
    <row r="1909" spans="1:20" x14ac:dyDescent="0.25">
      <c r="A1909" t="s">
        <v>33</v>
      </c>
      <c r="B1909" t="s">
        <v>34</v>
      </c>
      <c r="C1909" t="s">
        <v>22</v>
      </c>
      <c r="D1909" t="s">
        <v>23</v>
      </c>
      <c r="E1909" t="s">
        <v>5</v>
      </c>
      <c r="G1909" t="s">
        <v>24</v>
      </c>
      <c r="H1909">
        <v>877249</v>
      </c>
      <c r="I1909">
        <v>878694</v>
      </c>
      <c r="J1909" t="s">
        <v>74</v>
      </c>
      <c r="K1909" t="s">
        <v>3369</v>
      </c>
      <c r="L1909" t="s">
        <v>3369</v>
      </c>
      <c r="N1909" t="s">
        <v>3370</v>
      </c>
      <c r="P1909">
        <v>5738342</v>
      </c>
      <c r="Q1909" t="s">
        <v>3367</v>
      </c>
      <c r="R1909">
        <v>1446</v>
      </c>
      <c r="S1909">
        <v>481</v>
      </c>
    </row>
    <row r="1910" spans="1:20" x14ac:dyDescent="0.25">
      <c r="A1910" t="s">
        <v>20</v>
      </c>
      <c r="B1910" t="s">
        <v>30</v>
      </c>
      <c r="C1910" t="s">
        <v>22</v>
      </c>
      <c r="D1910" t="s">
        <v>23</v>
      </c>
      <c r="E1910" t="s">
        <v>5</v>
      </c>
      <c r="G1910" t="s">
        <v>24</v>
      </c>
      <c r="H1910">
        <v>878723</v>
      </c>
      <c r="I1910">
        <v>879184</v>
      </c>
      <c r="J1910" t="s">
        <v>74</v>
      </c>
      <c r="P1910">
        <v>5738673</v>
      </c>
      <c r="Q1910" t="s">
        <v>3371</v>
      </c>
      <c r="R1910">
        <v>462</v>
      </c>
      <c r="T1910" t="s">
        <v>3372</v>
      </c>
    </row>
    <row r="1911" spans="1:20" x14ac:dyDescent="0.25">
      <c r="A1911" t="s">
        <v>33</v>
      </c>
      <c r="B1911" t="s">
        <v>34</v>
      </c>
      <c r="C1911" t="s">
        <v>22</v>
      </c>
      <c r="D1911" t="s">
        <v>23</v>
      </c>
      <c r="E1911" t="s">
        <v>5</v>
      </c>
      <c r="G1911" t="s">
        <v>24</v>
      </c>
      <c r="H1911">
        <v>878723</v>
      </c>
      <c r="I1911">
        <v>879184</v>
      </c>
      <c r="J1911" t="s">
        <v>74</v>
      </c>
      <c r="K1911" t="s">
        <v>3373</v>
      </c>
      <c r="L1911" t="s">
        <v>3373</v>
      </c>
      <c r="N1911" t="s">
        <v>3374</v>
      </c>
      <c r="P1911">
        <v>5738673</v>
      </c>
      <c r="Q1911" t="s">
        <v>3371</v>
      </c>
      <c r="R1911">
        <v>462</v>
      </c>
      <c r="S1911">
        <v>153</v>
      </c>
    </row>
    <row r="1912" spans="1:20" x14ac:dyDescent="0.25">
      <c r="A1912" t="s">
        <v>20</v>
      </c>
      <c r="B1912" t="s">
        <v>30</v>
      </c>
      <c r="C1912" t="s">
        <v>22</v>
      </c>
      <c r="D1912" t="s">
        <v>23</v>
      </c>
      <c r="E1912" t="s">
        <v>5</v>
      </c>
      <c r="G1912" t="s">
        <v>24</v>
      </c>
      <c r="H1912">
        <v>879254</v>
      </c>
      <c r="I1912">
        <v>880321</v>
      </c>
      <c r="J1912" t="s">
        <v>25</v>
      </c>
      <c r="P1912">
        <v>5738355</v>
      </c>
      <c r="Q1912" t="s">
        <v>3375</v>
      </c>
      <c r="R1912">
        <v>1068</v>
      </c>
      <c r="T1912" t="s">
        <v>3376</v>
      </c>
    </row>
    <row r="1913" spans="1:20" x14ac:dyDescent="0.25">
      <c r="A1913" t="s">
        <v>33</v>
      </c>
      <c r="B1913" t="s">
        <v>34</v>
      </c>
      <c r="C1913" t="s">
        <v>22</v>
      </c>
      <c r="D1913" t="s">
        <v>23</v>
      </c>
      <c r="E1913" t="s">
        <v>5</v>
      </c>
      <c r="G1913" t="s">
        <v>24</v>
      </c>
      <c r="H1913">
        <v>879254</v>
      </c>
      <c r="I1913">
        <v>880321</v>
      </c>
      <c r="J1913" t="s">
        <v>25</v>
      </c>
      <c r="K1913" t="s">
        <v>3377</v>
      </c>
      <c r="L1913" t="s">
        <v>3377</v>
      </c>
      <c r="N1913" t="s">
        <v>3378</v>
      </c>
      <c r="P1913">
        <v>5738355</v>
      </c>
      <c r="Q1913" t="s">
        <v>3375</v>
      </c>
      <c r="R1913">
        <v>1068</v>
      </c>
      <c r="S1913">
        <v>355</v>
      </c>
    </row>
    <row r="1914" spans="1:20" x14ac:dyDescent="0.25">
      <c r="A1914" t="s">
        <v>20</v>
      </c>
      <c r="B1914" t="s">
        <v>30</v>
      </c>
      <c r="C1914" t="s">
        <v>22</v>
      </c>
      <c r="D1914" t="s">
        <v>23</v>
      </c>
      <c r="E1914" t="s">
        <v>5</v>
      </c>
      <c r="G1914" t="s">
        <v>24</v>
      </c>
      <c r="H1914">
        <v>880366</v>
      </c>
      <c r="I1914">
        <v>880791</v>
      </c>
      <c r="J1914" t="s">
        <v>25</v>
      </c>
      <c r="P1914">
        <v>5738675</v>
      </c>
      <c r="Q1914" t="s">
        <v>3379</v>
      </c>
      <c r="R1914">
        <v>426</v>
      </c>
      <c r="T1914" t="s">
        <v>3380</v>
      </c>
    </row>
    <row r="1915" spans="1:20" x14ac:dyDescent="0.25">
      <c r="A1915" t="s">
        <v>33</v>
      </c>
      <c r="B1915" t="s">
        <v>34</v>
      </c>
      <c r="C1915" t="s">
        <v>22</v>
      </c>
      <c r="D1915" t="s">
        <v>23</v>
      </c>
      <c r="E1915" t="s">
        <v>5</v>
      </c>
      <c r="G1915" t="s">
        <v>24</v>
      </c>
      <c r="H1915">
        <v>880366</v>
      </c>
      <c r="I1915">
        <v>880791</v>
      </c>
      <c r="J1915" t="s">
        <v>25</v>
      </c>
      <c r="K1915" t="s">
        <v>3381</v>
      </c>
      <c r="L1915" t="s">
        <v>3381</v>
      </c>
      <c r="N1915" t="s">
        <v>36</v>
      </c>
      <c r="P1915">
        <v>5738675</v>
      </c>
      <c r="Q1915" t="s">
        <v>3379</v>
      </c>
      <c r="R1915">
        <v>426</v>
      </c>
      <c r="S1915">
        <v>141</v>
      </c>
    </row>
    <row r="1916" spans="1:20" x14ac:dyDescent="0.25">
      <c r="A1916" t="s">
        <v>20</v>
      </c>
      <c r="B1916" t="s">
        <v>30</v>
      </c>
      <c r="C1916" t="s">
        <v>22</v>
      </c>
      <c r="D1916" t="s">
        <v>23</v>
      </c>
      <c r="E1916" t="s">
        <v>5</v>
      </c>
      <c r="G1916" t="s">
        <v>24</v>
      </c>
      <c r="H1916">
        <v>880811</v>
      </c>
      <c r="I1916">
        <v>881920</v>
      </c>
      <c r="J1916" t="s">
        <v>25</v>
      </c>
      <c r="P1916">
        <v>5738368</v>
      </c>
      <c r="Q1916" t="s">
        <v>3382</v>
      </c>
      <c r="R1916">
        <v>1110</v>
      </c>
      <c r="T1916" t="s">
        <v>3383</v>
      </c>
    </row>
    <row r="1917" spans="1:20" x14ac:dyDescent="0.25">
      <c r="A1917" t="s">
        <v>33</v>
      </c>
      <c r="B1917" t="s">
        <v>34</v>
      </c>
      <c r="C1917" t="s">
        <v>22</v>
      </c>
      <c r="D1917" t="s">
        <v>23</v>
      </c>
      <c r="E1917" t="s">
        <v>5</v>
      </c>
      <c r="G1917" t="s">
        <v>24</v>
      </c>
      <c r="H1917">
        <v>880811</v>
      </c>
      <c r="I1917">
        <v>881920</v>
      </c>
      <c r="J1917" t="s">
        <v>25</v>
      </c>
      <c r="K1917" t="s">
        <v>3384</v>
      </c>
      <c r="L1917" t="s">
        <v>3384</v>
      </c>
      <c r="N1917" t="s">
        <v>36</v>
      </c>
      <c r="P1917">
        <v>5738368</v>
      </c>
      <c r="Q1917" t="s">
        <v>3382</v>
      </c>
      <c r="R1917">
        <v>1110</v>
      </c>
      <c r="S1917">
        <v>369</v>
      </c>
    </row>
    <row r="1918" spans="1:20" x14ac:dyDescent="0.25">
      <c r="A1918" t="s">
        <v>20</v>
      </c>
      <c r="B1918" t="s">
        <v>30</v>
      </c>
      <c r="C1918" t="s">
        <v>22</v>
      </c>
      <c r="D1918" t="s">
        <v>23</v>
      </c>
      <c r="E1918" t="s">
        <v>5</v>
      </c>
      <c r="G1918" t="s">
        <v>24</v>
      </c>
      <c r="H1918">
        <v>881931</v>
      </c>
      <c r="I1918">
        <v>883685</v>
      </c>
      <c r="J1918" t="s">
        <v>25</v>
      </c>
      <c r="P1918">
        <v>5738679</v>
      </c>
      <c r="Q1918" t="s">
        <v>3385</v>
      </c>
      <c r="R1918">
        <v>1755</v>
      </c>
      <c r="T1918" t="s">
        <v>3386</v>
      </c>
    </row>
    <row r="1919" spans="1:20" x14ac:dyDescent="0.25">
      <c r="A1919" t="s">
        <v>33</v>
      </c>
      <c r="B1919" t="s">
        <v>34</v>
      </c>
      <c r="C1919" t="s">
        <v>22</v>
      </c>
      <c r="D1919" t="s">
        <v>23</v>
      </c>
      <c r="E1919" t="s">
        <v>5</v>
      </c>
      <c r="G1919" t="s">
        <v>24</v>
      </c>
      <c r="H1919">
        <v>881931</v>
      </c>
      <c r="I1919">
        <v>883685</v>
      </c>
      <c r="J1919" t="s">
        <v>25</v>
      </c>
      <c r="K1919" t="s">
        <v>3387</v>
      </c>
      <c r="L1919" t="s">
        <v>3387</v>
      </c>
      <c r="N1919" t="s">
        <v>3326</v>
      </c>
      <c r="P1919">
        <v>5738679</v>
      </c>
      <c r="Q1919" t="s">
        <v>3385</v>
      </c>
      <c r="R1919">
        <v>1755</v>
      </c>
      <c r="S1919">
        <v>584</v>
      </c>
    </row>
    <row r="1920" spans="1:20" x14ac:dyDescent="0.25">
      <c r="A1920" t="s">
        <v>20</v>
      </c>
      <c r="B1920" t="s">
        <v>30</v>
      </c>
      <c r="C1920" t="s">
        <v>22</v>
      </c>
      <c r="D1920" t="s">
        <v>23</v>
      </c>
      <c r="E1920" t="s">
        <v>5</v>
      </c>
      <c r="G1920" t="s">
        <v>24</v>
      </c>
      <c r="H1920">
        <v>883699</v>
      </c>
      <c r="I1920">
        <v>884469</v>
      </c>
      <c r="J1920" t="s">
        <v>74</v>
      </c>
      <c r="P1920">
        <v>5738371</v>
      </c>
      <c r="Q1920" t="s">
        <v>3388</v>
      </c>
      <c r="R1920">
        <v>771</v>
      </c>
      <c r="T1920" t="s">
        <v>3389</v>
      </c>
    </row>
    <row r="1921" spans="1:20" x14ac:dyDescent="0.25">
      <c r="A1921" t="s">
        <v>33</v>
      </c>
      <c r="B1921" t="s">
        <v>34</v>
      </c>
      <c r="C1921" t="s">
        <v>22</v>
      </c>
      <c r="D1921" t="s">
        <v>23</v>
      </c>
      <c r="E1921" t="s">
        <v>5</v>
      </c>
      <c r="G1921" t="s">
        <v>24</v>
      </c>
      <c r="H1921">
        <v>883699</v>
      </c>
      <c r="I1921">
        <v>884469</v>
      </c>
      <c r="J1921" t="s">
        <v>74</v>
      </c>
      <c r="K1921" t="s">
        <v>3390</v>
      </c>
      <c r="L1921" t="s">
        <v>3390</v>
      </c>
      <c r="N1921" t="s">
        <v>3391</v>
      </c>
      <c r="P1921">
        <v>5738371</v>
      </c>
      <c r="Q1921" t="s">
        <v>3388</v>
      </c>
      <c r="R1921">
        <v>771</v>
      </c>
      <c r="S1921">
        <v>256</v>
      </c>
    </row>
    <row r="1922" spans="1:20" x14ac:dyDescent="0.25">
      <c r="A1922" t="s">
        <v>20</v>
      </c>
      <c r="B1922" t="s">
        <v>30</v>
      </c>
      <c r="C1922" t="s">
        <v>22</v>
      </c>
      <c r="D1922" t="s">
        <v>23</v>
      </c>
      <c r="E1922" t="s">
        <v>5</v>
      </c>
      <c r="G1922" t="s">
        <v>24</v>
      </c>
      <c r="H1922">
        <v>884889</v>
      </c>
      <c r="I1922">
        <v>885974</v>
      </c>
      <c r="J1922" t="s">
        <v>74</v>
      </c>
      <c r="P1922">
        <v>5738681</v>
      </c>
      <c r="Q1922" t="s">
        <v>3392</v>
      </c>
      <c r="R1922">
        <v>1086</v>
      </c>
      <c r="T1922" t="s">
        <v>3393</v>
      </c>
    </row>
    <row r="1923" spans="1:20" x14ac:dyDescent="0.25">
      <c r="A1923" t="s">
        <v>33</v>
      </c>
      <c r="B1923" t="s">
        <v>34</v>
      </c>
      <c r="C1923" t="s">
        <v>22</v>
      </c>
      <c r="D1923" t="s">
        <v>23</v>
      </c>
      <c r="E1923" t="s">
        <v>5</v>
      </c>
      <c r="G1923" t="s">
        <v>24</v>
      </c>
      <c r="H1923">
        <v>884889</v>
      </c>
      <c r="I1923">
        <v>885974</v>
      </c>
      <c r="J1923" t="s">
        <v>74</v>
      </c>
      <c r="K1923" t="s">
        <v>3394</v>
      </c>
      <c r="L1923" t="s">
        <v>3394</v>
      </c>
      <c r="N1923" t="s">
        <v>3395</v>
      </c>
      <c r="P1923">
        <v>5738681</v>
      </c>
      <c r="Q1923" t="s">
        <v>3392</v>
      </c>
      <c r="R1923">
        <v>1086</v>
      </c>
      <c r="S1923">
        <v>361</v>
      </c>
    </row>
    <row r="1924" spans="1:20" x14ac:dyDescent="0.25">
      <c r="A1924" t="s">
        <v>20</v>
      </c>
      <c r="B1924" t="s">
        <v>30</v>
      </c>
      <c r="C1924" t="s">
        <v>22</v>
      </c>
      <c r="D1924" t="s">
        <v>23</v>
      </c>
      <c r="E1924" t="s">
        <v>5</v>
      </c>
      <c r="G1924" t="s">
        <v>24</v>
      </c>
      <c r="H1924">
        <v>886103</v>
      </c>
      <c r="I1924">
        <v>887671</v>
      </c>
      <c r="J1924" t="s">
        <v>25</v>
      </c>
      <c r="P1924">
        <v>5738374</v>
      </c>
      <c r="Q1924" t="s">
        <v>3396</v>
      </c>
      <c r="R1924">
        <v>1569</v>
      </c>
      <c r="T1924" t="s">
        <v>3397</v>
      </c>
    </row>
    <row r="1925" spans="1:20" x14ac:dyDescent="0.25">
      <c r="A1925" t="s">
        <v>33</v>
      </c>
      <c r="B1925" t="s">
        <v>34</v>
      </c>
      <c r="C1925" t="s">
        <v>22</v>
      </c>
      <c r="D1925" t="s">
        <v>23</v>
      </c>
      <c r="E1925" t="s">
        <v>5</v>
      </c>
      <c r="G1925" t="s">
        <v>24</v>
      </c>
      <c r="H1925">
        <v>886103</v>
      </c>
      <c r="I1925">
        <v>887671</v>
      </c>
      <c r="J1925" t="s">
        <v>25</v>
      </c>
      <c r="K1925" t="s">
        <v>3398</v>
      </c>
      <c r="L1925" t="s">
        <v>3398</v>
      </c>
      <c r="N1925" t="s">
        <v>3399</v>
      </c>
      <c r="P1925">
        <v>5738374</v>
      </c>
      <c r="Q1925" t="s">
        <v>3396</v>
      </c>
      <c r="R1925">
        <v>1569</v>
      </c>
      <c r="S1925">
        <v>522</v>
      </c>
    </row>
    <row r="1926" spans="1:20" x14ac:dyDescent="0.25">
      <c r="A1926" t="s">
        <v>20</v>
      </c>
      <c r="B1926" t="s">
        <v>30</v>
      </c>
      <c r="C1926" t="s">
        <v>22</v>
      </c>
      <c r="D1926" t="s">
        <v>23</v>
      </c>
      <c r="E1926" t="s">
        <v>5</v>
      </c>
      <c r="G1926" t="s">
        <v>24</v>
      </c>
      <c r="H1926">
        <v>887765</v>
      </c>
      <c r="I1926">
        <v>888661</v>
      </c>
      <c r="J1926" t="s">
        <v>25</v>
      </c>
      <c r="P1926">
        <v>5738683</v>
      </c>
      <c r="Q1926" t="s">
        <v>3400</v>
      </c>
      <c r="R1926">
        <v>897</v>
      </c>
      <c r="T1926" t="s">
        <v>3401</v>
      </c>
    </row>
    <row r="1927" spans="1:20" x14ac:dyDescent="0.25">
      <c r="A1927" t="s">
        <v>33</v>
      </c>
      <c r="B1927" t="s">
        <v>34</v>
      </c>
      <c r="C1927" t="s">
        <v>22</v>
      </c>
      <c r="D1927" t="s">
        <v>23</v>
      </c>
      <c r="E1927" t="s">
        <v>5</v>
      </c>
      <c r="G1927" t="s">
        <v>24</v>
      </c>
      <c r="H1927">
        <v>887765</v>
      </c>
      <c r="I1927">
        <v>888661</v>
      </c>
      <c r="J1927" t="s">
        <v>25</v>
      </c>
      <c r="K1927" t="s">
        <v>3402</v>
      </c>
      <c r="L1927" t="s">
        <v>3402</v>
      </c>
      <c r="N1927" t="s">
        <v>1723</v>
      </c>
      <c r="P1927">
        <v>5738683</v>
      </c>
      <c r="Q1927" t="s">
        <v>3400</v>
      </c>
      <c r="R1927">
        <v>897</v>
      </c>
      <c r="S1927">
        <v>298</v>
      </c>
    </row>
    <row r="1928" spans="1:20" x14ac:dyDescent="0.25">
      <c r="A1928" t="s">
        <v>20</v>
      </c>
      <c r="B1928" t="s">
        <v>30</v>
      </c>
      <c r="C1928" t="s">
        <v>22</v>
      </c>
      <c r="D1928" t="s">
        <v>23</v>
      </c>
      <c r="E1928" t="s">
        <v>5</v>
      </c>
      <c r="G1928" t="s">
        <v>24</v>
      </c>
      <c r="H1928">
        <v>888700</v>
      </c>
      <c r="I1928">
        <v>889791</v>
      </c>
      <c r="J1928" t="s">
        <v>25</v>
      </c>
      <c r="P1928">
        <v>5738378</v>
      </c>
      <c r="Q1928" t="s">
        <v>3403</v>
      </c>
      <c r="R1928">
        <v>1092</v>
      </c>
      <c r="T1928" t="s">
        <v>3404</v>
      </c>
    </row>
    <row r="1929" spans="1:20" x14ac:dyDescent="0.25">
      <c r="A1929" t="s">
        <v>33</v>
      </c>
      <c r="B1929" t="s">
        <v>34</v>
      </c>
      <c r="C1929" t="s">
        <v>22</v>
      </c>
      <c r="D1929" t="s">
        <v>23</v>
      </c>
      <c r="E1929" t="s">
        <v>5</v>
      </c>
      <c r="G1929" t="s">
        <v>24</v>
      </c>
      <c r="H1929">
        <v>888700</v>
      </c>
      <c r="I1929">
        <v>889791</v>
      </c>
      <c r="J1929" t="s">
        <v>25</v>
      </c>
      <c r="K1929" t="s">
        <v>3405</v>
      </c>
      <c r="L1929" t="s">
        <v>3405</v>
      </c>
      <c r="N1929" t="s">
        <v>3406</v>
      </c>
      <c r="P1929">
        <v>5738378</v>
      </c>
      <c r="Q1929" t="s">
        <v>3403</v>
      </c>
      <c r="R1929">
        <v>1092</v>
      </c>
      <c r="S1929">
        <v>363</v>
      </c>
    </row>
    <row r="1930" spans="1:20" x14ac:dyDescent="0.25">
      <c r="A1930" t="s">
        <v>20</v>
      </c>
      <c r="B1930" t="s">
        <v>30</v>
      </c>
      <c r="C1930" t="s">
        <v>22</v>
      </c>
      <c r="D1930" t="s">
        <v>23</v>
      </c>
      <c r="E1930" t="s">
        <v>5</v>
      </c>
      <c r="G1930" t="s">
        <v>24</v>
      </c>
      <c r="H1930">
        <v>889827</v>
      </c>
      <c r="I1930">
        <v>890891</v>
      </c>
      <c r="J1930" t="s">
        <v>74</v>
      </c>
      <c r="P1930">
        <v>5738691</v>
      </c>
      <c r="Q1930" t="s">
        <v>3407</v>
      </c>
      <c r="R1930">
        <v>1065</v>
      </c>
      <c r="T1930" t="s">
        <v>3408</v>
      </c>
    </row>
    <row r="1931" spans="1:20" x14ac:dyDescent="0.25">
      <c r="A1931" t="s">
        <v>33</v>
      </c>
      <c r="B1931" t="s">
        <v>34</v>
      </c>
      <c r="C1931" t="s">
        <v>22</v>
      </c>
      <c r="D1931" t="s">
        <v>23</v>
      </c>
      <c r="E1931" t="s">
        <v>5</v>
      </c>
      <c r="G1931" t="s">
        <v>24</v>
      </c>
      <c r="H1931">
        <v>889827</v>
      </c>
      <c r="I1931">
        <v>890891</v>
      </c>
      <c r="J1931" t="s">
        <v>74</v>
      </c>
      <c r="K1931" t="s">
        <v>3409</v>
      </c>
      <c r="L1931" t="s">
        <v>3409</v>
      </c>
      <c r="N1931" t="s">
        <v>3410</v>
      </c>
      <c r="P1931">
        <v>5738691</v>
      </c>
      <c r="Q1931" t="s">
        <v>3407</v>
      </c>
      <c r="R1931">
        <v>1065</v>
      </c>
      <c r="S1931">
        <v>354</v>
      </c>
    </row>
    <row r="1932" spans="1:20" x14ac:dyDescent="0.25">
      <c r="A1932" t="s">
        <v>20</v>
      </c>
      <c r="B1932" t="s">
        <v>30</v>
      </c>
      <c r="C1932" t="s">
        <v>22</v>
      </c>
      <c r="D1932" t="s">
        <v>23</v>
      </c>
      <c r="E1932" t="s">
        <v>5</v>
      </c>
      <c r="G1932" t="s">
        <v>24</v>
      </c>
      <c r="H1932">
        <v>890923</v>
      </c>
      <c r="I1932">
        <v>891201</v>
      </c>
      <c r="J1932" t="s">
        <v>74</v>
      </c>
      <c r="P1932">
        <v>5738386</v>
      </c>
      <c r="Q1932" t="s">
        <v>3411</v>
      </c>
      <c r="R1932">
        <v>279</v>
      </c>
      <c r="T1932" t="s">
        <v>3412</v>
      </c>
    </row>
    <row r="1933" spans="1:20" x14ac:dyDescent="0.25">
      <c r="A1933" t="s">
        <v>33</v>
      </c>
      <c r="B1933" t="s">
        <v>34</v>
      </c>
      <c r="C1933" t="s">
        <v>22</v>
      </c>
      <c r="D1933" t="s">
        <v>23</v>
      </c>
      <c r="E1933" t="s">
        <v>5</v>
      </c>
      <c r="G1933" t="s">
        <v>24</v>
      </c>
      <c r="H1933">
        <v>890923</v>
      </c>
      <c r="I1933">
        <v>891201</v>
      </c>
      <c r="J1933" t="s">
        <v>74</v>
      </c>
      <c r="K1933" t="s">
        <v>3413</v>
      </c>
      <c r="L1933" t="s">
        <v>3413</v>
      </c>
      <c r="N1933" t="s">
        <v>3414</v>
      </c>
      <c r="P1933">
        <v>5738386</v>
      </c>
      <c r="Q1933" t="s">
        <v>3411</v>
      </c>
      <c r="R1933">
        <v>279</v>
      </c>
      <c r="S1933">
        <v>92</v>
      </c>
    </row>
    <row r="1934" spans="1:20" x14ac:dyDescent="0.25">
      <c r="A1934" t="s">
        <v>20</v>
      </c>
      <c r="B1934" t="s">
        <v>2990</v>
      </c>
      <c r="C1934" t="s">
        <v>22</v>
      </c>
      <c r="D1934" t="s">
        <v>23</v>
      </c>
      <c r="E1934" t="s">
        <v>5</v>
      </c>
      <c r="G1934" t="s">
        <v>24</v>
      </c>
      <c r="H1934">
        <v>891443</v>
      </c>
      <c r="I1934">
        <v>892913</v>
      </c>
      <c r="J1934" t="s">
        <v>25</v>
      </c>
      <c r="P1934">
        <v>5738695</v>
      </c>
      <c r="Q1934" t="s">
        <v>3415</v>
      </c>
      <c r="R1934">
        <v>1471</v>
      </c>
      <c r="T1934" t="s">
        <v>3416</v>
      </c>
    </row>
    <row r="1935" spans="1:20" x14ac:dyDescent="0.25">
      <c r="A1935" t="s">
        <v>2990</v>
      </c>
      <c r="C1935" t="s">
        <v>22</v>
      </c>
      <c r="D1935" t="s">
        <v>23</v>
      </c>
      <c r="E1935" t="s">
        <v>5</v>
      </c>
      <c r="G1935" t="s">
        <v>24</v>
      </c>
      <c r="H1935">
        <v>891443</v>
      </c>
      <c r="I1935">
        <v>892913</v>
      </c>
      <c r="J1935" t="s">
        <v>25</v>
      </c>
      <c r="N1935" t="s">
        <v>3306</v>
      </c>
      <c r="P1935">
        <v>5738695</v>
      </c>
      <c r="Q1935" t="s">
        <v>3415</v>
      </c>
      <c r="R1935">
        <v>1471</v>
      </c>
    </row>
    <row r="1936" spans="1:20" x14ac:dyDescent="0.25">
      <c r="A1936" t="s">
        <v>20</v>
      </c>
      <c r="B1936" t="s">
        <v>2990</v>
      </c>
      <c r="C1936" t="s">
        <v>22</v>
      </c>
      <c r="D1936" t="s">
        <v>23</v>
      </c>
      <c r="E1936" t="s">
        <v>5</v>
      </c>
      <c r="G1936" t="s">
        <v>24</v>
      </c>
      <c r="H1936">
        <v>893077</v>
      </c>
      <c r="I1936">
        <v>896016</v>
      </c>
      <c r="J1936" t="s">
        <v>25</v>
      </c>
      <c r="P1936">
        <v>5738399</v>
      </c>
      <c r="Q1936" t="s">
        <v>3417</v>
      </c>
      <c r="R1936">
        <v>2940</v>
      </c>
      <c r="T1936" t="s">
        <v>3418</v>
      </c>
    </row>
    <row r="1937" spans="1:20" x14ac:dyDescent="0.25">
      <c r="A1937" t="s">
        <v>2990</v>
      </c>
      <c r="C1937" t="s">
        <v>22</v>
      </c>
      <c r="D1937" t="s">
        <v>23</v>
      </c>
      <c r="E1937" t="s">
        <v>5</v>
      </c>
      <c r="G1937" t="s">
        <v>24</v>
      </c>
      <c r="H1937">
        <v>893077</v>
      </c>
      <c r="I1937">
        <v>896016</v>
      </c>
      <c r="J1937" t="s">
        <v>25</v>
      </c>
      <c r="N1937" t="s">
        <v>3313</v>
      </c>
      <c r="P1937">
        <v>5738399</v>
      </c>
      <c r="Q1937" t="s">
        <v>3417</v>
      </c>
      <c r="R1937">
        <v>2940</v>
      </c>
    </row>
    <row r="1938" spans="1:20" x14ac:dyDescent="0.25">
      <c r="A1938" t="s">
        <v>20</v>
      </c>
      <c r="B1938" t="s">
        <v>2990</v>
      </c>
      <c r="C1938" t="s">
        <v>22</v>
      </c>
      <c r="D1938" t="s">
        <v>23</v>
      </c>
      <c r="E1938" t="s">
        <v>5</v>
      </c>
      <c r="G1938" t="s">
        <v>24</v>
      </c>
      <c r="H1938">
        <v>896081</v>
      </c>
      <c r="I1938">
        <v>896195</v>
      </c>
      <c r="J1938" t="s">
        <v>25</v>
      </c>
      <c r="O1938" t="s">
        <v>2991</v>
      </c>
      <c r="P1938">
        <v>5738699</v>
      </c>
      <c r="Q1938" t="s">
        <v>3419</v>
      </c>
      <c r="R1938">
        <v>115</v>
      </c>
      <c r="T1938" t="s">
        <v>3420</v>
      </c>
    </row>
    <row r="1939" spans="1:20" x14ac:dyDescent="0.25">
      <c r="A1939" t="s">
        <v>2990</v>
      </c>
      <c r="C1939" t="s">
        <v>22</v>
      </c>
      <c r="D1939" t="s">
        <v>23</v>
      </c>
      <c r="E1939" t="s">
        <v>5</v>
      </c>
      <c r="G1939" t="s">
        <v>24</v>
      </c>
      <c r="H1939">
        <v>896081</v>
      </c>
      <c r="I1939">
        <v>896195</v>
      </c>
      <c r="J1939" t="s">
        <v>25</v>
      </c>
      <c r="N1939" t="s">
        <v>2994</v>
      </c>
      <c r="O1939" t="s">
        <v>2991</v>
      </c>
      <c r="P1939">
        <v>5738699</v>
      </c>
      <c r="Q1939" t="s">
        <v>3419</v>
      </c>
      <c r="R1939">
        <v>115</v>
      </c>
    </row>
    <row r="1940" spans="1:20" x14ac:dyDescent="0.25">
      <c r="A1940" t="s">
        <v>20</v>
      </c>
      <c r="B1940" t="s">
        <v>2990</v>
      </c>
      <c r="C1940" t="s">
        <v>22</v>
      </c>
      <c r="D1940" t="s">
        <v>23</v>
      </c>
      <c r="E1940" t="s">
        <v>5</v>
      </c>
      <c r="G1940" t="s">
        <v>24</v>
      </c>
      <c r="H1940">
        <v>896484</v>
      </c>
      <c r="I1940">
        <v>897954</v>
      </c>
      <c r="J1940" t="s">
        <v>25</v>
      </c>
      <c r="P1940">
        <v>5738405</v>
      </c>
      <c r="Q1940" t="s">
        <v>3421</v>
      </c>
      <c r="R1940">
        <v>1471</v>
      </c>
      <c r="T1940" t="s">
        <v>3422</v>
      </c>
    </row>
    <row r="1941" spans="1:20" x14ac:dyDescent="0.25">
      <c r="A1941" t="s">
        <v>2990</v>
      </c>
      <c r="C1941" t="s">
        <v>22</v>
      </c>
      <c r="D1941" t="s">
        <v>23</v>
      </c>
      <c r="E1941" t="s">
        <v>5</v>
      </c>
      <c r="G1941" t="s">
        <v>24</v>
      </c>
      <c r="H1941">
        <v>896484</v>
      </c>
      <c r="I1941">
        <v>897954</v>
      </c>
      <c r="J1941" t="s">
        <v>25</v>
      </c>
      <c r="N1941" t="s">
        <v>3306</v>
      </c>
      <c r="P1941">
        <v>5738405</v>
      </c>
      <c r="Q1941" t="s">
        <v>3421</v>
      </c>
      <c r="R1941">
        <v>1471</v>
      </c>
    </row>
    <row r="1942" spans="1:20" x14ac:dyDescent="0.25">
      <c r="A1942" t="s">
        <v>20</v>
      </c>
      <c r="B1942" t="s">
        <v>2990</v>
      </c>
      <c r="C1942" t="s">
        <v>22</v>
      </c>
      <c r="D1942" t="s">
        <v>23</v>
      </c>
      <c r="E1942" t="s">
        <v>5</v>
      </c>
      <c r="G1942" t="s">
        <v>24</v>
      </c>
      <c r="H1942">
        <v>898118</v>
      </c>
      <c r="I1942">
        <v>901057</v>
      </c>
      <c r="J1942" t="s">
        <v>25</v>
      </c>
      <c r="P1942">
        <v>5738704</v>
      </c>
      <c r="Q1942" t="s">
        <v>3423</v>
      </c>
      <c r="R1942">
        <v>2940</v>
      </c>
      <c r="T1942" t="s">
        <v>3424</v>
      </c>
    </row>
    <row r="1943" spans="1:20" x14ac:dyDescent="0.25">
      <c r="A1943" t="s">
        <v>2990</v>
      </c>
      <c r="C1943" t="s">
        <v>22</v>
      </c>
      <c r="D1943" t="s">
        <v>23</v>
      </c>
      <c r="E1943" t="s">
        <v>5</v>
      </c>
      <c r="G1943" t="s">
        <v>24</v>
      </c>
      <c r="H1943">
        <v>898118</v>
      </c>
      <c r="I1943">
        <v>901057</v>
      </c>
      <c r="J1943" t="s">
        <v>25</v>
      </c>
      <c r="N1943" t="s">
        <v>3313</v>
      </c>
      <c r="P1943">
        <v>5738704</v>
      </c>
      <c r="Q1943" t="s">
        <v>3423</v>
      </c>
      <c r="R1943">
        <v>2940</v>
      </c>
    </row>
    <row r="1944" spans="1:20" x14ac:dyDescent="0.25">
      <c r="A1944" t="s">
        <v>20</v>
      </c>
      <c r="B1944" t="s">
        <v>2990</v>
      </c>
      <c r="C1944" t="s">
        <v>22</v>
      </c>
      <c r="D1944" t="s">
        <v>23</v>
      </c>
      <c r="E1944" t="s">
        <v>5</v>
      </c>
      <c r="G1944" t="s">
        <v>24</v>
      </c>
      <c r="H1944">
        <v>901122</v>
      </c>
      <c r="I1944">
        <v>901236</v>
      </c>
      <c r="J1944" t="s">
        <v>25</v>
      </c>
      <c r="O1944" t="s">
        <v>2991</v>
      </c>
      <c r="P1944">
        <v>5738415</v>
      </c>
      <c r="Q1944" t="s">
        <v>3425</v>
      </c>
      <c r="R1944">
        <v>115</v>
      </c>
      <c r="T1944" t="s">
        <v>3426</v>
      </c>
    </row>
    <row r="1945" spans="1:20" x14ac:dyDescent="0.25">
      <c r="A1945" t="s">
        <v>2990</v>
      </c>
      <c r="C1945" t="s">
        <v>22</v>
      </c>
      <c r="D1945" t="s">
        <v>23</v>
      </c>
      <c r="E1945" t="s">
        <v>5</v>
      </c>
      <c r="G1945" t="s">
        <v>24</v>
      </c>
      <c r="H1945">
        <v>901122</v>
      </c>
      <c r="I1945">
        <v>901236</v>
      </c>
      <c r="J1945" t="s">
        <v>25</v>
      </c>
      <c r="N1945" t="s">
        <v>2994</v>
      </c>
      <c r="O1945" t="s">
        <v>2991</v>
      </c>
      <c r="P1945">
        <v>5738415</v>
      </c>
      <c r="Q1945" t="s">
        <v>3425</v>
      </c>
      <c r="R1945">
        <v>115</v>
      </c>
    </row>
    <row r="1946" spans="1:20" x14ac:dyDescent="0.25">
      <c r="A1946" t="s">
        <v>20</v>
      </c>
      <c r="B1946" t="s">
        <v>30</v>
      </c>
      <c r="C1946" t="s">
        <v>22</v>
      </c>
      <c r="D1946" t="s">
        <v>23</v>
      </c>
      <c r="E1946" t="s">
        <v>5</v>
      </c>
      <c r="G1946" t="s">
        <v>24</v>
      </c>
      <c r="H1946">
        <v>901312</v>
      </c>
      <c r="I1946">
        <v>902130</v>
      </c>
      <c r="J1946" t="s">
        <v>74</v>
      </c>
      <c r="P1946">
        <v>5738709</v>
      </c>
      <c r="Q1946" t="s">
        <v>3427</v>
      </c>
      <c r="R1946">
        <v>819</v>
      </c>
      <c r="T1946" t="s">
        <v>3428</v>
      </c>
    </row>
    <row r="1947" spans="1:20" x14ac:dyDescent="0.25">
      <c r="A1947" t="s">
        <v>33</v>
      </c>
      <c r="B1947" t="s">
        <v>34</v>
      </c>
      <c r="C1947" t="s">
        <v>22</v>
      </c>
      <c r="D1947" t="s">
        <v>23</v>
      </c>
      <c r="E1947" t="s">
        <v>5</v>
      </c>
      <c r="G1947" t="s">
        <v>24</v>
      </c>
      <c r="H1947">
        <v>901312</v>
      </c>
      <c r="I1947">
        <v>902130</v>
      </c>
      <c r="J1947" t="s">
        <v>74</v>
      </c>
      <c r="K1947" t="s">
        <v>3429</v>
      </c>
      <c r="L1947" t="s">
        <v>3429</v>
      </c>
      <c r="N1947" t="s">
        <v>3430</v>
      </c>
      <c r="P1947">
        <v>5738709</v>
      </c>
      <c r="Q1947" t="s">
        <v>3427</v>
      </c>
      <c r="R1947">
        <v>819</v>
      </c>
      <c r="S1947">
        <v>272</v>
      </c>
    </row>
    <row r="1948" spans="1:20" x14ac:dyDescent="0.25">
      <c r="A1948" t="s">
        <v>20</v>
      </c>
      <c r="B1948" t="s">
        <v>30</v>
      </c>
      <c r="C1948" t="s">
        <v>22</v>
      </c>
      <c r="D1948" t="s">
        <v>23</v>
      </c>
      <c r="E1948" t="s">
        <v>5</v>
      </c>
      <c r="G1948" t="s">
        <v>24</v>
      </c>
      <c r="H1948">
        <v>902161</v>
      </c>
      <c r="I1948">
        <v>902955</v>
      </c>
      <c r="J1948" t="s">
        <v>74</v>
      </c>
      <c r="P1948">
        <v>5738425</v>
      </c>
      <c r="Q1948" t="s">
        <v>3431</v>
      </c>
      <c r="R1948">
        <v>795</v>
      </c>
      <c r="T1948" t="s">
        <v>3432</v>
      </c>
    </row>
    <row r="1949" spans="1:20" x14ac:dyDescent="0.25">
      <c r="A1949" t="s">
        <v>33</v>
      </c>
      <c r="B1949" t="s">
        <v>34</v>
      </c>
      <c r="C1949" t="s">
        <v>22</v>
      </c>
      <c r="D1949" t="s">
        <v>23</v>
      </c>
      <c r="E1949" t="s">
        <v>5</v>
      </c>
      <c r="G1949" t="s">
        <v>24</v>
      </c>
      <c r="H1949">
        <v>902161</v>
      </c>
      <c r="I1949">
        <v>902955</v>
      </c>
      <c r="J1949" t="s">
        <v>74</v>
      </c>
      <c r="K1949" t="s">
        <v>3433</v>
      </c>
      <c r="L1949" t="s">
        <v>3433</v>
      </c>
      <c r="N1949" t="s">
        <v>3434</v>
      </c>
      <c r="P1949">
        <v>5738425</v>
      </c>
      <c r="Q1949" t="s">
        <v>3431</v>
      </c>
      <c r="R1949">
        <v>795</v>
      </c>
      <c r="S1949">
        <v>264</v>
      </c>
    </row>
    <row r="1950" spans="1:20" x14ac:dyDescent="0.25">
      <c r="A1950" t="s">
        <v>20</v>
      </c>
      <c r="B1950" t="s">
        <v>30</v>
      </c>
      <c r="C1950" t="s">
        <v>22</v>
      </c>
      <c r="D1950" t="s">
        <v>23</v>
      </c>
      <c r="E1950" t="s">
        <v>5</v>
      </c>
      <c r="G1950" t="s">
        <v>24</v>
      </c>
      <c r="H1950">
        <v>902967</v>
      </c>
      <c r="I1950">
        <v>904757</v>
      </c>
      <c r="J1950" t="s">
        <v>74</v>
      </c>
      <c r="P1950">
        <v>5738718</v>
      </c>
      <c r="Q1950" t="s">
        <v>3435</v>
      </c>
      <c r="R1950">
        <v>1791</v>
      </c>
      <c r="T1950" t="s">
        <v>3436</v>
      </c>
    </row>
    <row r="1951" spans="1:20" x14ac:dyDescent="0.25">
      <c r="A1951" t="s">
        <v>33</v>
      </c>
      <c r="B1951" t="s">
        <v>34</v>
      </c>
      <c r="C1951" t="s">
        <v>22</v>
      </c>
      <c r="D1951" t="s">
        <v>23</v>
      </c>
      <c r="E1951" t="s">
        <v>5</v>
      </c>
      <c r="G1951" t="s">
        <v>24</v>
      </c>
      <c r="H1951">
        <v>902967</v>
      </c>
      <c r="I1951">
        <v>904757</v>
      </c>
      <c r="J1951" t="s">
        <v>74</v>
      </c>
      <c r="K1951" t="s">
        <v>3437</v>
      </c>
      <c r="L1951" t="s">
        <v>3437</v>
      </c>
      <c r="N1951" t="s">
        <v>36</v>
      </c>
      <c r="P1951">
        <v>5738718</v>
      </c>
      <c r="Q1951" t="s">
        <v>3435</v>
      </c>
      <c r="R1951">
        <v>1791</v>
      </c>
      <c r="S1951">
        <v>596</v>
      </c>
    </row>
    <row r="1952" spans="1:20" x14ac:dyDescent="0.25">
      <c r="A1952" t="s">
        <v>20</v>
      </c>
      <c r="B1952" t="s">
        <v>30</v>
      </c>
      <c r="C1952" t="s">
        <v>22</v>
      </c>
      <c r="D1952" t="s">
        <v>23</v>
      </c>
      <c r="E1952" t="s">
        <v>5</v>
      </c>
      <c r="G1952" t="s">
        <v>24</v>
      </c>
      <c r="H1952">
        <v>904941</v>
      </c>
      <c r="I1952">
        <v>907595</v>
      </c>
      <c r="J1952" t="s">
        <v>25</v>
      </c>
      <c r="P1952">
        <v>5738437</v>
      </c>
      <c r="Q1952" t="s">
        <v>3438</v>
      </c>
      <c r="R1952">
        <v>2655</v>
      </c>
      <c r="T1952" t="s">
        <v>3439</v>
      </c>
    </row>
    <row r="1953" spans="1:20" x14ac:dyDescent="0.25">
      <c r="A1953" t="s">
        <v>33</v>
      </c>
      <c r="B1953" t="s">
        <v>34</v>
      </c>
      <c r="C1953" t="s">
        <v>22</v>
      </c>
      <c r="D1953" t="s">
        <v>23</v>
      </c>
      <c r="E1953" t="s">
        <v>5</v>
      </c>
      <c r="G1953" t="s">
        <v>24</v>
      </c>
      <c r="H1953">
        <v>904941</v>
      </c>
      <c r="I1953">
        <v>907595</v>
      </c>
      <c r="J1953" t="s">
        <v>25</v>
      </c>
      <c r="K1953" t="s">
        <v>3440</v>
      </c>
      <c r="L1953" t="s">
        <v>3440</v>
      </c>
      <c r="N1953" t="s">
        <v>36</v>
      </c>
      <c r="P1953">
        <v>5738437</v>
      </c>
      <c r="Q1953" t="s">
        <v>3438</v>
      </c>
      <c r="R1953">
        <v>2655</v>
      </c>
      <c r="S1953">
        <v>884</v>
      </c>
    </row>
    <row r="1954" spans="1:20" x14ac:dyDescent="0.25">
      <c r="A1954" t="s">
        <v>20</v>
      </c>
      <c r="B1954" t="s">
        <v>30</v>
      </c>
      <c r="C1954" t="s">
        <v>22</v>
      </c>
      <c r="D1954" t="s">
        <v>23</v>
      </c>
      <c r="E1954" t="s">
        <v>5</v>
      </c>
      <c r="G1954" t="s">
        <v>24</v>
      </c>
      <c r="H1954">
        <v>907770</v>
      </c>
      <c r="I1954">
        <v>908087</v>
      </c>
      <c r="J1954" t="s">
        <v>25</v>
      </c>
      <c r="P1954">
        <v>5738728</v>
      </c>
      <c r="Q1954" t="s">
        <v>3441</v>
      </c>
      <c r="R1954">
        <v>318</v>
      </c>
      <c r="T1954" t="s">
        <v>3442</v>
      </c>
    </row>
    <row r="1955" spans="1:20" x14ac:dyDescent="0.25">
      <c r="A1955" t="s">
        <v>33</v>
      </c>
      <c r="B1955" t="s">
        <v>34</v>
      </c>
      <c r="C1955" t="s">
        <v>22</v>
      </c>
      <c r="D1955" t="s">
        <v>23</v>
      </c>
      <c r="E1955" t="s">
        <v>5</v>
      </c>
      <c r="G1955" t="s">
        <v>24</v>
      </c>
      <c r="H1955">
        <v>907770</v>
      </c>
      <c r="I1955">
        <v>908087</v>
      </c>
      <c r="J1955" t="s">
        <v>25</v>
      </c>
      <c r="K1955" t="s">
        <v>3443</v>
      </c>
      <c r="L1955" t="s">
        <v>3443</v>
      </c>
      <c r="N1955" t="s">
        <v>36</v>
      </c>
      <c r="P1955">
        <v>5738728</v>
      </c>
      <c r="Q1955" t="s">
        <v>3441</v>
      </c>
      <c r="R1955">
        <v>318</v>
      </c>
      <c r="S1955">
        <v>105</v>
      </c>
    </row>
    <row r="1956" spans="1:20" x14ac:dyDescent="0.25">
      <c r="A1956" t="s">
        <v>20</v>
      </c>
      <c r="B1956" t="s">
        <v>30</v>
      </c>
      <c r="C1956" t="s">
        <v>22</v>
      </c>
      <c r="D1956" t="s">
        <v>23</v>
      </c>
      <c r="E1956" t="s">
        <v>5</v>
      </c>
      <c r="G1956" t="s">
        <v>24</v>
      </c>
      <c r="H1956">
        <v>908092</v>
      </c>
      <c r="I1956">
        <v>909174</v>
      </c>
      <c r="J1956" t="s">
        <v>25</v>
      </c>
      <c r="P1956">
        <v>5738447</v>
      </c>
      <c r="Q1956" t="s">
        <v>3444</v>
      </c>
      <c r="R1956">
        <v>1083</v>
      </c>
      <c r="T1956" t="s">
        <v>3445</v>
      </c>
    </row>
    <row r="1957" spans="1:20" x14ac:dyDescent="0.25">
      <c r="A1957" t="s">
        <v>33</v>
      </c>
      <c r="B1957" t="s">
        <v>34</v>
      </c>
      <c r="C1957" t="s">
        <v>22</v>
      </c>
      <c r="D1957" t="s">
        <v>23</v>
      </c>
      <c r="E1957" t="s">
        <v>5</v>
      </c>
      <c r="G1957" t="s">
        <v>24</v>
      </c>
      <c r="H1957">
        <v>908092</v>
      </c>
      <c r="I1957">
        <v>909174</v>
      </c>
      <c r="J1957" t="s">
        <v>25</v>
      </c>
      <c r="K1957" t="s">
        <v>3446</v>
      </c>
      <c r="L1957" t="s">
        <v>3446</v>
      </c>
      <c r="N1957" t="s">
        <v>1201</v>
      </c>
      <c r="P1957">
        <v>5738447</v>
      </c>
      <c r="Q1957" t="s">
        <v>3444</v>
      </c>
      <c r="R1957">
        <v>1083</v>
      </c>
      <c r="S1957">
        <v>360</v>
      </c>
    </row>
    <row r="1958" spans="1:20" x14ac:dyDescent="0.25">
      <c r="A1958" t="s">
        <v>20</v>
      </c>
      <c r="B1958" t="s">
        <v>30</v>
      </c>
      <c r="C1958" t="s">
        <v>22</v>
      </c>
      <c r="D1958" t="s">
        <v>23</v>
      </c>
      <c r="E1958" t="s">
        <v>5</v>
      </c>
      <c r="G1958" t="s">
        <v>24</v>
      </c>
      <c r="H1958">
        <v>909227</v>
      </c>
      <c r="I1958">
        <v>910252</v>
      </c>
      <c r="J1958" t="s">
        <v>25</v>
      </c>
      <c r="P1958">
        <v>5738733</v>
      </c>
      <c r="Q1958" t="s">
        <v>3447</v>
      </c>
      <c r="R1958">
        <v>1026</v>
      </c>
      <c r="T1958" t="s">
        <v>3448</v>
      </c>
    </row>
    <row r="1959" spans="1:20" x14ac:dyDescent="0.25">
      <c r="A1959" t="s">
        <v>33</v>
      </c>
      <c r="B1959" t="s">
        <v>34</v>
      </c>
      <c r="C1959" t="s">
        <v>22</v>
      </c>
      <c r="D1959" t="s">
        <v>23</v>
      </c>
      <c r="E1959" t="s">
        <v>5</v>
      </c>
      <c r="G1959" t="s">
        <v>24</v>
      </c>
      <c r="H1959">
        <v>909227</v>
      </c>
      <c r="I1959">
        <v>910252</v>
      </c>
      <c r="J1959" t="s">
        <v>25</v>
      </c>
      <c r="K1959" t="s">
        <v>3449</v>
      </c>
      <c r="L1959" t="s">
        <v>3449</v>
      </c>
      <c r="N1959" t="s">
        <v>2013</v>
      </c>
      <c r="P1959">
        <v>5738733</v>
      </c>
      <c r="Q1959" t="s">
        <v>3447</v>
      </c>
      <c r="R1959">
        <v>1026</v>
      </c>
      <c r="S1959">
        <v>341</v>
      </c>
    </row>
    <row r="1960" spans="1:20" x14ac:dyDescent="0.25">
      <c r="A1960" t="s">
        <v>20</v>
      </c>
      <c r="B1960" t="s">
        <v>30</v>
      </c>
      <c r="C1960" t="s">
        <v>22</v>
      </c>
      <c r="D1960" t="s">
        <v>23</v>
      </c>
      <c r="E1960" t="s">
        <v>5</v>
      </c>
      <c r="G1960" t="s">
        <v>24</v>
      </c>
      <c r="H1960">
        <v>910262</v>
      </c>
      <c r="I1960">
        <v>910735</v>
      </c>
      <c r="J1960" t="s">
        <v>25</v>
      </c>
      <c r="P1960">
        <v>5738450</v>
      </c>
      <c r="Q1960" t="s">
        <v>3450</v>
      </c>
      <c r="R1960">
        <v>474</v>
      </c>
      <c r="T1960" t="s">
        <v>3451</v>
      </c>
    </row>
    <row r="1961" spans="1:20" x14ac:dyDescent="0.25">
      <c r="A1961" t="s">
        <v>33</v>
      </c>
      <c r="B1961" t="s">
        <v>34</v>
      </c>
      <c r="C1961" t="s">
        <v>22</v>
      </c>
      <c r="D1961" t="s">
        <v>23</v>
      </c>
      <c r="E1961" t="s">
        <v>5</v>
      </c>
      <c r="G1961" t="s">
        <v>24</v>
      </c>
      <c r="H1961">
        <v>910262</v>
      </c>
      <c r="I1961">
        <v>910735</v>
      </c>
      <c r="J1961" t="s">
        <v>25</v>
      </c>
      <c r="K1961" t="s">
        <v>3452</v>
      </c>
      <c r="L1961" t="s">
        <v>3452</v>
      </c>
      <c r="N1961" t="s">
        <v>3453</v>
      </c>
      <c r="P1961">
        <v>5738450</v>
      </c>
      <c r="Q1961" t="s">
        <v>3450</v>
      </c>
      <c r="R1961">
        <v>474</v>
      </c>
      <c r="S1961">
        <v>157</v>
      </c>
    </row>
    <row r="1962" spans="1:20" x14ac:dyDescent="0.25">
      <c r="A1962" t="s">
        <v>20</v>
      </c>
      <c r="B1962" t="s">
        <v>30</v>
      </c>
      <c r="C1962" t="s">
        <v>22</v>
      </c>
      <c r="D1962" t="s">
        <v>23</v>
      </c>
      <c r="E1962" t="s">
        <v>5</v>
      </c>
      <c r="G1962" t="s">
        <v>24</v>
      </c>
      <c r="H1962">
        <v>910749</v>
      </c>
      <c r="I1962">
        <v>911093</v>
      </c>
      <c r="J1962" t="s">
        <v>25</v>
      </c>
      <c r="P1962">
        <v>5738739</v>
      </c>
      <c r="Q1962" t="s">
        <v>3454</v>
      </c>
      <c r="R1962">
        <v>345</v>
      </c>
      <c r="T1962" t="s">
        <v>3455</v>
      </c>
    </row>
    <row r="1963" spans="1:20" x14ac:dyDescent="0.25">
      <c r="A1963" t="s">
        <v>33</v>
      </c>
      <c r="B1963" t="s">
        <v>34</v>
      </c>
      <c r="C1963" t="s">
        <v>22</v>
      </c>
      <c r="D1963" t="s">
        <v>23</v>
      </c>
      <c r="E1963" t="s">
        <v>5</v>
      </c>
      <c r="G1963" t="s">
        <v>24</v>
      </c>
      <c r="H1963">
        <v>910749</v>
      </c>
      <c r="I1963">
        <v>911093</v>
      </c>
      <c r="J1963" t="s">
        <v>25</v>
      </c>
      <c r="K1963" t="s">
        <v>3456</v>
      </c>
      <c r="L1963" t="s">
        <v>3456</v>
      </c>
      <c r="N1963" t="s">
        <v>36</v>
      </c>
      <c r="P1963">
        <v>5738739</v>
      </c>
      <c r="Q1963" t="s">
        <v>3454</v>
      </c>
      <c r="R1963">
        <v>345</v>
      </c>
      <c r="S1963">
        <v>114</v>
      </c>
    </row>
    <row r="1964" spans="1:20" x14ac:dyDescent="0.25">
      <c r="A1964" t="s">
        <v>20</v>
      </c>
      <c r="B1964" t="s">
        <v>30</v>
      </c>
      <c r="C1964" t="s">
        <v>22</v>
      </c>
      <c r="D1964" t="s">
        <v>23</v>
      </c>
      <c r="E1964" t="s">
        <v>5</v>
      </c>
      <c r="G1964" t="s">
        <v>24</v>
      </c>
      <c r="H1964">
        <v>911264</v>
      </c>
      <c r="I1964">
        <v>912214</v>
      </c>
      <c r="J1964" t="s">
        <v>74</v>
      </c>
      <c r="P1964">
        <v>5738455</v>
      </c>
      <c r="Q1964" t="s">
        <v>3457</v>
      </c>
      <c r="R1964">
        <v>951</v>
      </c>
      <c r="T1964" t="s">
        <v>3458</v>
      </c>
    </row>
    <row r="1965" spans="1:20" x14ac:dyDescent="0.25">
      <c r="A1965" t="s">
        <v>33</v>
      </c>
      <c r="B1965" t="s">
        <v>34</v>
      </c>
      <c r="C1965" t="s">
        <v>22</v>
      </c>
      <c r="D1965" t="s">
        <v>23</v>
      </c>
      <c r="E1965" t="s">
        <v>5</v>
      </c>
      <c r="G1965" t="s">
        <v>24</v>
      </c>
      <c r="H1965">
        <v>911264</v>
      </c>
      <c r="I1965">
        <v>912214</v>
      </c>
      <c r="J1965" t="s">
        <v>74</v>
      </c>
      <c r="K1965" t="s">
        <v>3459</v>
      </c>
      <c r="L1965" t="s">
        <v>3459</v>
      </c>
      <c r="N1965" t="s">
        <v>36</v>
      </c>
      <c r="P1965">
        <v>5738455</v>
      </c>
      <c r="Q1965" t="s">
        <v>3457</v>
      </c>
      <c r="R1965">
        <v>951</v>
      </c>
      <c r="S1965">
        <v>316</v>
      </c>
    </row>
    <row r="1966" spans="1:20" x14ac:dyDescent="0.25">
      <c r="A1966" t="s">
        <v>20</v>
      </c>
      <c r="B1966" t="s">
        <v>30</v>
      </c>
      <c r="C1966" t="s">
        <v>22</v>
      </c>
      <c r="D1966" t="s">
        <v>23</v>
      </c>
      <c r="E1966" t="s">
        <v>5</v>
      </c>
      <c r="G1966" t="s">
        <v>24</v>
      </c>
      <c r="H1966">
        <v>912343</v>
      </c>
      <c r="I1966">
        <v>913233</v>
      </c>
      <c r="J1966" t="s">
        <v>25</v>
      </c>
      <c r="P1966">
        <v>5738743</v>
      </c>
      <c r="Q1966" t="s">
        <v>3460</v>
      </c>
      <c r="R1966">
        <v>891</v>
      </c>
      <c r="T1966" t="s">
        <v>3461</v>
      </c>
    </row>
    <row r="1967" spans="1:20" x14ac:dyDescent="0.25">
      <c r="A1967" t="s">
        <v>33</v>
      </c>
      <c r="B1967" t="s">
        <v>34</v>
      </c>
      <c r="C1967" t="s">
        <v>22</v>
      </c>
      <c r="D1967" t="s">
        <v>23</v>
      </c>
      <c r="E1967" t="s">
        <v>5</v>
      </c>
      <c r="G1967" t="s">
        <v>24</v>
      </c>
      <c r="H1967">
        <v>912343</v>
      </c>
      <c r="I1967">
        <v>913233</v>
      </c>
      <c r="J1967" t="s">
        <v>25</v>
      </c>
      <c r="K1967" t="s">
        <v>3462</v>
      </c>
      <c r="L1967" t="s">
        <v>3462</v>
      </c>
      <c r="N1967" t="s">
        <v>3354</v>
      </c>
      <c r="P1967">
        <v>5738743</v>
      </c>
      <c r="Q1967" t="s">
        <v>3460</v>
      </c>
      <c r="R1967">
        <v>891</v>
      </c>
      <c r="S1967">
        <v>296</v>
      </c>
    </row>
    <row r="1968" spans="1:20" x14ac:dyDescent="0.25">
      <c r="A1968" t="s">
        <v>20</v>
      </c>
      <c r="B1968" t="s">
        <v>30</v>
      </c>
      <c r="C1968" t="s">
        <v>22</v>
      </c>
      <c r="D1968" t="s">
        <v>23</v>
      </c>
      <c r="E1968" t="s">
        <v>5</v>
      </c>
      <c r="G1968" t="s">
        <v>24</v>
      </c>
      <c r="H1968">
        <v>913309</v>
      </c>
      <c r="I1968">
        <v>914061</v>
      </c>
      <c r="J1968" t="s">
        <v>25</v>
      </c>
      <c r="P1968">
        <v>5738457</v>
      </c>
      <c r="Q1968" t="s">
        <v>3463</v>
      </c>
      <c r="R1968">
        <v>753</v>
      </c>
      <c r="T1968" t="s">
        <v>3464</v>
      </c>
    </row>
    <row r="1969" spans="1:20" x14ac:dyDescent="0.25">
      <c r="A1969" t="s">
        <v>33</v>
      </c>
      <c r="B1969" t="s">
        <v>34</v>
      </c>
      <c r="C1969" t="s">
        <v>22</v>
      </c>
      <c r="D1969" t="s">
        <v>23</v>
      </c>
      <c r="E1969" t="s">
        <v>5</v>
      </c>
      <c r="G1969" t="s">
        <v>24</v>
      </c>
      <c r="H1969">
        <v>913309</v>
      </c>
      <c r="I1969">
        <v>914061</v>
      </c>
      <c r="J1969" t="s">
        <v>25</v>
      </c>
      <c r="K1969" t="s">
        <v>3465</v>
      </c>
      <c r="L1969" t="s">
        <v>3465</v>
      </c>
      <c r="N1969" t="s">
        <v>3466</v>
      </c>
      <c r="P1969">
        <v>5738457</v>
      </c>
      <c r="Q1969" t="s">
        <v>3463</v>
      </c>
      <c r="R1969">
        <v>753</v>
      </c>
      <c r="S1969">
        <v>250</v>
      </c>
    </row>
    <row r="1970" spans="1:20" x14ac:dyDescent="0.25">
      <c r="A1970" t="s">
        <v>20</v>
      </c>
      <c r="B1970" t="s">
        <v>30</v>
      </c>
      <c r="C1970" t="s">
        <v>22</v>
      </c>
      <c r="D1970" t="s">
        <v>23</v>
      </c>
      <c r="E1970" t="s">
        <v>5</v>
      </c>
      <c r="G1970" t="s">
        <v>24</v>
      </c>
      <c r="H1970">
        <v>914096</v>
      </c>
      <c r="I1970">
        <v>914683</v>
      </c>
      <c r="J1970" t="s">
        <v>25</v>
      </c>
      <c r="P1970">
        <v>5738749</v>
      </c>
      <c r="Q1970" t="s">
        <v>3467</v>
      </c>
      <c r="R1970">
        <v>588</v>
      </c>
      <c r="T1970" t="s">
        <v>3468</v>
      </c>
    </row>
    <row r="1971" spans="1:20" x14ac:dyDescent="0.25">
      <c r="A1971" t="s">
        <v>33</v>
      </c>
      <c r="B1971" t="s">
        <v>34</v>
      </c>
      <c r="C1971" t="s">
        <v>22</v>
      </c>
      <c r="D1971" t="s">
        <v>23</v>
      </c>
      <c r="E1971" t="s">
        <v>5</v>
      </c>
      <c r="G1971" t="s">
        <v>24</v>
      </c>
      <c r="H1971">
        <v>914096</v>
      </c>
      <c r="I1971">
        <v>914683</v>
      </c>
      <c r="J1971" t="s">
        <v>25</v>
      </c>
      <c r="K1971" t="s">
        <v>3469</v>
      </c>
      <c r="L1971" t="s">
        <v>3469</v>
      </c>
      <c r="N1971" t="s">
        <v>36</v>
      </c>
      <c r="P1971">
        <v>5738749</v>
      </c>
      <c r="Q1971" t="s">
        <v>3467</v>
      </c>
      <c r="R1971">
        <v>588</v>
      </c>
      <c r="S1971">
        <v>195</v>
      </c>
    </row>
    <row r="1972" spans="1:20" x14ac:dyDescent="0.25">
      <c r="A1972" t="s">
        <v>20</v>
      </c>
      <c r="B1972" t="s">
        <v>30</v>
      </c>
      <c r="C1972" t="s">
        <v>22</v>
      </c>
      <c r="D1972" t="s">
        <v>23</v>
      </c>
      <c r="E1972" t="s">
        <v>5</v>
      </c>
      <c r="G1972" t="s">
        <v>24</v>
      </c>
      <c r="H1972">
        <v>914640</v>
      </c>
      <c r="I1972">
        <v>914921</v>
      </c>
      <c r="J1972" t="s">
        <v>25</v>
      </c>
      <c r="P1972">
        <v>5738466</v>
      </c>
      <c r="Q1972" t="s">
        <v>3470</v>
      </c>
      <c r="R1972">
        <v>282</v>
      </c>
      <c r="T1972" t="s">
        <v>3471</v>
      </c>
    </row>
    <row r="1973" spans="1:20" x14ac:dyDescent="0.25">
      <c r="A1973" t="s">
        <v>33</v>
      </c>
      <c r="B1973" t="s">
        <v>34</v>
      </c>
      <c r="C1973" t="s">
        <v>22</v>
      </c>
      <c r="D1973" t="s">
        <v>23</v>
      </c>
      <c r="E1973" t="s">
        <v>5</v>
      </c>
      <c r="G1973" t="s">
        <v>24</v>
      </c>
      <c r="H1973">
        <v>914640</v>
      </c>
      <c r="I1973">
        <v>914921</v>
      </c>
      <c r="J1973" t="s">
        <v>25</v>
      </c>
      <c r="K1973" t="s">
        <v>3472</v>
      </c>
      <c r="L1973" t="s">
        <v>3472</v>
      </c>
      <c r="N1973" t="s">
        <v>3473</v>
      </c>
      <c r="P1973">
        <v>5738466</v>
      </c>
      <c r="Q1973" t="s">
        <v>3470</v>
      </c>
      <c r="R1973">
        <v>282</v>
      </c>
      <c r="S1973">
        <v>93</v>
      </c>
    </row>
    <row r="1974" spans="1:20" x14ac:dyDescent="0.25">
      <c r="A1974" t="s">
        <v>20</v>
      </c>
      <c r="B1974" t="s">
        <v>30</v>
      </c>
      <c r="C1974" t="s">
        <v>22</v>
      </c>
      <c r="D1974" t="s">
        <v>23</v>
      </c>
      <c r="E1974" t="s">
        <v>5</v>
      </c>
      <c r="G1974" t="s">
        <v>24</v>
      </c>
      <c r="H1974">
        <v>914944</v>
      </c>
      <c r="I1974">
        <v>915129</v>
      </c>
      <c r="J1974" t="s">
        <v>25</v>
      </c>
      <c r="P1974">
        <v>5738753</v>
      </c>
      <c r="Q1974" t="s">
        <v>3474</v>
      </c>
      <c r="R1974">
        <v>186</v>
      </c>
      <c r="T1974" t="s">
        <v>3475</v>
      </c>
    </row>
    <row r="1975" spans="1:20" x14ac:dyDescent="0.25">
      <c r="A1975" t="s">
        <v>33</v>
      </c>
      <c r="B1975" t="s">
        <v>34</v>
      </c>
      <c r="C1975" t="s">
        <v>22</v>
      </c>
      <c r="D1975" t="s">
        <v>23</v>
      </c>
      <c r="E1975" t="s">
        <v>5</v>
      </c>
      <c r="G1975" t="s">
        <v>24</v>
      </c>
      <c r="H1975">
        <v>914944</v>
      </c>
      <c r="I1975">
        <v>915129</v>
      </c>
      <c r="J1975" t="s">
        <v>25</v>
      </c>
      <c r="K1975" t="s">
        <v>3476</v>
      </c>
      <c r="L1975" t="s">
        <v>3476</v>
      </c>
      <c r="N1975" t="s">
        <v>3477</v>
      </c>
      <c r="P1975">
        <v>5738753</v>
      </c>
      <c r="Q1975" t="s">
        <v>3474</v>
      </c>
      <c r="R1975">
        <v>186</v>
      </c>
      <c r="S1975">
        <v>61</v>
      </c>
    </row>
    <row r="1976" spans="1:20" x14ac:dyDescent="0.25">
      <c r="A1976" t="s">
        <v>20</v>
      </c>
      <c r="B1976" t="s">
        <v>30</v>
      </c>
      <c r="C1976" t="s">
        <v>22</v>
      </c>
      <c r="D1976" t="s">
        <v>23</v>
      </c>
      <c r="E1976" t="s">
        <v>5</v>
      </c>
      <c r="G1976" t="s">
        <v>24</v>
      </c>
      <c r="H1976">
        <v>915243</v>
      </c>
      <c r="I1976">
        <v>916040</v>
      </c>
      <c r="J1976" t="s">
        <v>25</v>
      </c>
      <c r="P1976">
        <v>5738474</v>
      </c>
      <c r="Q1976" t="s">
        <v>3478</v>
      </c>
      <c r="R1976">
        <v>798</v>
      </c>
      <c r="T1976" t="s">
        <v>3479</v>
      </c>
    </row>
    <row r="1977" spans="1:20" x14ac:dyDescent="0.25">
      <c r="A1977" t="s">
        <v>33</v>
      </c>
      <c r="B1977" t="s">
        <v>34</v>
      </c>
      <c r="C1977" t="s">
        <v>22</v>
      </c>
      <c r="D1977" t="s">
        <v>23</v>
      </c>
      <c r="E1977" t="s">
        <v>5</v>
      </c>
      <c r="G1977" t="s">
        <v>24</v>
      </c>
      <c r="H1977">
        <v>915243</v>
      </c>
      <c r="I1977">
        <v>916040</v>
      </c>
      <c r="J1977" t="s">
        <v>25</v>
      </c>
      <c r="K1977" t="s">
        <v>3480</v>
      </c>
      <c r="L1977" t="s">
        <v>3480</v>
      </c>
      <c r="N1977" t="s">
        <v>3481</v>
      </c>
      <c r="P1977">
        <v>5738474</v>
      </c>
      <c r="Q1977" t="s">
        <v>3478</v>
      </c>
      <c r="R1977">
        <v>798</v>
      </c>
      <c r="S1977">
        <v>265</v>
      </c>
    </row>
    <row r="1978" spans="1:20" x14ac:dyDescent="0.25">
      <c r="A1978" t="s">
        <v>20</v>
      </c>
      <c r="B1978" t="s">
        <v>30</v>
      </c>
      <c r="C1978" t="s">
        <v>22</v>
      </c>
      <c r="D1978" t="s">
        <v>23</v>
      </c>
      <c r="E1978" t="s">
        <v>5</v>
      </c>
      <c r="G1978" t="s">
        <v>24</v>
      </c>
      <c r="H1978">
        <v>916049</v>
      </c>
      <c r="I1978">
        <v>916204</v>
      </c>
      <c r="J1978" t="s">
        <v>25</v>
      </c>
      <c r="P1978">
        <v>5738758</v>
      </c>
      <c r="Q1978" t="s">
        <v>3482</v>
      </c>
      <c r="R1978">
        <v>156</v>
      </c>
      <c r="T1978" t="s">
        <v>3483</v>
      </c>
    </row>
    <row r="1979" spans="1:20" x14ac:dyDescent="0.25">
      <c r="A1979" t="s">
        <v>33</v>
      </c>
      <c r="B1979" t="s">
        <v>34</v>
      </c>
      <c r="C1979" t="s">
        <v>22</v>
      </c>
      <c r="D1979" t="s">
        <v>23</v>
      </c>
      <c r="E1979" t="s">
        <v>5</v>
      </c>
      <c r="G1979" t="s">
        <v>24</v>
      </c>
      <c r="H1979">
        <v>916049</v>
      </c>
      <c r="I1979">
        <v>916204</v>
      </c>
      <c r="J1979" t="s">
        <v>25</v>
      </c>
      <c r="K1979" t="s">
        <v>3484</v>
      </c>
      <c r="L1979" t="s">
        <v>3484</v>
      </c>
      <c r="N1979" t="s">
        <v>3485</v>
      </c>
      <c r="P1979">
        <v>5738758</v>
      </c>
      <c r="Q1979" t="s">
        <v>3482</v>
      </c>
      <c r="R1979">
        <v>156</v>
      </c>
      <c r="S1979">
        <v>51</v>
      </c>
    </row>
    <row r="1980" spans="1:20" x14ac:dyDescent="0.25">
      <c r="A1980" t="s">
        <v>20</v>
      </c>
      <c r="B1980" t="s">
        <v>30</v>
      </c>
      <c r="C1980" t="s">
        <v>22</v>
      </c>
      <c r="D1980" t="s">
        <v>23</v>
      </c>
      <c r="E1980" t="s">
        <v>5</v>
      </c>
      <c r="G1980" t="s">
        <v>24</v>
      </c>
      <c r="H1980">
        <v>916210</v>
      </c>
      <c r="I1980">
        <v>916875</v>
      </c>
      <c r="J1980" t="s">
        <v>25</v>
      </c>
      <c r="P1980">
        <v>5738476</v>
      </c>
      <c r="Q1980" t="s">
        <v>3486</v>
      </c>
      <c r="R1980">
        <v>666</v>
      </c>
      <c r="T1980" t="s">
        <v>3487</v>
      </c>
    </row>
    <row r="1981" spans="1:20" x14ac:dyDescent="0.25">
      <c r="A1981" t="s">
        <v>33</v>
      </c>
      <c r="B1981" t="s">
        <v>34</v>
      </c>
      <c r="C1981" t="s">
        <v>22</v>
      </c>
      <c r="D1981" t="s">
        <v>23</v>
      </c>
      <c r="E1981" t="s">
        <v>5</v>
      </c>
      <c r="G1981" t="s">
        <v>24</v>
      </c>
      <c r="H1981">
        <v>916210</v>
      </c>
      <c r="I1981">
        <v>916875</v>
      </c>
      <c r="J1981" t="s">
        <v>25</v>
      </c>
      <c r="K1981" t="s">
        <v>3488</v>
      </c>
      <c r="L1981" t="s">
        <v>3488</v>
      </c>
      <c r="N1981" t="s">
        <v>3489</v>
      </c>
      <c r="P1981">
        <v>5738476</v>
      </c>
      <c r="Q1981" t="s">
        <v>3486</v>
      </c>
      <c r="R1981">
        <v>666</v>
      </c>
      <c r="S1981">
        <v>221</v>
      </c>
    </row>
    <row r="1982" spans="1:20" x14ac:dyDescent="0.25">
      <c r="A1982" t="s">
        <v>20</v>
      </c>
      <c r="B1982" t="s">
        <v>30</v>
      </c>
      <c r="C1982" t="s">
        <v>22</v>
      </c>
      <c r="D1982" t="s">
        <v>23</v>
      </c>
      <c r="E1982" t="s">
        <v>5</v>
      </c>
      <c r="G1982" t="s">
        <v>24</v>
      </c>
      <c r="H1982">
        <v>916885</v>
      </c>
      <c r="I1982">
        <v>917340</v>
      </c>
      <c r="J1982" t="s">
        <v>25</v>
      </c>
      <c r="P1982">
        <v>5738765</v>
      </c>
      <c r="Q1982" t="s">
        <v>3490</v>
      </c>
      <c r="R1982">
        <v>456</v>
      </c>
      <c r="T1982" t="s">
        <v>3491</v>
      </c>
    </row>
    <row r="1983" spans="1:20" x14ac:dyDescent="0.25">
      <c r="A1983" t="s">
        <v>33</v>
      </c>
      <c r="B1983" t="s">
        <v>34</v>
      </c>
      <c r="C1983" t="s">
        <v>22</v>
      </c>
      <c r="D1983" t="s">
        <v>23</v>
      </c>
      <c r="E1983" t="s">
        <v>5</v>
      </c>
      <c r="G1983" t="s">
        <v>24</v>
      </c>
      <c r="H1983">
        <v>916885</v>
      </c>
      <c r="I1983">
        <v>917340</v>
      </c>
      <c r="J1983" t="s">
        <v>25</v>
      </c>
      <c r="K1983" t="s">
        <v>3492</v>
      </c>
      <c r="L1983" t="s">
        <v>3492</v>
      </c>
      <c r="N1983" t="s">
        <v>3493</v>
      </c>
      <c r="P1983">
        <v>5738765</v>
      </c>
      <c r="Q1983" t="s">
        <v>3490</v>
      </c>
      <c r="R1983">
        <v>456</v>
      </c>
      <c r="S1983">
        <v>151</v>
      </c>
    </row>
    <row r="1984" spans="1:20" x14ac:dyDescent="0.25">
      <c r="A1984" t="s">
        <v>20</v>
      </c>
      <c r="B1984" t="s">
        <v>30</v>
      </c>
      <c r="C1984" t="s">
        <v>22</v>
      </c>
      <c r="D1984" t="s">
        <v>23</v>
      </c>
      <c r="E1984" t="s">
        <v>5</v>
      </c>
      <c r="G1984" t="s">
        <v>24</v>
      </c>
      <c r="H1984">
        <v>917337</v>
      </c>
      <c r="I1984">
        <v>918233</v>
      </c>
      <c r="J1984" t="s">
        <v>74</v>
      </c>
      <c r="P1984">
        <v>5738478</v>
      </c>
      <c r="Q1984" t="s">
        <v>3494</v>
      </c>
      <c r="R1984">
        <v>897</v>
      </c>
      <c r="T1984" t="s">
        <v>3495</v>
      </c>
    </row>
    <row r="1985" spans="1:20" x14ac:dyDescent="0.25">
      <c r="A1985" t="s">
        <v>33</v>
      </c>
      <c r="B1985" t="s">
        <v>34</v>
      </c>
      <c r="C1985" t="s">
        <v>22</v>
      </c>
      <c r="D1985" t="s">
        <v>23</v>
      </c>
      <c r="E1985" t="s">
        <v>5</v>
      </c>
      <c r="G1985" t="s">
        <v>24</v>
      </c>
      <c r="H1985">
        <v>917337</v>
      </c>
      <c r="I1985">
        <v>918233</v>
      </c>
      <c r="J1985" t="s">
        <v>74</v>
      </c>
      <c r="K1985" t="s">
        <v>3496</v>
      </c>
      <c r="L1985" t="s">
        <v>3496</v>
      </c>
      <c r="N1985" t="s">
        <v>36</v>
      </c>
      <c r="P1985">
        <v>5738478</v>
      </c>
      <c r="Q1985" t="s">
        <v>3494</v>
      </c>
      <c r="R1985">
        <v>897</v>
      </c>
      <c r="S1985">
        <v>298</v>
      </c>
    </row>
    <row r="1986" spans="1:20" x14ac:dyDescent="0.25">
      <c r="A1986" t="s">
        <v>20</v>
      </c>
      <c r="B1986" t="s">
        <v>30</v>
      </c>
      <c r="C1986" t="s">
        <v>22</v>
      </c>
      <c r="D1986" t="s">
        <v>23</v>
      </c>
      <c r="E1986" t="s">
        <v>5</v>
      </c>
      <c r="G1986" t="s">
        <v>24</v>
      </c>
      <c r="H1986">
        <v>918439</v>
      </c>
      <c r="I1986">
        <v>919452</v>
      </c>
      <c r="J1986" t="s">
        <v>74</v>
      </c>
      <c r="P1986">
        <v>5738770</v>
      </c>
      <c r="Q1986" t="s">
        <v>3497</v>
      </c>
      <c r="R1986">
        <v>1014</v>
      </c>
      <c r="T1986" t="s">
        <v>3498</v>
      </c>
    </row>
    <row r="1987" spans="1:20" x14ac:dyDescent="0.25">
      <c r="A1987" t="s">
        <v>33</v>
      </c>
      <c r="B1987" t="s">
        <v>34</v>
      </c>
      <c r="C1987" t="s">
        <v>22</v>
      </c>
      <c r="D1987" t="s">
        <v>23</v>
      </c>
      <c r="E1987" t="s">
        <v>5</v>
      </c>
      <c r="G1987" t="s">
        <v>24</v>
      </c>
      <c r="H1987">
        <v>918439</v>
      </c>
      <c r="I1987">
        <v>919452</v>
      </c>
      <c r="J1987" t="s">
        <v>74</v>
      </c>
      <c r="K1987" t="s">
        <v>3499</v>
      </c>
      <c r="L1987" t="s">
        <v>3499</v>
      </c>
      <c r="N1987" t="s">
        <v>3500</v>
      </c>
      <c r="P1987">
        <v>5738770</v>
      </c>
      <c r="Q1987" t="s">
        <v>3497</v>
      </c>
      <c r="R1987">
        <v>1014</v>
      </c>
      <c r="S1987">
        <v>337</v>
      </c>
    </row>
    <row r="1988" spans="1:20" x14ac:dyDescent="0.25">
      <c r="A1988" t="s">
        <v>20</v>
      </c>
      <c r="B1988" t="s">
        <v>30</v>
      </c>
      <c r="C1988" t="s">
        <v>22</v>
      </c>
      <c r="D1988" t="s">
        <v>23</v>
      </c>
      <c r="E1988" t="s">
        <v>5</v>
      </c>
      <c r="G1988" t="s">
        <v>24</v>
      </c>
      <c r="H1988">
        <v>919464</v>
      </c>
      <c r="I1988">
        <v>919946</v>
      </c>
      <c r="J1988" t="s">
        <v>74</v>
      </c>
      <c r="P1988">
        <v>5738480</v>
      </c>
      <c r="Q1988" t="s">
        <v>3501</v>
      </c>
      <c r="R1988">
        <v>483</v>
      </c>
      <c r="T1988" t="s">
        <v>3502</v>
      </c>
    </row>
    <row r="1989" spans="1:20" x14ac:dyDescent="0.25">
      <c r="A1989" t="s">
        <v>33</v>
      </c>
      <c r="B1989" t="s">
        <v>34</v>
      </c>
      <c r="C1989" t="s">
        <v>22</v>
      </c>
      <c r="D1989" t="s">
        <v>23</v>
      </c>
      <c r="E1989" t="s">
        <v>5</v>
      </c>
      <c r="G1989" t="s">
        <v>24</v>
      </c>
      <c r="H1989">
        <v>919464</v>
      </c>
      <c r="I1989">
        <v>919946</v>
      </c>
      <c r="J1989" t="s">
        <v>74</v>
      </c>
      <c r="K1989" t="s">
        <v>3503</v>
      </c>
      <c r="L1989" t="s">
        <v>3503</v>
      </c>
      <c r="N1989" t="s">
        <v>36</v>
      </c>
      <c r="P1989">
        <v>5738480</v>
      </c>
      <c r="Q1989" t="s">
        <v>3501</v>
      </c>
      <c r="R1989">
        <v>483</v>
      </c>
      <c r="S1989">
        <v>160</v>
      </c>
    </row>
    <row r="1990" spans="1:20" x14ac:dyDescent="0.25">
      <c r="A1990" t="s">
        <v>20</v>
      </c>
      <c r="B1990" t="s">
        <v>30</v>
      </c>
      <c r="C1990" t="s">
        <v>22</v>
      </c>
      <c r="D1990" t="s">
        <v>23</v>
      </c>
      <c r="E1990" t="s">
        <v>5</v>
      </c>
      <c r="G1990" t="s">
        <v>24</v>
      </c>
      <c r="H1990">
        <v>920105</v>
      </c>
      <c r="I1990">
        <v>921706</v>
      </c>
      <c r="J1990" t="s">
        <v>74</v>
      </c>
      <c r="P1990">
        <v>5738774</v>
      </c>
      <c r="Q1990" t="s">
        <v>3504</v>
      </c>
      <c r="R1990">
        <v>1602</v>
      </c>
      <c r="T1990" t="s">
        <v>3505</v>
      </c>
    </row>
    <row r="1991" spans="1:20" x14ac:dyDescent="0.25">
      <c r="A1991" t="s">
        <v>33</v>
      </c>
      <c r="B1991" t="s">
        <v>34</v>
      </c>
      <c r="C1991" t="s">
        <v>22</v>
      </c>
      <c r="D1991" t="s">
        <v>23</v>
      </c>
      <c r="E1991" t="s">
        <v>5</v>
      </c>
      <c r="G1991" t="s">
        <v>24</v>
      </c>
      <c r="H1991">
        <v>920105</v>
      </c>
      <c r="I1991">
        <v>921706</v>
      </c>
      <c r="J1991" t="s">
        <v>74</v>
      </c>
      <c r="K1991" t="s">
        <v>3506</v>
      </c>
      <c r="L1991" t="s">
        <v>3506</v>
      </c>
      <c r="N1991" t="s">
        <v>3507</v>
      </c>
      <c r="P1991">
        <v>5738774</v>
      </c>
      <c r="Q1991" t="s">
        <v>3504</v>
      </c>
      <c r="R1991">
        <v>1602</v>
      </c>
      <c r="S1991">
        <v>533</v>
      </c>
    </row>
    <row r="1992" spans="1:20" x14ac:dyDescent="0.25">
      <c r="A1992" t="s">
        <v>20</v>
      </c>
      <c r="B1992" t="s">
        <v>30</v>
      </c>
      <c r="C1992" t="s">
        <v>22</v>
      </c>
      <c r="D1992" t="s">
        <v>23</v>
      </c>
      <c r="E1992" t="s">
        <v>5</v>
      </c>
      <c r="G1992" t="s">
        <v>24</v>
      </c>
      <c r="H1992">
        <v>921707</v>
      </c>
      <c r="I1992">
        <v>921898</v>
      </c>
      <c r="J1992" t="s">
        <v>74</v>
      </c>
      <c r="P1992">
        <v>5738487</v>
      </c>
      <c r="Q1992" t="s">
        <v>3508</v>
      </c>
      <c r="R1992">
        <v>192</v>
      </c>
      <c r="T1992" t="s">
        <v>3509</v>
      </c>
    </row>
    <row r="1993" spans="1:20" x14ac:dyDescent="0.25">
      <c r="A1993" t="s">
        <v>33</v>
      </c>
      <c r="B1993" t="s">
        <v>34</v>
      </c>
      <c r="C1993" t="s">
        <v>22</v>
      </c>
      <c r="D1993" t="s">
        <v>23</v>
      </c>
      <c r="E1993" t="s">
        <v>5</v>
      </c>
      <c r="G1993" t="s">
        <v>24</v>
      </c>
      <c r="H1993">
        <v>921707</v>
      </c>
      <c r="I1993">
        <v>921898</v>
      </c>
      <c r="J1993" t="s">
        <v>74</v>
      </c>
      <c r="K1993" t="s">
        <v>3510</v>
      </c>
      <c r="L1993" t="s">
        <v>3510</v>
      </c>
      <c r="N1993" t="s">
        <v>36</v>
      </c>
      <c r="P1993">
        <v>5738487</v>
      </c>
      <c r="Q1993" t="s">
        <v>3508</v>
      </c>
      <c r="R1993">
        <v>192</v>
      </c>
      <c r="S1993">
        <v>63</v>
      </c>
    </row>
    <row r="1994" spans="1:20" x14ac:dyDescent="0.25">
      <c r="A1994" t="s">
        <v>20</v>
      </c>
      <c r="B1994" t="s">
        <v>30</v>
      </c>
      <c r="C1994" t="s">
        <v>22</v>
      </c>
      <c r="D1994" t="s">
        <v>23</v>
      </c>
      <c r="E1994" t="s">
        <v>5</v>
      </c>
      <c r="G1994" t="s">
        <v>24</v>
      </c>
      <c r="H1994">
        <v>922229</v>
      </c>
      <c r="I1994">
        <v>922765</v>
      </c>
      <c r="J1994" t="s">
        <v>74</v>
      </c>
      <c r="P1994">
        <v>5738778</v>
      </c>
      <c r="Q1994" t="s">
        <v>3511</v>
      </c>
      <c r="R1994">
        <v>537</v>
      </c>
      <c r="T1994" t="s">
        <v>3512</v>
      </c>
    </row>
    <row r="1995" spans="1:20" x14ac:dyDescent="0.25">
      <c r="A1995" t="s">
        <v>33</v>
      </c>
      <c r="B1995" t="s">
        <v>34</v>
      </c>
      <c r="C1995" t="s">
        <v>22</v>
      </c>
      <c r="D1995" t="s">
        <v>23</v>
      </c>
      <c r="E1995" t="s">
        <v>5</v>
      </c>
      <c r="G1995" t="s">
        <v>24</v>
      </c>
      <c r="H1995">
        <v>922229</v>
      </c>
      <c r="I1995">
        <v>922765</v>
      </c>
      <c r="J1995" t="s">
        <v>74</v>
      </c>
      <c r="K1995" t="s">
        <v>3513</v>
      </c>
      <c r="L1995" t="s">
        <v>3513</v>
      </c>
      <c r="N1995" t="s">
        <v>36</v>
      </c>
      <c r="P1995">
        <v>5738778</v>
      </c>
      <c r="Q1995" t="s">
        <v>3511</v>
      </c>
      <c r="R1995">
        <v>537</v>
      </c>
      <c r="S1995">
        <v>178</v>
      </c>
    </row>
    <row r="1996" spans="1:20" x14ac:dyDescent="0.25">
      <c r="A1996" t="s">
        <v>20</v>
      </c>
      <c r="B1996" t="s">
        <v>30</v>
      </c>
      <c r="C1996" t="s">
        <v>22</v>
      </c>
      <c r="D1996" t="s">
        <v>23</v>
      </c>
      <c r="E1996" t="s">
        <v>5</v>
      </c>
      <c r="G1996" t="s">
        <v>24</v>
      </c>
      <c r="H1996">
        <v>923476</v>
      </c>
      <c r="I1996">
        <v>924066</v>
      </c>
      <c r="J1996" t="s">
        <v>25</v>
      </c>
      <c r="P1996">
        <v>31759137</v>
      </c>
      <c r="Q1996" t="s">
        <v>3514</v>
      </c>
      <c r="R1996">
        <v>591</v>
      </c>
    </row>
    <row r="1997" spans="1:20" x14ac:dyDescent="0.25">
      <c r="A1997" t="s">
        <v>33</v>
      </c>
      <c r="B1997" t="s">
        <v>34</v>
      </c>
      <c r="C1997" t="s">
        <v>22</v>
      </c>
      <c r="D1997" t="s">
        <v>23</v>
      </c>
      <c r="E1997" t="s">
        <v>5</v>
      </c>
      <c r="G1997" t="s">
        <v>24</v>
      </c>
      <c r="H1997">
        <v>923476</v>
      </c>
      <c r="I1997">
        <v>924066</v>
      </c>
      <c r="J1997" t="s">
        <v>25</v>
      </c>
      <c r="K1997" t="s">
        <v>3515</v>
      </c>
      <c r="L1997" t="s">
        <v>3515</v>
      </c>
      <c r="N1997" t="s">
        <v>3516</v>
      </c>
      <c r="P1997">
        <v>31759137</v>
      </c>
      <c r="Q1997" t="s">
        <v>3514</v>
      </c>
      <c r="R1997">
        <v>591</v>
      </c>
      <c r="S1997">
        <v>196</v>
      </c>
    </row>
    <row r="1998" spans="1:20" x14ac:dyDescent="0.25">
      <c r="A1998" t="s">
        <v>20</v>
      </c>
      <c r="B1998" t="s">
        <v>30</v>
      </c>
      <c r="C1998" t="s">
        <v>22</v>
      </c>
      <c r="D1998" t="s">
        <v>23</v>
      </c>
      <c r="E1998" t="s">
        <v>5</v>
      </c>
      <c r="G1998" t="s">
        <v>24</v>
      </c>
      <c r="H1998">
        <v>924082</v>
      </c>
      <c r="I1998">
        <v>925452</v>
      </c>
      <c r="J1998" t="s">
        <v>25</v>
      </c>
      <c r="P1998">
        <v>5738491</v>
      </c>
      <c r="Q1998" t="s">
        <v>3517</v>
      </c>
      <c r="R1998">
        <v>1371</v>
      </c>
      <c r="T1998" t="s">
        <v>3518</v>
      </c>
    </row>
    <row r="1999" spans="1:20" x14ac:dyDescent="0.25">
      <c r="A1999" t="s">
        <v>33</v>
      </c>
      <c r="B1999" t="s">
        <v>34</v>
      </c>
      <c r="C1999" t="s">
        <v>22</v>
      </c>
      <c r="D1999" t="s">
        <v>23</v>
      </c>
      <c r="E1999" t="s">
        <v>5</v>
      </c>
      <c r="G1999" t="s">
        <v>24</v>
      </c>
      <c r="H1999">
        <v>924082</v>
      </c>
      <c r="I1999">
        <v>925452</v>
      </c>
      <c r="J1999" t="s">
        <v>25</v>
      </c>
      <c r="K1999" t="s">
        <v>3519</v>
      </c>
      <c r="L1999" t="s">
        <v>3519</v>
      </c>
      <c r="N1999" t="s">
        <v>3516</v>
      </c>
      <c r="P1999">
        <v>5738491</v>
      </c>
      <c r="Q1999" t="s">
        <v>3517</v>
      </c>
      <c r="R1999">
        <v>1371</v>
      </c>
      <c r="S1999">
        <v>456</v>
      </c>
    </row>
    <row r="2000" spans="1:20" x14ac:dyDescent="0.25">
      <c r="A2000" t="s">
        <v>20</v>
      </c>
      <c r="B2000" t="s">
        <v>657</v>
      </c>
      <c r="C2000" t="s">
        <v>22</v>
      </c>
      <c r="D2000" t="s">
        <v>23</v>
      </c>
      <c r="E2000" t="s">
        <v>5</v>
      </c>
      <c r="G2000" t="s">
        <v>24</v>
      </c>
      <c r="H2000">
        <v>925719</v>
      </c>
      <c r="I2000">
        <v>926045</v>
      </c>
      <c r="J2000" t="s">
        <v>25</v>
      </c>
      <c r="P2000">
        <v>5738787</v>
      </c>
      <c r="Q2000" t="s">
        <v>3520</v>
      </c>
      <c r="R2000">
        <v>327</v>
      </c>
      <c r="T2000" t="s">
        <v>3521</v>
      </c>
    </row>
    <row r="2001" spans="1:20" x14ac:dyDescent="0.25">
      <c r="A2001" t="s">
        <v>33</v>
      </c>
      <c r="B2001" t="s">
        <v>660</v>
      </c>
      <c r="C2001" t="s">
        <v>22</v>
      </c>
      <c r="D2001" t="s">
        <v>23</v>
      </c>
      <c r="E2001" t="s">
        <v>5</v>
      </c>
      <c r="G2001" t="s">
        <v>24</v>
      </c>
      <c r="H2001">
        <v>925719</v>
      </c>
      <c r="I2001">
        <v>926045</v>
      </c>
      <c r="J2001" t="s">
        <v>25</v>
      </c>
      <c r="N2001" t="s">
        <v>3522</v>
      </c>
      <c r="P2001">
        <v>5738787</v>
      </c>
      <c r="Q2001" t="s">
        <v>3520</v>
      </c>
      <c r="R2001">
        <v>327</v>
      </c>
      <c r="T2001" t="s">
        <v>661</v>
      </c>
    </row>
    <row r="2002" spans="1:20" x14ac:dyDescent="0.25">
      <c r="A2002" t="s">
        <v>20</v>
      </c>
      <c r="B2002" t="s">
        <v>30</v>
      </c>
      <c r="C2002" t="s">
        <v>22</v>
      </c>
      <c r="D2002" t="s">
        <v>23</v>
      </c>
      <c r="E2002" t="s">
        <v>5</v>
      </c>
      <c r="G2002" t="s">
        <v>24</v>
      </c>
      <c r="H2002">
        <v>926145</v>
      </c>
      <c r="I2002">
        <v>927011</v>
      </c>
      <c r="J2002" t="s">
        <v>25</v>
      </c>
      <c r="P2002">
        <v>5738494</v>
      </c>
      <c r="Q2002" t="s">
        <v>3523</v>
      </c>
      <c r="R2002">
        <v>867</v>
      </c>
      <c r="T2002" t="s">
        <v>3524</v>
      </c>
    </row>
    <row r="2003" spans="1:20" x14ac:dyDescent="0.25">
      <c r="A2003" t="s">
        <v>33</v>
      </c>
      <c r="B2003" t="s">
        <v>34</v>
      </c>
      <c r="C2003" t="s">
        <v>22</v>
      </c>
      <c r="D2003" t="s">
        <v>23</v>
      </c>
      <c r="E2003" t="s">
        <v>5</v>
      </c>
      <c r="G2003" t="s">
        <v>24</v>
      </c>
      <c r="H2003">
        <v>926145</v>
      </c>
      <c r="I2003">
        <v>927011</v>
      </c>
      <c r="J2003" t="s">
        <v>25</v>
      </c>
      <c r="K2003" t="s">
        <v>3525</v>
      </c>
      <c r="L2003" t="s">
        <v>3525</v>
      </c>
      <c r="N2003" t="s">
        <v>3526</v>
      </c>
      <c r="P2003">
        <v>5738494</v>
      </c>
      <c r="Q2003" t="s">
        <v>3523</v>
      </c>
      <c r="R2003">
        <v>867</v>
      </c>
      <c r="S2003">
        <v>288</v>
      </c>
    </row>
    <row r="2004" spans="1:20" x14ac:dyDescent="0.25">
      <c r="A2004" t="s">
        <v>20</v>
      </c>
      <c r="B2004" t="s">
        <v>30</v>
      </c>
      <c r="C2004" t="s">
        <v>22</v>
      </c>
      <c r="D2004" t="s">
        <v>23</v>
      </c>
      <c r="E2004" t="s">
        <v>5</v>
      </c>
      <c r="G2004" t="s">
        <v>24</v>
      </c>
      <c r="H2004">
        <v>927053</v>
      </c>
      <c r="I2004">
        <v>928309</v>
      </c>
      <c r="J2004" t="s">
        <v>25</v>
      </c>
      <c r="P2004">
        <v>5738793</v>
      </c>
      <c r="Q2004" t="s">
        <v>3527</v>
      </c>
      <c r="R2004">
        <v>1257</v>
      </c>
      <c r="T2004" t="s">
        <v>3528</v>
      </c>
    </row>
    <row r="2005" spans="1:20" x14ac:dyDescent="0.25">
      <c r="A2005" t="s">
        <v>33</v>
      </c>
      <c r="B2005" t="s">
        <v>34</v>
      </c>
      <c r="C2005" t="s">
        <v>22</v>
      </c>
      <c r="D2005" t="s">
        <v>23</v>
      </c>
      <c r="E2005" t="s">
        <v>5</v>
      </c>
      <c r="G2005" t="s">
        <v>24</v>
      </c>
      <c r="H2005">
        <v>927053</v>
      </c>
      <c r="I2005">
        <v>928309</v>
      </c>
      <c r="J2005" t="s">
        <v>25</v>
      </c>
      <c r="K2005" t="s">
        <v>3529</v>
      </c>
      <c r="L2005" t="s">
        <v>3529</v>
      </c>
      <c r="N2005" t="s">
        <v>3530</v>
      </c>
      <c r="P2005">
        <v>5738793</v>
      </c>
      <c r="Q2005" t="s">
        <v>3527</v>
      </c>
      <c r="R2005">
        <v>1257</v>
      </c>
      <c r="S2005">
        <v>418</v>
      </c>
    </row>
    <row r="2006" spans="1:20" x14ac:dyDescent="0.25">
      <c r="A2006" t="s">
        <v>20</v>
      </c>
      <c r="B2006" t="s">
        <v>30</v>
      </c>
      <c r="C2006" t="s">
        <v>22</v>
      </c>
      <c r="D2006" t="s">
        <v>23</v>
      </c>
      <c r="E2006" t="s">
        <v>5</v>
      </c>
      <c r="G2006" t="s">
        <v>24</v>
      </c>
      <c r="H2006">
        <v>928324</v>
      </c>
      <c r="I2006">
        <v>928458</v>
      </c>
      <c r="J2006" t="s">
        <v>25</v>
      </c>
      <c r="P2006">
        <v>31759138</v>
      </c>
      <c r="Q2006" t="s">
        <v>3531</v>
      </c>
      <c r="R2006">
        <v>135</v>
      </c>
      <c r="T2006" t="s">
        <v>3532</v>
      </c>
    </row>
    <row r="2007" spans="1:20" x14ac:dyDescent="0.25">
      <c r="A2007" t="s">
        <v>33</v>
      </c>
      <c r="B2007" t="s">
        <v>34</v>
      </c>
      <c r="C2007" t="s">
        <v>22</v>
      </c>
      <c r="D2007" t="s">
        <v>23</v>
      </c>
      <c r="E2007" t="s">
        <v>5</v>
      </c>
      <c r="G2007" t="s">
        <v>24</v>
      </c>
      <c r="H2007">
        <v>928324</v>
      </c>
      <c r="I2007">
        <v>928458</v>
      </c>
      <c r="J2007" t="s">
        <v>25</v>
      </c>
      <c r="K2007" t="s">
        <v>3533</v>
      </c>
      <c r="L2007" t="s">
        <v>3533</v>
      </c>
      <c r="N2007" t="s">
        <v>3534</v>
      </c>
      <c r="P2007">
        <v>31759138</v>
      </c>
      <c r="Q2007" t="s">
        <v>3531</v>
      </c>
      <c r="R2007">
        <v>135</v>
      </c>
      <c r="S2007">
        <v>44</v>
      </c>
    </row>
    <row r="2008" spans="1:20" x14ac:dyDescent="0.25">
      <c r="A2008" t="s">
        <v>20</v>
      </c>
      <c r="B2008" t="s">
        <v>30</v>
      </c>
      <c r="C2008" t="s">
        <v>22</v>
      </c>
      <c r="D2008" t="s">
        <v>23</v>
      </c>
      <c r="E2008" t="s">
        <v>5</v>
      </c>
      <c r="G2008" t="s">
        <v>24</v>
      </c>
      <c r="H2008">
        <v>928548</v>
      </c>
      <c r="I2008">
        <v>929735</v>
      </c>
      <c r="J2008" t="s">
        <v>25</v>
      </c>
      <c r="P2008">
        <v>5738800</v>
      </c>
      <c r="Q2008" t="s">
        <v>3535</v>
      </c>
      <c r="R2008">
        <v>1188</v>
      </c>
      <c r="T2008" t="s">
        <v>3536</v>
      </c>
    </row>
    <row r="2009" spans="1:20" x14ac:dyDescent="0.25">
      <c r="A2009" t="s">
        <v>33</v>
      </c>
      <c r="B2009" t="s">
        <v>34</v>
      </c>
      <c r="C2009" t="s">
        <v>22</v>
      </c>
      <c r="D2009" t="s">
        <v>23</v>
      </c>
      <c r="E2009" t="s">
        <v>5</v>
      </c>
      <c r="G2009" t="s">
        <v>24</v>
      </c>
      <c r="H2009">
        <v>928548</v>
      </c>
      <c r="I2009">
        <v>929735</v>
      </c>
      <c r="J2009" t="s">
        <v>25</v>
      </c>
      <c r="K2009" t="s">
        <v>3537</v>
      </c>
      <c r="L2009" t="s">
        <v>3537</v>
      </c>
      <c r="N2009" t="s">
        <v>1824</v>
      </c>
      <c r="P2009">
        <v>5738800</v>
      </c>
      <c r="Q2009" t="s">
        <v>3535</v>
      </c>
      <c r="R2009">
        <v>1188</v>
      </c>
      <c r="S2009">
        <v>395</v>
      </c>
    </row>
    <row r="2010" spans="1:20" x14ac:dyDescent="0.25">
      <c r="A2010" t="s">
        <v>20</v>
      </c>
      <c r="B2010" t="s">
        <v>30</v>
      </c>
      <c r="C2010" t="s">
        <v>22</v>
      </c>
      <c r="D2010" t="s">
        <v>23</v>
      </c>
      <c r="E2010" t="s">
        <v>5</v>
      </c>
      <c r="G2010" t="s">
        <v>24</v>
      </c>
      <c r="H2010">
        <v>929764</v>
      </c>
      <c r="I2010">
        <v>931068</v>
      </c>
      <c r="J2010" t="s">
        <v>25</v>
      </c>
      <c r="P2010">
        <v>5738499</v>
      </c>
      <c r="Q2010" t="s">
        <v>3538</v>
      </c>
      <c r="R2010">
        <v>1305</v>
      </c>
      <c r="T2010" t="s">
        <v>3539</v>
      </c>
    </row>
    <row r="2011" spans="1:20" x14ac:dyDescent="0.25">
      <c r="A2011" t="s">
        <v>33</v>
      </c>
      <c r="B2011" t="s">
        <v>34</v>
      </c>
      <c r="C2011" t="s">
        <v>22</v>
      </c>
      <c r="D2011" t="s">
        <v>23</v>
      </c>
      <c r="E2011" t="s">
        <v>5</v>
      </c>
      <c r="G2011" t="s">
        <v>24</v>
      </c>
      <c r="H2011">
        <v>929764</v>
      </c>
      <c r="I2011">
        <v>931068</v>
      </c>
      <c r="J2011" t="s">
        <v>25</v>
      </c>
      <c r="K2011" t="s">
        <v>3540</v>
      </c>
      <c r="L2011" t="s">
        <v>3540</v>
      </c>
      <c r="N2011" t="s">
        <v>1350</v>
      </c>
      <c r="P2011">
        <v>5738499</v>
      </c>
      <c r="Q2011" t="s">
        <v>3538</v>
      </c>
      <c r="R2011">
        <v>1305</v>
      </c>
      <c r="S2011">
        <v>434</v>
      </c>
    </row>
    <row r="2012" spans="1:20" x14ac:dyDescent="0.25">
      <c r="A2012" t="s">
        <v>20</v>
      </c>
      <c r="B2012" t="s">
        <v>30</v>
      </c>
      <c r="C2012" t="s">
        <v>22</v>
      </c>
      <c r="D2012" t="s">
        <v>23</v>
      </c>
      <c r="E2012" t="s">
        <v>5</v>
      </c>
      <c r="G2012" t="s">
        <v>24</v>
      </c>
      <c r="H2012">
        <v>931282</v>
      </c>
      <c r="I2012">
        <v>931950</v>
      </c>
      <c r="J2012" t="s">
        <v>25</v>
      </c>
      <c r="P2012">
        <v>5738811</v>
      </c>
      <c r="Q2012" t="s">
        <v>3541</v>
      </c>
      <c r="R2012">
        <v>669</v>
      </c>
      <c r="T2012" t="s">
        <v>3542</v>
      </c>
    </row>
    <row r="2013" spans="1:20" x14ac:dyDescent="0.25">
      <c r="A2013" t="s">
        <v>33</v>
      </c>
      <c r="B2013" t="s">
        <v>34</v>
      </c>
      <c r="C2013" t="s">
        <v>22</v>
      </c>
      <c r="D2013" t="s">
        <v>23</v>
      </c>
      <c r="E2013" t="s">
        <v>5</v>
      </c>
      <c r="G2013" t="s">
        <v>24</v>
      </c>
      <c r="H2013">
        <v>931282</v>
      </c>
      <c r="I2013">
        <v>931950</v>
      </c>
      <c r="J2013" t="s">
        <v>25</v>
      </c>
      <c r="K2013" t="s">
        <v>3543</v>
      </c>
      <c r="L2013" t="s">
        <v>3543</v>
      </c>
      <c r="N2013" t="s">
        <v>3544</v>
      </c>
      <c r="P2013">
        <v>5738811</v>
      </c>
      <c r="Q2013" t="s">
        <v>3541</v>
      </c>
      <c r="R2013">
        <v>669</v>
      </c>
      <c r="S2013">
        <v>222</v>
      </c>
    </row>
    <row r="2014" spans="1:20" x14ac:dyDescent="0.25">
      <c r="A2014" t="s">
        <v>20</v>
      </c>
      <c r="B2014" t="s">
        <v>30</v>
      </c>
      <c r="C2014" t="s">
        <v>22</v>
      </c>
      <c r="D2014" t="s">
        <v>23</v>
      </c>
      <c r="E2014" t="s">
        <v>5</v>
      </c>
      <c r="G2014" t="s">
        <v>24</v>
      </c>
      <c r="H2014">
        <v>931952</v>
      </c>
      <c r="I2014">
        <v>932509</v>
      </c>
      <c r="J2014" t="s">
        <v>25</v>
      </c>
      <c r="P2014">
        <v>5738504</v>
      </c>
      <c r="Q2014" t="s">
        <v>3545</v>
      </c>
      <c r="R2014">
        <v>558</v>
      </c>
      <c r="T2014" t="s">
        <v>3546</v>
      </c>
    </row>
    <row r="2015" spans="1:20" x14ac:dyDescent="0.25">
      <c r="A2015" t="s">
        <v>33</v>
      </c>
      <c r="B2015" t="s">
        <v>34</v>
      </c>
      <c r="C2015" t="s">
        <v>22</v>
      </c>
      <c r="D2015" t="s">
        <v>23</v>
      </c>
      <c r="E2015" t="s">
        <v>5</v>
      </c>
      <c r="G2015" t="s">
        <v>24</v>
      </c>
      <c r="H2015">
        <v>931952</v>
      </c>
      <c r="I2015">
        <v>932509</v>
      </c>
      <c r="J2015" t="s">
        <v>25</v>
      </c>
      <c r="K2015" t="s">
        <v>3547</v>
      </c>
      <c r="L2015" t="s">
        <v>3547</v>
      </c>
      <c r="N2015" t="s">
        <v>3548</v>
      </c>
      <c r="P2015">
        <v>5738504</v>
      </c>
      <c r="Q2015" t="s">
        <v>3545</v>
      </c>
      <c r="R2015">
        <v>558</v>
      </c>
      <c r="S2015">
        <v>185</v>
      </c>
    </row>
    <row r="2016" spans="1:20" x14ac:dyDescent="0.25">
      <c r="A2016" t="s">
        <v>20</v>
      </c>
      <c r="B2016" t="s">
        <v>30</v>
      </c>
      <c r="C2016" t="s">
        <v>22</v>
      </c>
      <c r="D2016" t="s">
        <v>23</v>
      </c>
      <c r="E2016" t="s">
        <v>5</v>
      </c>
      <c r="G2016" t="s">
        <v>24</v>
      </c>
      <c r="H2016">
        <v>932522</v>
      </c>
      <c r="I2016">
        <v>933205</v>
      </c>
      <c r="J2016" t="s">
        <v>74</v>
      </c>
      <c r="P2016">
        <v>5738823</v>
      </c>
      <c r="Q2016" t="s">
        <v>3549</v>
      </c>
      <c r="R2016">
        <v>684</v>
      </c>
      <c r="T2016" t="s">
        <v>3550</v>
      </c>
    </row>
    <row r="2017" spans="1:20" x14ac:dyDescent="0.25">
      <c r="A2017" t="s">
        <v>33</v>
      </c>
      <c r="B2017" t="s">
        <v>34</v>
      </c>
      <c r="C2017" t="s">
        <v>22</v>
      </c>
      <c r="D2017" t="s">
        <v>23</v>
      </c>
      <c r="E2017" t="s">
        <v>5</v>
      </c>
      <c r="G2017" t="s">
        <v>24</v>
      </c>
      <c r="H2017">
        <v>932522</v>
      </c>
      <c r="I2017">
        <v>933205</v>
      </c>
      <c r="J2017" t="s">
        <v>74</v>
      </c>
      <c r="K2017" t="s">
        <v>3551</v>
      </c>
      <c r="L2017" t="s">
        <v>3551</v>
      </c>
      <c r="N2017" t="s">
        <v>36</v>
      </c>
      <c r="P2017">
        <v>5738823</v>
      </c>
      <c r="Q2017" t="s">
        <v>3549</v>
      </c>
      <c r="R2017">
        <v>684</v>
      </c>
      <c r="S2017">
        <v>227</v>
      </c>
    </row>
    <row r="2018" spans="1:20" x14ac:dyDescent="0.25">
      <c r="A2018" t="s">
        <v>20</v>
      </c>
      <c r="B2018" t="s">
        <v>30</v>
      </c>
      <c r="C2018" t="s">
        <v>22</v>
      </c>
      <c r="D2018" t="s">
        <v>23</v>
      </c>
      <c r="E2018" t="s">
        <v>5</v>
      </c>
      <c r="G2018" t="s">
        <v>24</v>
      </c>
      <c r="H2018">
        <v>933216</v>
      </c>
      <c r="I2018">
        <v>933422</v>
      </c>
      <c r="J2018" t="s">
        <v>74</v>
      </c>
      <c r="P2018">
        <v>5738505</v>
      </c>
      <c r="Q2018" t="s">
        <v>3552</v>
      </c>
      <c r="R2018">
        <v>207</v>
      </c>
      <c r="T2018" t="s">
        <v>3553</v>
      </c>
    </row>
    <row r="2019" spans="1:20" x14ac:dyDescent="0.25">
      <c r="A2019" t="s">
        <v>33</v>
      </c>
      <c r="B2019" t="s">
        <v>34</v>
      </c>
      <c r="C2019" t="s">
        <v>22</v>
      </c>
      <c r="D2019" t="s">
        <v>23</v>
      </c>
      <c r="E2019" t="s">
        <v>5</v>
      </c>
      <c r="G2019" t="s">
        <v>24</v>
      </c>
      <c r="H2019">
        <v>933216</v>
      </c>
      <c r="I2019">
        <v>933422</v>
      </c>
      <c r="J2019" t="s">
        <v>74</v>
      </c>
      <c r="K2019" t="s">
        <v>3554</v>
      </c>
      <c r="L2019" t="s">
        <v>3554</v>
      </c>
      <c r="N2019" t="s">
        <v>3555</v>
      </c>
      <c r="P2019">
        <v>5738505</v>
      </c>
      <c r="Q2019" t="s">
        <v>3552</v>
      </c>
      <c r="R2019">
        <v>207</v>
      </c>
      <c r="S2019">
        <v>68</v>
      </c>
    </row>
    <row r="2020" spans="1:20" x14ac:dyDescent="0.25">
      <c r="A2020" t="s">
        <v>20</v>
      </c>
      <c r="B2020" t="s">
        <v>30</v>
      </c>
      <c r="C2020" t="s">
        <v>22</v>
      </c>
      <c r="D2020" t="s">
        <v>23</v>
      </c>
      <c r="E2020" t="s">
        <v>5</v>
      </c>
      <c r="G2020" t="s">
        <v>24</v>
      </c>
      <c r="H2020">
        <v>933439</v>
      </c>
      <c r="I2020">
        <v>934440</v>
      </c>
      <c r="J2020" t="s">
        <v>74</v>
      </c>
      <c r="P2020">
        <v>5738849</v>
      </c>
      <c r="Q2020" t="s">
        <v>3556</v>
      </c>
      <c r="R2020">
        <v>1002</v>
      </c>
      <c r="T2020" t="s">
        <v>3557</v>
      </c>
    </row>
    <row r="2021" spans="1:20" x14ac:dyDescent="0.25">
      <c r="A2021" t="s">
        <v>33</v>
      </c>
      <c r="B2021" t="s">
        <v>34</v>
      </c>
      <c r="C2021" t="s">
        <v>22</v>
      </c>
      <c r="D2021" t="s">
        <v>23</v>
      </c>
      <c r="E2021" t="s">
        <v>5</v>
      </c>
      <c r="G2021" t="s">
        <v>24</v>
      </c>
      <c r="H2021">
        <v>933439</v>
      </c>
      <c r="I2021">
        <v>934440</v>
      </c>
      <c r="J2021" t="s">
        <v>74</v>
      </c>
      <c r="K2021" t="s">
        <v>3558</v>
      </c>
      <c r="L2021" t="s">
        <v>3558</v>
      </c>
      <c r="N2021" t="s">
        <v>3559</v>
      </c>
      <c r="P2021">
        <v>5738849</v>
      </c>
      <c r="Q2021" t="s">
        <v>3556</v>
      </c>
      <c r="R2021">
        <v>1002</v>
      </c>
      <c r="S2021">
        <v>333</v>
      </c>
    </row>
    <row r="2022" spans="1:20" x14ac:dyDescent="0.25">
      <c r="A2022" t="s">
        <v>20</v>
      </c>
      <c r="B2022" t="s">
        <v>30</v>
      </c>
      <c r="C2022" t="s">
        <v>22</v>
      </c>
      <c r="D2022" t="s">
        <v>23</v>
      </c>
      <c r="E2022" t="s">
        <v>5</v>
      </c>
      <c r="G2022" t="s">
        <v>24</v>
      </c>
      <c r="H2022">
        <v>934457</v>
      </c>
      <c r="I2022">
        <v>934654</v>
      </c>
      <c r="J2022" t="s">
        <v>74</v>
      </c>
      <c r="P2022">
        <v>5738508</v>
      </c>
      <c r="Q2022" t="s">
        <v>3560</v>
      </c>
      <c r="R2022">
        <v>198</v>
      </c>
      <c r="T2022" t="s">
        <v>3561</v>
      </c>
    </row>
    <row r="2023" spans="1:20" x14ac:dyDescent="0.25">
      <c r="A2023" t="s">
        <v>33</v>
      </c>
      <c r="B2023" t="s">
        <v>34</v>
      </c>
      <c r="C2023" t="s">
        <v>22</v>
      </c>
      <c r="D2023" t="s">
        <v>23</v>
      </c>
      <c r="E2023" t="s">
        <v>5</v>
      </c>
      <c r="G2023" t="s">
        <v>24</v>
      </c>
      <c r="H2023">
        <v>934457</v>
      </c>
      <c r="I2023">
        <v>934654</v>
      </c>
      <c r="J2023" t="s">
        <v>74</v>
      </c>
      <c r="K2023" t="s">
        <v>3562</v>
      </c>
      <c r="L2023" t="s">
        <v>3562</v>
      </c>
      <c r="N2023" t="s">
        <v>36</v>
      </c>
      <c r="P2023">
        <v>5738508</v>
      </c>
      <c r="Q2023" t="s">
        <v>3560</v>
      </c>
      <c r="R2023">
        <v>198</v>
      </c>
      <c r="S2023">
        <v>65</v>
      </c>
    </row>
    <row r="2024" spans="1:20" x14ac:dyDescent="0.25">
      <c r="A2024" t="s">
        <v>20</v>
      </c>
      <c r="B2024" t="s">
        <v>30</v>
      </c>
      <c r="C2024" t="s">
        <v>22</v>
      </c>
      <c r="D2024" t="s">
        <v>23</v>
      </c>
      <c r="E2024" t="s">
        <v>5</v>
      </c>
      <c r="G2024" t="s">
        <v>24</v>
      </c>
      <c r="H2024">
        <v>935072</v>
      </c>
      <c r="I2024">
        <v>935296</v>
      </c>
      <c r="J2024" t="s">
        <v>25</v>
      </c>
      <c r="P2024">
        <v>5738862</v>
      </c>
      <c r="Q2024" t="s">
        <v>3563</v>
      </c>
      <c r="R2024">
        <v>225</v>
      </c>
      <c r="T2024" t="s">
        <v>3564</v>
      </c>
    </row>
    <row r="2025" spans="1:20" x14ac:dyDescent="0.25">
      <c r="A2025" t="s">
        <v>33</v>
      </c>
      <c r="B2025" t="s">
        <v>34</v>
      </c>
      <c r="C2025" t="s">
        <v>22</v>
      </c>
      <c r="D2025" t="s">
        <v>23</v>
      </c>
      <c r="E2025" t="s">
        <v>5</v>
      </c>
      <c r="G2025" t="s">
        <v>24</v>
      </c>
      <c r="H2025">
        <v>935072</v>
      </c>
      <c r="I2025">
        <v>935296</v>
      </c>
      <c r="J2025" t="s">
        <v>25</v>
      </c>
      <c r="K2025" t="s">
        <v>3565</v>
      </c>
      <c r="L2025" t="s">
        <v>3565</v>
      </c>
      <c r="N2025" t="s">
        <v>596</v>
      </c>
      <c r="P2025">
        <v>5738862</v>
      </c>
      <c r="Q2025" t="s">
        <v>3563</v>
      </c>
      <c r="R2025">
        <v>225</v>
      </c>
      <c r="S2025">
        <v>74</v>
      </c>
    </row>
    <row r="2026" spans="1:20" x14ac:dyDescent="0.25">
      <c r="A2026" t="s">
        <v>20</v>
      </c>
      <c r="B2026" t="s">
        <v>30</v>
      </c>
      <c r="C2026" t="s">
        <v>22</v>
      </c>
      <c r="D2026" t="s">
        <v>23</v>
      </c>
      <c r="E2026" t="s">
        <v>5</v>
      </c>
      <c r="G2026" t="s">
        <v>24</v>
      </c>
      <c r="H2026">
        <v>935312</v>
      </c>
      <c r="I2026">
        <v>935995</v>
      </c>
      <c r="J2026" t="s">
        <v>25</v>
      </c>
      <c r="P2026">
        <v>5738511</v>
      </c>
      <c r="Q2026" t="s">
        <v>3566</v>
      </c>
      <c r="R2026">
        <v>684</v>
      </c>
      <c r="T2026" t="s">
        <v>3567</v>
      </c>
    </row>
    <row r="2027" spans="1:20" x14ac:dyDescent="0.25">
      <c r="A2027" t="s">
        <v>33</v>
      </c>
      <c r="B2027" t="s">
        <v>34</v>
      </c>
      <c r="C2027" t="s">
        <v>22</v>
      </c>
      <c r="D2027" t="s">
        <v>23</v>
      </c>
      <c r="E2027" t="s">
        <v>5</v>
      </c>
      <c r="G2027" t="s">
        <v>24</v>
      </c>
      <c r="H2027">
        <v>935312</v>
      </c>
      <c r="I2027">
        <v>935995</v>
      </c>
      <c r="J2027" t="s">
        <v>25</v>
      </c>
      <c r="K2027" t="s">
        <v>3568</v>
      </c>
      <c r="L2027" t="s">
        <v>3568</v>
      </c>
      <c r="N2027" t="s">
        <v>36</v>
      </c>
      <c r="P2027">
        <v>5738511</v>
      </c>
      <c r="Q2027" t="s">
        <v>3566</v>
      </c>
      <c r="R2027">
        <v>684</v>
      </c>
      <c r="S2027">
        <v>227</v>
      </c>
    </row>
    <row r="2028" spans="1:20" x14ac:dyDescent="0.25">
      <c r="A2028" t="s">
        <v>20</v>
      </c>
      <c r="B2028" t="s">
        <v>30</v>
      </c>
      <c r="C2028" t="s">
        <v>22</v>
      </c>
      <c r="D2028" t="s">
        <v>23</v>
      </c>
      <c r="E2028" t="s">
        <v>5</v>
      </c>
      <c r="G2028" t="s">
        <v>24</v>
      </c>
      <c r="H2028">
        <v>935997</v>
      </c>
      <c r="I2028">
        <v>936638</v>
      </c>
      <c r="J2028" t="s">
        <v>74</v>
      </c>
      <c r="P2028">
        <v>5738870</v>
      </c>
      <c r="Q2028" t="s">
        <v>3569</v>
      </c>
      <c r="R2028">
        <v>642</v>
      </c>
      <c r="T2028" t="s">
        <v>3570</v>
      </c>
    </row>
    <row r="2029" spans="1:20" x14ac:dyDescent="0.25">
      <c r="A2029" t="s">
        <v>33</v>
      </c>
      <c r="B2029" t="s">
        <v>34</v>
      </c>
      <c r="C2029" t="s">
        <v>22</v>
      </c>
      <c r="D2029" t="s">
        <v>23</v>
      </c>
      <c r="E2029" t="s">
        <v>5</v>
      </c>
      <c r="G2029" t="s">
        <v>24</v>
      </c>
      <c r="H2029">
        <v>935997</v>
      </c>
      <c r="I2029">
        <v>936638</v>
      </c>
      <c r="J2029" t="s">
        <v>74</v>
      </c>
      <c r="K2029" t="s">
        <v>3571</v>
      </c>
      <c r="L2029" t="s">
        <v>3571</v>
      </c>
      <c r="N2029" t="s">
        <v>36</v>
      </c>
      <c r="P2029">
        <v>5738870</v>
      </c>
      <c r="Q2029" t="s">
        <v>3569</v>
      </c>
      <c r="R2029">
        <v>642</v>
      </c>
      <c r="S2029">
        <v>213</v>
      </c>
    </row>
    <row r="2030" spans="1:20" x14ac:dyDescent="0.25">
      <c r="A2030" t="s">
        <v>20</v>
      </c>
      <c r="B2030" t="s">
        <v>30</v>
      </c>
      <c r="C2030" t="s">
        <v>22</v>
      </c>
      <c r="D2030" t="s">
        <v>23</v>
      </c>
      <c r="E2030" t="s">
        <v>5</v>
      </c>
      <c r="G2030" t="s">
        <v>24</v>
      </c>
      <c r="H2030">
        <v>936771</v>
      </c>
      <c r="I2030">
        <v>938174</v>
      </c>
      <c r="J2030" t="s">
        <v>25</v>
      </c>
      <c r="P2030">
        <v>5738514</v>
      </c>
      <c r="Q2030" t="s">
        <v>3572</v>
      </c>
      <c r="R2030">
        <v>1404</v>
      </c>
      <c r="T2030" t="s">
        <v>3573</v>
      </c>
    </row>
    <row r="2031" spans="1:20" x14ac:dyDescent="0.25">
      <c r="A2031" t="s">
        <v>33</v>
      </c>
      <c r="B2031" t="s">
        <v>34</v>
      </c>
      <c r="C2031" t="s">
        <v>22</v>
      </c>
      <c r="D2031" t="s">
        <v>23</v>
      </c>
      <c r="E2031" t="s">
        <v>5</v>
      </c>
      <c r="G2031" t="s">
        <v>24</v>
      </c>
      <c r="H2031">
        <v>936771</v>
      </c>
      <c r="I2031">
        <v>938174</v>
      </c>
      <c r="J2031" t="s">
        <v>25</v>
      </c>
      <c r="K2031" t="s">
        <v>3574</v>
      </c>
      <c r="L2031" t="s">
        <v>3574</v>
      </c>
      <c r="N2031" t="s">
        <v>3575</v>
      </c>
      <c r="P2031">
        <v>5738514</v>
      </c>
      <c r="Q2031" t="s">
        <v>3572</v>
      </c>
      <c r="R2031">
        <v>1404</v>
      </c>
      <c r="S2031">
        <v>467</v>
      </c>
    </row>
    <row r="2032" spans="1:20" x14ac:dyDescent="0.25">
      <c r="A2032" t="s">
        <v>20</v>
      </c>
      <c r="B2032" t="s">
        <v>30</v>
      </c>
      <c r="C2032" t="s">
        <v>22</v>
      </c>
      <c r="D2032" t="s">
        <v>23</v>
      </c>
      <c r="E2032" t="s">
        <v>5</v>
      </c>
      <c r="G2032" t="s">
        <v>24</v>
      </c>
      <c r="H2032">
        <v>938208</v>
      </c>
      <c r="I2032">
        <v>939494</v>
      </c>
      <c r="J2032" t="s">
        <v>25</v>
      </c>
      <c r="P2032">
        <v>5738879</v>
      </c>
      <c r="Q2032" t="s">
        <v>3576</v>
      </c>
      <c r="R2032">
        <v>1287</v>
      </c>
      <c r="T2032" t="s">
        <v>3577</v>
      </c>
    </row>
    <row r="2033" spans="1:20" x14ac:dyDescent="0.25">
      <c r="A2033" t="s">
        <v>33</v>
      </c>
      <c r="B2033" t="s">
        <v>34</v>
      </c>
      <c r="C2033" t="s">
        <v>22</v>
      </c>
      <c r="D2033" t="s">
        <v>23</v>
      </c>
      <c r="E2033" t="s">
        <v>5</v>
      </c>
      <c r="G2033" t="s">
        <v>24</v>
      </c>
      <c r="H2033">
        <v>938208</v>
      </c>
      <c r="I2033">
        <v>939494</v>
      </c>
      <c r="J2033" t="s">
        <v>25</v>
      </c>
      <c r="K2033" t="s">
        <v>3578</v>
      </c>
      <c r="L2033" t="s">
        <v>3578</v>
      </c>
      <c r="N2033" t="s">
        <v>36</v>
      </c>
      <c r="P2033">
        <v>5738879</v>
      </c>
      <c r="Q2033" t="s">
        <v>3576</v>
      </c>
      <c r="R2033">
        <v>1287</v>
      </c>
      <c r="S2033">
        <v>428</v>
      </c>
    </row>
    <row r="2034" spans="1:20" x14ac:dyDescent="0.25">
      <c r="A2034" t="s">
        <v>20</v>
      </c>
      <c r="B2034" t="s">
        <v>30</v>
      </c>
      <c r="C2034" t="s">
        <v>22</v>
      </c>
      <c r="D2034" t="s">
        <v>23</v>
      </c>
      <c r="E2034" t="s">
        <v>5</v>
      </c>
      <c r="G2034" t="s">
        <v>24</v>
      </c>
      <c r="H2034">
        <v>939481</v>
      </c>
      <c r="I2034">
        <v>941280</v>
      </c>
      <c r="J2034" t="s">
        <v>74</v>
      </c>
      <c r="P2034">
        <v>5738520</v>
      </c>
      <c r="Q2034" t="s">
        <v>3579</v>
      </c>
      <c r="R2034">
        <v>1800</v>
      </c>
      <c r="T2034" t="s">
        <v>3580</v>
      </c>
    </row>
    <row r="2035" spans="1:20" x14ac:dyDescent="0.25">
      <c r="A2035" t="s">
        <v>33</v>
      </c>
      <c r="B2035" t="s">
        <v>34</v>
      </c>
      <c r="C2035" t="s">
        <v>22</v>
      </c>
      <c r="D2035" t="s">
        <v>23</v>
      </c>
      <c r="E2035" t="s">
        <v>5</v>
      </c>
      <c r="G2035" t="s">
        <v>24</v>
      </c>
      <c r="H2035">
        <v>939481</v>
      </c>
      <c r="I2035">
        <v>941280</v>
      </c>
      <c r="J2035" t="s">
        <v>74</v>
      </c>
      <c r="K2035" t="s">
        <v>3581</v>
      </c>
      <c r="L2035" t="s">
        <v>3581</v>
      </c>
      <c r="N2035" t="s">
        <v>3582</v>
      </c>
      <c r="P2035">
        <v>5738520</v>
      </c>
      <c r="Q2035" t="s">
        <v>3579</v>
      </c>
      <c r="R2035">
        <v>1800</v>
      </c>
      <c r="S2035">
        <v>599</v>
      </c>
    </row>
    <row r="2036" spans="1:20" x14ac:dyDescent="0.25">
      <c r="A2036" t="s">
        <v>20</v>
      </c>
      <c r="B2036" t="s">
        <v>30</v>
      </c>
      <c r="C2036" t="s">
        <v>22</v>
      </c>
      <c r="D2036" t="s">
        <v>23</v>
      </c>
      <c r="E2036" t="s">
        <v>5</v>
      </c>
      <c r="G2036" t="s">
        <v>24</v>
      </c>
      <c r="H2036">
        <v>941391</v>
      </c>
      <c r="I2036">
        <v>941828</v>
      </c>
      <c r="J2036" t="s">
        <v>25</v>
      </c>
      <c r="P2036">
        <v>5738888</v>
      </c>
      <c r="Q2036" t="s">
        <v>3583</v>
      </c>
      <c r="R2036">
        <v>438</v>
      </c>
      <c r="T2036" t="s">
        <v>3584</v>
      </c>
    </row>
    <row r="2037" spans="1:20" x14ac:dyDescent="0.25">
      <c r="A2037" t="s">
        <v>33</v>
      </c>
      <c r="B2037" t="s">
        <v>34</v>
      </c>
      <c r="C2037" t="s">
        <v>22</v>
      </c>
      <c r="D2037" t="s">
        <v>23</v>
      </c>
      <c r="E2037" t="s">
        <v>5</v>
      </c>
      <c r="G2037" t="s">
        <v>24</v>
      </c>
      <c r="H2037">
        <v>941391</v>
      </c>
      <c r="I2037">
        <v>941828</v>
      </c>
      <c r="J2037" t="s">
        <v>25</v>
      </c>
      <c r="K2037" t="s">
        <v>3585</v>
      </c>
      <c r="L2037" t="s">
        <v>3585</v>
      </c>
      <c r="N2037" t="s">
        <v>36</v>
      </c>
      <c r="P2037">
        <v>5738888</v>
      </c>
      <c r="Q2037" t="s">
        <v>3583</v>
      </c>
      <c r="R2037">
        <v>438</v>
      </c>
      <c r="S2037">
        <v>145</v>
      </c>
    </row>
    <row r="2038" spans="1:20" x14ac:dyDescent="0.25">
      <c r="A2038" t="s">
        <v>20</v>
      </c>
      <c r="B2038" t="s">
        <v>30</v>
      </c>
      <c r="C2038" t="s">
        <v>22</v>
      </c>
      <c r="D2038" t="s">
        <v>23</v>
      </c>
      <c r="E2038" t="s">
        <v>5</v>
      </c>
      <c r="G2038" t="s">
        <v>24</v>
      </c>
      <c r="H2038">
        <v>941834</v>
      </c>
      <c r="I2038">
        <v>942655</v>
      </c>
      <c r="J2038" t="s">
        <v>74</v>
      </c>
      <c r="P2038">
        <v>5738522</v>
      </c>
      <c r="Q2038" t="s">
        <v>3586</v>
      </c>
      <c r="R2038">
        <v>822</v>
      </c>
      <c r="T2038" t="s">
        <v>3587</v>
      </c>
    </row>
    <row r="2039" spans="1:20" x14ac:dyDescent="0.25">
      <c r="A2039" t="s">
        <v>33</v>
      </c>
      <c r="B2039" t="s">
        <v>34</v>
      </c>
      <c r="C2039" t="s">
        <v>22</v>
      </c>
      <c r="D2039" t="s">
        <v>23</v>
      </c>
      <c r="E2039" t="s">
        <v>5</v>
      </c>
      <c r="G2039" t="s">
        <v>24</v>
      </c>
      <c r="H2039">
        <v>941834</v>
      </c>
      <c r="I2039">
        <v>942655</v>
      </c>
      <c r="J2039" t="s">
        <v>74</v>
      </c>
      <c r="K2039" t="s">
        <v>3588</v>
      </c>
      <c r="L2039" t="s">
        <v>3588</v>
      </c>
      <c r="N2039" t="s">
        <v>36</v>
      </c>
      <c r="P2039">
        <v>5738522</v>
      </c>
      <c r="Q2039" t="s">
        <v>3586</v>
      </c>
      <c r="R2039">
        <v>822</v>
      </c>
      <c r="S2039">
        <v>273</v>
      </c>
    </row>
    <row r="2040" spans="1:20" x14ac:dyDescent="0.25">
      <c r="A2040" t="s">
        <v>20</v>
      </c>
      <c r="B2040" t="s">
        <v>30</v>
      </c>
      <c r="C2040" t="s">
        <v>22</v>
      </c>
      <c r="D2040" t="s">
        <v>23</v>
      </c>
      <c r="E2040" t="s">
        <v>5</v>
      </c>
      <c r="G2040" t="s">
        <v>24</v>
      </c>
      <c r="H2040">
        <v>942728</v>
      </c>
      <c r="I2040">
        <v>943564</v>
      </c>
      <c r="J2040" t="s">
        <v>25</v>
      </c>
      <c r="P2040">
        <v>5738898</v>
      </c>
      <c r="Q2040" t="s">
        <v>3589</v>
      </c>
      <c r="R2040">
        <v>837</v>
      </c>
      <c r="T2040" t="s">
        <v>3590</v>
      </c>
    </row>
    <row r="2041" spans="1:20" x14ac:dyDescent="0.25">
      <c r="A2041" t="s">
        <v>33</v>
      </c>
      <c r="B2041" t="s">
        <v>34</v>
      </c>
      <c r="C2041" t="s">
        <v>22</v>
      </c>
      <c r="D2041" t="s">
        <v>23</v>
      </c>
      <c r="E2041" t="s">
        <v>5</v>
      </c>
      <c r="G2041" t="s">
        <v>24</v>
      </c>
      <c r="H2041">
        <v>942728</v>
      </c>
      <c r="I2041">
        <v>943564</v>
      </c>
      <c r="J2041" t="s">
        <v>25</v>
      </c>
      <c r="K2041" t="s">
        <v>3591</v>
      </c>
      <c r="L2041" t="s">
        <v>3591</v>
      </c>
      <c r="N2041" t="s">
        <v>3592</v>
      </c>
      <c r="P2041">
        <v>5738898</v>
      </c>
      <c r="Q2041" t="s">
        <v>3589</v>
      </c>
      <c r="R2041">
        <v>837</v>
      </c>
      <c r="S2041">
        <v>278</v>
      </c>
    </row>
    <row r="2042" spans="1:20" x14ac:dyDescent="0.25">
      <c r="A2042" t="s">
        <v>20</v>
      </c>
      <c r="B2042" t="s">
        <v>30</v>
      </c>
      <c r="C2042" t="s">
        <v>22</v>
      </c>
      <c r="D2042" t="s">
        <v>23</v>
      </c>
      <c r="E2042" t="s">
        <v>5</v>
      </c>
      <c r="G2042" t="s">
        <v>24</v>
      </c>
      <c r="H2042">
        <v>943573</v>
      </c>
      <c r="I2042">
        <v>945249</v>
      </c>
      <c r="J2042" t="s">
        <v>74</v>
      </c>
      <c r="P2042">
        <v>5738524</v>
      </c>
      <c r="Q2042" t="s">
        <v>3593</v>
      </c>
      <c r="R2042">
        <v>1677</v>
      </c>
      <c r="T2042" t="s">
        <v>3594</v>
      </c>
    </row>
    <row r="2043" spans="1:20" x14ac:dyDescent="0.25">
      <c r="A2043" t="s">
        <v>33</v>
      </c>
      <c r="B2043" t="s">
        <v>34</v>
      </c>
      <c r="C2043" t="s">
        <v>22</v>
      </c>
      <c r="D2043" t="s">
        <v>23</v>
      </c>
      <c r="E2043" t="s">
        <v>5</v>
      </c>
      <c r="G2043" t="s">
        <v>24</v>
      </c>
      <c r="H2043">
        <v>943573</v>
      </c>
      <c r="I2043">
        <v>945249</v>
      </c>
      <c r="J2043" t="s">
        <v>74</v>
      </c>
      <c r="K2043" t="s">
        <v>3595</v>
      </c>
      <c r="L2043" t="s">
        <v>3595</v>
      </c>
      <c r="N2043" t="s">
        <v>3596</v>
      </c>
      <c r="P2043">
        <v>5738524</v>
      </c>
      <c r="Q2043" t="s">
        <v>3593</v>
      </c>
      <c r="R2043">
        <v>1677</v>
      </c>
      <c r="S2043">
        <v>558</v>
      </c>
    </row>
    <row r="2044" spans="1:20" x14ac:dyDescent="0.25">
      <c r="A2044" t="s">
        <v>20</v>
      </c>
      <c r="B2044" t="s">
        <v>30</v>
      </c>
      <c r="C2044" t="s">
        <v>22</v>
      </c>
      <c r="D2044" t="s">
        <v>23</v>
      </c>
      <c r="E2044" t="s">
        <v>5</v>
      </c>
      <c r="G2044" t="s">
        <v>24</v>
      </c>
      <c r="H2044">
        <v>945261</v>
      </c>
      <c r="I2044">
        <v>946901</v>
      </c>
      <c r="J2044" t="s">
        <v>74</v>
      </c>
      <c r="P2044">
        <v>5738904</v>
      </c>
      <c r="Q2044" t="s">
        <v>3597</v>
      </c>
      <c r="R2044">
        <v>1641</v>
      </c>
      <c r="T2044" t="s">
        <v>3598</v>
      </c>
    </row>
    <row r="2045" spans="1:20" x14ac:dyDescent="0.25">
      <c r="A2045" t="s">
        <v>33</v>
      </c>
      <c r="B2045" t="s">
        <v>34</v>
      </c>
      <c r="C2045" t="s">
        <v>22</v>
      </c>
      <c r="D2045" t="s">
        <v>23</v>
      </c>
      <c r="E2045" t="s">
        <v>5</v>
      </c>
      <c r="G2045" t="s">
        <v>24</v>
      </c>
      <c r="H2045">
        <v>945261</v>
      </c>
      <c r="I2045">
        <v>946901</v>
      </c>
      <c r="J2045" t="s">
        <v>74</v>
      </c>
      <c r="K2045" t="s">
        <v>3599</v>
      </c>
      <c r="L2045" t="s">
        <v>3599</v>
      </c>
      <c r="N2045" t="s">
        <v>36</v>
      </c>
      <c r="P2045">
        <v>5738904</v>
      </c>
      <c r="Q2045" t="s">
        <v>3597</v>
      </c>
      <c r="R2045">
        <v>1641</v>
      </c>
      <c r="S2045">
        <v>546</v>
      </c>
    </row>
    <row r="2046" spans="1:20" x14ac:dyDescent="0.25">
      <c r="A2046" t="s">
        <v>20</v>
      </c>
      <c r="B2046" t="s">
        <v>30</v>
      </c>
      <c r="C2046" t="s">
        <v>22</v>
      </c>
      <c r="D2046" t="s">
        <v>23</v>
      </c>
      <c r="E2046" t="s">
        <v>5</v>
      </c>
      <c r="G2046" t="s">
        <v>24</v>
      </c>
      <c r="H2046">
        <v>946911</v>
      </c>
      <c r="I2046">
        <v>947603</v>
      </c>
      <c r="J2046" t="s">
        <v>74</v>
      </c>
      <c r="P2046">
        <v>5738529</v>
      </c>
      <c r="Q2046" t="s">
        <v>3600</v>
      </c>
      <c r="R2046">
        <v>693</v>
      </c>
      <c r="T2046" t="s">
        <v>3601</v>
      </c>
    </row>
    <row r="2047" spans="1:20" x14ac:dyDescent="0.25">
      <c r="A2047" t="s">
        <v>33</v>
      </c>
      <c r="B2047" t="s">
        <v>34</v>
      </c>
      <c r="C2047" t="s">
        <v>22</v>
      </c>
      <c r="D2047" t="s">
        <v>23</v>
      </c>
      <c r="E2047" t="s">
        <v>5</v>
      </c>
      <c r="G2047" t="s">
        <v>24</v>
      </c>
      <c r="H2047">
        <v>946911</v>
      </c>
      <c r="I2047">
        <v>947603</v>
      </c>
      <c r="J2047" t="s">
        <v>74</v>
      </c>
      <c r="K2047" t="s">
        <v>3602</v>
      </c>
      <c r="L2047" t="s">
        <v>3602</v>
      </c>
      <c r="N2047" t="s">
        <v>3603</v>
      </c>
      <c r="P2047">
        <v>5738529</v>
      </c>
      <c r="Q2047" t="s">
        <v>3600</v>
      </c>
      <c r="R2047">
        <v>693</v>
      </c>
      <c r="S2047">
        <v>230</v>
      </c>
    </row>
    <row r="2048" spans="1:20" x14ac:dyDescent="0.25">
      <c r="A2048" t="s">
        <v>20</v>
      </c>
      <c r="B2048" t="s">
        <v>30</v>
      </c>
      <c r="C2048" t="s">
        <v>22</v>
      </c>
      <c r="D2048" t="s">
        <v>23</v>
      </c>
      <c r="E2048" t="s">
        <v>5</v>
      </c>
      <c r="G2048" t="s">
        <v>24</v>
      </c>
      <c r="H2048">
        <v>947619</v>
      </c>
      <c r="I2048">
        <v>948071</v>
      </c>
      <c r="J2048" t="s">
        <v>74</v>
      </c>
      <c r="P2048">
        <v>5738909</v>
      </c>
      <c r="Q2048" t="s">
        <v>3604</v>
      </c>
      <c r="R2048">
        <v>453</v>
      </c>
      <c r="T2048" t="s">
        <v>3605</v>
      </c>
    </row>
    <row r="2049" spans="1:20" x14ac:dyDescent="0.25">
      <c r="A2049" t="s">
        <v>33</v>
      </c>
      <c r="B2049" t="s">
        <v>34</v>
      </c>
      <c r="C2049" t="s">
        <v>22</v>
      </c>
      <c r="D2049" t="s">
        <v>23</v>
      </c>
      <c r="E2049" t="s">
        <v>5</v>
      </c>
      <c r="G2049" t="s">
        <v>24</v>
      </c>
      <c r="H2049">
        <v>947619</v>
      </c>
      <c r="I2049">
        <v>948071</v>
      </c>
      <c r="J2049" t="s">
        <v>74</v>
      </c>
      <c r="K2049" t="s">
        <v>3606</v>
      </c>
      <c r="L2049" t="s">
        <v>3606</v>
      </c>
      <c r="N2049" t="s">
        <v>3607</v>
      </c>
      <c r="P2049">
        <v>5738909</v>
      </c>
      <c r="Q2049" t="s">
        <v>3604</v>
      </c>
      <c r="R2049">
        <v>453</v>
      </c>
      <c r="S2049">
        <v>150</v>
      </c>
    </row>
    <row r="2050" spans="1:20" x14ac:dyDescent="0.25">
      <c r="A2050" t="s">
        <v>20</v>
      </c>
      <c r="B2050" t="s">
        <v>30</v>
      </c>
      <c r="C2050" t="s">
        <v>22</v>
      </c>
      <c r="D2050" t="s">
        <v>23</v>
      </c>
      <c r="E2050" t="s">
        <v>5</v>
      </c>
      <c r="G2050" t="s">
        <v>24</v>
      </c>
      <c r="H2050">
        <v>948117</v>
      </c>
      <c r="I2050">
        <v>948524</v>
      </c>
      <c r="J2050" t="s">
        <v>74</v>
      </c>
      <c r="P2050">
        <v>5738543</v>
      </c>
      <c r="Q2050" t="s">
        <v>3608</v>
      </c>
      <c r="R2050">
        <v>408</v>
      </c>
      <c r="T2050" t="s">
        <v>3609</v>
      </c>
    </row>
    <row r="2051" spans="1:20" x14ac:dyDescent="0.25">
      <c r="A2051" t="s">
        <v>33</v>
      </c>
      <c r="B2051" t="s">
        <v>34</v>
      </c>
      <c r="C2051" t="s">
        <v>22</v>
      </c>
      <c r="D2051" t="s">
        <v>23</v>
      </c>
      <c r="E2051" t="s">
        <v>5</v>
      </c>
      <c r="G2051" t="s">
        <v>24</v>
      </c>
      <c r="H2051">
        <v>948117</v>
      </c>
      <c r="I2051">
        <v>948524</v>
      </c>
      <c r="J2051" t="s">
        <v>74</v>
      </c>
      <c r="K2051" t="s">
        <v>3610</v>
      </c>
      <c r="L2051" t="s">
        <v>3610</v>
      </c>
      <c r="N2051" t="s">
        <v>3611</v>
      </c>
      <c r="P2051">
        <v>5738543</v>
      </c>
      <c r="Q2051" t="s">
        <v>3608</v>
      </c>
      <c r="R2051">
        <v>408</v>
      </c>
      <c r="S2051">
        <v>135</v>
      </c>
    </row>
    <row r="2052" spans="1:20" x14ac:dyDescent="0.25">
      <c r="A2052" t="s">
        <v>20</v>
      </c>
      <c r="B2052" t="s">
        <v>30</v>
      </c>
      <c r="C2052" t="s">
        <v>22</v>
      </c>
      <c r="D2052" t="s">
        <v>23</v>
      </c>
      <c r="E2052" t="s">
        <v>5</v>
      </c>
      <c r="G2052" t="s">
        <v>24</v>
      </c>
      <c r="H2052">
        <v>948514</v>
      </c>
      <c r="I2052">
        <v>948921</v>
      </c>
      <c r="J2052" t="s">
        <v>74</v>
      </c>
      <c r="P2052">
        <v>5738918</v>
      </c>
      <c r="Q2052" t="s">
        <v>3612</v>
      </c>
      <c r="R2052">
        <v>408</v>
      </c>
      <c r="T2052" t="s">
        <v>3613</v>
      </c>
    </row>
    <row r="2053" spans="1:20" x14ac:dyDescent="0.25">
      <c r="A2053" t="s">
        <v>33</v>
      </c>
      <c r="B2053" t="s">
        <v>34</v>
      </c>
      <c r="C2053" t="s">
        <v>22</v>
      </c>
      <c r="D2053" t="s">
        <v>23</v>
      </c>
      <c r="E2053" t="s">
        <v>5</v>
      </c>
      <c r="G2053" t="s">
        <v>24</v>
      </c>
      <c r="H2053">
        <v>948514</v>
      </c>
      <c r="I2053">
        <v>948921</v>
      </c>
      <c r="J2053" t="s">
        <v>74</v>
      </c>
      <c r="K2053" t="s">
        <v>3614</v>
      </c>
      <c r="L2053" t="s">
        <v>3614</v>
      </c>
      <c r="N2053" t="s">
        <v>3615</v>
      </c>
      <c r="P2053">
        <v>5738918</v>
      </c>
      <c r="Q2053" t="s">
        <v>3612</v>
      </c>
      <c r="R2053">
        <v>408</v>
      </c>
      <c r="S2053">
        <v>135</v>
      </c>
    </row>
    <row r="2054" spans="1:20" x14ac:dyDescent="0.25">
      <c r="A2054" t="s">
        <v>20</v>
      </c>
      <c r="B2054" t="s">
        <v>30</v>
      </c>
      <c r="C2054" t="s">
        <v>22</v>
      </c>
      <c r="D2054" t="s">
        <v>23</v>
      </c>
      <c r="E2054" t="s">
        <v>5</v>
      </c>
      <c r="G2054" t="s">
        <v>24</v>
      </c>
      <c r="H2054">
        <v>948949</v>
      </c>
      <c r="I2054">
        <v>949914</v>
      </c>
      <c r="J2054" t="s">
        <v>74</v>
      </c>
      <c r="P2054">
        <v>5738545</v>
      </c>
      <c r="Q2054" t="s">
        <v>3616</v>
      </c>
      <c r="R2054">
        <v>966</v>
      </c>
      <c r="T2054" t="s">
        <v>3617</v>
      </c>
    </row>
    <row r="2055" spans="1:20" x14ac:dyDescent="0.25">
      <c r="A2055" t="s">
        <v>33</v>
      </c>
      <c r="B2055" t="s">
        <v>34</v>
      </c>
      <c r="C2055" t="s">
        <v>22</v>
      </c>
      <c r="D2055" t="s">
        <v>23</v>
      </c>
      <c r="E2055" t="s">
        <v>5</v>
      </c>
      <c r="G2055" t="s">
        <v>24</v>
      </c>
      <c r="H2055">
        <v>948949</v>
      </c>
      <c r="I2055">
        <v>949914</v>
      </c>
      <c r="J2055" t="s">
        <v>74</v>
      </c>
      <c r="K2055" t="s">
        <v>3618</v>
      </c>
      <c r="L2055" t="s">
        <v>3618</v>
      </c>
      <c r="N2055" t="s">
        <v>3619</v>
      </c>
      <c r="P2055">
        <v>5738545</v>
      </c>
      <c r="Q2055" t="s">
        <v>3616</v>
      </c>
      <c r="R2055">
        <v>966</v>
      </c>
      <c r="S2055">
        <v>321</v>
      </c>
    </row>
    <row r="2056" spans="1:20" x14ac:dyDescent="0.25">
      <c r="A2056" t="s">
        <v>20</v>
      </c>
      <c r="B2056" t="s">
        <v>30</v>
      </c>
      <c r="C2056" t="s">
        <v>22</v>
      </c>
      <c r="D2056" t="s">
        <v>23</v>
      </c>
      <c r="E2056" t="s">
        <v>5</v>
      </c>
      <c r="G2056" t="s">
        <v>24</v>
      </c>
      <c r="H2056">
        <v>949904</v>
      </c>
      <c r="I2056">
        <v>950464</v>
      </c>
      <c r="J2056" t="s">
        <v>74</v>
      </c>
      <c r="P2056">
        <v>5738923</v>
      </c>
      <c r="Q2056" t="s">
        <v>3620</v>
      </c>
      <c r="R2056">
        <v>561</v>
      </c>
      <c r="T2056" t="s">
        <v>3621</v>
      </c>
    </row>
    <row r="2057" spans="1:20" x14ac:dyDescent="0.25">
      <c r="A2057" t="s">
        <v>33</v>
      </c>
      <c r="B2057" t="s">
        <v>34</v>
      </c>
      <c r="C2057" t="s">
        <v>22</v>
      </c>
      <c r="D2057" t="s">
        <v>23</v>
      </c>
      <c r="E2057" t="s">
        <v>5</v>
      </c>
      <c r="G2057" t="s">
        <v>24</v>
      </c>
      <c r="H2057">
        <v>949904</v>
      </c>
      <c r="I2057">
        <v>950464</v>
      </c>
      <c r="J2057" t="s">
        <v>74</v>
      </c>
      <c r="K2057" t="s">
        <v>3622</v>
      </c>
      <c r="L2057" t="s">
        <v>3622</v>
      </c>
      <c r="N2057" t="s">
        <v>3623</v>
      </c>
      <c r="P2057">
        <v>5738923</v>
      </c>
      <c r="Q2057" t="s">
        <v>3620</v>
      </c>
      <c r="R2057">
        <v>561</v>
      </c>
      <c r="S2057">
        <v>186</v>
      </c>
    </row>
    <row r="2058" spans="1:20" x14ac:dyDescent="0.25">
      <c r="A2058" t="s">
        <v>20</v>
      </c>
      <c r="B2058" t="s">
        <v>30</v>
      </c>
      <c r="C2058" t="s">
        <v>22</v>
      </c>
      <c r="D2058" t="s">
        <v>23</v>
      </c>
      <c r="E2058" t="s">
        <v>5</v>
      </c>
      <c r="G2058" t="s">
        <v>24</v>
      </c>
      <c r="H2058">
        <v>950475</v>
      </c>
      <c r="I2058">
        <v>951104</v>
      </c>
      <c r="J2058" t="s">
        <v>74</v>
      </c>
      <c r="P2058">
        <v>5738550</v>
      </c>
      <c r="Q2058" t="s">
        <v>3624</v>
      </c>
      <c r="R2058">
        <v>630</v>
      </c>
      <c r="T2058" t="s">
        <v>3625</v>
      </c>
    </row>
    <row r="2059" spans="1:20" x14ac:dyDescent="0.25">
      <c r="A2059" t="s">
        <v>33</v>
      </c>
      <c r="B2059" t="s">
        <v>34</v>
      </c>
      <c r="C2059" t="s">
        <v>22</v>
      </c>
      <c r="D2059" t="s">
        <v>23</v>
      </c>
      <c r="E2059" t="s">
        <v>5</v>
      </c>
      <c r="G2059" t="s">
        <v>24</v>
      </c>
      <c r="H2059">
        <v>950475</v>
      </c>
      <c r="I2059">
        <v>951104</v>
      </c>
      <c r="J2059" t="s">
        <v>74</v>
      </c>
      <c r="K2059" t="s">
        <v>3626</v>
      </c>
      <c r="L2059" t="s">
        <v>3626</v>
      </c>
      <c r="N2059" t="s">
        <v>3627</v>
      </c>
      <c r="P2059">
        <v>5738550</v>
      </c>
      <c r="Q2059" t="s">
        <v>3624</v>
      </c>
      <c r="R2059">
        <v>630</v>
      </c>
      <c r="S2059">
        <v>209</v>
      </c>
    </row>
    <row r="2060" spans="1:20" x14ac:dyDescent="0.25">
      <c r="A2060" t="s">
        <v>20</v>
      </c>
      <c r="B2060" t="s">
        <v>30</v>
      </c>
      <c r="C2060" t="s">
        <v>22</v>
      </c>
      <c r="D2060" t="s">
        <v>23</v>
      </c>
      <c r="E2060" t="s">
        <v>5</v>
      </c>
      <c r="G2060" t="s">
        <v>24</v>
      </c>
      <c r="H2060">
        <v>951142</v>
      </c>
      <c r="I2060">
        <v>951807</v>
      </c>
      <c r="J2060" t="s">
        <v>74</v>
      </c>
      <c r="P2060">
        <v>5738935</v>
      </c>
      <c r="Q2060" t="s">
        <v>3628</v>
      </c>
      <c r="R2060">
        <v>666</v>
      </c>
      <c r="T2060" t="s">
        <v>3629</v>
      </c>
    </row>
    <row r="2061" spans="1:20" x14ac:dyDescent="0.25">
      <c r="A2061" t="s">
        <v>33</v>
      </c>
      <c r="B2061" t="s">
        <v>34</v>
      </c>
      <c r="C2061" t="s">
        <v>22</v>
      </c>
      <c r="D2061" t="s">
        <v>23</v>
      </c>
      <c r="E2061" t="s">
        <v>5</v>
      </c>
      <c r="G2061" t="s">
        <v>24</v>
      </c>
      <c r="H2061">
        <v>951142</v>
      </c>
      <c r="I2061">
        <v>951807</v>
      </c>
      <c r="J2061" t="s">
        <v>74</v>
      </c>
      <c r="K2061" t="s">
        <v>3630</v>
      </c>
      <c r="L2061" t="s">
        <v>3630</v>
      </c>
      <c r="N2061" t="s">
        <v>3627</v>
      </c>
      <c r="P2061">
        <v>5738935</v>
      </c>
      <c r="Q2061" t="s">
        <v>3628</v>
      </c>
      <c r="R2061">
        <v>666</v>
      </c>
      <c r="S2061">
        <v>221</v>
      </c>
    </row>
    <row r="2062" spans="1:20" x14ac:dyDescent="0.25">
      <c r="A2062" t="s">
        <v>20</v>
      </c>
      <c r="B2062" t="s">
        <v>30</v>
      </c>
      <c r="C2062" t="s">
        <v>22</v>
      </c>
      <c r="D2062" t="s">
        <v>23</v>
      </c>
      <c r="E2062" t="s">
        <v>5</v>
      </c>
      <c r="G2062" t="s">
        <v>24</v>
      </c>
      <c r="H2062">
        <v>951847</v>
      </c>
      <c r="I2062">
        <v>952512</v>
      </c>
      <c r="J2062" t="s">
        <v>74</v>
      </c>
      <c r="P2062">
        <v>5738557</v>
      </c>
      <c r="Q2062" t="s">
        <v>3631</v>
      </c>
      <c r="R2062">
        <v>666</v>
      </c>
      <c r="T2062" t="s">
        <v>3632</v>
      </c>
    </row>
    <row r="2063" spans="1:20" x14ac:dyDescent="0.25">
      <c r="A2063" t="s">
        <v>33</v>
      </c>
      <c r="B2063" t="s">
        <v>34</v>
      </c>
      <c r="C2063" t="s">
        <v>22</v>
      </c>
      <c r="D2063" t="s">
        <v>23</v>
      </c>
      <c r="E2063" t="s">
        <v>5</v>
      </c>
      <c r="G2063" t="s">
        <v>24</v>
      </c>
      <c r="H2063">
        <v>951847</v>
      </c>
      <c r="I2063">
        <v>952512</v>
      </c>
      <c r="J2063" t="s">
        <v>74</v>
      </c>
      <c r="K2063" t="s">
        <v>3633</v>
      </c>
      <c r="L2063" t="s">
        <v>3633</v>
      </c>
      <c r="N2063" t="s">
        <v>3627</v>
      </c>
      <c r="P2063">
        <v>5738557</v>
      </c>
      <c r="Q2063" t="s">
        <v>3631</v>
      </c>
      <c r="R2063">
        <v>666</v>
      </c>
      <c r="S2063">
        <v>221</v>
      </c>
    </row>
    <row r="2064" spans="1:20" x14ac:dyDescent="0.25">
      <c r="A2064" t="s">
        <v>20</v>
      </c>
      <c r="B2064" t="s">
        <v>30</v>
      </c>
      <c r="C2064" t="s">
        <v>22</v>
      </c>
      <c r="D2064" t="s">
        <v>23</v>
      </c>
      <c r="E2064" t="s">
        <v>5</v>
      </c>
      <c r="G2064" t="s">
        <v>24</v>
      </c>
      <c r="H2064">
        <v>952552</v>
      </c>
      <c r="I2064">
        <v>953532</v>
      </c>
      <c r="J2064" t="s">
        <v>74</v>
      </c>
      <c r="P2064">
        <v>31759139</v>
      </c>
      <c r="Q2064" t="s">
        <v>3634</v>
      </c>
      <c r="R2064">
        <v>981</v>
      </c>
      <c r="T2064" t="s">
        <v>3635</v>
      </c>
    </row>
    <row r="2065" spans="1:20" x14ac:dyDescent="0.25">
      <c r="A2065" t="s">
        <v>33</v>
      </c>
      <c r="B2065" t="s">
        <v>34</v>
      </c>
      <c r="C2065" t="s">
        <v>22</v>
      </c>
      <c r="D2065" t="s">
        <v>23</v>
      </c>
      <c r="E2065" t="s">
        <v>5</v>
      </c>
      <c r="G2065" t="s">
        <v>24</v>
      </c>
      <c r="H2065">
        <v>952552</v>
      </c>
      <c r="I2065">
        <v>953532</v>
      </c>
      <c r="J2065" t="s">
        <v>74</v>
      </c>
      <c r="K2065" t="s">
        <v>3636</v>
      </c>
      <c r="L2065" t="s">
        <v>3636</v>
      </c>
      <c r="N2065" t="s">
        <v>3627</v>
      </c>
      <c r="P2065">
        <v>31759139</v>
      </c>
      <c r="Q2065" t="s">
        <v>3634</v>
      </c>
      <c r="R2065">
        <v>981</v>
      </c>
      <c r="S2065">
        <v>326</v>
      </c>
    </row>
    <row r="2066" spans="1:20" x14ac:dyDescent="0.25">
      <c r="A2066" t="s">
        <v>20</v>
      </c>
      <c r="B2066" t="s">
        <v>30</v>
      </c>
      <c r="C2066" t="s">
        <v>22</v>
      </c>
      <c r="D2066" t="s">
        <v>23</v>
      </c>
      <c r="E2066" t="s">
        <v>5</v>
      </c>
      <c r="G2066" t="s">
        <v>24</v>
      </c>
      <c r="H2066">
        <v>953837</v>
      </c>
      <c r="I2066">
        <v>955516</v>
      </c>
      <c r="J2066" t="s">
        <v>25</v>
      </c>
      <c r="P2066">
        <v>5738572</v>
      </c>
      <c r="Q2066" t="s">
        <v>3637</v>
      </c>
      <c r="R2066">
        <v>1680</v>
      </c>
      <c r="T2066" t="s">
        <v>3638</v>
      </c>
    </row>
    <row r="2067" spans="1:20" x14ac:dyDescent="0.25">
      <c r="A2067" t="s">
        <v>33</v>
      </c>
      <c r="B2067" t="s">
        <v>34</v>
      </c>
      <c r="C2067" t="s">
        <v>22</v>
      </c>
      <c r="D2067" t="s">
        <v>23</v>
      </c>
      <c r="E2067" t="s">
        <v>5</v>
      </c>
      <c r="G2067" t="s">
        <v>24</v>
      </c>
      <c r="H2067">
        <v>953837</v>
      </c>
      <c r="I2067">
        <v>955516</v>
      </c>
      <c r="J2067" t="s">
        <v>25</v>
      </c>
      <c r="K2067" t="s">
        <v>3639</v>
      </c>
      <c r="L2067" t="s">
        <v>3639</v>
      </c>
      <c r="N2067" t="s">
        <v>36</v>
      </c>
      <c r="P2067">
        <v>5738572</v>
      </c>
      <c r="Q2067" t="s">
        <v>3637</v>
      </c>
      <c r="R2067">
        <v>1680</v>
      </c>
      <c r="S2067">
        <v>559</v>
      </c>
    </row>
    <row r="2068" spans="1:20" x14ac:dyDescent="0.25">
      <c r="A2068" t="s">
        <v>20</v>
      </c>
      <c r="B2068" t="s">
        <v>30</v>
      </c>
      <c r="C2068" t="s">
        <v>22</v>
      </c>
      <c r="D2068" t="s">
        <v>23</v>
      </c>
      <c r="E2068" t="s">
        <v>5</v>
      </c>
      <c r="G2068" t="s">
        <v>24</v>
      </c>
      <c r="H2068">
        <v>955552</v>
      </c>
      <c r="I2068">
        <v>956448</v>
      </c>
      <c r="J2068" t="s">
        <v>74</v>
      </c>
      <c r="P2068">
        <v>5738963</v>
      </c>
      <c r="Q2068" t="s">
        <v>3640</v>
      </c>
      <c r="R2068">
        <v>897</v>
      </c>
      <c r="T2068" t="s">
        <v>3641</v>
      </c>
    </row>
    <row r="2069" spans="1:20" x14ac:dyDescent="0.25">
      <c r="A2069" t="s">
        <v>33</v>
      </c>
      <c r="B2069" t="s">
        <v>34</v>
      </c>
      <c r="C2069" t="s">
        <v>22</v>
      </c>
      <c r="D2069" t="s">
        <v>23</v>
      </c>
      <c r="E2069" t="s">
        <v>5</v>
      </c>
      <c r="G2069" t="s">
        <v>24</v>
      </c>
      <c r="H2069">
        <v>955552</v>
      </c>
      <c r="I2069">
        <v>956448</v>
      </c>
      <c r="J2069" t="s">
        <v>74</v>
      </c>
      <c r="K2069" t="s">
        <v>3642</v>
      </c>
      <c r="L2069" t="s">
        <v>3642</v>
      </c>
      <c r="N2069" t="s">
        <v>36</v>
      </c>
      <c r="P2069">
        <v>5738963</v>
      </c>
      <c r="Q2069" t="s">
        <v>3640</v>
      </c>
      <c r="R2069">
        <v>897</v>
      </c>
      <c r="S2069">
        <v>298</v>
      </c>
    </row>
    <row r="2070" spans="1:20" x14ac:dyDescent="0.25">
      <c r="A2070" t="s">
        <v>20</v>
      </c>
      <c r="B2070" t="s">
        <v>30</v>
      </c>
      <c r="C2070" t="s">
        <v>22</v>
      </c>
      <c r="D2070" t="s">
        <v>23</v>
      </c>
      <c r="E2070" t="s">
        <v>5</v>
      </c>
      <c r="G2070" t="s">
        <v>24</v>
      </c>
      <c r="H2070">
        <v>956499</v>
      </c>
      <c r="I2070">
        <v>957704</v>
      </c>
      <c r="J2070" t="s">
        <v>25</v>
      </c>
      <c r="P2070">
        <v>5738575</v>
      </c>
      <c r="Q2070" t="s">
        <v>3643</v>
      </c>
      <c r="R2070">
        <v>1206</v>
      </c>
      <c r="T2070" t="s">
        <v>3644</v>
      </c>
    </row>
    <row r="2071" spans="1:20" x14ac:dyDescent="0.25">
      <c r="A2071" t="s">
        <v>33</v>
      </c>
      <c r="B2071" t="s">
        <v>34</v>
      </c>
      <c r="C2071" t="s">
        <v>22</v>
      </c>
      <c r="D2071" t="s">
        <v>23</v>
      </c>
      <c r="E2071" t="s">
        <v>5</v>
      </c>
      <c r="G2071" t="s">
        <v>24</v>
      </c>
      <c r="H2071">
        <v>956499</v>
      </c>
      <c r="I2071">
        <v>957704</v>
      </c>
      <c r="J2071" t="s">
        <v>25</v>
      </c>
      <c r="K2071" t="s">
        <v>3645</v>
      </c>
      <c r="L2071" t="s">
        <v>3645</v>
      </c>
      <c r="N2071" t="s">
        <v>3646</v>
      </c>
      <c r="P2071">
        <v>5738575</v>
      </c>
      <c r="Q2071" t="s">
        <v>3643</v>
      </c>
      <c r="R2071">
        <v>1206</v>
      </c>
      <c r="S2071">
        <v>401</v>
      </c>
    </row>
    <row r="2072" spans="1:20" x14ac:dyDescent="0.25">
      <c r="A2072" t="s">
        <v>20</v>
      </c>
      <c r="B2072" t="s">
        <v>30</v>
      </c>
      <c r="C2072" t="s">
        <v>22</v>
      </c>
      <c r="D2072" t="s">
        <v>23</v>
      </c>
      <c r="E2072" t="s">
        <v>5</v>
      </c>
      <c r="G2072" t="s">
        <v>24</v>
      </c>
      <c r="H2072">
        <v>957726</v>
      </c>
      <c r="I2072">
        <v>958490</v>
      </c>
      <c r="J2072" t="s">
        <v>25</v>
      </c>
      <c r="P2072">
        <v>5738577</v>
      </c>
      <c r="Q2072" t="s">
        <v>3647</v>
      </c>
      <c r="R2072">
        <v>765</v>
      </c>
      <c r="T2072" t="s">
        <v>3648</v>
      </c>
    </row>
    <row r="2073" spans="1:20" x14ac:dyDescent="0.25">
      <c r="A2073" t="s">
        <v>33</v>
      </c>
      <c r="B2073" t="s">
        <v>34</v>
      </c>
      <c r="C2073" t="s">
        <v>22</v>
      </c>
      <c r="D2073" t="s">
        <v>23</v>
      </c>
      <c r="E2073" t="s">
        <v>5</v>
      </c>
      <c r="G2073" t="s">
        <v>24</v>
      </c>
      <c r="H2073">
        <v>957726</v>
      </c>
      <c r="I2073">
        <v>958490</v>
      </c>
      <c r="J2073" t="s">
        <v>25</v>
      </c>
      <c r="K2073" t="s">
        <v>3649</v>
      </c>
      <c r="L2073" t="s">
        <v>3649</v>
      </c>
      <c r="N2073" t="s">
        <v>3650</v>
      </c>
      <c r="P2073">
        <v>5738577</v>
      </c>
      <c r="Q2073" t="s">
        <v>3647</v>
      </c>
      <c r="R2073">
        <v>765</v>
      </c>
      <c r="S2073">
        <v>254</v>
      </c>
    </row>
    <row r="2074" spans="1:20" x14ac:dyDescent="0.25">
      <c r="A2074" t="s">
        <v>20</v>
      </c>
      <c r="B2074" t="s">
        <v>30</v>
      </c>
      <c r="C2074" t="s">
        <v>22</v>
      </c>
      <c r="D2074" t="s">
        <v>23</v>
      </c>
      <c r="E2074" t="s">
        <v>5</v>
      </c>
      <c r="G2074" t="s">
        <v>24</v>
      </c>
      <c r="H2074">
        <v>958487</v>
      </c>
      <c r="I2074">
        <v>958684</v>
      </c>
      <c r="J2074" t="s">
        <v>74</v>
      </c>
      <c r="P2074">
        <v>5738969</v>
      </c>
      <c r="Q2074" t="s">
        <v>3651</v>
      </c>
      <c r="R2074">
        <v>198</v>
      </c>
      <c r="T2074" t="s">
        <v>3652</v>
      </c>
    </row>
    <row r="2075" spans="1:20" x14ac:dyDescent="0.25">
      <c r="A2075" t="s">
        <v>33</v>
      </c>
      <c r="B2075" t="s">
        <v>34</v>
      </c>
      <c r="C2075" t="s">
        <v>22</v>
      </c>
      <c r="D2075" t="s">
        <v>23</v>
      </c>
      <c r="E2075" t="s">
        <v>5</v>
      </c>
      <c r="G2075" t="s">
        <v>24</v>
      </c>
      <c r="H2075">
        <v>958487</v>
      </c>
      <c r="I2075">
        <v>958684</v>
      </c>
      <c r="J2075" t="s">
        <v>74</v>
      </c>
      <c r="K2075" t="s">
        <v>3653</v>
      </c>
      <c r="L2075" t="s">
        <v>3653</v>
      </c>
      <c r="N2075" t="s">
        <v>36</v>
      </c>
      <c r="P2075">
        <v>5738969</v>
      </c>
      <c r="Q2075" t="s">
        <v>3651</v>
      </c>
      <c r="R2075">
        <v>198</v>
      </c>
      <c r="S2075">
        <v>65</v>
      </c>
    </row>
    <row r="2076" spans="1:20" x14ac:dyDescent="0.25">
      <c r="A2076" t="s">
        <v>20</v>
      </c>
      <c r="B2076" t="s">
        <v>30</v>
      </c>
      <c r="C2076" t="s">
        <v>22</v>
      </c>
      <c r="D2076" t="s">
        <v>23</v>
      </c>
      <c r="E2076" t="s">
        <v>5</v>
      </c>
      <c r="G2076" t="s">
        <v>24</v>
      </c>
      <c r="H2076">
        <v>958671</v>
      </c>
      <c r="I2076">
        <v>959033</v>
      </c>
      <c r="J2076" t="s">
        <v>74</v>
      </c>
      <c r="P2076">
        <v>5738582</v>
      </c>
      <c r="Q2076" t="s">
        <v>3654</v>
      </c>
      <c r="R2076">
        <v>363</v>
      </c>
      <c r="T2076" t="s">
        <v>3655</v>
      </c>
    </row>
    <row r="2077" spans="1:20" x14ac:dyDescent="0.25">
      <c r="A2077" t="s">
        <v>33</v>
      </c>
      <c r="B2077" t="s">
        <v>34</v>
      </c>
      <c r="C2077" t="s">
        <v>22</v>
      </c>
      <c r="D2077" t="s">
        <v>23</v>
      </c>
      <c r="E2077" t="s">
        <v>5</v>
      </c>
      <c r="G2077" t="s">
        <v>24</v>
      </c>
      <c r="H2077">
        <v>958671</v>
      </c>
      <c r="I2077">
        <v>959033</v>
      </c>
      <c r="J2077" t="s">
        <v>74</v>
      </c>
      <c r="K2077" t="s">
        <v>3656</v>
      </c>
      <c r="L2077" t="s">
        <v>3656</v>
      </c>
      <c r="N2077" t="s">
        <v>3657</v>
      </c>
      <c r="P2077">
        <v>5738582</v>
      </c>
      <c r="Q2077" t="s">
        <v>3654</v>
      </c>
      <c r="R2077">
        <v>363</v>
      </c>
      <c r="S2077">
        <v>120</v>
      </c>
    </row>
    <row r="2078" spans="1:20" x14ac:dyDescent="0.25">
      <c r="A2078" t="s">
        <v>20</v>
      </c>
      <c r="B2078" t="s">
        <v>30</v>
      </c>
      <c r="C2078" t="s">
        <v>22</v>
      </c>
      <c r="D2078" t="s">
        <v>23</v>
      </c>
      <c r="E2078" t="s">
        <v>5</v>
      </c>
      <c r="G2078" t="s">
        <v>24</v>
      </c>
      <c r="H2078">
        <v>959118</v>
      </c>
      <c r="I2078">
        <v>960026</v>
      </c>
      <c r="J2078" t="s">
        <v>25</v>
      </c>
      <c r="P2078">
        <v>5738972</v>
      </c>
      <c r="Q2078" t="s">
        <v>3658</v>
      </c>
      <c r="R2078">
        <v>909</v>
      </c>
      <c r="T2078" t="s">
        <v>3659</v>
      </c>
    </row>
    <row r="2079" spans="1:20" x14ac:dyDescent="0.25">
      <c r="A2079" t="s">
        <v>33</v>
      </c>
      <c r="B2079" t="s">
        <v>34</v>
      </c>
      <c r="C2079" t="s">
        <v>22</v>
      </c>
      <c r="D2079" t="s">
        <v>23</v>
      </c>
      <c r="E2079" t="s">
        <v>5</v>
      </c>
      <c r="G2079" t="s">
        <v>24</v>
      </c>
      <c r="H2079">
        <v>959118</v>
      </c>
      <c r="I2079">
        <v>960026</v>
      </c>
      <c r="J2079" t="s">
        <v>25</v>
      </c>
      <c r="K2079" t="s">
        <v>3660</v>
      </c>
      <c r="L2079" t="s">
        <v>3660</v>
      </c>
      <c r="N2079" t="s">
        <v>3661</v>
      </c>
      <c r="P2079">
        <v>5738972</v>
      </c>
      <c r="Q2079" t="s">
        <v>3658</v>
      </c>
      <c r="R2079">
        <v>909</v>
      </c>
      <c r="S2079">
        <v>302</v>
      </c>
    </row>
    <row r="2080" spans="1:20" x14ac:dyDescent="0.25">
      <c r="A2080" t="s">
        <v>20</v>
      </c>
      <c r="B2080" t="s">
        <v>30</v>
      </c>
      <c r="C2080" t="s">
        <v>22</v>
      </c>
      <c r="D2080" t="s">
        <v>23</v>
      </c>
      <c r="E2080" t="s">
        <v>5</v>
      </c>
      <c r="G2080" t="s">
        <v>24</v>
      </c>
      <c r="H2080">
        <v>960185</v>
      </c>
      <c r="I2080">
        <v>960571</v>
      </c>
      <c r="J2080" t="s">
        <v>25</v>
      </c>
      <c r="P2080">
        <v>5738584</v>
      </c>
      <c r="Q2080" t="s">
        <v>3662</v>
      </c>
      <c r="R2080">
        <v>387</v>
      </c>
      <c r="T2080" t="s">
        <v>3663</v>
      </c>
    </row>
    <row r="2081" spans="1:20" x14ac:dyDescent="0.25">
      <c r="A2081" t="s">
        <v>33</v>
      </c>
      <c r="B2081" t="s">
        <v>34</v>
      </c>
      <c r="C2081" t="s">
        <v>22</v>
      </c>
      <c r="D2081" t="s">
        <v>23</v>
      </c>
      <c r="E2081" t="s">
        <v>5</v>
      </c>
      <c r="G2081" t="s">
        <v>24</v>
      </c>
      <c r="H2081">
        <v>960185</v>
      </c>
      <c r="I2081">
        <v>960571</v>
      </c>
      <c r="J2081" t="s">
        <v>25</v>
      </c>
      <c r="K2081" t="s">
        <v>3664</v>
      </c>
      <c r="L2081" t="s">
        <v>3664</v>
      </c>
      <c r="N2081" t="s">
        <v>3665</v>
      </c>
      <c r="P2081">
        <v>5738584</v>
      </c>
      <c r="Q2081" t="s">
        <v>3662</v>
      </c>
      <c r="R2081">
        <v>387</v>
      </c>
      <c r="S2081">
        <v>128</v>
      </c>
    </row>
    <row r="2082" spans="1:20" x14ac:dyDescent="0.25">
      <c r="A2082" t="s">
        <v>20</v>
      </c>
      <c r="B2082" t="s">
        <v>30</v>
      </c>
      <c r="C2082" t="s">
        <v>22</v>
      </c>
      <c r="D2082" t="s">
        <v>23</v>
      </c>
      <c r="E2082" t="s">
        <v>5</v>
      </c>
      <c r="G2082" t="s">
        <v>24</v>
      </c>
      <c r="H2082">
        <v>960625</v>
      </c>
      <c r="I2082">
        <v>961797</v>
      </c>
      <c r="J2082" t="s">
        <v>74</v>
      </c>
      <c r="P2082">
        <v>5738589</v>
      </c>
      <c r="Q2082" t="s">
        <v>3666</v>
      </c>
      <c r="R2082">
        <v>1173</v>
      </c>
      <c r="T2082" t="s">
        <v>3667</v>
      </c>
    </row>
    <row r="2083" spans="1:20" x14ac:dyDescent="0.25">
      <c r="A2083" t="s">
        <v>33</v>
      </c>
      <c r="B2083" t="s">
        <v>34</v>
      </c>
      <c r="C2083" t="s">
        <v>22</v>
      </c>
      <c r="D2083" t="s">
        <v>23</v>
      </c>
      <c r="E2083" t="s">
        <v>5</v>
      </c>
      <c r="G2083" t="s">
        <v>24</v>
      </c>
      <c r="H2083">
        <v>960625</v>
      </c>
      <c r="I2083">
        <v>961797</v>
      </c>
      <c r="J2083" t="s">
        <v>74</v>
      </c>
      <c r="K2083" t="s">
        <v>3668</v>
      </c>
      <c r="L2083" t="s">
        <v>3668</v>
      </c>
      <c r="N2083" t="s">
        <v>3669</v>
      </c>
      <c r="P2083">
        <v>5738589</v>
      </c>
      <c r="Q2083" t="s">
        <v>3666</v>
      </c>
      <c r="R2083">
        <v>1173</v>
      </c>
      <c r="S2083">
        <v>390</v>
      </c>
    </row>
    <row r="2084" spans="1:20" x14ac:dyDescent="0.25">
      <c r="A2084" t="s">
        <v>20</v>
      </c>
      <c r="B2084" t="s">
        <v>21</v>
      </c>
      <c r="C2084" t="s">
        <v>22</v>
      </c>
      <c r="D2084" t="s">
        <v>23</v>
      </c>
      <c r="E2084" t="s">
        <v>5</v>
      </c>
      <c r="G2084" t="s">
        <v>24</v>
      </c>
      <c r="H2084">
        <v>961906</v>
      </c>
      <c r="I2084">
        <v>961979</v>
      </c>
      <c r="J2084" t="s">
        <v>74</v>
      </c>
      <c r="P2084">
        <v>5738978</v>
      </c>
      <c r="Q2084" t="s">
        <v>3670</v>
      </c>
      <c r="R2084">
        <v>74</v>
      </c>
      <c r="T2084" t="s">
        <v>3671</v>
      </c>
    </row>
    <row r="2085" spans="1:20" x14ac:dyDescent="0.25">
      <c r="A2085" t="s">
        <v>21</v>
      </c>
      <c r="C2085" t="s">
        <v>22</v>
      </c>
      <c r="D2085" t="s">
        <v>23</v>
      </c>
      <c r="E2085" t="s">
        <v>5</v>
      </c>
      <c r="G2085" t="s">
        <v>24</v>
      </c>
      <c r="H2085">
        <v>961906</v>
      </c>
      <c r="I2085">
        <v>961979</v>
      </c>
      <c r="J2085" t="s">
        <v>74</v>
      </c>
      <c r="N2085" t="s">
        <v>3672</v>
      </c>
      <c r="P2085">
        <v>5738978</v>
      </c>
      <c r="Q2085" t="s">
        <v>3670</v>
      </c>
      <c r="R2085">
        <v>74</v>
      </c>
      <c r="T2085" t="s">
        <v>3673</v>
      </c>
    </row>
    <row r="2086" spans="1:20" x14ac:dyDescent="0.25">
      <c r="A2086" t="s">
        <v>20</v>
      </c>
      <c r="B2086" t="s">
        <v>21</v>
      </c>
      <c r="C2086" t="s">
        <v>22</v>
      </c>
      <c r="D2086" t="s">
        <v>23</v>
      </c>
      <c r="E2086" t="s">
        <v>5</v>
      </c>
      <c r="G2086" t="s">
        <v>24</v>
      </c>
      <c r="H2086">
        <v>962096</v>
      </c>
      <c r="I2086">
        <v>962172</v>
      </c>
      <c r="J2086" t="s">
        <v>25</v>
      </c>
      <c r="P2086">
        <v>5738593</v>
      </c>
      <c r="Q2086" t="s">
        <v>3674</v>
      </c>
      <c r="R2086">
        <v>77</v>
      </c>
      <c r="T2086" t="s">
        <v>3675</v>
      </c>
    </row>
    <row r="2087" spans="1:20" x14ac:dyDescent="0.25">
      <c r="A2087" t="s">
        <v>21</v>
      </c>
      <c r="C2087" t="s">
        <v>22</v>
      </c>
      <c r="D2087" t="s">
        <v>23</v>
      </c>
      <c r="E2087" t="s">
        <v>5</v>
      </c>
      <c r="G2087" t="s">
        <v>24</v>
      </c>
      <c r="H2087">
        <v>962096</v>
      </c>
      <c r="I2087">
        <v>962172</v>
      </c>
      <c r="J2087" t="s">
        <v>25</v>
      </c>
      <c r="N2087" t="s">
        <v>3676</v>
      </c>
      <c r="P2087">
        <v>5738593</v>
      </c>
      <c r="Q2087" t="s">
        <v>3674</v>
      </c>
      <c r="R2087">
        <v>77</v>
      </c>
      <c r="T2087" t="s">
        <v>3677</v>
      </c>
    </row>
    <row r="2088" spans="1:20" x14ac:dyDescent="0.25">
      <c r="A2088" t="s">
        <v>20</v>
      </c>
      <c r="B2088" t="s">
        <v>21</v>
      </c>
      <c r="C2088" t="s">
        <v>22</v>
      </c>
      <c r="D2088" t="s">
        <v>23</v>
      </c>
      <c r="E2088" t="s">
        <v>5</v>
      </c>
      <c r="G2088" t="s">
        <v>24</v>
      </c>
      <c r="H2088">
        <v>962211</v>
      </c>
      <c r="I2088">
        <v>962285</v>
      </c>
      <c r="J2088" t="s">
        <v>25</v>
      </c>
      <c r="P2088">
        <v>5738981</v>
      </c>
      <c r="Q2088" t="s">
        <v>3678</v>
      </c>
      <c r="R2088">
        <v>75</v>
      </c>
      <c r="T2088" t="s">
        <v>3679</v>
      </c>
    </row>
    <row r="2089" spans="1:20" x14ac:dyDescent="0.25">
      <c r="A2089" t="s">
        <v>21</v>
      </c>
      <c r="C2089" t="s">
        <v>22</v>
      </c>
      <c r="D2089" t="s">
        <v>23</v>
      </c>
      <c r="E2089" t="s">
        <v>5</v>
      </c>
      <c r="G2089" t="s">
        <v>24</v>
      </c>
      <c r="H2089">
        <v>962211</v>
      </c>
      <c r="I2089">
        <v>962285</v>
      </c>
      <c r="J2089" t="s">
        <v>25</v>
      </c>
      <c r="N2089" t="s">
        <v>1847</v>
      </c>
      <c r="P2089">
        <v>5738981</v>
      </c>
      <c r="Q2089" t="s">
        <v>3678</v>
      </c>
      <c r="R2089">
        <v>75</v>
      </c>
      <c r="T2089" t="s">
        <v>1848</v>
      </c>
    </row>
    <row r="2090" spans="1:20" x14ac:dyDescent="0.25">
      <c r="A2090" t="s">
        <v>20</v>
      </c>
      <c r="B2090" t="s">
        <v>21</v>
      </c>
      <c r="C2090" t="s">
        <v>22</v>
      </c>
      <c r="D2090" t="s">
        <v>23</v>
      </c>
      <c r="E2090" t="s">
        <v>5</v>
      </c>
      <c r="G2090" t="s">
        <v>24</v>
      </c>
      <c r="H2090">
        <v>962301</v>
      </c>
      <c r="I2090">
        <v>962375</v>
      </c>
      <c r="J2090" t="s">
        <v>25</v>
      </c>
      <c r="P2090">
        <v>5738600</v>
      </c>
      <c r="Q2090" t="s">
        <v>3680</v>
      </c>
      <c r="R2090">
        <v>75</v>
      </c>
      <c r="T2090" t="s">
        <v>3681</v>
      </c>
    </row>
    <row r="2091" spans="1:20" x14ac:dyDescent="0.25">
      <c r="A2091" t="s">
        <v>21</v>
      </c>
      <c r="C2091" t="s">
        <v>22</v>
      </c>
      <c r="D2091" t="s">
        <v>23</v>
      </c>
      <c r="E2091" t="s">
        <v>5</v>
      </c>
      <c r="G2091" t="s">
        <v>24</v>
      </c>
      <c r="H2091">
        <v>962301</v>
      </c>
      <c r="I2091">
        <v>962375</v>
      </c>
      <c r="J2091" t="s">
        <v>25</v>
      </c>
      <c r="N2091" t="s">
        <v>2140</v>
      </c>
      <c r="P2091">
        <v>5738600</v>
      </c>
      <c r="Q2091" t="s">
        <v>3680</v>
      </c>
      <c r="R2091">
        <v>75</v>
      </c>
      <c r="T2091" t="s">
        <v>2141</v>
      </c>
    </row>
    <row r="2092" spans="1:20" x14ac:dyDescent="0.25">
      <c r="A2092" t="s">
        <v>20</v>
      </c>
      <c r="B2092" t="s">
        <v>21</v>
      </c>
      <c r="C2092" t="s">
        <v>22</v>
      </c>
      <c r="D2092" t="s">
        <v>23</v>
      </c>
      <c r="E2092" t="s">
        <v>5</v>
      </c>
      <c r="G2092" t="s">
        <v>24</v>
      </c>
      <c r="H2092">
        <v>962390</v>
      </c>
      <c r="I2092">
        <v>962474</v>
      </c>
      <c r="J2092" t="s">
        <v>25</v>
      </c>
      <c r="P2092">
        <v>5738604</v>
      </c>
      <c r="Q2092" t="s">
        <v>3682</v>
      </c>
      <c r="R2092">
        <v>85</v>
      </c>
      <c r="T2092" t="s">
        <v>3683</v>
      </c>
    </row>
    <row r="2093" spans="1:20" x14ac:dyDescent="0.25">
      <c r="A2093" t="s">
        <v>21</v>
      </c>
      <c r="C2093" t="s">
        <v>22</v>
      </c>
      <c r="D2093" t="s">
        <v>23</v>
      </c>
      <c r="E2093" t="s">
        <v>5</v>
      </c>
      <c r="G2093" t="s">
        <v>24</v>
      </c>
      <c r="H2093">
        <v>962390</v>
      </c>
      <c r="I2093">
        <v>962474</v>
      </c>
      <c r="J2093" t="s">
        <v>25</v>
      </c>
      <c r="N2093" t="s">
        <v>2688</v>
      </c>
      <c r="P2093">
        <v>5738604</v>
      </c>
      <c r="Q2093" t="s">
        <v>3682</v>
      </c>
      <c r="R2093">
        <v>85</v>
      </c>
      <c r="T2093" t="s">
        <v>3684</v>
      </c>
    </row>
    <row r="2094" spans="1:20" x14ac:dyDescent="0.25">
      <c r="A2094" t="s">
        <v>20</v>
      </c>
      <c r="B2094" t="s">
        <v>21</v>
      </c>
      <c r="C2094" t="s">
        <v>22</v>
      </c>
      <c r="D2094" t="s">
        <v>23</v>
      </c>
      <c r="E2094" t="s">
        <v>5</v>
      </c>
      <c r="G2094" t="s">
        <v>24</v>
      </c>
      <c r="H2094">
        <v>962505</v>
      </c>
      <c r="I2094">
        <v>962579</v>
      </c>
      <c r="J2094" t="s">
        <v>25</v>
      </c>
      <c r="P2094">
        <v>5738987</v>
      </c>
      <c r="Q2094" t="s">
        <v>3685</v>
      </c>
      <c r="R2094">
        <v>75</v>
      </c>
      <c r="T2094" t="s">
        <v>3686</v>
      </c>
    </row>
    <row r="2095" spans="1:20" x14ac:dyDescent="0.25">
      <c r="A2095" t="s">
        <v>21</v>
      </c>
      <c r="C2095" t="s">
        <v>22</v>
      </c>
      <c r="D2095" t="s">
        <v>23</v>
      </c>
      <c r="E2095" t="s">
        <v>5</v>
      </c>
      <c r="G2095" t="s">
        <v>24</v>
      </c>
      <c r="H2095">
        <v>962505</v>
      </c>
      <c r="I2095">
        <v>962579</v>
      </c>
      <c r="J2095" t="s">
        <v>25</v>
      </c>
      <c r="N2095" t="s">
        <v>3687</v>
      </c>
      <c r="P2095">
        <v>5738987</v>
      </c>
      <c r="Q2095" t="s">
        <v>3685</v>
      </c>
      <c r="R2095">
        <v>75</v>
      </c>
      <c r="T2095" t="s">
        <v>3688</v>
      </c>
    </row>
    <row r="2096" spans="1:20" x14ac:dyDescent="0.25">
      <c r="A2096" t="s">
        <v>20</v>
      </c>
      <c r="B2096" t="s">
        <v>30</v>
      </c>
      <c r="C2096" t="s">
        <v>22</v>
      </c>
      <c r="D2096" t="s">
        <v>23</v>
      </c>
      <c r="E2096" t="s">
        <v>5</v>
      </c>
      <c r="G2096" t="s">
        <v>24</v>
      </c>
      <c r="H2096">
        <v>962698</v>
      </c>
      <c r="I2096">
        <v>963261</v>
      </c>
      <c r="J2096" t="s">
        <v>25</v>
      </c>
      <c r="P2096">
        <v>5738608</v>
      </c>
      <c r="Q2096" t="s">
        <v>3689</v>
      </c>
      <c r="R2096">
        <v>564</v>
      </c>
      <c r="T2096" t="s">
        <v>3690</v>
      </c>
    </row>
    <row r="2097" spans="1:20" x14ac:dyDescent="0.25">
      <c r="A2097" t="s">
        <v>33</v>
      </c>
      <c r="B2097" t="s">
        <v>34</v>
      </c>
      <c r="C2097" t="s">
        <v>22</v>
      </c>
      <c r="D2097" t="s">
        <v>23</v>
      </c>
      <c r="E2097" t="s">
        <v>5</v>
      </c>
      <c r="G2097" t="s">
        <v>24</v>
      </c>
      <c r="H2097">
        <v>962698</v>
      </c>
      <c r="I2097">
        <v>963261</v>
      </c>
      <c r="J2097" t="s">
        <v>25</v>
      </c>
      <c r="K2097" t="s">
        <v>3691</v>
      </c>
      <c r="L2097" t="s">
        <v>3691</v>
      </c>
      <c r="N2097" t="s">
        <v>3692</v>
      </c>
      <c r="P2097">
        <v>5738608</v>
      </c>
      <c r="Q2097" t="s">
        <v>3689</v>
      </c>
      <c r="R2097">
        <v>564</v>
      </c>
      <c r="S2097">
        <v>187</v>
      </c>
    </row>
    <row r="2098" spans="1:20" x14ac:dyDescent="0.25">
      <c r="A2098" t="s">
        <v>20</v>
      </c>
      <c r="B2098" t="s">
        <v>30</v>
      </c>
      <c r="C2098" t="s">
        <v>22</v>
      </c>
      <c r="D2098" t="s">
        <v>23</v>
      </c>
      <c r="E2098" t="s">
        <v>5</v>
      </c>
      <c r="G2098" t="s">
        <v>24</v>
      </c>
      <c r="H2098">
        <v>963341</v>
      </c>
      <c r="I2098">
        <v>966409</v>
      </c>
      <c r="J2098" t="s">
        <v>74</v>
      </c>
      <c r="P2098">
        <v>5738990</v>
      </c>
      <c r="Q2098" t="s">
        <v>3693</v>
      </c>
      <c r="R2098">
        <v>3069</v>
      </c>
      <c r="T2098" t="s">
        <v>3694</v>
      </c>
    </row>
    <row r="2099" spans="1:20" x14ac:dyDescent="0.25">
      <c r="A2099" t="s">
        <v>33</v>
      </c>
      <c r="B2099" t="s">
        <v>34</v>
      </c>
      <c r="C2099" t="s">
        <v>22</v>
      </c>
      <c r="D2099" t="s">
        <v>23</v>
      </c>
      <c r="E2099" t="s">
        <v>5</v>
      </c>
      <c r="G2099" t="s">
        <v>24</v>
      </c>
      <c r="H2099">
        <v>963341</v>
      </c>
      <c r="I2099">
        <v>966409</v>
      </c>
      <c r="J2099" t="s">
        <v>74</v>
      </c>
      <c r="K2099" t="s">
        <v>3695</v>
      </c>
      <c r="L2099" t="s">
        <v>3695</v>
      </c>
      <c r="N2099" t="s">
        <v>36</v>
      </c>
      <c r="P2099">
        <v>5738990</v>
      </c>
      <c r="Q2099" t="s">
        <v>3693</v>
      </c>
      <c r="R2099">
        <v>3069</v>
      </c>
      <c r="S2099">
        <v>1022</v>
      </c>
    </row>
    <row r="2100" spans="1:20" x14ac:dyDescent="0.25">
      <c r="A2100" t="s">
        <v>20</v>
      </c>
      <c r="B2100" t="s">
        <v>30</v>
      </c>
      <c r="C2100" t="s">
        <v>22</v>
      </c>
      <c r="D2100" t="s">
        <v>23</v>
      </c>
      <c r="E2100" t="s">
        <v>5</v>
      </c>
      <c r="G2100" t="s">
        <v>24</v>
      </c>
      <c r="H2100">
        <v>966729</v>
      </c>
      <c r="I2100">
        <v>967772</v>
      </c>
      <c r="J2100" t="s">
        <v>25</v>
      </c>
      <c r="P2100">
        <v>5738610</v>
      </c>
      <c r="Q2100" t="s">
        <v>3696</v>
      </c>
      <c r="R2100">
        <v>1044</v>
      </c>
      <c r="T2100" t="s">
        <v>3697</v>
      </c>
    </row>
    <row r="2101" spans="1:20" x14ac:dyDescent="0.25">
      <c r="A2101" t="s">
        <v>33</v>
      </c>
      <c r="B2101" t="s">
        <v>34</v>
      </c>
      <c r="C2101" t="s">
        <v>22</v>
      </c>
      <c r="D2101" t="s">
        <v>23</v>
      </c>
      <c r="E2101" t="s">
        <v>5</v>
      </c>
      <c r="G2101" t="s">
        <v>24</v>
      </c>
      <c r="H2101">
        <v>966729</v>
      </c>
      <c r="I2101">
        <v>967772</v>
      </c>
      <c r="J2101" t="s">
        <v>25</v>
      </c>
      <c r="K2101" t="s">
        <v>3698</v>
      </c>
      <c r="L2101" t="s">
        <v>3698</v>
      </c>
      <c r="N2101" t="s">
        <v>3699</v>
      </c>
      <c r="P2101">
        <v>5738610</v>
      </c>
      <c r="Q2101" t="s">
        <v>3696</v>
      </c>
      <c r="R2101">
        <v>1044</v>
      </c>
      <c r="S2101">
        <v>347</v>
      </c>
    </row>
    <row r="2102" spans="1:20" x14ac:dyDescent="0.25">
      <c r="A2102" t="s">
        <v>20</v>
      </c>
      <c r="B2102" t="s">
        <v>30</v>
      </c>
      <c r="C2102" t="s">
        <v>22</v>
      </c>
      <c r="D2102" t="s">
        <v>23</v>
      </c>
      <c r="E2102" t="s">
        <v>5</v>
      </c>
      <c r="G2102" t="s">
        <v>24</v>
      </c>
      <c r="H2102">
        <v>967815</v>
      </c>
      <c r="I2102">
        <v>968657</v>
      </c>
      <c r="J2102" t="s">
        <v>25</v>
      </c>
      <c r="P2102">
        <v>5738613</v>
      </c>
      <c r="Q2102" t="s">
        <v>3700</v>
      </c>
      <c r="R2102">
        <v>843</v>
      </c>
      <c r="T2102" t="s">
        <v>3701</v>
      </c>
    </row>
    <row r="2103" spans="1:20" x14ac:dyDescent="0.25">
      <c r="A2103" t="s">
        <v>33</v>
      </c>
      <c r="B2103" t="s">
        <v>34</v>
      </c>
      <c r="C2103" t="s">
        <v>22</v>
      </c>
      <c r="D2103" t="s">
        <v>23</v>
      </c>
      <c r="E2103" t="s">
        <v>5</v>
      </c>
      <c r="G2103" t="s">
        <v>24</v>
      </c>
      <c r="H2103">
        <v>967815</v>
      </c>
      <c r="I2103">
        <v>968657</v>
      </c>
      <c r="J2103" t="s">
        <v>25</v>
      </c>
      <c r="K2103" t="s">
        <v>3702</v>
      </c>
      <c r="L2103" t="s">
        <v>3702</v>
      </c>
      <c r="N2103" t="s">
        <v>1342</v>
      </c>
      <c r="P2103">
        <v>5738613</v>
      </c>
      <c r="Q2103" t="s">
        <v>3700</v>
      </c>
      <c r="R2103">
        <v>843</v>
      </c>
      <c r="S2103">
        <v>280</v>
      </c>
    </row>
    <row r="2104" spans="1:20" x14ac:dyDescent="0.25">
      <c r="A2104" t="s">
        <v>20</v>
      </c>
      <c r="B2104" t="s">
        <v>30</v>
      </c>
      <c r="C2104" t="s">
        <v>22</v>
      </c>
      <c r="D2104" t="s">
        <v>23</v>
      </c>
      <c r="E2104" t="s">
        <v>5</v>
      </c>
      <c r="G2104" t="s">
        <v>24</v>
      </c>
      <c r="H2104">
        <v>968648</v>
      </c>
      <c r="I2104">
        <v>969430</v>
      </c>
      <c r="J2104" t="s">
        <v>25</v>
      </c>
      <c r="P2104">
        <v>5738996</v>
      </c>
      <c r="Q2104" t="s">
        <v>3703</v>
      </c>
      <c r="R2104">
        <v>783</v>
      </c>
      <c r="T2104" t="s">
        <v>3704</v>
      </c>
    </row>
    <row r="2105" spans="1:20" x14ac:dyDescent="0.25">
      <c r="A2105" t="s">
        <v>33</v>
      </c>
      <c r="B2105" t="s">
        <v>34</v>
      </c>
      <c r="C2105" t="s">
        <v>22</v>
      </c>
      <c r="D2105" t="s">
        <v>23</v>
      </c>
      <c r="E2105" t="s">
        <v>5</v>
      </c>
      <c r="G2105" t="s">
        <v>24</v>
      </c>
      <c r="H2105">
        <v>968648</v>
      </c>
      <c r="I2105">
        <v>969430</v>
      </c>
      <c r="J2105" t="s">
        <v>25</v>
      </c>
      <c r="K2105" t="s">
        <v>3705</v>
      </c>
      <c r="L2105" t="s">
        <v>3705</v>
      </c>
      <c r="N2105" t="s">
        <v>3706</v>
      </c>
      <c r="P2105">
        <v>5738996</v>
      </c>
      <c r="Q2105" t="s">
        <v>3703</v>
      </c>
      <c r="R2105">
        <v>783</v>
      </c>
      <c r="S2105">
        <v>260</v>
      </c>
    </row>
    <row r="2106" spans="1:20" x14ac:dyDescent="0.25">
      <c r="A2106" t="s">
        <v>20</v>
      </c>
      <c r="B2106" t="s">
        <v>30</v>
      </c>
      <c r="C2106" t="s">
        <v>22</v>
      </c>
      <c r="D2106" t="s">
        <v>23</v>
      </c>
      <c r="E2106" t="s">
        <v>5</v>
      </c>
      <c r="G2106" t="s">
        <v>24</v>
      </c>
      <c r="H2106">
        <v>969427</v>
      </c>
      <c r="I2106">
        <v>970488</v>
      </c>
      <c r="J2106" t="s">
        <v>25</v>
      </c>
      <c r="P2106">
        <v>5738615</v>
      </c>
      <c r="Q2106" t="s">
        <v>3707</v>
      </c>
      <c r="R2106">
        <v>1062</v>
      </c>
      <c r="T2106" t="s">
        <v>3708</v>
      </c>
    </row>
    <row r="2107" spans="1:20" x14ac:dyDescent="0.25">
      <c r="A2107" t="s">
        <v>33</v>
      </c>
      <c r="B2107" t="s">
        <v>34</v>
      </c>
      <c r="C2107" t="s">
        <v>22</v>
      </c>
      <c r="D2107" t="s">
        <v>23</v>
      </c>
      <c r="E2107" t="s">
        <v>5</v>
      </c>
      <c r="G2107" t="s">
        <v>24</v>
      </c>
      <c r="H2107">
        <v>969427</v>
      </c>
      <c r="I2107">
        <v>970488</v>
      </c>
      <c r="J2107" t="s">
        <v>25</v>
      </c>
      <c r="K2107" t="s">
        <v>3709</v>
      </c>
      <c r="L2107" t="s">
        <v>3709</v>
      </c>
      <c r="N2107" t="s">
        <v>3710</v>
      </c>
      <c r="P2107">
        <v>5738615</v>
      </c>
      <c r="Q2107" t="s">
        <v>3707</v>
      </c>
      <c r="R2107">
        <v>1062</v>
      </c>
      <c r="S2107">
        <v>353</v>
      </c>
    </row>
    <row r="2108" spans="1:20" x14ac:dyDescent="0.25">
      <c r="A2108" t="s">
        <v>20</v>
      </c>
      <c r="B2108" t="s">
        <v>30</v>
      </c>
      <c r="C2108" t="s">
        <v>22</v>
      </c>
      <c r="D2108" t="s">
        <v>23</v>
      </c>
      <c r="E2108" t="s">
        <v>5</v>
      </c>
      <c r="G2108" t="s">
        <v>24</v>
      </c>
      <c r="H2108">
        <v>970493</v>
      </c>
      <c r="I2108">
        <v>971683</v>
      </c>
      <c r="J2108" t="s">
        <v>74</v>
      </c>
      <c r="P2108">
        <v>5738999</v>
      </c>
      <c r="Q2108" t="s">
        <v>3711</v>
      </c>
      <c r="R2108">
        <v>1191</v>
      </c>
      <c r="T2108" t="s">
        <v>3712</v>
      </c>
    </row>
    <row r="2109" spans="1:20" x14ac:dyDescent="0.25">
      <c r="A2109" t="s">
        <v>33</v>
      </c>
      <c r="B2109" t="s">
        <v>34</v>
      </c>
      <c r="C2109" t="s">
        <v>22</v>
      </c>
      <c r="D2109" t="s">
        <v>23</v>
      </c>
      <c r="E2109" t="s">
        <v>5</v>
      </c>
      <c r="G2109" t="s">
        <v>24</v>
      </c>
      <c r="H2109">
        <v>970493</v>
      </c>
      <c r="I2109">
        <v>971683</v>
      </c>
      <c r="J2109" t="s">
        <v>74</v>
      </c>
      <c r="K2109" t="s">
        <v>3713</v>
      </c>
      <c r="L2109" t="s">
        <v>3713</v>
      </c>
      <c r="N2109" t="s">
        <v>2845</v>
      </c>
      <c r="P2109">
        <v>5738999</v>
      </c>
      <c r="Q2109" t="s">
        <v>3711</v>
      </c>
      <c r="R2109">
        <v>1191</v>
      </c>
      <c r="S2109">
        <v>396</v>
      </c>
    </row>
    <row r="2110" spans="1:20" x14ac:dyDescent="0.25">
      <c r="A2110" t="s">
        <v>20</v>
      </c>
      <c r="B2110" t="s">
        <v>30</v>
      </c>
      <c r="C2110" t="s">
        <v>22</v>
      </c>
      <c r="D2110" t="s">
        <v>23</v>
      </c>
      <c r="E2110" t="s">
        <v>5</v>
      </c>
      <c r="G2110" t="s">
        <v>24</v>
      </c>
      <c r="H2110">
        <v>971739</v>
      </c>
      <c r="I2110">
        <v>972962</v>
      </c>
      <c r="J2110" t="s">
        <v>74</v>
      </c>
      <c r="P2110">
        <v>5738620</v>
      </c>
      <c r="Q2110" t="s">
        <v>3714</v>
      </c>
      <c r="R2110">
        <v>1224</v>
      </c>
      <c r="T2110" t="s">
        <v>3715</v>
      </c>
    </row>
    <row r="2111" spans="1:20" x14ac:dyDescent="0.25">
      <c r="A2111" t="s">
        <v>33</v>
      </c>
      <c r="B2111" t="s">
        <v>34</v>
      </c>
      <c r="C2111" t="s">
        <v>22</v>
      </c>
      <c r="D2111" t="s">
        <v>23</v>
      </c>
      <c r="E2111" t="s">
        <v>5</v>
      </c>
      <c r="G2111" t="s">
        <v>24</v>
      </c>
      <c r="H2111">
        <v>971739</v>
      </c>
      <c r="I2111">
        <v>972962</v>
      </c>
      <c r="J2111" t="s">
        <v>74</v>
      </c>
      <c r="K2111" t="s">
        <v>3716</v>
      </c>
      <c r="L2111" t="s">
        <v>3716</v>
      </c>
      <c r="N2111" t="s">
        <v>3717</v>
      </c>
      <c r="P2111">
        <v>5738620</v>
      </c>
      <c r="Q2111" t="s">
        <v>3714</v>
      </c>
      <c r="R2111">
        <v>1224</v>
      </c>
      <c r="S2111">
        <v>407</v>
      </c>
    </row>
    <row r="2112" spans="1:20" x14ac:dyDescent="0.25">
      <c r="A2112" t="s">
        <v>20</v>
      </c>
      <c r="B2112" t="s">
        <v>30</v>
      </c>
      <c r="C2112" t="s">
        <v>22</v>
      </c>
      <c r="D2112" t="s">
        <v>23</v>
      </c>
      <c r="E2112" t="s">
        <v>5</v>
      </c>
      <c r="G2112" t="s">
        <v>24</v>
      </c>
      <c r="H2112">
        <v>973265</v>
      </c>
      <c r="I2112">
        <v>973741</v>
      </c>
      <c r="J2112" t="s">
        <v>25</v>
      </c>
      <c r="P2112">
        <v>5738623</v>
      </c>
      <c r="Q2112" t="s">
        <v>3718</v>
      </c>
      <c r="R2112">
        <v>477</v>
      </c>
      <c r="T2112" t="s">
        <v>3719</v>
      </c>
    </row>
    <row r="2113" spans="1:20" x14ac:dyDescent="0.25">
      <c r="A2113" t="s">
        <v>33</v>
      </c>
      <c r="B2113" t="s">
        <v>34</v>
      </c>
      <c r="C2113" t="s">
        <v>22</v>
      </c>
      <c r="D2113" t="s">
        <v>23</v>
      </c>
      <c r="E2113" t="s">
        <v>5</v>
      </c>
      <c r="G2113" t="s">
        <v>24</v>
      </c>
      <c r="H2113">
        <v>973265</v>
      </c>
      <c r="I2113">
        <v>973741</v>
      </c>
      <c r="J2113" t="s">
        <v>25</v>
      </c>
      <c r="K2113" t="s">
        <v>3720</v>
      </c>
      <c r="L2113" t="s">
        <v>3720</v>
      </c>
      <c r="N2113" t="s">
        <v>3721</v>
      </c>
      <c r="P2113">
        <v>5738623</v>
      </c>
      <c r="Q2113" t="s">
        <v>3718</v>
      </c>
      <c r="R2113">
        <v>477</v>
      </c>
      <c r="S2113">
        <v>158</v>
      </c>
    </row>
    <row r="2114" spans="1:20" x14ac:dyDescent="0.25">
      <c r="A2114" t="s">
        <v>20</v>
      </c>
      <c r="B2114" t="s">
        <v>30</v>
      </c>
      <c r="C2114" t="s">
        <v>22</v>
      </c>
      <c r="D2114" t="s">
        <v>23</v>
      </c>
      <c r="E2114" t="s">
        <v>5</v>
      </c>
      <c r="G2114" t="s">
        <v>24</v>
      </c>
      <c r="H2114">
        <v>973749</v>
      </c>
      <c r="I2114">
        <v>974522</v>
      </c>
      <c r="J2114" t="s">
        <v>74</v>
      </c>
      <c r="P2114">
        <v>5739006</v>
      </c>
      <c r="Q2114" t="s">
        <v>3722</v>
      </c>
      <c r="R2114">
        <v>774</v>
      </c>
      <c r="T2114" t="s">
        <v>3723</v>
      </c>
    </row>
    <row r="2115" spans="1:20" x14ac:dyDescent="0.25">
      <c r="A2115" t="s">
        <v>33</v>
      </c>
      <c r="B2115" t="s">
        <v>34</v>
      </c>
      <c r="C2115" t="s">
        <v>22</v>
      </c>
      <c r="D2115" t="s">
        <v>23</v>
      </c>
      <c r="E2115" t="s">
        <v>5</v>
      </c>
      <c r="G2115" t="s">
        <v>24</v>
      </c>
      <c r="H2115">
        <v>973749</v>
      </c>
      <c r="I2115">
        <v>974522</v>
      </c>
      <c r="J2115" t="s">
        <v>74</v>
      </c>
      <c r="K2115" t="s">
        <v>3724</v>
      </c>
      <c r="L2115" t="s">
        <v>3724</v>
      </c>
      <c r="N2115" t="s">
        <v>36</v>
      </c>
      <c r="P2115">
        <v>5739006</v>
      </c>
      <c r="Q2115" t="s">
        <v>3722</v>
      </c>
      <c r="R2115">
        <v>774</v>
      </c>
      <c r="S2115">
        <v>257</v>
      </c>
    </row>
    <row r="2116" spans="1:20" x14ac:dyDescent="0.25">
      <c r="A2116" t="s">
        <v>20</v>
      </c>
      <c r="B2116" t="s">
        <v>30</v>
      </c>
      <c r="C2116" t="s">
        <v>22</v>
      </c>
      <c r="D2116" t="s">
        <v>23</v>
      </c>
      <c r="E2116" t="s">
        <v>5</v>
      </c>
      <c r="G2116" t="s">
        <v>24</v>
      </c>
      <c r="H2116">
        <v>974546</v>
      </c>
      <c r="I2116">
        <v>975397</v>
      </c>
      <c r="J2116" t="s">
        <v>74</v>
      </c>
      <c r="P2116">
        <v>5738627</v>
      </c>
      <c r="Q2116" t="s">
        <v>3725</v>
      </c>
      <c r="R2116">
        <v>852</v>
      </c>
      <c r="T2116" t="s">
        <v>3726</v>
      </c>
    </row>
    <row r="2117" spans="1:20" x14ac:dyDescent="0.25">
      <c r="A2117" t="s">
        <v>33</v>
      </c>
      <c r="B2117" t="s">
        <v>34</v>
      </c>
      <c r="C2117" t="s">
        <v>22</v>
      </c>
      <c r="D2117" t="s">
        <v>23</v>
      </c>
      <c r="E2117" t="s">
        <v>5</v>
      </c>
      <c r="G2117" t="s">
        <v>24</v>
      </c>
      <c r="H2117">
        <v>974546</v>
      </c>
      <c r="I2117">
        <v>975397</v>
      </c>
      <c r="J2117" t="s">
        <v>74</v>
      </c>
      <c r="K2117" t="s">
        <v>3727</v>
      </c>
      <c r="L2117" t="s">
        <v>3727</v>
      </c>
      <c r="N2117" t="s">
        <v>3728</v>
      </c>
      <c r="P2117">
        <v>5738627</v>
      </c>
      <c r="Q2117" t="s">
        <v>3725</v>
      </c>
      <c r="R2117">
        <v>852</v>
      </c>
      <c r="S2117">
        <v>283</v>
      </c>
    </row>
    <row r="2118" spans="1:20" x14ac:dyDescent="0.25">
      <c r="A2118" t="s">
        <v>20</v>
      </c>
      <c r="B2118" t="s">
        <v>30</v>
      </c>
      <c r="C2118" t="s">
        <v>22</v>
      </c>
      <c r="D2118" t="s">
        <v>23</v>
      </c>
      <c r="E2118" t="s">
        <v>5</v>
      </c>
      <c r="G2118" t="s">
        <v>24</v>
      </c>
      <c r="H2118">
        <v>975423</v>
      </c>
      <c r="I2118">
        <v>975809</v>
      </c>
      <c r="J2118" t="s">
        <v>74</v>
      </c>
      <c r="P2118">
        <v>5738632</v>
      </c>
      <c r="Q2118" t="s">
        <v>3729</v>
      </c>
      <c r="R2118">
        <v>387</v>
      </c>
      <c r="T2118" t="s">
        <v>3730</v>
      </c>
    </row>
    <row r="2119" spans="1:20" x14ac:dyDescent="0.25">
      <c r="A2119" t="s">
        <v>33</v>
      </c>
      <c r="B2119" t="s">
        <v>34</v>
      </c>
      <c r="C2119" t="s">
        <v>22</v>
      </c>
      <c r="D2119" t="s">
        <v>23</v>
      </c>
      <c r="E2119" t="s">
        <v>5</v>
      </c>
      <c r="G2119" t="s">
        <v>24</v>
      </c>
      <c r="H2119">
        <v>975423</v>
      </c>
      <c r="I2119">
        <v>975809</v>
      </c>
      <c r="J2119" t="s">
        <v>74</v>
      </c>
      <c r="K2119" t="s">
        <v>3731</v>
      </c>
      <c r="L2119" t="s">
        <v>3731</v>
      </c>
      <c r="N2119" t="s">
        <v>3732</v>
      </c>
      <c r="P2119">
        <v>5738632</v>
      </c>
      <c r="Q2119" t="s">
        <v>3729</v>
      </c>
      <c r="R2119">
        <v>387</v>
      </c>
      <c r="S2119">
        <v>128</v>
      </c>
    </row>
    <row r="2120" spans="1:20" x14ac:dyDescent="0.25">
      <c r="A2120" t="s">
        <v>20</v>
      </c>
      <c r="B2120" t="s">
        <v>30</v>
      </c>
      <c r="C2120" t="s">
        <v>22</v>
      </c>
      <c r="D2120" t="s">
        <v>23</v>
      </c>
      <c r="E2120" t="s">
        <v>5</v>
      </c>
      <c r="G2120" t="s">
        <v>24</v>
      </c>
      <c r="H2120">
        <v>975816</v>
      </c>
      <c r="I2120">
        <v>976370</v>
      </c>
      <c r="J2120" t="s">
        <v>74</v>
      </c>
      <c r="P2120">
        <v>5739011</v>
      </c>
      <c r="Q2120" t="s">
        <v>3733</v>
      </c>
      <c r="R2120">
        <v>555</v>
      </c>
      <c r="T2120" t="s">
        <v>3734</v>
      </c>
    </row>
    <row r="2121" spans="1:20" x14ac:dyDescent="0.25">
      <c r="A2121" t="s">
        <v>33</v>
      </c>
      <c r="B2121" t="s">
        <v>34</v>
      </c>
      <c r="C2121" t="s">
        <v>22</v>
      </c>
      <c r="D2121" t="s">
        <v>23</v>
      </c>
      <c r="E2121" t="s">
        <v>5</v>
      </c>
      <c r="G2121" t="s">
        <v>24</v>
      </c>
      <c r="H2121">
        <v>975816</v>
      </c>
      <c r="I2121">
        <v>976370</v>
      </c>
      <c r="J2121" t="s">
        <v>74</v>
      </c>
      <c r="K2121" t="s">
        <v>3735</v>
      </c>
      <c r="L2121" t="s">
        <v>3735</v>
      </c>
      <c r="N2121" t="s">
        <v>3453</v>
      </c>
      <c r="P2121">
        <v>5739011</v>
      </c>
      <c r="Q2121" t="s">
        <v>3733</v>
      </c>
      <c r="R2121">
        <v>555</v>
      </c>
      <c r="S2121">
        <v>184</v>
      </c>
    </row>
    <row r="2122" spans="1:20" x14ac:dyDescent="0.25">
      <c r="A2122" t="s">
        <v>20</v>
      </c>
      <c r="B2122" t="s">
        <v>30</v>
      </c>
      <c r="C2122" t="s">
        <v>22</v>
      </c>
      <c r="D2122" t="s">
        <v>23</v>
      </c>
      <c r="E2122" t="s">
        <v>5</v>
      </c>
      <c r="G2122" t="s">
        <v>24</v>
      </c>
      <c r="H2122">
        <v>976448</v>
      </c>
      <c r="I2122">
        <v>977239</v>
      </c>
      <c r="J2122" t="s">
        <v>25</v>
      </c>
      <c r="P2122">
        <v>5738186</v>
      </c>
      <c r="Q2122" t="s">
        <v>3736</v>
      </c>
      <c r="R2122">
        <v>792</v>
      </c>
      <c r="T2122" t="s">
        <v>3737</v>
      </c>
    </row>
    <row r="2123" spans="1:20" x14ac:dyDescent="0.25">
      <c r="A2123" t="s">
        <v>33</v>
      </c>
      <c r="B2123" t="s">
        <v>34</v>
      </c>
      <c r="C2123" t="s">
        <v>22</v>
      </c>
      <c r="D2123" t="s">
        <v>23</v>
      </c>
      <c r="E2123" t="s">
        <v>5</v>
      </c>
      <c r="G2123" t="s">
        <v>24</v>
      </c>
      <c r="H2123">
        <v>976448</v>
      </c>
      <c r="I2123">
        <v>977239</v>
      </c>
      <c r="J2123" t="s">
        <v>25</v>
      </c>
      <c r="K2123" t="s">
        <v>3738</v>
      </c>
      <c r="L2123" t="s">
        <v>3738</v>
      </c>
      <c r="N2123" t="s">
        <v>3739</v>
      </c>
      <c r="P2123">
        <v>5738186</v>
      </c>
      <c r="Q2123" t="s">
        <v>3736</v>
      </c>
      <c r="R2123">
        <v>792</v>
      </c>
      <c r="S2123">
        <v>263</v>
      </c>
    </row>
    <row r="2124" spans="1:20" x14ac:dyDescent="0.25">
      <c r="A2124" t="s">
        <v>20</v>
      </c>
      <c r="B2124" t="s">
        <v>30</v>
      </c>
      <c r="C2124" t="s">
        <v>22</v>
      </c>
      <c r="D2124" t="s">
        <v>23</v>
      </c>
      <c r="E2124" t="s">
        <v>5</v>
      </c>
      <c r="G2124" t="s">
        <v>24</v>
      </c>
      <c r="H2124">
        <v>977245</v>
      </c>
      <c r="I2124">
        <v>978462</v>
      </c>
      <c r="J2124" t="s">
        <v>74</v>
      </c>
      <c r="P2124">
        <v>5738187</v>
      </c>
      <c r="Q2124" t="s">
        <v>3740</v>
      </c>
      <c r="R2124">
        <v>1218</v>
      </c>
      <c r="T2124" t="s">
        <v>3741</v>
      </c>
    </row>
    <row r="2125" spans="1:20" x14ac:dyDescent="0.25">
      <c r="A2125" t="s">
        <v>33</v>
      </c>
      <c r="B2125" t="s">
        <v>34</v>
      </c>
      <c r="C2125" t="s">
        <v>22</v>
      </c>
      <c r="D2125" t="s">
        <v>23</v>
      </c>
      <c r="E2125" t="s">
        <v>5</v>
      </c>
      <c r="G2125" t="s">
        <v>24</v>
      </c>
      <c r="H2125">
        <v>977245</v>
      </c>
      <c r="I2125">
        <v>978462</v>
      </c>
      <c r="J2125" t="s">
        <v>74</v>
      </c>
      <c r="K2125" t="s">
        <v>3742</v>
      </c>
      <c r="L2125" t="s">
        <v>3742</v>
      </c>
      <c r="N2125" t="s">
        <v>3743</v>
      </c>
      <c r="P2125">
        <v>5738187</v>
      </c>
      <c r="Q2125" t="s">
        <v>3740</v>
      </c>
      <c r="R2125">
        <v>1218</v>
      </c>
      <c r="S2125">
        <v>405</v>
      </c>
    </row>
    <row r="2126" spans="1:20" x14ac:dyDescent="0.25">
      <c r="A2126" t="s">
        <v>20</v>
      </c>
      <c r="B2126" t="s">
        <v>30</v>
      </c>
      <c r="C2126" t="s">
        <v>22</v>
      </c>
      <c r="D2126" t="s">
        <v>23</v>
      </c>
      <c r="E2126" t="s">
        <v>5</v>
      </c>
      <c r="G2126" t="s">
        <v>24</v>
      </c>
      <c r="H2126">
        <v>978592</v>
      </c>
      <c r="I2126">
        <v>979776</v>
      </c>
      <c r="J2126" t="s">
        <v>74</v>
      </c>
      <c r="P2126">
        <v>5738189</v>
      </c>
      <c r="Q2126" t="s">
        <v>3744</v>
      </c>
      <c r="R2126">
        <v>1185</v>
      </c>
      <c r="T2126" t="s">
        <v>3745</v>
      </c>
    </row>
    <row r="2127" spans="1:20" x14ac:dyDescent="0.25">
      <c r="A2127" t="s">
        <v>33</v>
      </c>
      <c r="B2127" t="s">
        <v>34</v>
      </c>
      <c r="C2127" t="s">
        <v>22</v>
      </c>
      <c r="D2127" t="s">
        <v>23</v>
      </c>
      <c r="E2127" t="s">
        <v>5</v>
      </c>
      <c r="G2127" t="s">
        <v>24</v>
      </c>
      <c r="H2127">
        <v>978592</v>
      </c>
      <c r="I2127">
        <v>979776</v>
      </c>
      <c r="J2127" t="s">
        <v>74</v>
      </c>
      <c r="K2127" t="s">
        <v>3746</v>
      </c>
      <c r="L2127" t="s">
        <v>3746</v>
      </c>
      <c r="N2127" t="s">
        <v>3747</v>
      </c>
      <c r="P2127">
        <v>5738189</v>
      </c>
      <c r="Q2127" t="s">
        <v>3744</v>
      </c>
      <c r="R2127">
        <v>1185</v>
      </c>
      <c r="S2127">
        <v>394</v>
      </c>
    </row>
    <row r="2128" spans="1:20" x14ac:dyDescent="0.25">
      <c r="A2128" t="s">
        <v>20</v>
      </c>
      <c r="B2128" t="s">
        <v>30</v>
      </c>
      <c r="C2128" t="s">
        <v>22</v>
      </c>
      <c r="D2128" t="s">
        <v>23</v>
      </c>
      <c r="E2128" t="s">
        <v>5</v>
      </c>
      <c r="G2128" t="s">
        <v>24</v>
      </c>
      <c r="H2128">
        <v>979786</v>
      </c>
      <c r="I2128">
        <v>980649</v>
      </c>
      <c r="J2128" t="s">
        <v>74</v>
      </c>
      <c r="P2128">
        <v>5738191</v>
      </c>
      <c r="Q2128" t="s">
        <v>3748</v>
      </c>
      <c r="R2128">
        <v>864</v>
      </c>
      <c r="T2128" t="s">
        <v>3749</v>
      </c>
    </row>
    <row r="2129" spans="1:20" x14ac:dyDescent="0.25">
      <c r="A2129" t="s">
        <v>33</v>
      </c>
      <c r="B2129" t="s">
        <v>34</v>
      </c>
      <c r="C2129" t="s">
        <v>22</v>
      </c>
      <c r="D2129" t="s">
        <v>23</v>
      </c>
      <c r="E2129" t="s">
        <v>5</v>
      </c>
      <c r="G2129" t="s">
        <v>24</v>
      </c>
      <c r="H2129">
        <v>979786</v>
      </c>
      <c r="I2129">
        <v>980649</v>
      </c>
      <c r="J2129" t="s">
        <v>74</v>
      </c>
      <c r="K2129" t="s">
        <v>3750</v>
      </c>
      <c r="L2129" t="s">
        <v>3750</v>
      </c>
      <c r="N2129" t="s">
        <v>801</v>
      </c>
      <c r="P2129">
        <v>5738191</v>
      </c>
      <c r="Q2129" t="s">
        <v>3748</v>
      </c>
      <c r="R2129">
        <v>864</v>
      </c>
      <c r="S2129">
        <v>287</v>
      </c>
    </row>
    <row r="2130" spans="1:20" x14ac:dyDescent="0.25">
      <c r="A2130" t="s">
        <v>20</v>
      </c>
      <c r="B2130" t="s">
        <v>30</v>
      </c>
      <c r="C2130" t="s">
        <v>22</v>
      </c>
      <c r="D2130" t="s">
        <v>23</v>
      </c>
      <c r="E2130" t="s">
        <v>5</v>
      </c>
      <c r="G2130" t="s">
        <v>24</v>
      </c>
      <c r="H2130">
        <v>980846</v>
      </c>
      <c r="I2130">
        <v>981538</v>
      </c>
      <c r="J2130" t="s">
        <v>25</v>
      </c>
      <c r="P2130">
        <v>5738194</v>
      </c>
      <c r="Q2130" t="s">
        <v>3751</v>
      </c>
      <c r="R2130">
        <v>693</v>
      </c>
      <c r="T2130" t="s">
        <v>3752</v>
      </c>
    </row>
    <row r="2131" spans="1:20" x14ac:dyDescent="0.25">
      <c r="A2131" t="s">
        <v>33</v>
      </c>
      <c r="B2131" t="s">
        <v>34</v>
      </c>
      <c r="C2131" t="s">
        <v>22</v>
      </c>
      <c r="D2131" t="s">
        <v>23</v>
      </c>
      <c r="E2131" t="s">
        <v>5</v>
      </c>
      <c r="G2131" t="s">
        <v>24</v>
      </c>
      <c r="H2131">
        <v>980846</v>
      </c>
      <c r="I2131">
        <v>981538</v>
      </c>
      <c r="J2131" t="s">
        <v>25</v>
      </c>
      <c r="K2131" t="s">
        <v>3753</v>
      </c>
      <c r="L2131" t="s">
        <v>3753</v>
      </c>
      <c r="N2131" t="s">
        <v>36</v>
      </c>
      <c r="P2131">
        <v>5738194</v>
      </c>
      <c r="Q2131" t="s">
        <v>3751</v>
      </c>
      <c r="R2131">
        <v>693</v>
      </c>
      <c r="S2131">
        <v>230</v>
      </c>
    </row>
    <row r="2132" spans="1:20" x14ac:dyDescent="0.25">
      <c r="A2132" t="s">
        <v>20</v>
      </c>
      <c r="B2132" t="s">
        <v>30</v>
      </c>
      <c r="C2132" t="s">
        <v>22</v>
      </c>
      <c r="D2132" t="s">
        <v>23</v>
      </c>
      <c r="E2132" t="s">
        <v>5</v>
      </c>
      <c r="G2132" t="s">
        <v>24</v>
      </c>
      <c r="H2132">
        <v>981550</v>
      </c>
      <c r="I2132">
        <v>982920</v>
      </c>
      <c r="J2132" t="s">
        <v>74</v>
      </c>
      <c r="P2132">
        <v>5738196</v>
      </c>
      <c r="Q2132" t="s">
        <v>3754</v>
      </c>
      <c r="R2132">
        <v>1371</v>
      </c>
      <c r="T2132" t="s">
        <v>3755</v>
      </c>
    </row>
    <row r="2133" spans="1:20" x14ac:dyDescent="0.25">
      <c r="A2133" t="s">
        <v>33</v>
      </c>
      <c r="B2133" t="s">
        <v>34</v>
      </c>
      <c r="C2133" t="s">
        <v>22</v>
      </c>
      <c r="D2133" t="s">
        <v>23</v>
      </c>
      <c r="E2133" t="s">
        <v>5</v>
      </c>
      <c r="G2133" t="s">
        <v>24</v>
      </c>
      <c r="H2133">
        <v>981550</v>
      </c>
      <c r="I2133">
        <v>982920</v>
      </c>
      <c r="J2133" t="s">
        <v>74</v>
      </c>
      <c r="K2133" t="s">
        <v>3756</v>
      </c>
      <c r="L2133" t="s">
        <v>3756</v>
      </c>
      <c r="N2133" t="s">
        <v>3026</v>
      </c>
      <c r="P2133">
        <v>5738196</v>
      </c>
      <c r="Q2133" t="s">
        <v>3754</v>
      </c>
      <c r="R2133">
        <v>1371</v>
      </c>
      <c r="S2133">
        <v>456</v>
      </c>
    </row>
    <row r="2134" spans="1:20" x14ac:dyDescent="0.25">
      <c r="A2134" t="s">
        <v>20</v>
      </c>
      <c r="B2134" t="s">
        <v>30</v>
      </c>
      <c r="C2134" t="s">
        <v>22</v>
      </c>
      <c r="D2134" t="s">
        <v>23</v>
      </c>
      <c r="E2134" t="s">
        <v>5</v>
      </c>
      <c r="G2134" t="s">
        <v>24</v>
      </c>
      <c r="H2134">
        <v>982995</v>
      </c>
      <c r="I2134">
        <v>983237</v>
      </c>
      <c r="J2134" t="s">
        <v>25</v>
      </c>
      <c r="P2134">
        <v>5738198</v>
      </c>
      <c r="Q2134" t="s">
        <v>3757</v>
      </c>
      <c r="R2134">
        <v>243</v>
      </c>
      <c r="T2134" t="s">
        <v>3758</v>
      </c>
    </row>
    <row r="2135" spans="1:20" x14ac:dyDescent="0.25">
      <c r="A2135" t="s">
        <v>33</v>
      </c>
      <c r="B2135" t="s">
        <v>34</v>
      </c>
      <c r="C2135" t="s">
        <v>22</v>
      </c>
      <c r="D2135" t="s">
        <v>23</v>
      </c>
      <c r="E2135" t="s">
        <v>5</v>
      </c>
      <c r="G2135" t="s">
        <v>24</v>
      </c>
      <c r="H2135">
        <v>982995</v>
      </c>
      <c r="I2135">
        <v>983237</v>
      </c>
      <c r="J2135" t="s">
        <v>25</v>
      </c>
      <c r="K2135" t="s">
        <v>3759</v>
      </c>
      <c r="L2135" t="s">
        <v>3759</v>
      </c>
      <c r="N2135" t="s">
        <v>3760</v>
      </c>
      <c r="P2135">
        <v>5738198</v>
      </c>
      <c r="Q2135" t="s">
        <v>3757</v>
      </c>
      <c r="R2135">
        <v>243</v>
      </c>
      <c r="S2135">
        <v>80</v>
      </c>
    </row>
    <row r="2136" spans="1:20" x14ac:dyDescent="0.25">
      <c r="A2136" t="s">
        <v>20</v>
      </c>
      <c r="B2136" t="s">
        <v>30</v>
      </c>
      <c r="C2136" t="s">
        <v>22</v>
      </c>
      <c r="D2136" t="s">
        <v>23</v>
      </c>
      <c r="E2136" t="s">
        <v>5</v>
      </c>
      <c r="G2136" t="s">
        <v>24</v>
      </c>
      <c r="H2136">
        <v>983353</v>
      </c>
      <c r="I2136">
        <v>984168</v>
      </c>
      <c r="J2136" t="s">
        <v>25</v>
      </c>
      <c r="P2136">
        <v>5738201</v>
      </c>
      <c r="Q2136" t="s">
        <v>3761</v>
      </c>
      <c r="R2136">
        <v>816</v>
      </c>
      <c r="T2136" t="s">
        <v>3762</v>
      </c>
    </row>
    <row r="2137" spans="1:20" x14ac:dyDescent="0.25">
      <c r="A2137" t="s">
        <v>33</v>
      </c>
      <c r="B2137" t="s">
        <v>34</v>
      </c>
      <c r="C2137" t="s">
        <v>22</v>
      </c>
      <c r="D2137" t="s">
        <v>23</v>
      </c>
      <c r="E2137" t="s">
        <v>5</v>
      </c>
      <c r="G2137" t="s">
        <v>24</v>
      </c>
      <c r="H2137">
        <v>983353</v>
      </c>
      <c r="I2137">
        <v>984168</v>
      </c>
      <c r="J2137" t="s">
        <v>25</v>
      </c>
      <c r="K2137" t="s">
        <v>3763</v>
      </c>
      <c r="L2137" t="s">
        <v>3763</v>
      </c>
      <c r="N2137" t="s">
        <v>36</v>
      </c>
      <c r="P2137">
        <v>5738201</v>
      </c>
      <c r="Q2137" t="s">
        <v>3761</v>
      </c>
      <c r="R2137">
        <v>816</v>
      </c>
      <c r="S2137">
        <v>271</v>
      </c>
    </row>
    <row r="2138" spans="1:20" x14ac:dyDescent="0.25">
      <c r="A2138" t="s">
        <v>20</v>
      </c>
      <c r="B2138" t="s">
        <v>30</v>
      </c>
      <c r="C2138" t="s">
        <v>22</v>
      </c>
      <c r="D2138" t="s">
        <v>23</v>
      </c>
      <c r="E2138" t="s">
        <v>5</v>
      </c>
      <c r="G2138" t="s">
        <v>24</v>
      </c>
      <c r="H2138">
        <v>984182</v>
      </c>
      <c r="I2138">
        <v>984511</v>
      </c>
      <c r="J2138" t="s">
        <v>25</v>
      </c>
      <c r="P2138">
        <v>5738203</v>
      </c>
      <c r="Q2138" t="s">
        <v>3764</v>
      </c>
      <c r="R2138">
        <v>330</v>
      </c>
      <c r="T2138" t="s">
        <v>3765</v>
      </c>
    </row>
    <row r="2139" spans="1:20" x14ac:dyDescent="0.25">
      <c r="A2139" t="s">
        <v>33</v>
      </c>
      <c r="B2139" t="s">
        <v>34</v>
      </c>
      <c r="C2139" t="s">
        <v>22</v>
      </c>
      <c r="D2139" t="s">
        <v>23</v>
      </c>
      <c r="E2139" t="s">
        <v>5</v>
      </c>
      <c r="G2139" t="s">
        <v>24</v>
      </c>
      <c r="H2139">
        <v>984182</v>
      </c>
      <c r="I2139">
        <v>984511</v>
      </c>
      <c r="J2139" t="s">
        <v>25</v>
      </c>
      <c r="K2139" t="s">
        <v>3766</v>
      </c>
      <c r="L2139" t="s">
        <v>3766</v>
      </c>
      <c r="N2139" t="s">
        <v>36</v>
      </c>
      <c r="P2139">
        <v>5738203</v>
      </c>
      <c r="Q2139" t="s">
        <v>3764</v>
      </c>
      <c r="R2139">
        <v>330</v>
      </c>
      <c r="S2139">
        <v>109</v>
      </c>
    </row>
    <row r="2140" spans="1:20" x14ac:dyDescent="0.25">
      <c r="A2140" t="s">
        <v>20</v>
      </c>
      <c r="B2140" t="s">
        <v>30</v>
      </c>
      <c r="C2140" t="s">
        <v>22</v>
      </c>
      <c r="D2140" t="s">
        <v>23</v>
      </c>
      <c r="E2140" t="s">
        <v>5</v>
      </c>
      <c r="G2140" t="s">
        <v>24</v>
      </c>
      <c r="H2140">
        <v>984540</v>
      </c>
      <c r="I2140">
        <v>985091</v>
      </c>
      <c r="J2140" t="s">
        <v>25</v>
      </c>
      <c r="P2140">
        <v>5738209</v>
      </c>
      <c r="Q2140" t="s">
        <v>3767</v>
      </c>
      <c r="R2140">
        <v>552</v>
      </c>
      <c r="T2140" t="s">
        <v>3768</v>
      </c>
    </row>
    <row r="2141" spans="1:20" x14ac:dyDescent="0.25">
      <c r="A2141" t="s">
        <v>33</v>
      </c>
      <c r="B2141" t="s">
        <v>34</v>
      </c>
      <c r="C2141" t="s">
        <v>22</v>
      </c>
      <c r="D2141" t="s">
        <v>23</v>
      </c>
      <c r="E2141" t="s">
        <v>5</v>
      </c>
      <c r="G2141" t="s">
        <v>24</v>
      </c>
      <c r="H2141">
        <v>984540</v>
      </c>
      <c r="I2141">
        <v>985091</v>
      </c>
      <c r="J2141" t="s">
        <v>25</v>
      </c>
      <c r="K2141" t="s">
        <v>3769</v>
      </c>
      <c r="L2141" t="s">
        <v>3769</v>
      </c>
      <c r="N2141" t="s">
        <v>3770</v>
      </c>
      <c r="P2141">
        <v>5738209</v>
      </c>
      <c r="Q2141" t="s">
        <v>3767</v>
      </c>
      <c r="R2141">
        <v>552</v>
      </c>
      <c r="S2141">
        <v>183</v>
      </c>
    </row>
    <row r="2142" spans="1:20" x14ac:dyDescent="0.25">
      <c r="A2142" t="s">
        <v>20</v>
      </c>
      <c r="B2142" t="s">
        <v>30</v>
      </c>
      <c r="C2142" t="s">
        <v>22</v>
      </c>
      <c r="D2142" t="s">
        <v>23</v>
      </c>
      <c r="E2142" t="s">
        <v>5</v>
      </c>
      <c r="G2142" t="s">
        <v>24</v>
      </c>
      <c r="H2142">
        <v>985094</v>
      </c>
      <c r="I2142">
        <v>986743</v>
      </c>
      <c r="J2142" t="s">
        <v>74</v>
      </c>
      <c r="P2142">
        <v>5738211</v>
      </c>
      <c r="Q2142" t="s">
        <v>3771</v>
      </c>
      <c r="R2142">
        <v>1650</v>
      </c>
      <c r="T2142" t="s">
        <v>3772</v>
      </c>
    </row>
    <row r="2143" spans="1:20" x14ac:dyDescent="0.25">
      <c r="A2143" t="s">
        <v>33</v>
      </c>
      <c r="B2143" t="s">
        <v>34</v>
      </c>
      <c r="C2143" t="s">
        <v>22</v>
      </c>
      <c r="D2143" t="s">
        <v>23</v>
      </c>
      <c r="E2143" t="s">
        <v>5</v>
      </c>
      <c r="G2143" t="s">
        <v>24</v>
      </c>
      <c r="H2143">
        <v>985094</v>
      </c>
      <c r="I2143">
        <v>986743</v>
      </c>
      <c r="J2143" t="s">
        <v>74</v>
      </c>
      <c r="K2143" t="s">
        <v>3773</v>
      </c>
      <c r="L2143" t="s">
        <v>3773</v>
      </c>
      <c r="N2143" t="s">
        <v>892</v>
      </c>
      <c r="P2143">
        <v>5738211</v>
      </c>
      <c r="Q2143" t="s">
        <v>3771</v>
      </c>
      <c r="R2143">
        <v>1650</v>
      </c>
      <c r="S2143">
        <v>549</v>
      </c>
    </row>
    <row r="2144" spans="1:20" x14ac:dyDescent="0.25">
      <c r="A2144" t="s">
        <v>20</v>
      </c>
      <c r="B2144" t="s">
        <v>30</v>
      </c>
      <c r="C2144" t="s">
        <v>22</v>
      </c>
      <c r="D2144" t="s">
        <v>23</v>
      </c>
      <c r="E2144" t="s">
        <v>5</v>
      </c>
      <c r="G2144" t="s">
        <v>24</v>
      </c>
      <c r="H2144">
        <v>986896</v>
      </c>
      <c r="I2144">
        <v>987252</v>
      </c>
      <c r="J2144" t="s">
        <v>25</v>
      </c>
      <c r="P2144">
        <v>5738212</v>
      </c>
      <c r="Q2144" t="s">
        <v>3774</v>
      </c>
      <c r="R2144">
        <v>357</v>
      </c>
      <c r="T2144" t="s">
        <v>3775</v>
      </c>
    </row>
    <row r="2145" spans="1:20" x14ac:dyDescent="0.25">
      <c r="A2145" t="s">
        <v>33</v>
      </c>
      <c r="B2145" t="s">
        <v>34</v>
      </c>
      <c r="C2145" t="s">
        <v>22</v>
      </c>
      <c r="D2145" t="s">
        <v>23</v>
      </c>
      <c r="E2145" t="s">
        <v>5</v>
      </c>
      <c r="G2145" t="s">
        <v>24</v>
      </c>
      <c r="H2145">
        <v>986896</v>
      </c>
      <c r="I2145">
        <v>987252</v>
      </c>
      <c r="J2145" t="s">
        <v>25</v>
      </c>
      <c r="K2145" t="s">
        <v>3776</v>
      </c>
      <c r="L2145" t="s">
        <v>3776</v>
      </c>
      <c r="N2145" t="s">
        <v>36</v>
      </c>
      <c r="P2145">
        <v>5738212</v>
      </c>
      <c r="Q2145" t="s">
        <v>3774</v>
      </c>
      <c r="R2145">
        <v>357</v>
      </c>
      <c r="S2145">
        <v>118</v>
      </c>
    </row>
    <row r="2146" spans="1:20" x14ac:dyDescent="0.25">
      <c r="A2146" t="s">
        <v>20</v>
      </c>
      <c r="B2146" t="s">
        <v>30</v>
      </c>
      <c r="C2146" t="s">
        <v>22</v>
      </c>
      <c r="D2146" t="s">
        <v>23</v>
      </c>
      <c r="E2146" t="s">
        <v>5</v>
      </c>
      <c r="G2146" t="s">
        <v>24</v>
      </c>
      <c r="H2146">
        <v>987279</v>
      </c>
      <c r="I2146">
        <v>988727</v>
      </c>
      <c r="J2146" t="s">
        <v>25</v>
      </c>
      <c r="P2146">
        <v>5738213</v>
      </c>
      <c r="Q2146" t="s">
        <v>3777</v>
      </c>
      <c r="R2146">
        <v>1449</v>
      </c>
      <c r="T2146" t="s">
        <v>3778</v>
      </c>
    </row>
    <row r="2147" spans="1:20" x14ac:dyDescent="0.25">
      <c r="A2147" t="s">
        <v>33</v>
      </c>
      <c r="B2147" t="s">
        <v>34</v>
      </c>
      <c r="C2147" t="s">
        <v>22</v>
      </c>
      <c r="D2147" t="s">
        <v>23</v>
      </c>
      <c r="E2147" t="s">
        <v>5</v>
      </c>
      <c r="G2147" t="s">
        <v>24</v>
      </c>
      <c r="H2147">
        <v>987279</v>
      </c>
      <c r="I2147">
        <v>988727</v>
      </c>
      <c r="J2147" t="s">
        <v>25</v>
      </c>
      <c r="K2147" t="s">
        <v>3779</v>
      </c>
      <c r="L2147" t="s">
        <v>3779</v>
      </c>
      <c r="N2147" t="s">
        <v>3780</v>
      </c>
      <c r="P2147">
        <v>5738213</v>
      </c>
      <c r="Q2147" t="s">
        <v>3777</v>
      </c>
      <c r="R2147">
        <v>1449</v>
      </c>
      <c r="S2147">
        <v>482</v>
      </c>
    </row>
    <row r="2148" spans="1:20" x14ac:dyDescent="0.25">
      <c r="A2148" t="s">
        <v>20</v>
      </c>
      <c r="B2148" t="s">
        <v>30</v>
      </c>
      <c r="C2148" t="s">
        <v>22</v>
      </c>
      <c r="D2148" t="s">
        <v>23</v>
      </c>
      <c r="E2148" t="s">
        <v>5</v>
      </c>
      <c r="G2148" t="s">
        <v>24</v>
      </c>
      <c r="H2148">
        <v>988745</v>
      </c>
      <c r="I2148">
        <v>989053</v>
      </c>
      <c r="J2148" t="s">
        <v>25</v>
      </c>
      <c r="P2148">
        <v>5738216</v>
      </c>
      <c r="Q2148" t="s">
        <v>3781</v>
      </c>
      <c r="R2148">
        <v>309</v>
      </c>
      <c r="T2148" t="s">
        <v>3782</v>
      </c>
    </row>
    <row r="2149" spans="1:20" x14ac:dyDescent="0.25">
      <c r="A2149" t="s">
        <v>33</v>
      </c>
      <c r="B2149" t="s">
        <v>34</v>
      </c>
      <c r="C2149" t="s">
        <v>22</v>
      </c>
      <c r="D2149" t="s">
        <v>23</v>
      </c>
      <c r="E2149" t="s">
        <v>5</v>
      </c>
      <c r="G2149" t="s">
        <v>24</v>
      </c>
      <c r="H2149">
        <v>988745</v>
      </c>
      <c r="I2149">
        <v>989053</v>
      </c>
      <c r="J2149" t="s">
        <v>25</v>
      </c>
      <c r="K2149" t="s">
        <v>3783</v>
      </c>
      <c r="L2149" t="s">
        <v>3783</v>
      </c>
      <c r="N2149" t="s">
        <v>36</v>
      </c>
      <c r="P2149">
        <v>5738216</v>
      </c>
      <c r="Q2149" t="s">
        <v>3781</v>
      </c>
      <c r="R2149">
        <v>309</v>
      </c>
      <c r="S2149">
        <v>102</v>
      </c>
    </row>
    <row r="2150" spans="1:20" x14ac:dyDescent="0.25">
      <c r="A2150" t="s">
        <v>20</v>
      </c>
      <c r="B2150" t="s">
        <v>30</v>
      </c>
      <c r="C2150" t="s">
        <v>22</v>
      </c>
      <c r="D2150" t="s">
        <v>23</v>
      </c>
      <c r="E2150" t="s">
        <v>5</v>
      </c>
      <c r="G2150" t="s">
        <v>24</v>
      </c>
      <c r="H2150">
        <v>989063</v>
      </c>
      <c r="I2150">
        <v>989824</v>
      </c>
      <c r="J2150" t="s">
        <v>25</v>
      </c>
      <c r="P2150">
        <v>5738217</v>
      </c>
      <c r="Q2150" t="s">
        <v>3784</v>
      </c>
      <c r="R2150">
        <v>762</v>
      </c>
      <c r="T2150" t="s">
        <v>3785</v>
      </c>
    </row>
    <row r="2151" spans="1:20" x14ac:dyDescent="0.25">
      <c r="A2151" t="s">
        <v>33</v>
      </c>
      <c r="B2151" t="s">
        <v>34</v>
      </c>
      <c r="C2151" t="s">
        <v>22</v>
      </c>
      <c r="D2151" t="s">
        <v>23</v>
      </c>
      <c r="E2151" t="s">
        <v>5</v>
      </c>
      <c r="G2151" t="s">
        <v>24</v>
      </c>
      <c r="H2151">
        <v>989063</v>
      </c>
      <c r="I2151">
        <v>989824</v>
      </c>
      <c r="J2151" t="s">
        <v>25</v>
      </c>
      <c r="K2151" t="s">
        <v>3786</v>
      </c>
      <c r="L2151" t="s">
        <v>3786</v>
      </c>
      <c r="N2151" t="s">
        <v>1082</v>
      </c>
      <c r="P2151">
        <v>5738217</v>
      </c>
      <c r="Q2151" t="s">
        <v>3784</v>
      </c>
      <c r="R2151">
        <v>762</v>
      </c>
      <c r="S2151">
        <v>253</v>
      </c>
    </row>
    <row r="2152" spans="1:20" x14ac:dyDescent="0.25">
      <c r="A2152" t="s">
        <v>20</v>
      </c>
      <c r="B2152" t="s">
        <v>30</v>
      </c>
      <c r="C2152" t="s">
        <v>22</v>
      </c>
      <c r="D2152" t="s">
        <v>23</v>
      </c>
      <c r="E2152" t="s">
        <v>5</v>
      </c>
      <c r="G2152" t="s">
        <v>24</v>
      </c>
      <c r="H2152">
        <v>989836</v>
      </c>
      <c r="I2152">
        <v>990096</v>
      </c>
      <c r="J2152" t="s">
        <v>25</v>
      </c>
      <c r="P2152">
        <v>5738220</v>
      </c>
      <c r="Q2152" t="s">
        <v>3787</v>
      </c>
      <c r="R2152">
        <v>261</v>
      </c>
      <c r="T2152" t="s">
        <v>3788</v>
      </c>
    </row>
    <row r="2153" spans="1:20" x14ac:dyDescent="0.25">
      <c r="A2153" t="s">
        <v>33</v>
      </c>
      <c r="B2153" t="s">
        <v>34</v>
      </c>
      <c r="C2153" t="s">
        <v>22</v>
      </c>
      <c r="D2153" t="s">
        <v>23</v>
      </c>
      <c r="E2153" t="s">
        <v>5</v>
      </c>
      <c r="G2153" t="s">
        <v>24</v>
      </c>
      <c r="H2153">
        <v>989836</v>
      </c>
      <c r="I2153">
        <v>990096</v>
      </c>
      <c r="J2153" t="s">
        <v>25</v>
      </c>
      <c r="K2153" t="s">
        <v>3789</v>
      </c>
      <c r="L2153" t="s">
        <v>3789</v>
      </c>
      <c r="N2153" t="s">
        <v>36</v>
      </c>
      <c r="P2153">
        <v>5738220</v>
      </c>
      <c r="Q2153" t="s">
        <v>3787</v>
      </c>
      <c r="R2153">
        <v>261</v>
      </c>
      <c r="S2153">
        <v>86</v>
      </c>
    </row>
    <row r="2154" spans="1:20" x14ac:dyDescent="0.25">
      <c r="A2154" t="s">
        <v>20</v>
      </c>
      <c r="B2154" t="s">
        <v>30</v>
      </c>
      <c r="C2154" t="s">
        <v>22</v>
      </c>
      <c r="D2154" t="s">
        <v>23</v>
      </c>
      <c r="E2154" t="s">
        <v>5</v>
      </c>
      <c r="G2154" t="s">
        <v>24</v>
      </c>
      <c r="H2154">
        <v>990098</v>
      </c>
      <c r="I2154">
        <v>991543</v>
      </c>
      <c r="J2154" t="s">
        <v>25</v>
      </c>
      <c r="P2154">
        <v>5738221</v>
      </c>
      <c r="Q2154" t="s">
        <v>3790</v>
      </c>
      <c r="R2154">
        <v>1446</v>
      </c>
      <c r="T2154" t="s">
        <v>3791</v>
      </c>
    </row>
    <row r="2155" spans="1:20" x14ac:dyDescent="0.25">
      <c r="A2155" t="s">
        <v>33</v>
      </c>
      <c r="B2155" t="s">
        <v>34</v>
      </c>
      <c r="C2155" t="s">
        <v>22</v>
      </c>
      <c r="D2155" t="s">
        <v>23</v>
      </c>
      <c r="E2155" t="s">
        <v>5</v>
      </c>
      <c r="G2155" t="s">
        <v>24</v>
      </c>
      <c r="H2155">
        <v>990098</v>
      </c>
      <c r="I2155">
        <v>991543</v>
      </c>
      <c r="J2155" t="s">
        <v>25</v>
      </c>
      <c r="K2155" t="s">
        <v>3792</v>
      </c>
      <c r="L2155" t="s">
        <v>3792</v>
      </c>
      <c r="N2155" t="s">
        <v>1824</v>
      </c>
      <c r="P2155">
        <v>5738221</v>
      </c>
      <c r="Q2155" t="s">
        <v>3790</v>
      </c>
      <c r="R2155">
        <v>1446</v>
      </c>
      <c r="S2155">
        <v>481</v>
      </c>
    </row>
    <row r="2156" spans="1:20" x14ac:dyDescent="0.25">
      <c r="A2156" t="s">
        <v>20</v>
      </c>
      <c r="B2156" t="s">
        <v>30</v>
      </c>
      <c r="C2156" t="s">
        <v>22</v>
      </c>
      <c r="D2156" t="s">
        <v>23</v>
      </c>
      <c r="E2156" t="s">
        <v>5</v>
      </c>
      <c r="G2156" t="s">
        <v>24</v>
      </c>
      <c r="H2156">
        <v>991563</v>
      </c>
      <c r="I2156">
        <v>992075</v>
      </c>
      <c r="J2156" t="s">
        <v>25</v>
      </c>
      <c r="P2156">
        <v>5738223</v>
      </c>
      <c r="Q2156" t="s">
        <v>3793</v>
      </c>
      <c r="R2156">
        <v>513</v>
      </c>
      <c r="T2156" t="s">
        <v>3794</v>
      </c>
    </row>
    <row r="2157" spans="1:20" x14ac:dyDescent="0.25">
      <c r="A2157" t="s">
        <v>33</v>
      </c>
      <c r="B2157" t="s">
        <v>34</v>
      </c>
      <c r="C2157" t="s">
        <v>22</v>
      </c>
      <c r="D2157" t="s">
        <v>23</v>
      </c>
      <c r="E2157" t="s">
        <v>5</v>
      </c>
      <c r="G2157" t="s">
        <v>24</v>
      </c>
      <c r="H2157">
        <v>991563</v>
      </c>
      <c r="I2157">
        <v>992075</v>
      </c>
      <c r="J2157" t="s">
        <v>25</v>
      </c>
      <c r="K2157" t="s">
        <v>3795</v>
      </c>
      <c r="L2157" t="s">
        <v>3795</v>
      </c>
      <c r="N2157" t="s">
        <v>1824</v>
      </c>
      <c r="P2157">
        <v>5738223</v>
      </c>
      <c r="Q2157" t="s">
        <v>3793</v>
      </c>
      <c r="R2157">
        <v>513</v>
      </c>
      <c r="S2157">
        <v>170</v>
      </c>
    </row>
    <row r="2158" spans="1:20" x14ac:dyDescent="0.25">
      <c r="A2158" t="s">
        <v>20</v>
      </c>
      <c r="B2158" t="s">
        <v>30</v>
      </c>
      <c r="C2158" t="s">
        <v>22</v>
      </c>
      <c r="D2158" t="s">
        <v>23</v>
      </c>
      <c r="E2158" t="s">
        <v>5</v>
      </c>
      <c r="G2158" t="s">
        <v>24</v>
      </c>
      <c r="H2158">
        <v>992085</v>
      </c>
      <c r="I2158">
        <v>992528</v>
      </c>
      <c r="J2158" t="s">
        <v>25</v>
      </c>
      <c r="P2158">
        <v>5738225</v>
      </c>
      <c r="Q2158" t="s">
        <v>3796</v>
      </c>
      <c r="R2158">
        <v>444</v>
      </c>
      <c r="T2158" t="s">
        <v>3797</v>
      </c>
    </row>
    <row r="2159" spans="1:20" x14ac:dyDescent="0.25">
      <c r="A2159" t="s">
        <v>33</v>
      </c>
      <c r="B2159" t="s">
        <v>34</v>
      </c>
      <c r="C2159" t="s">
        <v>22</v>
      </c>
      <c r="D2159" t="s">
        <v>23</v>
      </c>
      <c r="E2159" t="s">
        <v>5</v>
      </c>
      <c r="G2159" t="s">
        <v>24</v>
      </c>
      <c r="H2159">
        <v>992085</v>
      </c>
      <c r="I2159">
        <v>992528</v>
      </c>
      <c r="J2159" t="s">
        <v>25</v>
      </c>
      <c r="K2159" t="s">
        <v>3798</v>
      </c>
      <c r="L2159" t="s">
        <v>3798</v>
      </c>
      <c r="N2159" t="s">
        <v>36</v>
      </c>
      <c r="P2159">
        <v>5738225</v>
      </c>
      <c r="Q2159" t="s">
        <v>3796</v>
      </c>
      <c r="R2159">
        <v>444</v>
      </c>
      <c r="S2159">
        <v>147</v>
      </c>
    </row>
    <row r="2160" spans="1:20" x14ac:dyDescent="0.25">
      <c r="A2160" t="s">
        <v>20</v>
      </c>
      <c r="B2160" t="s">
        <v>30</v>
      </c>
      <c r="C2160" t="s">
        <v>22</v>
      </c>
      <c r="D2160" t="s">
        <v>23</v>
      </c>
      <c r="E2160" t="s">
        <v>5</v>
      </c>
      <c r="G2160" t="s">
        <v>24</v>
      </c>
      <c r="H2160">
        <v>992539</v>
      </c>
      <c r="I2160">
        <v>993534</v>
      </c>
      <c r="J2160" t="s">
        <v>25</v>
      </c>
      <c r="P2160">
        <v>5738228</v>
      </c>
      <c r="Q2160" t="s">
        <v>3799</v>
      </c>
      <c r="R2160">
        <v>996</v>
      </c>
      <c r="T2160" t="s">
        <v>3800</v>
      </c>
    </row>
    <row r="2161" spans="1:20" x14ac:dyDescent="0.25">
      <c r="A2161" t="s">
        <v>33</v>
      </c>
      <c r="B2161" t="s">
        <v>34</v>
      </c>
      <c r="C2161" t="s">
        <v>22</v>
      </c>
      <c r="D2161" t="s">
        <v>23</v>
      </c>
      <c r="E2161" t="s">
        <v>5</v>
      </c>
      <c r="G2161" t="s">
        <v>24</v>
      </c>
      <c r="H2161">
        <v>992539</v>
      </c>
      <c r="I2161">
        <v>993534</v>
      </c>
      <c r="J2161" t="s">
        <v>25</v>
      </c>
      <c r="K2161" t="s">
        <v>3801</v>
      </c>
      <c r="L2161" t="s">
        <v>3801</v>
      </c>
      <c r="N2161" t="s">
        <v>394</v>
      </c>
      <c r="P2161">
        <v>5738228</v>
      </c>
      <c r="Q2161" t="s">
        <v>3799</v>
      </c>
      <c r="R2161">
        <v>996</v>
      </c>
      <c r="S2161">
        <v>331</v>
      </c>
    </row>
    <row r="2162" spans="1:20" x14ac:dyDescent="0.25">
      <c r="A2162" t="s">
        <v>20</v>
      </c>
      <c r="B2162" t="s">
        <v>30</v>
      </c>
      <c r="C2162" t="s">
        <v>22</v>
      </c>
      <c r="D2162" t="s">
        <v>23</v>
      </c>
      <c r="E2162" t="s">
        <v>5</v>
      </c>
      <c r="G2162" t="s">
        <v>24</v>
      </c>
      <c r="H2162">
        <v>993591</v>
      </c>
      <c r="I2162">
        <v>993884</v>
      </c>
      <c r="J2162" t="s">
        <v>74</v>
      </c>
      <c r="P2162">
        <v>5738230</v>
      </c>
      <c r="Q2162" t="s">
        <v>3802</v>
      </c>
      <c r="R2162">
        <v>294</v>
      </c>
      <c r="T2162" t="s">
        <v>3803</v>
      </c>
    </row>
    <row r="2163" spans="1:20" x14ac:dyDescent="0.25">
      <c r="A2163" t="s">
        <v>33</v>
      </c>
      <c r="B2163" t="s">
        <v>34</v>
      </c>
      <c r="C2163" t="s">
        <v>22</v>
      </c>
      <c r="D2163" t="s">
        <v>23</v>
      </c>
      <c r="E2163" t="s">
        <v>5</v>
      </c>
      <c r="G2163" t="s">
        <v>24</v>
      </c>
      <c r="H2163">
        <v>993591</v>
      </c>
      <c r="I2163">
        <v>993884</v>
      </c>
      <c r="J2163" t="s">
        <v>74</v>
      </c>
      <c r="K2163" t="s">
        <v>3804</v>
      </c>
      <c r="L2163" t="s">
        <v>3804</v>
      </c>
      <c r="N2163" t="s">
        <v>36</v>
      </c>
      <c r="P2163">
        <v>5738230</v>
      </c>
      <c r="Q2163" t="s">
        <v>3802</v>
      </c>
      <c r="R2163">
        <v>294</v>
      </c>
      <c r="S2163">
        <v>97</v>
      </c>
    </row>
    <row r="2164" spans="1:20" x14ac:dyDescent="0.25">
      <c r="A2164" t="s">
        <v>20</v>
      </c>
      <c r="B2164" t="s">
        <v>30</v>
      </c>
      <c r="C2164" t="s">
        <v>22</v>
      </c>
      <c r="D2164" t="s">
        <v>23</v>
      </c>
      <c r="E2164" t="s">
        <v>5</v>
      </c>
      <c r="G2164" t="s">
        <v>24</v>
      </c>
      <c r="H2164">
        <v>993897</v>
      </c>
      <c r="I2164">
        <v>995105</v>
      </c>
      <c r="J2164" t="s">
        <v>74</v>
      </c>
      <c r="P2164">
        <v>5738232</v>
      </c>
      <c r="Q2164" t="s">
        <v>3805</v>
      </c>
      <c r="R2164">
        <v>1209</v>
      </c>
      <c r="T2164" t="s">
        <v>3806</v>
      </c>
    </row>
    <row r="2165" spans="1:20" x14ac:dyDescent="0.25">
      <c r="A2165" t="s">
        <v>33</v>
      </c>
      <c r="B2165" t="s">
        <v>34</v>
      </c>
      <c r="C2165" t="s">
        <v>22</v>
      </c>
      <c r="D2165" t="s">
        <v>23</v>
      </c>
      <c r="E2165" t="s">
        <v>5</v>
      </c>
      <c r="G2165" t="s">
        <v>24</v>
      </c>
      <c r="H2165">
        <v>993897</v>
      </c>
      <c r="I2165">
        <v>995105</v>
      </c>
      <c r="J2165" t="s">
        <v>74</v>
      </c>
      <c r="K2165" t="s">
        <v>3807</v>
      </c>
      <c r="L2165" t="s">
        <v>3807</v>
      </c>
      <c r="N2165" t="s">
        <v>1346</v>
      </c>
      <c r="P2165">
        <v>5738232</v>
      </c>
      <c r="Q2165" t="s">
        <v>3805</v>
      </c>
      <c r="R2165">
        <v>1209</v>
      </c>
      <c r="S2165">
        <v>402</v>
      </c>
    </row>
    <row r="2166" spans="1:20" x14ac:dyDescent="0.25">
      <c r="A2166" t="s">
        <v>20</v>
      </c>
      <c r="B2166" t="s">
        <v>30</v>
      </c>
      <c r="C2166" t="s">
        <v>22</v>
      </c>
      <c r="D2166" t="s">
        <v>23</v>
      </c>
      <c r="E2166" t="s">
        <v>5</v>
      </c>
      <c r="G2166" t="s">
        <v>24</v>
      </c>
      <c r="H2166">
        <v>995243</v>
      </c>
      <c r="I2166">
        <v>996208</v>
      </c>
      <c r="J2166" t="s">
        <v>25</v>
      </c>
      <c r="P2166">
        <v>5738234</v>
      </c>
      <c r="Q2166" t="s">
        <v>3808</v>
      </c>
      <c r="R2166">
        <v>966</v>
      </c>
      <c r="T2166" t="s">
        <v>3809</v>
      </c>
    </row>
    <row r="2167" spans="1:20" x14ac:dyDescent="0.25">
      <c r="A2167" t="s">
        <v>33</v>
      </c>
      <c r="B2167" t="s">
        <v>34</v>
      </c>
      <c r="C2167" t="s">
        <v>22</v>
      </c>
      <c r="D2167" t="s">
        <v>23</v>
      </c>
      <c r="E2167" t="s">
        <v>5</v>
      </c>
      <c r="G2167" t="s">
        <v>24</v>
      </c>
      <c r="H2167">
        <v>995243</v>
      </c>
      <c r="I2167">
        <v>996208</v>
      </c>
      <c r="J2167" t="s">
        <v>25</v>
      </c>
      <c r="K2167" t="s">
        <v>3810</v>
      </c>
      <c r="L2167" t="s">
        <v>3810</v>
      </c>
      <c r="N2167" t="s">
        <v>3811</v>
      </c>
      <c r="P2167">
        <v>5738234</v>
      </c>
      <c r="Q2167" t="s">
        <v>3808</v>
      </c>
      <c r="R2167">
        <v>966</v>
      </c>
      <c r="S2167">
        <v>321</v>
      </c>
    </row>
    <row r="2168" spans="1:20" x14ac:dyDescent="0.25">
      <c r="A2168" t="s">
        <v>20</v>
      </c>
      <c r="B2168" t="s">
        <v>30</v>
      </c>
      <c r="C2168" t="s">
        <v>22</v>
      </c>
      <c r="D2168" t="s">
        <v>23</v>
      </c>
      <c r="E2168" t="s">
        <v>5</v>
      </c>
      <c r="G2168" t="s">
        <v>24</v>
      </c>
      <c r="H2168">
        <v>996420</v>
      </c>
      <c r="I2168">
        <v>997736</v>
      </c>
      <c r="J2168" t="s">
        <v>25</v>
      </c>
      <c r="P2168">
        <v>5738236</v>
      </c>
      <c r="Q2168" t="s">
        <v>3812</v>
      </c>
      <c r="R2168">
        <v>1317</v>
      </c>
      <c r="T2168" t="s">
        <v>3813</v>
      </c>
    </row>
    <row r="2169" spans="1:20" x14ac:dyDescent="0.25">
      <c r="A2169" t="s">
        <v>33</v>
      </c>
      <c r="B2169" t="s">
        <v>34</v>
      </c>
      <c r="C2169" t="s">
        <v>22</v>
      </c>
      <c r="D2169" t="s">
        <v>23</v>
      </c>
      <c r="E2169" t="s">
        <v>5</v>
      </c>
      <c r="G2169" t="s">
        <v>24</v>
      </c>
      <c r="H2169">
        <v>996420</v>
      </c>
      <c r="I2169">
        <v>997736</v>
      </c>
      <c r="J2169" t="s">
        <v>25</v>
      </c>
      <c r="K2169" t="s">
        <v>3814</v>
      </c>
      <c r="L2169" t="s">
        <v>3814</v>
      </c>
      <c r="N2169" t="s">
        <v>3815</v>
      </c>
      <c r="P2169">
        <v>5738236</v>
      </c>
      <c r="Q2169" t="s">
        <v>3812</v>
      </c>
      <c r="R2169">
        <v>1317</v>
      </c>
      <c r="S2169">
        <v>438</v>
      </c>
    </row>
    <row r="2170" spans="1:20" x14ac:dyDescent="0.25">
      <c r="A2170" t="s">
        <v>20</v>
      </c>
      <c r="B2170" t="s">
        <v>30</v>
      </c>
      <c r="C2170" t="s">
        <v>22</v>
      </c>
      <c r="D2170" t="s">
        <v>23</v>
      </c>
      <c r="E2170" t="s">
        <v>5</v>
      </c>
      <c r="G2170" t="s">
        <v>24</v>
      </c>
      <c r="H2170">
        <v>997824</v>
      </c>
      <c r="I2170">
        <v>998123</v>
      </c>
      <c r="J2170" t="s">
        <v>25</v>
      </c>
      <c r="P2170">
        <v>5738239</v>
      </c>
      <c r="Q2170" t="s">
        <v>3816</v>
      </c>
      <c r="R2170">
        <v>300</v>
      </c>
      <c r="T2170" t="s">
        <v>3817</v>
      </c>
    </row>
    <row r="2171" spans="1:20" x14ac:dyDescent="0.25">
      <c r="A2171" t="s">
        <v>33</v>
      </c>
      <c r="B2171" t="s">
        <v>34</v>
      </c>
      <c r="C2171" t="s">
        <v>22</v>
      </c>
      <c r="D2171" t="s">
        <v>23</v>
      </c>
      <c r="E2171" t="s">
        <v>5</v>
      </c>
      <c r="G2171" t="s">
        <v>24</v>
      </c>
      <c r="H2171">
        <v>997824</v>
      </c>
      <c r="I2171">
        <v>998123</v>
      </c>
      <c r="J2171" t="s">
        <v>25</v>
      </c>
      <c r="K2171" t="s">
        <v>3818</v>
      </c>
      <c r="L2171" t="s">
        <v>3818</v>
      </c>
      <c r="N2171" t="s">
        <v>3819</v>
      </c>
      <c r="P2171">
        <v>5738239</v>
      </c>
      <c r="Q2171" t="s">
        <v>3816</v>
      </c>
      <c r="R2171">
        <v>300</v>
      </c>
      <c r="S2171">
        <v>99</v>
      </c>
    </row>
    <row r="2172" spans="1:20" x14ac:dyDescent="0.25">
      <c r="A2172" t="s">
        <v>20</v>
      </c>
      <c r="B2172" t="s">
        <v>30</v>
      </c>
      <c r="C2172" t="s">
        <v>22</v>
      </c>
      <c r="D2172" t="s">
        <v>23</v>
      </c>
      <c r="E2172" t="s">
        <v>5</v>
      </c>
      <c r="G2172" t="s">
        <v>24</v>
      </c>
      <c r="H2172">
        <v>998179</v>
      </c>
      <c r="I2172">
        <v>999435</v>
      </c>
      <c r="J2172" t="s">
        <v>25</v>
      </c>
      <c r="P2172">
        <v>5738240</v>
      </c>
      <c r="Q2172" t="s">
        <v>3820</v>
      </c>
      <c r="R2172">
        <v>1257</v>
      </c>
      <c r="T2172" t="s">
        <v>3821</v>
      </c>
    </row>
    <row r="2173" spans="1:20" x14ac:dyDescent="0.25">
      <c r="A2173" t="s">
        <v>33</v>
      </c>
      <c r="B2173" t="s">
        <v>34</v>
      </c>
      <c r="C2173" t="s">
        <v>22</v>
      </c>
      <c r="D2173" t="s">
        <v>23</v>
      </c>
      <c r="E2173" t="s">
        <v>5</v>
      </c>
      <c r="G2173" t="s">
        <v>24</v>
      </c>
      <c r="H2173">
        <v>998179</v>
      </c>
      <c r="I2173">
        <v>999435</v>
      </c>
      <c r="J2173" t="s">
        <v>25</v>
      </c>
      <c r="K2173" t="s">
        <v>3822</v>
      </c>
      <c r="L2173" t="s">
        <v>3822</v>
      </c>
      <c r="N2173" t="s">
        <v>3823</v>
      </c>
      <c r="P2173">
        <v>5738240</v>
      </c>
      <c r="Q2173" t="s">
        <v>3820</v>
      </c>
      <c r="R2173">
        <v>1257</v>
      </c>
      <c r="S2173">
        <v>418</v>
      </c>
    </row>
    <row r="2174" spans="1:20" x14ac:dyDescent="0.25">
      <c r="A2174" t="s">
        <v>20</v>
      </c>
      <c r="B2174" t="s">
        <v>30</v>
      </c>
      <c r="C2174" t="s">
        <v>22</v>
      </c>
      <c r="D2174" t="s">
        <v>23</v>
      </c>
      <c r="E2174" t="s">
        <v>5</v>
      </c>
      <c r="G2174" t="s">
        <v>24</v>
      </c>
      <c r="H2174">
        <v>999464</v>
      </c>
      <c r="I2174">
        <v>999733</v>
      </c>
      <c r="J2174" t="s">
        <v>74</v>
      </c>
      <c r="P2174">
        <v>5738243</v>
      </c>
      <c r="Q2174" t="s">
        <v>3824</v>
      </c>
      <c r="R2174">
        <v>270</v>
      </c>
      <c r="T2174" t="s">
        <v>3825</v>
      </c>
    </row>
    <row r="2175" spans="1:20" x14ac:dyDescent="0.25">
      <c r="A2175" t="s">
        <v>33</v>
      </c>
      <c r="B2175" t="s">
        <v>34</v>
      </c>
      <c r="C2175" t="s">
        <v>22</v>
      </c>
      <c r="D2175" t="s">
        <v>23</v>
      </c>
      <c r="E2175" t="s">
        <v>5</v>
      </c>
      <c r="G2175" t="s">
        <v>24</v>
      </c>
      <c r="H2175">
        <v>999464</v>
      </c>
      <c r="I2175">
        <v>999733</v>
      </c>
      <c r="J2175" t="s">
        <v>74</v>
      </c>
      <c r="K2175" t="s">
        <v>3826</v>
      </c>
      <c r="L2175" t="s">
        <v>3826</v>
      </c>
      <c r="N2175" t="s">
        <v>3827</v>
      </c>
      <c r="P2175">
        <v>5738243</v>
      </c>
      <c r="Q2175" t="s">
        <v>3824</v>
      </c>
      <c r="R2175">
        <v>270</v>
      </c>
      <c r="S2175">
        <v>89</v>
      </c>
    </row>
    <row r="2176" spans="1:20" x14ac:dyDescent="0.25">
      <c r="A2176" t="s">
        <v>20</v>
      </c>
      <c r="B2176" t="s">
        <v>30</v>
      </c>
      <c r="C2176" t="s">
        <v>22</v>
      </c>
      <c r="D2176" t="s">
        <v>23</v>
      </c>
      <c r="E2176" t="s">
        <v>5</v>
      </c>
      <c r="G2176" t="s">
        <v>24</v>
      </c>
      <c r="H2176">
        <v>999845</v>
      </c>
      <c r="I2176">
        <v>1000522</v>
      </c>
      <c r="J2176" t="s">
        <v>25</v>
      </c>
      <c r="P2176">
        <v>5738245</v>
      </c>
      <c r="Q2176" t="s">
        <v>3828</v>
      </c>
      <c r="R2176">
        <v>678</v>
      </c>
      <c r="T2176" t="s">
        <v>3829</v>
      </c>
    </row>
    <row r="2177" spans="1:20" x14ac:dyDescent="0.25">
      <c r="A2177" t="s">
        <v>33</v>
      </c>
      <c r="B2177" t="s">
        <v>34</v>
      </c>
      <c r="C2177" t="s">
        <v>22</v>
      </c>
      <c r="D2177" t="s">
        <v>23</v>
      </c>
      <c r="E2177" t="s">
        <v>5</v>
      </c>
      <c r="G2177" t="s">
        <v>24</v>
      </c>
      <c r="H2177">
        <v>999845</v>
      </c>
      <c r="I2177">
        <v>1000522</v>
      </c>
      <c r="J2177" t="s">
        <v>25</v>
      </c>
      <c r="K2177" t="s">
        <v>3830</v>
      </c>
      <c r="L2177" t="s">
        <v>3830</v>
      </c>
      <c r="N2177" t="s">
        <v>1723</v>
      </c>
      <c r="P2177">
        <v>5738245</v>
      </c>
      <c r="Q2177" t="s">
        <v>3828</v>
      </c>
      <c r="R2177">
        <v>678</v>
      </c>
      <c r="S2177">
        <v>225</v>
      </c>
    </row>
    <row r="2178" spans="1:20" x14ac:dyDescent="0.25">
      <c r="A2178" t="s">
        <v>20</v>
      </c>
      <c r="B2178" t="s">
        <v>30</v>
      </c>
      <c r="C2178" t="s">
        <v>22</v>
      </c>
      <c r="D2178" t="s">
        <v>23</v>
      </c>
      <c r="E2178" t="s">
        <v>5</v>
      </c>
      <c r="G2178" t="s">
        <v>24</v>
      </c>
      <c r="H2178">
        <v>1000546</v>
      </c>
      <c r="I2178">
        <v>1001298</v>
      </c>
      <c r="J2178" t="s">
        <v>25</v>
      </c>
      <c r="P2178">
        <v>5738249</v>
      </c>
      <c r="Q2178" t="s">
        <v>3831</v>
      </c>
      <c r="R2178">
        <v>753</v>
      </c>
      <c r="T2178" t="s">
        <v>3832</v>
      </c>
    </row>
    <row r="2179" spans="1:20" x14ac:dyDescent="0.25">
      <c r="A2179" t="s">
        <v>33</v>
      </c>
      <c r="B2179" t="s">
        <v>34</v>
      </c>
      <c r="C2179" t="s">
        <v>22</v>
      </c>
      <c r="D2179" t="s">
        <v>23</v>
      </c>
      <c r="E2179" t="s">
        <v>5</v>
      </c>
      <c r="G2179" t="s">
        <v>24</v>
      </c>
      <c r="H2179">
        <v>1000546</v>
      </c>
      <c r="I2179">
        <v>1001298</v>
      </c>
      <c r="J2179" t="s">
        <v>25</v>
      </c>
      <c r="K2179" t="s">
        <v>3833</v>
      </c>
      <c r="L2179" t="s">
        <v>3833</v>
      </c>
      <c r="N2179" t="s">
        <v>3834</v>
      </c>
      <c r="P2179">
        <v>5738249</v>
      </c>
      <c r="Q2179" t="s">
        <v>3831</v>
      </c>
      <c r="R2179">
        <v>753</v>
      </c>
      <c r="S2179">
        <v>250</v>
      </c>
    </row>
    <row r="2180" spans="1:20" x14ac:dyDescent="0.25">
      <c r="A2180" t="s">
        <v>20</v>
      </c>
      <c r="B2180" t="s">
        <v>30</v>
      </c>
      <c r="C2180" t="s">
        <v>22</v>
      </c>
      <c r="D2180" t="s">
        <v>23</v>
      </c>
      <c r="E2180" t="s">
        <v>5</v>
      </c>
      <c r="G2180" t="s">
        <v>24</v>
      </c>
      <c r="H2180">
        <v>1001316</v>
      </c>
      <c r="I2180">
        <v>1001990</v>
      </c>
      <c r="J2180" t="s">
        <v>74</v>
      </c>
      <c r="P2180">
        <v>5738253</v>
      </c>
      <c r="Q2180" t="s">
        <v>3835</v>
      </c>
      <c r="R2180">
        <v>675</v>
      </c>
      <c r="T2180" t="s">
        <v>3836</v>
      </c>
    </row>
    <row r="2181" spans="1:20" x14ac:dyDescent="0.25">
      <c r="A2181" t="s">
        <v>33</v>
      </c>
      <c r="B2181" t="s">
        <v>34</v>
      </c>
      <c r="C2181" t="s">
        <v>22</v>
      </c>
      <c r="D2181" t="s">
        <v>23</v>
      </c>
      <c r="E2181" t="s">
        <v>5</v>
      </c>
      <c r="G2181" t="s">
        <v>24</v>
      </c>
      <c r="H2181">
        <v>1001316</v>
      </c>
      <c r="I2181">
        <v>1001990</v>
      </c>
      <c r="J2181" t="s">
        <v>74</v>
      </c>
      <c r="K2181" t="s">
        <v>3837</v>
      </c>
      <c r="L2181" t="s">
        <v>3837</v>
      </c>
      <c r="N2181" t="s">
        <v>36</v>
      </c>
      <c r="P2181">
        <v>5738253</v>
      </c>
      <c r="Q2181" t="s">
        <v>3835</v>
      </c>
      <c r="R2181">
        <v>675</v>
      </c>
      <c r="S2181">
        <v>224</v>
      </c>
    </row>
    <row r="2182" spans="1:20" x14ac:dyDescent="0.25">
      <c r="A2182" t="s">
        <v>20</v>
      </c>
      <c r="B2182" t="s">
        <v>30</v>
      </c>
      <c r="C2182" t="s">
        <v>22</v>
      </c>
      <c r="D2182" t="s">
        <v>23</v>
      </c>
      <c r="E2182" t="s">
        <v>5</v>
      </c>
      <c r="G2182" t="s">
        <v>24</v>
      </c>
      <c r="H2182">
        <v>1002059</v>
      </c>
      <c r="I2182">
        <v>1002967</v>
      </c>
      <c r="J2182" t="s">
        <v>74</v>
      </c>
      <c r="P2182">
        <v>5738254</v>
      </c>
      <c r="Q2182" t="s">
        <v>3838</v>
      </c>
      <c r="R2182">
        <v>909</v>
      </c>
      <c r="T2182" t="s">
        <v>3839</v>
      </c>
    </row>
    <row r="2183" spans="1:20" x14ac:dyDescent="0.25">
      <c r="A2183" t="s">
        <v>33</v>
      </c>
      <c r="B2183" t="s">
        <v>34</v>
      </c>
      <c r="C2183" t="s">
        <v>22</v>
      </c>
      <c r="D2183" t="s">
        <v>23</v>
      </c>
      <c r="E2183" t="s">
        <v>5</v>
      </c>
      <c r="G2183" t="s">
        <v>24</v>
      </c>
      <c r="H2183">
        <v>1002059</v>
      </c>
      <c r="I2183">
        <v>1002967</v>
      </c>
      <c r="J2183" t="s">
        <v>74</v>
      </c>
      <c r="K2183" t="s">
        <v>3840</v>
      </c>
      <c r="L2183" t="s">
        <v>3840</v>
      </c>
      <c r="N2183" t="s">
        <v>3841</v>
      </c>
      <c r="P2183">
        <v>5738254</v>
      </c>
      <c r="Q2183" t="s">
        <v>3838</v>
      </c>
      <c r="R2183">
        <v>909</v>
      </c>
      <c r="S2183">
        <v>302</v>
      </c>
    </row>
    <row r="2184" spans="1:20" x14ac:dyDescent="0.25">
      <c r="A2184" t="s">
        <v>20</v>
      </c>
      <c r="B2184" t="s">
        <v>30</v>
      </c>
      <c r="C2184" t="s">
        <v>22</v>
      </c>
      <c r="D2184" t="s">
        <v>23</v>
      </c>
      <c r="E2184" t="s">
        <v>5</v>
      </c>
      <c r="G2184" t="s">
        <v>24</v>
      </c>
      <c r="H2184">
        <v>1003269</v>
      </c>
      <c r="I2184">
        <v>1003577</v>
      </c>
      <c r="J2184" t="s">
        <v>74</v>
      </c>
      <c r="P2184">
        <v>5738257</v>
      </c>
      <c r="Q2184" t="s">
        <v>3842</v>
      </c>
      <c r="R2184">
        <v>309</v>
      </c>
      <c r="T2184" t="s">
        <v>3843</v>
      </c>
    </row>
    <row r="2185" spans="1:20" x14ac:dyDescent="0.25">
      <c r="A2185" t="s">
        <v>33</v>
      </c>
      <c r="B2185" t="s">
        <v>34</v>
      </c>
      <c r="C2185" t="s">
        <v>22</v>
      </c>
      <c r="D2185" t="s">
        <v>23</v>
      </c>
      <c r="E2185" t="s">
        <v>5</v>
      </c>
      <c r="G2185" t="s">
        <v>24</v>
      </c>
      <c r="H2185">
        <v>1003269</v>
      </c>
      <c r="I2185">
        <v>1003577</v>
      </c>
      <c r="J2185" t="s">
        <v>74</v>
      </c>
      <c r="K2185" t="s">
        <v>3844</v>
      </c>
      <c r="L2185" t="s">
        <v>3844</v>
      </c>
      <c r="N2185" t="s">
        <v>900</v>
      </c>
      <c r="P2185">
        <v>5738257</v>
      </c>
      <c r="Q2185" t="s">
        <v>3842</v>
      </c>
      <c r="R2185">
        <v>309</v>
      </c>
      <c r="S2185">
        <v>102</v>
      </c>
    </row>
    <row r="2186" spans="1:20" x14ac:dyDescent="0.25">
      <c r="A2186" t="s">
        <v>20</v>
      </c>
      <c r="B2186" t="s">
        <v>30</v>
      </c>
      <c r="C2186" t="s">
        <v>22</v>
      </c>
      <c r="D2186" t="s">
        <v>23</v>
      </c>
      <c r="E2186" t="s">
        <v>5</v>
      </c>
      <c r="G2186" t="s">
        <v>24</v>
      </c>
      <c r="H2186">
        <v>1003826</v>
      </c>
      <c r="I2186">
        <v>1004377</v>
      </c>
      <c r="J2186" t="s">
        <v>74</v>
      </c>
      <c r="P2186">
        <v>5738260</v>
      </c>
      <c r="Q2186" t="s">
        <v>3845</v>
      </c>
      <c r="R2186">
        <v>552</v>
      </c>
      <c r="T2186" t="s">
        <v>3846</v>
      </c>
    </row>
    <row r="2187" spans="1:20" x14ac:dyDescent="0.25">
      <c r="A2187" t="s">
        <v>33</v>
      </c>
      <c r="B2187" t="s">
        <v>34</v>
      </c>
      <c r="C2187" t="s">
        <v>22</v>
      </c>
      <c r="D2187" t="s">
        <v>23</v>
      </c>
      <c r="E2187" t="s">
        <v>5</v>
      </c>
      <c r="G2187" t="s">
        <v>24</v>
      </c>
      <c r="H2187">
        <v>1003826</v>
      </c>
      <c r="I2187">
        <v>1004377</v>
      </c>
      <c r="J2187" t="s">
        <v>74</v>
      </c>
      <c r="K2187" t="s">
        <v>3847</v>
      </c>
      <c r="L2187" t="s">
        <v>3847</v>
      </c>
      <c r="N2187" t="s">
        <v>3848</v>
      </c>
      <c r="P2187">
        <v>5738260</v>
      </c>
      <c r="Q2187" t="s">
        <v>3845</v>
      </c>
      <c r="R2187">
        <v>552</v>
      </c>
      <c r="S2187">
        <v>183</v>
      </c>
    </row>
    <row r="2188" spans="1:20" x14ac:dyDescent="0.25">
      <c r="A2188" t="s">
        <v>20</v>
      </c>
      <c r="B2188" t="s">
        <v>30</v>
      </c>
      <c r="C2188" t="s">
        <v>22</v>
      </c>
      <c r="D2188" t="s">
        <v>23</v>
      </c>
      <c r="E2188" t="s">
        <v>5</v>
      </c>
      <c r="G2188" t="s">
        <v>24</v>
      </c>
      <c r="H2188">
        <v>1004387</v>
      </c>
      <c r="I2188">
        <v>1005577</v>
      </c>
      <c r="J2188" t="s">
        <v>74</v>
      </c>
      <c r="P2188">
        <v>5738262</v>
      </c>
      <c r="Q2188" t="s">
        <v>3849</v>
      </c>
      <c r="R2188">
        <v>1191</v>
      </c>
      <c r="T2188" t="s">
        <v>3850</v>
      </c>
    </row>
    <row r="2189" spans="1:20" x14ac:dyDescent="0.25">
      <c r="A2189" t="s">
        <v>33</v>
      </c>
      <c r="B2189" t="s">
        <v>34</v>
      </c>
      <c r="C2189" t="s">
        <v>22</v>
      </c>
      <c r="D2189" t="s">
        <v>23</v>
      </c>
      <c r="E2189" t="s">
        <v>5</v>
      </c>
      <c r="G2189" t="s">
        <v>24</v>
      </c>
      <c r="H2189">
        <v>1004387</v>
      </c>
      <c r="I2189">
        <v>1005577</v>
      </c>
      <c r="J2189" t="s">
        <v>74</v>
      </c>
      <c r="K2189" t="s">
        <v>3851</v>
      </c>
      <c r="L2189" t="s">
        <v>3851</v>
      </c>
      <c r="N2189" t="s">
        <v>3852</v>
      </c>
      <c r="P2189">
        <v>5738262</v>
      </c>
      <c r="Q2189" t="s">
        <v>3849</v>
      </c>
      <c r="R2189">
        <v>1191</v>
      </c>
      <c r="S2189">
        <v>396</v>
      </c>
    </row>
    <row r="2190" spans="1:20" x14ac:dyDescent="0.25">
      <c r="A2190" t="s">
        <v>20</v>
      </c>
      <c r="B2190" t="s">
        <v>30</v>
      </c>
      <c r="C2190" t="s">
        <v>22</v>
      </c>
      <c r="D2190" t="s">
        <v>23</v>
      </c>
      <c r="E2190" t="s">
        <v>5</v>
      </c>
      <c r="G2190" t="s">
        <v>24</v>
      </c>
      <c r="H2190">
        <v>1005608</v>
      </c>
      <c r="I2190">
        <v>1006951</v>
      </c>
      <c r="J2190" t="s">
        <v>74</v>
      </c>
      <c r="P2190">
        <v>5738263</v>
      </c>
      <c r="Q2190" t="s">
        <v>3853</v>
      </c>
      <c r="R2190">
        <v>1344</v>
      </c>
      <c r="T2190" t="s">
        <v>3854</v>
      </c>
    </row>
    <row r="2191" spans="1:20" x14ac:dyDescent="0.25">
      <c r="A2191" t="s">
        <v>33</v>
      </c>
      <c r="B2191" t="s">
        <v>34</v>
      </c>
      <c r="C2191" t="s">
        <v>22</v>
      </c>
      <c r="D2191" t="s">
        <v>23</v>
      </c>
      <c r="E2191" t="s">
        <v>5</v>
      </c>
      <c r="G2191" t="s">
        <v>24</v>
      </c>
      <c r="H2191">
        <v>1005608</v>
      </c>
      <c r="I2191">
        <v>1006951</v>
      </c>
      <c r="J2191" t="s">
        <v>74</v>
      </c>
      <c r="K2191" t="s">
        <v>3855</v>
      </c>
      <c r="L2191" t="s">
        <v>3855</v>
      </c>
      <c r="N2191" t="s">
        <v>3856</v>
      </c>
      <c r="P2191">
        <v>5738263</v>
      </c>
      <c r="Q2191" t="s">
        <v>3853</v>
      </c>
      <c r="R2191">
        <v>1344</v>
      </c>
      <c r="S2191">
        <v>447</v>
      </c>
    </row>
    <row r="2192" spans="1:20" x14ac:dyDescent="0.25">
      <c r="A2192" t="s">
        <v>20</v>
      </c>
      <c r="B2192" t="s">
        <v>30</v>
      </c>
      <c r="C2192" t="s">
        <v>22</v>
      </c>
      <c r="D2192" t="s">
        <v>23</v>
      </c>
      <c r="E2192" t="s">
        <v>5</v>
      </c>
      <c r="G2192" t="s">
        <v>24</v>
      </c>
      <c r="H2192">
        <v>1007064</v>
      </c>
      <c r="I2192">
        <v>1007945</v>
      </c>
      <c r="J2192" t="s">
        <v>25</v>
      </c>
      <c r="P2192">
        <v>5738266</v>
      </c>
      <c r="Q2192" t="s">
        <v>3857</v>
      </c>
      <c r="R2192">
        <v>882</v>
      </c>
      <c r="T2192" t="s">
        <v>3858</v>
      </c>
    </row>
    <row r="2193" spans="1:20" x14ac:dyDescent="0.25">
      <c r="A2193" t="s">
        <v>33</v>
      </c>
      <c r="B2193" t="s">
        <v>34</v>
      </c>
      <c r="C2193" t="s">
        <v>22</v>
      </c>
      <c r="D2193" t="s">
        <v>23</v>
      </c>
      <c r="E2193" t="s">
        <v>5</v>
      </c>
      <c r="G2193" t="s">
        <v>24</v>
      </c>
      <c r="H2193">
        <v>1007064</v>
      </c>
      <c r="I2193">
        <v>1007945</v>
      </c>
      <c r="J2193" t="s">
        <v>25</v>
      </c>
      <c r="K2193" t="s">
        <v>3859</v>
      </c>
      <c r="L2193" t="s">
        <v>3859</v>
      </c>
      <c r="N2193" t="s">
        <v>3295</v>
      </c>
      <c r="P2193">
        <v>5738266</v>
      </c>
      <c r="Q2193" t="s">
        <v>3857</v>
      </c>
      <c r="R2193">
        <v>882</v>
      </c>
      <c r="S2193">
        <v>293</v>
      </c>
    </row>
    <row r="2194" spans="1:20" x14ac:dyDescent="0.25">
      <c r="A2194" t="s">
        <v>20</v>
      </c>
      <c r="B2194" t="s">
        <v>30</v>
      </c>
      <c r="C2194" t="s">
        <v>22</v>
      </c>
      <c r="D2194" t="s">
        <v>23</v>
      </c>
      <c r="E2194" t="s">
        <v>5</v>
      </c>
      <c r="G2194" t="s">
        <v>24</v>
      </c>
      <c r="H2194">
        <v>1007970</v>
      </c>
      <c r="I2194">
        <v>1009136</v>
      </c>
      <c r="J2194" t="s">
        <v>74</v>
      </c>
      <c r="P2194">
        <v>5738269</v>
      </c>
      <c r="Q2194" t="s">
        <v>3860</v>
      </c>
      <c r="R2194">
        <v>1167</v>
      </c>
      <c r="T2194" t="s">
        <v>3861</v>
      </c>
    </row>
    <row r="2195" spans="1:20" x14ac:dyDescent="0.25">
      <c r="A2195" t="s">
        <v>33</v>
      </c>
      <c r="B2195" t="s">
        <v>34</v>
      </c>
      <c r="C2195" t="s">
        <v>22</v>
      </c>
      <c r="D2195" t="s">
        <v>23</v>
      </c>
      <c r="E2195" t="s">
        <v>5</v>
      </c>
      <c r="G2195" t="s">
        <v>24</v>
      </c>
      <c r="H2195">
        <v>1007970</v>
      </c>
      <c r="I2195">
        <v>1009136</v>
      </c>
      <c r="J2195" t="s">
        <v>74</v>
      </c>
      <c r="K2195" t="s">
        <v>3862</v>
      </c>
      <c r="L2195" t="s">
        <v>3862</v>
      </c>
      <c r="N2195" t="s">
        <v>3863</v>
      </c>
      <c r="P2195">
        <v>5738269</v>
      </c>
      <c r="Q2195" t="s">
        <v>3860</v>
      </c>
      <c r="R2195">
        <v>1167</v>
      </c>
      <c r="S2195">
        <v>388</v>
      </c>
    </row>
    <row r="2196" spans="1:20" x14ac:dyDescent="0.25">
      <c r="A2196" t="s">
        <v>20</v>
      </c>
      <c r="B2196" t="s">
        <v>30</v>
      </c>
      <c r="C2196" t="s">
        <v>22</v>
      </c>
      <c r="D2196" t="s">
        <v>23</v>
      </c>
      <c r="E2196" t="s">
        <v>5</v>
      </c>
      <c r="G2196" t="s">
        <v>24</v>
      </c>
      <c r="H2196">
        <v>1009409</v>
      </c>
      <c r="I2196">
        <v>1009636</v>
      </c>
      <c r="J2196" t="s">
        <v>25</v>
      </c>
      <c r="P2196">
        <v>5738272</v>
      </c>
      <c r="Q2196" t="s">
        <v>3864</v>
      </c>
      <c r="R2196">
        <v>228</v>
      </c>
      <c r="T2196" t="s">
        <v>3865</v>
      </c>
    </row>
    <row r="2197" spans="1:20" x14ac:dyDescent="0.25">
      <c r="A2197" t="s">
        <v>33</v>
      </c>
      <c r="B2197" t="s">
        <v>34</v>
      </c>
      <c r="C2197" t="s">
        <v>22</v>
      </c>
      <c r="D2197" t="s">
        <v>23</v>
      </c>
      <c r="E2197" t="s">
        <v>5</v>
      </c>
      <c r="G2197" t="s">
        <v>24</v>
      </c>
      <c r="H2197">
        <v>1009409</v>
      </c>
      <c r="I2197">
        <v>1009636</v>
      </c>
      <c r="J2197" t="s">
        <v>25</v>
      </c>
      <c r="K2197" t="s">
        <v>3866</v>
      </c>
      <c r="L2197" t="s">
        <v>3866</v>
      </c>
      <c r="N2197" t="s">
        <v>36</v>
      </c>
      <c r="P2197">
        <v>5738272</v>
      </c>
      <c r="Q2197" t="s">
        <v>3864</v>
      </c>
      <c r="R2197">
        <v>228</v>
      </c>
      <c r="S2197">
        <v>75</v>
      </c>
    </row>
    <row r="2198" spans="1:20" x14ac:dyDescent="0.25">
      <c r="A2198" t="s">
        <v>20</v>
      </c>
      <c r="B2198" t="s">
        <v>30</v>
      </c>
      <c r="C2198" t="s">
        <v>22</v>
      </c>
      <c r="D2198" t="s">
        <v>23</v>
      </c>
      <c r="E2198" t="s">
        <v>5</v>
      </c>
      <c r="G2198" t="s">
        <v>24</v>
      </c>
      <c r="H2198">
        <v>1009744</v>
      </c>
      <c r="I2198">
        <v>1010526</v>
      </c>
      <c r="J2198" t="s">
        <v>25</v>
      </c>
      <c r="P2198">
        <v>5738274</v>
      </c>
      <c r="Q2198" t="s">
        <v>3867</v>
      </c>
      <c r="R2198">
        <v>783</v>
      </c>
      <c r="T2198" t="s">
        <v>3868</v>
      </c>
    </row>
    <row r="2199" spans="1:20" x14ac:dyDescent="0.25">
      <c r="A2199" t="s">
        <v>33</v>
      </c>
      <c r="B2199" t="s">
        <v>34</v>
      </c>
      <c r="C2199" t="s">
        <v>22</v>
      </c>
      <c r="D2199" t="s">
        <v>23</v>
      </c>
      <c r="E2199" t="s">
        <v>5</v>
      </c>
      <c r="G2199" t="s">
        <v>24</v>
      </c>
      <c r="H2199">
        <v>1009744</v>
      </c>
      <c r="I2199">
        <v>1010526</v>
      </c>
      <c r="J2199" t="s">
        <v>25</v>
      </c>
      <c r="K2199" t="s">
        <v>3869</v>
      </c>
      <c r="L2199" t="s">
        <v>3869</v>
      </c>
      <c r="N2199" t="s">
        <v>3204</v>
      </c>
      <c r="P2199">
        <v>5738274</v>
      </c>
      <c r="Q2199" t="s">
        <v>3867</v>
      </c>
      <c r="R2199">
        <v>783</v>
      </c>
      <c r="S2199">
        <v>260</v>
      </c>
    </row>
    <row r="2200" spans="1:20" x14ac:dyDescent="0.25">
      <c r="A2200" t="s">
        <v>20</v>
      </c>
      <c r="B2200" t="s">
        <v>30</v>
      </c>
      <c r="C2200" t="s">
        <v>22</v>
      </c>
      <c r="D2200" t="s">
        <v>23</v>
      </c>
      <c r="E2200" t="s">
        <v>5</v>
      </c>
      <c r="G2200" t="s">
        <v>24</v>
      </c>
      <c r="H2200">
        <v>1010535</v>
      </c>
      <c r="I2200">
        <v>1011344</v>
      </c>
      <c r="J2200" t="s">
        <v>25</v>
      </c>
      <c r="P2200">
        <v>5738276</v>
      </c>
      <c r="Q2200" t="s">
        <v>3870</v>
      </c>
      <c r="R2200">
        <v>810</v>
      </c>
      <c r="T2200" t="s">
        <v>3871</v>
      </c>
    </row>
    <row r="2201" spans="1:20" x14ac:dyDescent="0.25">
      <c r="A2201" t="s">
        <v>33</v>
      </c>
      <c r="B2201" t="s">
        <v>34</v>
      </c>
      <c r="C2201" t="s">
        <v>22</v>
      </c>
      <c r="D2201" t="s">
        <v>23</v>
      </c>
      <c r="E2201" t="s">
        <v>5</v>
      </c>
      <c r="G2201" t="s">
        <v>24</v>
      </c>
      <c r="H2201">
        <v>1010535</v>
      </c>
      <c r="I2201">
        <v>1011344</v>
      </c>
      <c r="J2201" t="s">
        <v>25</v>
      </c>
      <c r="K2201" t="s">
        <v>3872</v>
      </c>
      <c r="L2201" t="s">
        <v>3872</v>
      </c>
      <c r="N2201" t="s">
        <v>625</v>
      </c>
      <c r="P2201">
        <v>5738276</v>
      </c>
      <c r="Q2201" t="s">
        <v>3870</v>
      </c>
      <c r="R2201">
        <v>810</v>
      </c>
      <c r="S2201">
        <v>269</v>
      </c>
    </row>
    <row r="2202" spans="1:20" x14ac:dyDescent="0.25">
      <c r="A2202" t="s">
        <v>20</v>
      </c>
      <c r="B2202" t="s">
        <v>30</v>
      </c>
      <c r="C2202" t="s">
        <v>22</v>
      </c>
      <c r="D2202" t="s">
        <v>23</v>
      </c>
      <c r="E2202" t="s">
        <v>5</v>
      </c>
      <c r="G2202" t="s">
        <v>24</v>
      </c>
      <c r="H2202">
        <v>1011374</v>
      </c>
      <c r="I2202">
        <v>1012039</v>
      </c>
      <c r="J2202" t="s">
        <v>74</v>
      </c>
      <c r="P2202">
        <v>5738278</v>
      </c>
      <c r="Q2202" t="s">
        <v>3873</v>
      </c>
      <c r="R2202">
        <v>666</v>
      </c>
      <c r="T2202" t="s">
        <v>3874</v>
      </c>
    </row>
    <row r="2203" spans="1:20" x14ac:dyDescent="0.25">
      <c r="A2203" t="s">
        <v>33</v>
      </c>
      <c r="B2203" t="s">
        <v>34</v>
      </c>
      <c r="C2203" t="s">
        <v>22</v>
      </c>
      <c r="D2203" t="s">
        <v>23</v>
      </c>
      <c r="E2203" t="s">
        <v>5</v>
      </c>
      <c r="G2203" t="s">
        <v>24</v>
      </c>
      <c r="H2203">
        <v>1011374</v>
      </c>
      <c r="I2203">
        <v>1012039</v>
      </c>
      <c r="J2203" t="s">
        <v>74</v>
      </c>
      <c r="K2203" t="s">
        <v>3875</v>
      </c>
      <c r="L2203" t="s">
        <v>3875</v>
      </c>
      <c r="N2203" t="s">
        <v>3876</v>
      </c>
      <c r="P2203">
        <v>5738278</v>
      </c>
      <c r="Q2203" t="s">
        <v>3873</v>
      </c>
      <c r="R2203">
        <v>666</v>
      </c>
      <c r="S2203">
        <v>221</v>
      </c>
    </row>
    <row r="2204" spans="1:20" x14ac:dyDescent="0.25">
      <c r="A2204" t="s">
        <v>20</v>
      </c>
      <c r="B2204" t="s">
        <v>30</v>
      </c>
      <c r="C2204" t="s">
        <v>22</v>
      </c>
      <c r="D2204" t="s">
        <v>23</v>
      </c>
      <c r="E2204" t="s">
        <v>5</v>
      </c>
      <c r="G2204" t="s">
        <v>24</v>
      </c>
      <c r="H2204">
        <v>1012044</v>
      </c>
      <c r="I2204">
        <v>1012607</v>
      </c>
      <c r="J2204" t="s">
        <v>74</v>
      </c>
      <c r="P2204">
        <v>5738280</v>
      </c>
      <c r="Q2204" t="s">
        <v>3877</v>
      </c>
      <c r="R2204">
        <v>564</v>
      </c>
      <c r="T2204" t="s">
        <v>3878</v>
      </c>
    </row>
    <row r="2205" spans="1:20" x14ac:dyDescent="0.25">
      <c r="A2205" t="s">
        <v>33</v>
      </c>
      <c r="B2205" t="s">
        <v>34</v>
      </c>
      <c r="C2205" t="s">
        <v>22</v>
      </c>
      <c r="D2205" t="s">
        <v>23</v>
      </c>
      <c r="E2205" t="s">
        <v>5</v>
      </c>
      <c r="G2205" t="s">
        <v>24</v>
      </c>
      <c r="H2205">
        <v>1012044</v>
      </c>
      <c r="I2205">
        <v>1012607</v>
      </c>
      <c r="J2205" t="s">
        <v>74</v>
      </c>
      <c r="K2205" t="s">
        <v>3879</v>
      </c>
      <c r="L2205" t="s">
        <v>3879</v>
      </c>
      <c r="N2205" t="s">
        <v>3880</v>
      </c>
      <c r="P2205">
        <v>5738280</v>
      </c>
      <c r="Q2205" t="s">
        <v>3877</v>
      </c>
      <c r="R2205">
        <v>564</v>
      </c>
      <c r="S2205">
        <v>187</v>
      </c>
    </row>
    <row r="2206" spans="1:20" x14ac:dyDescent="0.25">
      <c r="A2206" t="s">
        <v>20</v>
      </c>
      <c r="B2206" t="s">
        <v>30</v>
      </c>
      <c r="C2206" t="s">
        <v>22</v>
      </c>
      <c r="D2206" t="s">
        <v>23</v>
      </c>
      <c r="E2206" t="s">
        <v>5</v>
      </c>
      <c r="G2206" t="s">
        <v>24</v>
      </c>
      <c r="H2206">
        <v>1012690</v>
      </c>
      <c r="I2206">
        <v>1013178</v>
      </c>
      <c r="J2206" t="s">
        <v>74</v>
      </c>
      <c r="P2206">
        <v>5738089</v>
      </c>
      <c r="Q2206" t="s">
        <v>3881</v>
      </c>
      <c r="R2206">
        <v>489</v>
      </c>
      <c r="T2206" t="s">
        <v>3882</v>
      </c>
    </row>
    <row r="2207" spans="1:20" x14ac:dyDescent="0.25">
      <c r="A2207" t="s">
        <v>33</v>
      </c>
      <c r="B2207" t="s">
        <v>34</v>
      </c>
      <c r="C2207" t="s">
        <v>22</v>
      </c>
      <c r="D2207" t="s">
        <v>23</v>
      </c>
      <c r="E2207" t="s">
        <v>5</v>
      </c>
      <c r="G2207" t="s">
        <v>24</v>
      </c>
      <c r="H2207">
        <v>1012690</v>
      </c>
      <c r="I2207">
        <v>1013178</v>
      </c>
      <c r="J2207" t="s">
        <v>74</v>
      </c>
      <c r="K2207" t="s">
        <v>3883</v>
      </c>
      <c r="L2207" t="s">
        <v>3883</v>
      </c>
      <c r="N2207" t="s">
        <v>3884</v>
      </c>
      <c r="P2207">
        <v>5738089</v>
      </c>
      <c r="Q2207" t="s">
        <v>3881</v>
      </c>
      <c r="R2207">
        <v>489</v>
      </c>
      <c r="S2207">
        <v>162</v>
      </c>
    </row>
    <row r="2208" spans="1:20" x14ac:dyDescent="0.25">
      <c r="A2208" t="s">
        <v>20</v>
      </c>
      <c r="B2208" t="s">
        <v>30</v>
      </c>
      <c r="C2208" t="s">
        <v>22</v>
      </c>
      <c r="D2208" t="s">
        <v>23</v>
      </c>
      <c r="E2208" t="s">
        <v>5</v>
      </c>
      <c r="G2208" t="s">
        <v>24</v>
      </c>
      <c r="H2208">
        <v>1013198</v>
      </c>
      <c r="I2208">
        <v>1013788</v>
      </c>
      <c r="J2208" t="s">
        <v>25</v>
      </c>
      <c r="P2208">
        <v>5737781</v>
      </c>
      <c r="Q2208" t="s">
        <v>3885</v>
      </c>
      <c r="R2208">
        <v>591</v>
      </c>
      <c r="T2208" t="s">
        <v>3886</v>
      </c>
    </row>
    <row r="2209" spans="1:20" x14ac:dyDescent="0.25">
      <c r="A2209" t="s">
        <v>33</v>
      </c>
      <c r="B2209" t="s">
        <v>34</v>
      </c>
      <c r="C2209" t="s">
        <v>22</v>
      </c>
      <c r="D2209" t="s">
        <v>23</v>
      </c>
      <c r="E2209" t="s">
        <v>5</v>
      </c>
      <c r="G2209" t="s">
        <v>24</v>
      </c>
      <c r="H2209">
        <v>1013198</v>
      </c>
      <c r="I2209">
        <v>1013788</v>
      </c>
      <c r="J2209" t="s">
        <v>25</v>
      </c>
      <c r="K2209" t="s">
        <v>3887</v>
      </c>
      <c r="L2209" t="s">
        <v>3887</v>
      </c>
      <c r="N2209" t="s">
        <v>3888</v>
      </c>
      <c r="P2209">
        <v>5737781</v>
      </c>
      <c r="Q2209" t="s">
        <v>3885</v>
      </c>
      <c r="R2209">
        <v>591</v>
      </c>
      <c r="S2209">
        <v>196</v>
      </c>
    </row>
    <row r="2210" spans="1:20" x14ac:dyDescent="0.25">
      <c r="A2210" t="s">
        <v>20</v>
      </c>
      <c r="B2210" t="s">
        <v>30</v>
      </c>
      <c r="C2210" t="s">
        <v>22</v>
      </c>
      <c r="D2210" t="s">
        <v>23</v>
      </c>
      <c r="E2210" t="s">
        <v>5</v>
      </c>
      <c r="G2210" t="s">
        <v>24</v>
      </c>
      <c r="H2210">
        <v>1013873</v>
      </c>
      <c r="I2210">
        <v>1015489</v>
      </c>
      <c r="J2210" t="s">
        <v>25</v>
      </c>
      <c r="P2210">
        <v>5738095</v>
      </c>
      <c r="Q2210" t="s">
        <v>3889</v>
      </c>
      <c r="R2210">
        <v>1617</v>
      </c>
      <c r="T2210" t="s">
        <v>3890</v>
      </c>
    </row>
    <row r="2211" spans="1:20" x14ac:dyDescent="0.25">
      <c r="A2211" t="s">
        <v>33</v>
      </c>
      <c r="B2211" t="s">
        <v>34</v>
      </c>
      <c r="C2211" t="s">
        <v>22</v>
      </c>
      <c r="D2211" t="s">
        <v>23</v>
      </c>
      <c r="E2211" t="s">
        <v>5</v>
      </c>
      <c r="G2211" t="s">
        <v>24</v>
      </c>
      <c r="H2211">
        <v>1013873</v>
      </c>
      <c r="I2211">
        <v>1015489</v>
      </c>
      <c r="J2211" t="s">
        <v>25</v>
      </c>
      <c r="K2211" t="s">
        <v>3891</v>
      </c>
      <c r="L2211" t="s">
        <v>3891</v>
      </c>
      <c r="N2211" t="s">
        <v>36</v>
      </c>
      <c r="P2211">
        <v>5738095</v>
      </c>
      <c r="Q2211" t="s">
        <v>3889</v>
      </c>
      <c r="R2211">
        <v>1617</v>
      </c>
      <c r="S2211">
        <v>538</v>
      </c>
    </row>
    <row r="2212" spans="1:20" x14ac:dyDescent="0.25">
      <c r="A2212" t="s">
        <v>20</v>
      </c>
      <c r="B2212" t="s">
        <v>30</v>
      </c>
      <c r="C2212" t="s">
        <v>22</v>
      </c>
      <c r="D2212" t="s">
        <v>23</v>
      </c>
      <c r="E2212" t="s">
        <v>5</v>
      </c>
      <c r="G2212" t="s">
        <v>24</v>
      </c>
      <c r="H2212">
        <v>1015562</v>
      </c>
      <c r="I2212">
        <v>1016101</v>
      </c>
      <c r="J2212" t="s">
        <v>25</v>
      </c>
      <c r="P2212">
        <v>5738094</v>
      </c>
      <c r="Q2212" t="s">
        <v>3892</v>
      </c>
      <c r="R2212">
        <v>540</v>
      </c>
      <c r="T2212" t="s">
        <v>3893</v>
      </c>
    </row>
    <row r="2213" spans="1:20" x14ac:dyDescent="0.25">
      <c r="A2213" t="s">
        <v>33</v>
      </c>
      <c r="B2213" t="s">
        <v>34</v>
      </c>
      <c r="C2213" t="s">
        <v>22</v>
      </c>
      <c r="D2213" t="s">
        <v>23</v>
      </c>
      <c r="E2213" t="s">
        <v>5</v>
      </c>
      <c r="G2213" t="s">
        <v>24</v>
      </c>
      <c r="H2213">
        <v>1015562</v>
      </c>
      <c r="I2213">
        <v>1016101</v>
      </c>
      <c r="J2213" t="s">
        <v>25</v>
      </c>
      <c r="K2213" t="s">
        <v>3894</v>
      </c>
      <c r="L2213" t="s">
        <v>3894</v>
      </c>
      <c r="N2213" t="s">
        <v>36</v>
      </c>
      <c r="P2213">
        <v>5738094</v>
      </c>
      <c r="Q2213" t="s">
        <v>3892</v>
      </c>
      <c r="R2213">
        <v>540</v>
      </c>
      <c r="S2213">
        <v>179</v>
      </c>
    </row>
    <row r="2214" spans="1:20" x14ac:dyDescent="0.25">
      <c r="A2214" t="s">
        <v>20</v>
      </c>
      <c r="B2214" t="s">
        <v>30</v>
      </c>
      <c r="C2214" t="s">
        <v>22</v>
      </c>
      <c r="D2214" t="s">
        <v>23</v>
      </c>
      <c r="E2214" t="s">
        <v>5</v>
      </c>
      <c r="G2214" t="s">
        <v>24</v>
      </c>
      <c r="H2214">
        <v>1016115</v>
      </c>
      <c r="I2214">
        <v>1017020</v>
      </c>
      <c r="J2214" t="s">
        <v>25</v>
      </c>
      <c r="P2214">
        <v>5738093</v>
      </c>
      <c r="Q2214" t="s">
        <v>3895</v>
      </c>
      <c r="R2214">
        <v>906</v>
      </c>
      <c r="T2214" t="s">
        <v>3896</v>
      </c>
    </row>
    <row r="2215" spans="1:20" x14ac:dyDescent="0.25">
      <c r="A2215" t="s">
        <v>33</v>
      </c>
      <c r="B2215" t="s">
        <v>34</v>
      </c>
      <c r="C2215" t="s">
        <v>22</v>
      </c>
      <c r="D2215" t="s">
        <v>23</v>
      </c>
      <c r="E2215" t="s">
        <v>5</v>
      </c>
      <c r="G2215" t="s">
        <v>24</v>
      </c>
      <c r="H2215">
        <v>1016115</v>
      </c>
      <c r="I2215">
        <v>1017020</v>
      </c>
      <c r="J2215" t="s">
        <v>25</v>
      </c>
      <c r="K2215" t="s">
        <v>3897</v>
      </c>
      <c r="L2215" t="s">
        <v>3897</v>
      </c>
      <c r="N2215" t="s">
        <v>970</v>
      </c>
      <c r="P2215">
        <v>5738093</v>
      </c>
      <c r="Q2215" t="s">
        <v>3895</v>
      </c>
      <c r="R2215">
        <v>906</v>
      </c>
      <c r="S2215">
        <v>301</v>
      </c>
    </row>
    <row r="2216" spans="1:20" x14ac:dyDescent="0.25">
      <c r="A2216" t="s">
        <v>20</v>
      </c>
      <c r="B2216" t="s">
        <v>30</v>
      </c>
      <c r="C2216" t="s">
        <v>22</v>
      </c>
      <c r="D2216" t="s">
        <v>23</v>
      </c>
      <c r="E2216" t="s">
        <v>5</v>
      </c>
      <c r="G2216" t="s">
        <v>24</v>
      </c>
      <c r="H2216">
        <v>1017048</v>
      </c>
      <c r="I2216">
        <v>1018124</v>
      </c>
      <c r="J2216" t="s">
        <v>25</v>
      </c>
      <c r="P2216">
        <v>5738092</v>
      </c>
      <c r="Q2216" t="s">
        <v>3898</v>
      </c>
      <c r="R2216">
        <v>1077</v>
      </c>
      <c r="T2216" t="s">
        <v>3899</v>
      </c>
    </row>
    <row r="2217" spans="1:20" x14ac:dyDescent="0.25">
      <c r="A2217" t="s">
        <v>33</v>
      </c>
      <c r="B2217" t="s">
        <v>34</v>
      </c>
      <c r="C2217" t="s">
        <v>22</v>
      </c>
      <c r="D2217" t="s">
        <v>23</v>
      </c>
      <c r="E2217" t="s">
        <v>5</v>
      </c>
      <c r="G2217" t="s">
        <v>24</v>
      </c>
      <c r="H2217">
        <v>1017048</v>
      </c>
      <c r="I2217">
        <v>1018124</v>
      </c>
      <c r="J2217" t="s">
        <v>25</v>
      </c>
      <c r="K2217" t="s">
        <v>3900</v>
      </c>
      <c r="L2217" t="s">
        <v>3900</v>
      </c>
      <c r="N2217" t="s">
        <v>3901</v>
      </c>
      <c r="P2217">
        <v>5738092</v>
      </c>
      <c r="Q2217" t="s">
        <v>3898</v>
      </c>
      <c r="R2217">
        <v>1077</v>
      </c>
      <c r="S2217">
        <v>358</v>
      </c>
    </row>
    <row r="2218" spans="1:20" x14ac:dyDescent="0.25">
      <c r="A2218" t="s">
        <v>20</v>
      </c>
      <c r="B2218" t="s">
        <v>30</v>
      </c>
      <c r="C2218" t="s">
        <v>22</v>
      </c>
      <c r="D2218" t="s">
        <v>23</v>
      </c>
      <c r="E2218" t="s">
        <v>5</v>
      </c>
      <c r="G2218" t="s">
        <v>24</v>
      </c>
      <c r="H2218">
        <v>1018162</v>
      </c>
      <c r="I2218">
        <v>1019133</v>
      </c>
      <c r="J2218" t="s">
        <v>25</v>
      </c>
      <c r="P2218">
        <v>5738097</v>
      </c>
      <c r="Q2218" t="s">
        <v>3902</v>
      </c>
      <c r="R2218">
        <v>972</v>
      </c>
      <c r="T2218" t="s">
        <v>3903</v>
      </c>
    </row>
    <row r="2219" spans="1:20" x14ac:dyDescent="0.25">
      <c r="A2219" t="s">
        <v>33</v>
      </c>
      <c r="B2219" t="s">
        <v>34</v>
      </c>
      <c r="C2219" t="s">
        <v>22</v>
      </c>
      <c r="D2219" t="s">
        <v>23</v>
      </c>
      <c r="E2219" t="s">
        <v>5</v>
      </c>
      <c r="G2219" t="s">
        <v>24</v>
      </c>
      <c r="H2219">
        <v>1018162</v>
      </c>
      <c r="I2219">
        <v>1019133</v>
      </c>
      <c r="J2219" t="s">
        <v>25</v>
      </c>
      <c r="K2219" t="s">
        <v>3904</v>
      </c>
      <c r="L2219" t="s">
        <v>3904</v>
      </c>
      <c r="N2219" t="s">
        <v>36</v>
      </c>
      <c r="P2219">
        <v>5738097</v>
      </c>
      <c r="Q2219" t="s">
        <v>3902</v>
      </c>
      <c r="R2219">
        <v>972</v>
      </c>
      <c r="S2219">
        <v>323</v>
      </c>
    </row>
    <row r="2220" spans="1:20" x14ac:dyDescent="0.25">
      <c r="A2220" t="s">
        <v>20</v>
      </c>
      <c r="B2220" t="s">
        <v>30</v>
      </c>
      <c r="C2220" t="s">
        <v>22</v>
      </c>
      <c r="D2220" t="s">
        <v>23</v>
      </c>
      <c r="E2220" t="s">
        <v>5</v>
      </c>
      <c r="G2220" t="s">
        <v>24</v>
      </c>
      <c r="H2220">
        <v>1019134</v>
      </c>
      <c r="I2220">
        <v>1019919</v>
      </c>
      <c r="J2220" t="s">
        <v>74</v>
      </c>
      <c r="P2220">
        <v>5737780</v>
      </c>
      <c r="Q2220" t="s">
        <v>3905</v>
      </c>
      <c r="R2220">
        <v>786</v>
      </c>
      <c r="T2220" t="s">
        <v>3906</v>
      </c>
    </row>
    <row r="2221" spans="1:20" x14ac:dyDescent="0.25">
      <c r="A2221" t="s">
        <v>33</v>
      </c>
      <c r="B2221" t="s">
        <v>34</v>
      </c>
      <c r="C2221" t="s">
        <v>22</v>
      </c>
      <c r="D2221" t="s">
        <v>23</v>
      </c>
      <c r="E2221" t="s">
        <v>5</v>
      </c>
      <c r="G2221" t="s">
        <v>24</v>
      </c>
      <c r="H2221">
        <v>1019134</v>
      </c>
      <c r="I2221">
        <v>1019919</v>
      </c>
      <c r="J2221" t="s">
        <v>74</v>
      </c>
      <c r="K2221" t="s">
        <v>3907</v>
      </c>
      <c r="L2221" t="s">
        <v>3907</v>
      </c>
      <c r="N2221" t="s">
        <v>3908</v>
      </c>
      <c r="P2221">
        <v>5737780</v>
      </c>
      <c r="Q2221" t="s">
        <v>3905</v>
      </c>
      <c r="R2221">
        <v>786</v>
      </c>
      <c r="S2221">
        <v>261</v>
      </c>
    </row>
    <row r="2222" spans="1:20" x14ac:dyDescent="0.25">
      <c r="A2222" t="s">
        <v>20</v>
      </c>
      <c r="B2222" t="s">
        <v>30</v>
      </c>
      <c r="C2222" t="s">
        <v>22</v>
      </c>
      <c r="D2222" t="s">
        <v>23</v>
      </c>
      <c r="E2222" t="s">
        <v>5</v>
      </c>
      <c r="G2222" t="s">
        <v>24</v>
      </c>
      <c r="H2222">
        <v>1020004</v>
      </c>
      <c r="I2222">
        <v>1021104</v>
      </c>
      <c r="J2222" t="s">
        <v>74</v>
      </c>
      <c r="P2222">
        <v>5737779</v>
      </c>
      <c r="Q2222" t="s">
        <v>3909</v>
      </c>
      <c r="R2222">
        <v>1101</v>
      </c>
      <c r="T2222" t="s">
        <v>3910</v>
      </c>
    </row>
    <row r="2223" spans="1:20" x14ac:dyDescent="0.25">
      <c r="A2223" t="s">
        <v>33</v>
      </c>
      <c r="B2223" t="s">
        <v>34</v>
      </c>
      <c r="C2223" t="s">
        <v>22</v>
      </c>
      <c r="D2223" t="s">
        <v>23</v>
      </c>
      <c r="E2223" t="s">
        <v>5</v>
      </c>
      <c r="G2223" t="s">
        <v>24</v>
      </c>
      <c r="H2223">
        <v>1020004</v>
      </c>
      <c r="I2223">
        <v>1021104</v>
      </c>
      <c r="J2223" t="s">
        <v>74</v>
      </c>
      <c r="K2223" t="s">
        <v>3911</v>
      </c>
      <c r="L2223" t="s">
        <v>3911</v>
      </c>
      <c r="N2223" t="s">
        <v>3912</v>
      </c>
      <c r="P2223">
        <v>5737779</v>
      </c>
      <c r="Q2223" t="s">
        <v>3909</v>
      </c>
      <c r="R2223">
        <v>1101</v>
      </c>
      <c r="S2223">
        <v>366</v>
      </c>
    </row>
    <row r="2224" spans="1:20" x14ac:dyDescent="0.25">
      <c r="A2224" t="s">
        <v>20</v>
      </c>
      <c r="B2224" t="s">
        <v>30</v>
      </c>
      <c r="C2224" t="s">
        <v>22</v>
      </c>
      <c r="D2224" t="s">
        <v>23</v>
      </c>
      <c r="E2224" t="s">
        <v>5</v>
      </c>
      <c r="G2224" t="s">
        <v>24</v>
      </c>
      <c r="H2224">
        <v>1021249</v>
      </c>
      <c r="I2224">
        <v>1022820</v>
      </c>
      <c r="J2224" t="s">
        <v>25</v>
      </c>
      <c r="P2224">
        <v>5737778</v>
      </c>
      <c r="Q2224" t="s">
        <v>3913</v>
      </c>
      <c r="R2224">
        <v>1572</v>
      </c>
      <c r="T2224" t="s">
        <v>3914</v>
      </c>
    </row>
    <row r="2225" spans="1:20" x14ac:dyDescent="0.25">
      <c r="A2225" t="s">
        <v>33</v>
      </c>
      <c r="B2225" t="s">
        <v>34</v>
      </c>
      <c r="C2225" t="s">
        <v>22</v>
      </c>
      <c r="D2225" t="s">
        <v>23</v>
      </c>
      <c r="E2225" t="s">
        <v>5</v>
      </c>
      <c r="G2225" t="s">
        <v>24</v>
      </c>
      <c r="H2225">
        <v>1021249</v>
      </c>
      <c r="I2225">
        <v>1022820</v>
      </c>
      <c r="J2225" t="s">
        <v>25</v>
      </c>
      <c r="K2225" t="s">
        <v>3915</v>
      </c>
      <c r="L2225" t="s">
        <v>3915</v>
      </c>
      <c r="N2225" t="s">
        <v>3916</v>
      </c>
      <c r="P2225">
        <v>5737778</v>
      </c>
      <c r="Q2225" t="s">
        <v>3913</v>
      </c>
      <c r="R2225">
        <v>1572</v>
      </c>
      <c r="S2225">
        <v>523</v>
      </c>
    </row>
    <row r="2226" spans="1:20" x14ac:dyDescent="0.25">
      <c r="A2226" t="s">
        <v>20</v>
      </c>
      <c r="B2226" t="s">
        <v>30</v>
      </c>
      <c r="C2226" t="s">
        <v>22</v>
      </c>
      <c r="D2226" t="s">
        <v>23</v>
      </c>
      <c r="E2226" t="s">
        <v>5</v>
      </c>
      <c r="G2226" t="s">
        <v>24</v>
      </c>
      <c r="H2226">
        <v>1022847</v>
      </c>
      <c r="I2226">
        <v>1023260</v>
      </c>
      <c r="J2226" t="s">
        <v>25</v>
      </c>
      <c r="P2226">
        <v>5737776</v>
      </c>
      <c r="Q2226" t="s">
        <v>3917</v>
      </c>
      <c r="R2226">
        <v>414</v>
      </c>
      <c r="T2226" t="s">
        <v>3918</v>
      </c>
    </row>
    <row r="2227" spans="1:20" x14ac:dyDescent="0.25">
      <c r="A2227" t="s">
        <v>33</v>
      </c>
      <c r="B2227" t="s">
        <v>34</v>
      </c>
      <c r="C2227" t="s">
        <v>22</v>
      </c>
      <c r="D2227" t="s">
        <v>23</v>
      </c>
      <c r="E2227" t="s">
        <v>5</v>
      </c>
      <c r="G2227" t="s">
        <v>24</v>
      </c>
      <c r="H2227">
        <v>1022847</v>
      </c>
      <c r="I2227">
        <v>1023260</v>
      </c>
      <c r="J2227" t="s">
        <v>25</v>
      </c>
      <c r="K2227" t="s">
        <v>3919</v>
      </c>
      <c r="L2227" t="s">
        <v>3919</v>
      </c>
      <c r="N2227" t="s">
        <v>36</v>
      </c>
      <c r="P2227">
        <v>5737776</v>
      </c>
      <c r="Q2227" t="s">
        <v>3917</v>
      </c>
      <c r="R2227">
        <v>414</v>
      </c>
      <c r="S2227">
        <v>137</v>
      </c>
    </row>
    <row r="2228" spans="1:20" x14ac:dyDescent="0.25">
      <c r="A2228" t="s">
        <v>20</v>
      </c>
      <c r="B2228" t="s">
        <v>30</v>
      </c>
      <c r="C2228" t="s">
        <v>22</v>
      </c>
      <c r="D2228" t="s">
        <v>23</v>
      </c>
      <c r="E2228" t="s">
        <v>5</v>
      </c>
      <c r="G2228" t="s">
        <v>24</v>
      </c>
      <c r="H2228">
        <v>1023283</v>
      </c>
      <c r="I2228">
        <v>1023525</v>
      </c>
      <c r="J2228" t="s">
        <v>74</v>
      </c>
      <c r="P2228">
        <v>5738084</v>
      </c>
      <c r="Q2228" t="s">
        <v>3920</v>
      </c>
      <c r="R2228">
        <v>243</v>
      </c>
      <c r="T2228" t="s">
        <v>3921</v>
      </c>
    </row>
    <row r="2229" spans="1:20" x14ac:dyDescent="0.25">
      <c r="A2229" t="s">
        <v>33</v>
      </c>
      <c r="B2229" t="s">
        <v>34</v>
      </c>
      <c r="C2229" t="s">
        <v>22</v>
      </c>
      <c r="D2229" t="s">
        <v>23</v>
      </c>
      <c r="E2229" t="s">
        <v>5</v>
      </c>
      <c r="G2229" t="s">
        <v>24</v>
      </c>
      <c r="H2229">
        <v>1023283</v>
      </c>
      <c r="I2229">
        <v>1023525</v>
      </c>
      <c r="J2229" t="s">
        <v>74</v>
      </c>
      <c r="K2229" t="s">
        <v>3922</v>
      </c>
      <c r="L2229" t="s">
        <v>3922</v>
      </c>
      <c r="N2229" t="s">
        <v>36</v>
      </c>
      <c r="P2229">
        <v>5738084</v>
      </c>
      <c r="Q2229" t="s">
        <v>3920</v>
      </c>
      <c r="R2229">
        <v>243</v>
      </c>
      <c r="S2229">
        <v>80</v>
      </c>
    </row>
    <row r="2230" spans="1:20" x14ac:dyDescent="0.25">
      <c r="A2230" t="s">
        <v>20</v>
      </c>
      <c r="B2230" t="s">
        <v>30</v>
      </c>
      <c r="C2230" t="s">
        <v>22</v>
      </c>
      <c r="D2230" t="s">
        <v>23</v>
      </c>
      <c r="E2230" t="s">
        <v>5</v>
      </c>
      <c r="G2230" t="s">
        <v>24</v>
      </c>
      <c r="H2230">
        <v>1023628</v>
      </c>
      <c r="I2230">
        <v>1024476</v>
      </c>
      <c r="J2230" t="s">
        <v>74</v>
      </c>
      <c r="P2230">
        <v>5738081</v>
      </c>
      <c r="Q2230" t="s">
        <v>3923</v>
      </c>
      <c r="R2230">
        <v>849</v>
      </c>
      <c r="T2230" t="s">
        <v>3924</v>
      </c>
    </row>
    <row r="2231" spans="1:20" x14ac:dyDescent="0.25">
      <c r="A2231" t="s">
        <v>33</v>
      </c>
      <c r="B2231" t="s">
        <v>34</v>
      </c>
      <c r="C2231" t="s">
        <v>22</v>
      </c>
      <c r="D2231" t="s">
        <v>23</v>
      </c>
      <c r="E2231" t="s">
        <v>5</v>
      </c>
      <c r="G2231" t="s">
        <v>24</v>
      </c>
      <c r="H2231">
        <v>1023628</v>
      </c>
      <c r="I2231">
        <v>1024476</v>
      </c>
      <c r="J2231" t="s">
        <v>74</v>
      </c>
      <c r="K2231" t="s">
        <v>3925</v>
      </c>
      <c r="L2231" t="s">
        <v>3925</v>
      </c>
      <c r="N2231" t="s">
        <v>3926</v>
      </c>
      <c r="P2231">
        <v>5738081</v>
      </c>
      <c r="Q2231" t="s">
        <v>3923</v>
      </c>
      <c r="R2231">
        <v>849</v>
      </c>
      <c r="S2231">
        <v>282</v>
      </c>
    </row>
    <row r="2232" spans="1:20" x14ac:dyDescent="0.25">
      <c r="A2232" t="s">
        <v>20</v>
      </c>
      <c r="B2232" t="s">
        <v>30</v>
      </c>
      <c r="C2232" t="s">
        <v>22</v>
      </c>
      <c r="D2232" t="s">
        <v>23</v>
      </c>
      <c r="E2232" t="s">
        <v>5</v>
      </c>
      <c r="G2232" t="s">
        <v>24</v>
      </c>
      <c r="H2232">
        <v>1024518</v>
      </c>
      <c r="I2232">
        <v>1025360</v>
      </c>
      <c r="J2232" t="s">
        <v>74</v>
      </c>
      <c r="P2232">
        <v>5738106</v>
      </c>
      <c r="Q2232" t="s">
        <v>3927</v>
      </c>
      <c r="R2232">
        <v>843</v>
      </c>
      <c r="T2232" t="s">
        <v>3928</v>
      </c>
    </row>
    <row r="2233" spans="1:20" x14ac:dyDescent="0.25">
      <c r="A2233" t="s">
        <v>33</v>
      </c>
      <c r="B2233" t="s">
        <v>34</v>
      </c>
      <c r="C2233" t="s">
        <v>22</v>
      </c>
      <c r="D2233" t="s">
        <v>23</v>
      </c>
      <c r="E2233" t="s">
        <v>5</v>
      </c>
      <c r="G2233" t="s">
        <v>24</v>
      </c>
      <c r="H2233">
        <v>1024518</v>
      </c>
      <c r="I2233">
        <v>1025360</v>
      </c>
      <c r="J2233" t="s">
        <v>74</v>
      </c>
      <c r="K2233" t="s">
        <v>3929</v>
      </c>
      <c r="L2233" t="s">
        <v>3929</v>
      </c>
      <c r="N2233" t="s">
        <v>3930</v>
      </c>
      <c r="P2233">
        <v>5738106</v>
      </c>
      <c r="Q2233" t="s">
        <v>3927</v>
      </c>
      <c r="R2233">
        <v>843</v>
      </c>
      <c r="S2233">
        <v>280</v>
      </c>
    </row>
    <row r="2234" spans="1:20" x14ac:dyDescent="0.25">
      <c r="A2234" t="s">
        <v>20</v>
      </c>
      <c r="B2234" t="s">
        <v>30</v>
      </c>
      <c r="C2234" t="s">
        <v>22</v>
      </c>
      <c r="D2234" t="s">
        <v>23</v>
      </c>
      <c r="E2234" t="s">
        <v>5</v>
      </c>
      <c r="G2234" t="s">
        <v>24</v>
      </c>
      <c r="H2234">
        <v>1025357</v>
      </c>
      <c r="I2234">
        <v>1025725</v>
      </c>
      <c r="J2234" t="s">
        <v>74</v>
      </c>
      <c r="P2234">
        <v>5738083</v>
      </c>
      <c r="Q2234" t="s">
        <v>3931</v>
      </c>
      <c r="R2234">
        <v>369</v>
      </c>
      <c r="T2234" t="s">
        <v>3932</v>
      </c>
    </row>
    <row r="2235" spans="1:20" x14ac:dyDescent="0.25">
      <c r="A2235" t="s">
        <v>33</v>
      </c>
      <c r="B2235" t="s">
        <v>34</v>
      </c>
      <c r="C2235" t="s">
        <v>22</v>
      </c>
      <c r="D2235" t="s">
        <v>23</v>
      </c>
      <c r="E2235" t="s">
        <v>5</v>
      </c>
      <c r="G2235" t="s">
        <v>24</v>
      </c>
      <c r="H2235">
        <v>1025357</v>
      </c>
      <c r="I2235">
        <v>1025725</v>
      </c>
      <c r="J2235" t="s">
        <v>74</v>
      </c>
      <c r="K2235" t="s">
        <v>3933</v>
      </c>
      <c r="L2235" t="s">
        <v>3933</v>
      </c>
      <c r="N2235" t="s">
        <v>3934</v>
      </c>
      <c r="P2235">
        <v>5738083</v>
      </c>
      <c r="Q2235" t="s">
        <v>3931</v>
      </c>
      <c r="R2235">
        <v>369</v>
      </c>
      <c r="S2235">
        <v>122</v>
      </c>
    </row>
    <row r="2236" spans="1:20" x14ac:dyDescent="0.25">
      <c r="A2236" t="s">
        <v>20</v>
      </c>
      <c r="B2236" t="s">
        <v>30</v>
      </c>
      <c r="C2236" t="s">
        <v>22</v>
      </c>
      <c r="D2236" t="s">
        <v>23</v>
      </c>
      <c r="E2236" t="s">
        <v>5</v>
      </c>
      <c r="G2236" t="s">
        <v>24</v>
      </c>
      <c r="H2236">
        <v>1025852</v>
      </c>
      <c r="I2236">
        <v>1026346</v>
      </c>
      <c r="J2236" t="s">
        <v>74</v>
      </c>
      <c r="P2236">
        <v>5738080</v>
      </c>
      <c r="Q2236" t="s">
        <v>3935</v>
      </c>
      <c r="R2236">
        <v>495</v>
      </c>
      <c r="T2236" t="s">
        <v>3936</v>
      </c>
    </row>
    <row r="2237" spans="1:20" x14ac:dyDescent="0.25">
      <c r="A2237" t="s">
        <v>33</v>
      </c>
      <c r="B2237" t="s">
        <v>34</v>
      </c>
      <c r="C2237" t="s">
        <v>22</v>
      </c>
      <c r="D2237" t="s">
        <v>23</v>
      </c>
      <c r="E2237" t="s">
        <v>5</v>
      </c>
      <c r="G2237" t="s">
        <v>24</v>
      </c>
      <c r="H2237">
        <v>1025852</v>
      </c>
      <c r="I2237">
        <v>1026346</v>
      </c>
      <c r="J2237" t="s">
        <v>74</v>
      </c>
      <c r="K2237" t="s">
        <v>3937</v>
      </c>
      <c r="L2237" t="s">
        <v>3937</v>
      </c>
      <c r="N2237" t="s">
        <v>3938</v>
      </c>
      <c r="P2237">
        <v>5738080</v>
      </c>
      <c r="Q2237" t="s">
        <v>3935</v>
      </c>
      <c r="R2237">
        <v>495</v>
      </c>
      <c r="S2237">
        <v>164</v>
      </c>
    </row>
    <row r="2238" spans="1:20" x14ac:dyDescent="0.25">
      <c r="A2238" t="s">
        <v>20</v>
      </c>
      <c r="B2238" t="s">
        <v>30</v>
      </c>
      <c r="C2238" t="s">
        <v>22</v>
      </c>
      <c r="D2238" t="s">
        <v>23</v>
      </c>
      <c r="E2238" t="s">
        <v>5</v>
      </c>
      <c r="G2238" t="s">
        <v>24</v>
      </c>
      <c r="H2238">
        <v>1026528</v>
      </c>
      <c r="I2238">
        <v>1028429</v>
      </c>
      <c r="J2238" t="s">
        <v>74</v>
      </c>
      <c r="P2238">
        <v>5738042</v>
      </c>
      <c r="Q2238" t="s">
        <v>3939</v>
      </c>
      <c r="R2238">
        <v>1902</v>
      </c>
      <c r="T2238" t="s">
        <v>3940</v>
      </c>
    </row>
    <row r="2239" spans="1:20" x14ac:dyDescent="0.25">
      <c r="A2239" t="s">
        <v>33</v>
      </c>
      <c r="B2239" t="s">
        <v>34</v>
      </c>
      <c r="C2239" t="s">
        <v>22</v>
      </c>
      <c r="D2239" t="s">
        <v>23</v>
      </c>
      <c r="E2239" t="s">
        <v>5</v>
      </c>
      <c r="G2239" t="s">
        <v>24</v>
      </c>
      <c r="H2239">
        <v>1026528</v>
      </c>
      <c r="I2239">
        <v>1028429</v>
      </c>
      <c r="J2239" t="s">
        <v>74</v>
      </c>
      <c r="K2239" t="s">
        <v>3941</v>
      </c>
      <c r="L2239" t="s">
        <v>3941</v>
      </c>
      <c r="N2239" t="s">
        <v>3942</v>
      </c>
      <c r="P2239">
        <v>5738042</v>
      </c>
      <c r="Q2239" t="s">
        <v>3939</v>
      </c>
      <c r="R2239">
        <v>1902</v>
      </c>
      <c r="S2239">
        <v>633</v>
      </c>
    </row>
    <row r="2240" spans="1:20" x14ac:dyDescent="0.25">
      <c r="A2240" t="s">
        <v>20</v>
      </c>
      <c r="B2240" t="s">
        <v>30</v>
      </c>
      <c r="C2240" t="s">
        <v>22</v>
      </c>
      <c r="D2240" t="s">
        <v>23</v>
      </c>
      <c r="E2240" t="s">
        <v>5</v>
      </c>
      <c r="G2240" t="s">
        <v>24</v>
      </c>
      <c r="H2240">
        <v>1028549</v>
      </c>
      <c r="I2240">
        <v>1030120</v>
      </c>
      <c r="J2240" t="s">
        <v>25</v>
      </c>
      <c r="P2240">
        <v>5738044</v>
      </c>
      <c r="Q2240" t="s">
        <v>3943</v>
      </c>
      <c r="R2240">
        <v>1572</v>
      </c>
      <c r="T2240" t="s">
        <v>3944</v>
      </c>
    </row>
    <row r="2241" spans="1:20" x14ac:dyDescent="0.25">
      <c r="A2241" t="s">
        <v>33</v>
      </c>
      <c r="B2241" t="s">
        <v>34</v>
      </c>
      <c r="C2241" t="s">
        <v>22</v>
      </c>
      <c r="D2241" t="s">
        <v>23</v>
      </c>
      <c r="E2241" t="s">
        <v>5</v>
      </c>
      <c r="G2241" t="s">
        <v>24</v>
      </c>
      <c r="H2241">
        <v>1028549</v>
      </c>
      <c r="I2241">
        <v>1030120</v>
      </c>
      <c r="J2241" t="s">
        <v>25</v>
      </c>
      <c r="K2241" t="s">
        <v>3945</v>
      </c>
      <c r="L2241" t="s">
        <v>3945</v>
      </c>
      <c r="N2241" t="s">
        <v>3946</v>
      </c>
      <c r="P2241">
        <v>5738044</v>
      </c>
      <c r="Q2241" t="s">
        <v>3943</v>
      </c>
      <c r="R2241">
        <v>1572</v>
      </c>
      <c r="S2241">
        <v>523</v>
      </c>
    </row>
    <row r="2242" spans="1:20" x14ac:dyDescent="0.25">
      <c r="A2242" t="s">
        <v>20</v>
      </c>
      <c r="B2242" t="s">
        <v>30</v>
      </c>
      <c r="C2242" t="s">
        <v>22</v>
      </c>
      <c r="D2242" t="s">
        <v>23</v>
      </c>
      <c r="E2242" t="s">
        <v>5</v>
      </c>
      <c r="G2242" t="s">
        <v>24</v>
      </c>
      <c r="H2242">
        <v>1030191</v>
      </c>
      <c r="I2242">
        <v>1030646</v>
      </c>
      <c r="J2242" t="s">
        <v>74</v>
      </c>
      <c r="P2242">
        <v>5738108</v>
      </c>
      <c r="Q2242" t="s">
        <v>3947</v>
      </c>
      <c r="R2242">
        <v>456</v>
      </c>
      <c r="T2242" t="s">
        <v>3948</v>
      </c>
    </row>
    <row r="2243" spans="1:20" x14ac:dyDescent="0.25">
      <c r="A2243" t="s">
        <v>33</v>
      </c>
      <c r="B2243" t="s">
        <v>34</v>
      </c>
      <c r="C2243" t="s">
        <v>22</v>
      </c>
      <c r="D2243" t="s">
        <v>23</v>
      </c>
      <c r="E2243" t="s">
        <v>5</v>
      </c>
      <c r="G2243" t="s">
        <v>24</v>
      </c>
      <c r="H2243">
        <v>1030191</v>
      </c>
      <c r="I2243">
        <v>1030646</v>
      </c>
      <c r="J2243" t="s">
        <v>74</v>
      </c>
      <c r="K2243" t="s">
        <v>3949</v>
      </c>
      <c r="L2243" t="s">
        <v>3949</v>
      </c>
      <c r="N2243" t="s">
        <v>3950</v>
      </c>
      <c r="P2243">
        <v>5738108</v>
      </c>
      <c r="Q2243" t="s">
        <v>3947</v>
      </c>
      <c r="R2243">
        <v>456</v>
      </c>
      <c r="S2243">
        <v>151</v>
      </c>
    </row>
    <row r="2244" spans="1:20" x14ac:dyDescent="0.25">
      <c r="A2244" t="s">
        <v>20</v>
      </c>
      <c r="B2244" t="s">
        <v>30</v>
      </c>
      <c r="C2244" t="s">
        <v>22</v>
      </c>
      <c r="D2244" t="s">
        <v>23</v>
      </c>
      <c r="E2244" t="s">
        <v>5</v>
      </c>
      <c r="G2244" t="s">
        <v>24</v>
      </c>
      <c r="H2244">
        <v>1030775</v>
      </c>
      <c r="I2244">
        <v>1031290</v>
      </c>
      <c r="J2244" t="s">
        <v>74</v>
      </c>
      <c r="P2244">
        <v>5738047</v>
      </c>
      <c r="Q2244" t="s">
        <v>3951</v>
      </c>
      <c r="R2244">
        <v>516</v>
      </c>
      <c r="T2244" t="s">
        <v>3952</v>
      </c>
    </row>
    <row r="2245" spans="1:20" x14ac:dyDescent="0.25">
      <c r="A2245" t="s">
        <v>33</v>
      </c>
      <c r="B2245" t="s">
        <v>34</v>
      </c>
      <c r="C2245" t="s">
        <v>22</v>
      </c>
      <c r="D2245" t="s">
        <v>23</v>
      </c>
      <c r="E2245" t="s">
        <v>5</v>
      </c>
      <c r="G2245" t="s">
        <v>24</v>
      </c>
      <c r="H2245">
        <v>1030775</v>
      </c>
      <c r="I2245">
        <v>1031290</v>
      </c>
      <c r="J2245" t="s">
        <v>74</v>
      </c>
      <c r="K2245" t="s">
        <v>3953</v>
      </c>
      <c r="L2245" t="s">
        <v>3953</v>
      </c>
      <c r="N2245" t="s">
        <v>3954</v>
      </c>
      <c r="P2245">
        <v>5738047</v>
      </c>
      <c r="Q2245" t="s">
        <v>3951</v>
      </c>
      <c r="R2245">
        <v>516</v>
      </c>
      <c r="S2245">
        <v>171</v>
      </c>
    </row>
    <row r="2246" spans="1:20" x14ac:dyDescent="0.25">
      <c r="A2246" t="s">
        <v>20</v>
      </c>
      <c r="B2246" t="s">
        <v>30</v>
      </c>
      <c r="C2246" t="s">
        <v>22</v>
      </c>
      <c r="D2246" t="s">
        <v>23</v>
      </c>
      <c r="E2246" t="s">
        <v>5</v>
      </c>
      <c r="G2246" t="s">
        <v>24</v>
      </c>
      <c r="H2246">
        <v>1031421</v>
      </c>
      <c r="I2246">
        <v>1033046</v>
      </c>
      <c r="J2246" t="s">
        <v>25</v>
      </c>
      <c r="P2246">
        <v>5738503</v>
      </c>
      <c r="Q2246" t="s">
        <v>3955</v>
      </c>
      <c r="R2246">
        <v>1626</v>
      </c>
      <c r="T2246" t="s">
        <v>3956</v>
      </c>
    </row>
    <row r="2247" spans="1:20" x14ac:dyDescent="0.25">
      <c r="A2247" t="s">
        <v>33</v>
      </c>
      <c r="B2247" t="s">
        <v>34</v>
      </c>
      <c r="C2247" t="s">
        <v>22</v>
      </c>
      <c r="D2247" t="s">
        <v>23</v>
      </c>
      <c r="E2247" t="s">
        <v>5</v>
      </c>
      <c r="G2247" t="s">
        <v>24</v>
      </c>
      <c r="H2247">
        <v>1031421</v>
      </c>
      <c r="I2247">
        <v>1033046</v>
      </c>
      <c r="J2247" t="s">
        <v>25</v>
      </c>
      <c r="K2247" t="s">
        <v>3957</v>
      </c>
      <c r="L2247" t="s">
        <v>3957</v>
      </c>
      <c r="N2247" t="s">
        <v>3958</v>
      </c>
      <c r="P2247">
        <v>5738503</v>
      </c>
      <c r="Q2247" t="s">
        <v>3955</v>
      </c>
      <c r="R2247">
        <v>1626</v>
      </c>
      <c r="S2247">
        <v>541</v>
      </c>
    </row>
    <row r="2248" spans="1:20" x14ac:dyDescent="0.25">
      <c r="A2248" t="s">
        <v>20</v>
      </c>
      <c r="B2248" t="s">
        <v>30</v>
      </c>
      <c r="C2248" t="s">
        <v>22</v>
      </c>
      <c r="D2248" t="s">
        <v>23</v>
      </c>
      <c r="E2248" t="s">
        <v>5</v>
      </c>
      <c r="G2248" t="s">
        <v>24</v>
      </c>
      <c r="H2248">
        <v>1033401</v>
      </c>
      <c r="I2248">
        <v>1034135</v>
      </c>
      <c r="J2248" t="s">
        <v>25</v>
      </c>
      <c r="P2248">
        <v>5737777</v>
      </c>
      <c r="Q2248" t="s">
        <v>3959</v>
      </c>
      <c r="R2248">
        <v>735</v>
      </c>
      <c r="T2248" t="s">
        <v>3960</v>
      </c>
    </row>
    <row r="2249" spans="1:20" x14ac:dyDescent="0.25">
      <c r="A2249" t="s">
        <v>33</v>
      </c>
      <c r="B2249" t="s">
        <v>34</v>
      </c>
      <c r="C2249" t="s">
        <v>22</v>
      </c>
      <c r="D2249" t="s">
        <v>23</v>
      </c>
      <c r="E2249" t="s">
        <v>5</v>
      </c>
      <c r="G2249" t="s">
        <v>24</v>
      </c>
      <c r="H2249">
        <v>1033401</v>
      </c>
      <c r="I2249">
        <v>1034135</v>
      </c>
      <c r="J2249" t="s">
        <v>25</v>
      </c>
      <c r="K2249" t="s">
        <v>3961</v>
      </c>
      <c r="L2249" t="s">
        <v>3961</v>
      </c>
      <c r="N2249" t="s">
        <v>3962</v>
      </c>
      <c r="P2249">
        <v>5737777</v>
      </c>
      <c r="Q2249" t="s">
        <v>3959</v>
      </c>
      <c r="R2249">
        <v>735</v>
      </c>
      <c r="S2249">
        <v>244</v>
      </c>
    </row>
    <row r="2250" spans="1:20" x14ac:dyDescent="0.25">
      <c r="A2250" t="s">
        <v>20</v>
      </c>
      <c r="B2250" t="s">
        <v>30</v>
      </c>
      <c r="C2250" t="s">
        <v>22</v>
      </c>
      <c r="D2250" t="s">
        <v>23</v>
      </c>
      <c r="E2250" t="s">
        <v>5</v>
      </c>
      <c r="G2250" t="s">
        <v>24</v>
      </c>
      <c r="H2250">
        <v>1034144</v>
      </c>
      <c r="I2250">
        <v>1035256</v>
      </c>
      <c r="J2250" t="s">
        <v>25</v>
      </c>
      <c r="P2250">
        <v>5738045</v>
      </c>
      <c r="Q2250" t="s">
        <v>3963</v>
      </c>
      <c r="R2250">
        <v>1113</v>
      </c>
      <c r="T2250" t="s">
        <v>3964</v>
      </c>
    </row>
    <row r="2251" spans="1:20" x14ac:dyDescent="0.25">
      <c r="A2251" t="s">
        <v>33</v>
      </c>
      <c r="B2251" t="s">
        <v>34</v>
      </c>
      <c r="C2251" t="s">
        <v>22</v>
      </c>
      <c r="D2251" t="s">
        <v>23</v>
      </c>
      <c r="E2251" t="s">
        <v>5</v>
      </c>
      <c r="G2251" t="s">
        <v>24</v>
      </c>
      <c r="H2251">
        <v>1034144</v>
      </c>
      <c r="I2251">
        <v>1035256</v>
      </c>
      <c r="J2251" t="s">
        <v>25</v>
      </c>
      <c r="K2251" t="s">
        <v>3965</v>
      </c>
      <c r="L2251" t="s">
        <v>3965</v>
      </c>
      <c r="N2251" t="s">
        <v>3966</v>
      </c>
      <c r="P2251">
        <v>5738045</v>
      </c>
      <c r="Q2251" t="s">
        <v>3963</v>
      </c>
      <c r="R2251">
        <v>1113</v>
      </c>
      <c r="S2251">
        <v>370</v>
      </c>
    </row>
    <row r="2252" spans="1:20" x14ac:dyDescent="0.25">
      <c r="A2252" t="s">
        <v>20</v>
      </c>
      <c r="B2252" t="s">
        <v>30</v>
      </c>
      <c r="C2252" t="s">
        <v>22</v>
      </c>
      <c r="D2252" t="s">
        <v>23</v>
      </c>
      <c r="E2252" t="s">
        <v>5</v>
      </c>
      <c r="G2252" t="s">
        <v>24</v>
      </c>
      <c r="H2252">
        <v>1035319</v>
      </c>
      <c r="I2252">
        <v>1035891</v>
      </c>
      <c r="J2252" t="s">
        <v>25</v>
      </c>
      <c r="P2252">
        <v>5738046</v>
      </c>
      <c r="Q2252" t="s">
        <v>3967</v>
      </c>
      <c r="R2252">
        <v>573</v>
      </c>
      <c r="T2252" t="s">
        <v>3968</v>
      </c>
    </row>
    <row r="2253" spans="1:20" x14ac:dyDescent="0.25">
      <c r="A2253" t="s">
        <v>33</v>
      </c>
      <c r="B2253" t="s">
        <v>34</v>
      </c>
      <c r="C2253" t="s">
        <v>22</v>
      </c>
      <c r="D2253" t="s">
        <v>23</v>
      </c>
      <c r="E2253" t="s">
        <v>5</v>
      </c>
      <c r="G2253" t="s">
        <v>24</v>
      </c>
      <c r="H2253">
        <v>1035319</v>
      </c>
      <c r="I2253">
        <v>1035891</v>
      </c>
      <c r="J2253" t="s">
        <v>25</v>
      </c>
      <c r="K2253" t="s">
        <v>3969</v>
      </c>
      <c r="L2253" t="s">
        <v>3969</v>
      </c>
      <c r="N2253" t="s">
        <v>3970</v>
      </c>
      <c r="P2253">
        <v>5738046</v>
      </c>
      <c r="Q2253" t="s">
        <v>3967</v>
      </c>
      <c r="R2253">
        <v>573</v>
      </c>
      <c r="S2253">
        <v>190</v>
      </c>
    </row>
    <row r="2254" spans="1:20" x14ac:dyDescent="0.25">
      <c r="A2254" t="s">
        <v>20</v>
      </c>
      <c r="B2254" t="s">
        <v>30</v>
      </c>
      <c r="C2254" t="s">
        <v>22</v>
      </c>
      <c r="D2254" t="s">
        <v>23</v>
      </c>
      <c r="E2254" t="s">
        <v>5</v>
      </c>
      <c r="G2254" t="s">
        <v>24</v>
      </c>
      <c r="H2254">
        <v>1035903</v>
      </c>
      <c r="I2254">
        <v>1036199</v>
      </c>
      <c r="J2254" t="s">
        <v>74</v>
      </c>
      <c r="P2254">
        <v>5738041</v>
      </c>
      <c r="Q2254" t="s">
        <v>3971</v>
      </c>
      <c r="R2254">
        <v>297</v>
      </c>
      <c r="T2254" t="s">
        <v>3972</v>
      </c>
    </row>
    <row r="2255" spans="1:20" x14ac:dyDescent="0.25">
      <c r="A2255" t="s">
        <v>33</v>
      </c>
      <c r="B2255" t="s">
        <v>34</v>
      </c>
      <c r="C2255" t="s">
        <v>22</v>
      </c>
      <c r="D2255" t="s">
        <v>23</v>
      </c>
      <c r="E2255" t="s">
        <v>5</v>
      </c>
      <c r="G2255" t="s">
        <v>24</v>
      </c>
      <c r="H2255">
        <v>1035903</v>
      </c>
      <c r="I2255">
        <v>1036199</v>
      </c>
      <c r="J2255" t="s">
        <v>74</v>
      </c>
      <c r="K2255" t="s">
        <v>3973</v>
      </c>
      <c r="L2255" t="s">
        <v>3973</v>
      </c>
      <c r="N2255" t="s">
        <v>36</v>
      </c>
      <c r="P2255">
        <v>5738041</v>
      </c>
      <c r="Q2255" t="s">
        <v>3971</v>
      </c>
      <c r="R2255">
        <v>297</v>
      </c>
      <c r="S2255">
        <v>98</v>
      </c>
    </row>
    <row r="2256" spans="1:20" x14ac:dyDescent="0.25">
      <c r="A2256" t="s">
        <v>20</v>
      </c>
      <c r="B2256" t="s">
        <v>30</v>
      </c>
      <c r="C2256" t="s">
        <v>22</v>
      </c>
      <c r="D2256" t="s">
        <v>23</v>
      </c>
      <c r="E2256" t="s">
        <v>5</v>
      </c>
      <c r="G2256" t="s">
        <v>24</v>
      </c>
      <c r="H2256">
        <v>1036288</v>
      </c>
      <c r="I2256">
        <v>1037232</v>
      </c>
      <c r="J2256" t="s">
        <v>25</v>
      </c>
      <c r="P2256">
        <v>5738043</v>
      </c>
      <c r="Q2256" t="s">
        <v>3974</v>
      </c>
      <c r="R2256">
        <v>945</v>
      </c>
      <c r="T2256" t="s">
        <v>3975</v>
      </c>
    </row>
    <row r="2257" spans="1:20" x14ac:dyDescent="0.25">
      <c r="A2257" t="s">
        <v>33</v>
      </c>
      <c r="B2257" t="s">
        <v>34</v>
      </c>
      <c r="C2257" t="s">
        <v>22</v>
      </c>
      <c r="D2257" t="s">
        <v>23</v>
      </c>
      <c r="E2257" t="s">
        <v>5</v>
      </c>
      <c r="G2257" t="s">
        <v>24</v>
      </c>
      <c r="H2257">
        <v>1036288</v>
      </c>
      <c r="I2257">
        <v>1037232</v>
      </c>
      <c r="J2257" t="s">
        <v>25</v>
      </c>
      <c r="K2257" t="s">
        <v>3976</v>
      </c>
      <c r="L2257" t="s">
        <v>3976</v>
      </c>
      <c r="N2257" t="s">
        <v>36</v>
      </c>
      <c r="P2257">
        <v>5738043</v>
      </c>
      <c r="Q2257" t="s">
        <v>3974</v>
      </c>
      <c r="R2257">
        <v>945</v>
      </c>
      <c r="S2257">
        <v>314</v>
      </c>
    </row>
    <row r="2258" spans="1:20" x14ac:dyDescent="0.25">
      <c r="A2258" t="s">
        <v>20</v>
      </c>
      <c r="B2258" t="s">
        <v>30</v>
      </c>
      <c r="C2258" t="s">
        <v>22</v>
      </c>
      <c r="D2258" t="s">
        <v>23</v>
      </c>
      <c r="E2258" t="s">
        <v>5</v>
      </c>
      <c r="G2258" t="s">
        <v>24</v>
      </c>
      <c r="H2258">
        <v>1037241</v>
      </c>
      <c r="I2258">
        <v>1037996</v>
      </c>
      <c r="J2258" t="s">
        <v>25</v>
      </c>
      <c r="P2258">
        <v>5738040</v>
      </c>
      <c r="Q2258" t="s">
        <v>3977</v>
      </c>
      <c r="R2258">
        <v>756</v>
      </c>
      <c r="T2258" t="s">
        <v>3978</v>
      </c>
    </row>
    <row r="2259" spans="1:20" x14ac:dyDescent="0.25">
      <c r="A2259" t="s">
        <v>33</v>
      </c>
      <c r="B2259" t="s">
        <v>34</v>
      </c>
      <c r="C2259" t="s">
        <v>22</v>
      </c>
      <c r="D2259" t="s">
        <v>23</v>
      </c>
      <c r="E2259" t="s">
        <v>5</v>
      </c>
      <c r="G2259" t="s">
        <v>24</v>
      </c>
      <c r="H2259">
        <v>1037241</v>
      </c>
      <c r="I2259">
        <v>1037996</v>
      </c>
      <c r="J2259" t="s">
        <v>25</v>
      </c>
      <c r="K2259" t="s">
        <v>3979</v>
      </c>
      <c r="L2259" t="s">
        <v>3979</v>
      </c>
      <c r="N2259" t="s">
        <v>3980</v>
      </c>
      <c r="P2259">
        <v>5738040</v>
      </c>
      <c r="Q2259" t="s">
        <v>3977</v>
      </c>
      <c r="R2259">
        <v>756</v>
      </c>
      <c r="S2259">
        <v>251</v>
      </c>
    </row>
    <row r="2260" spans="1:20" x14ac:dyDescent="0.25">
      <c r="A2260" t="s">
        <v>20</v>
      </c>
      <c r="B2260" t="s">
        <v>30</v>
      </c>
      <c r="C2260" t="s">
        <v>22</v>
      </c>
      <c r="D2260" t="s">
        <v>23</v>
      </c>
      <c r="E2260" t="s">
        <v>5</v>
      </c>
      <c r="G2260" t="s">
        <v>24</v>
      </c>
      <c r="H2260">
        <v>1038007</v>
      </c>
      <c r="I2260">
        <v>1038315</v>
      </c>
      <c r="J2260" t="s">
        <v>25</v>
      </c>
      <c r="P2260">
        <v>5738096</v>
      </c>
      <c r="Q2260" t="s">
        <v>3981</v>
      </c>
      <c r="R2260">
        <v>309</v>
      </c>
      <c r="T2260" t="s">
        <v>3982</v>
      </c>
    </row>
    <row r="2261" spans="1:20" x14ac:dyDescent="0.25">
      <c r="A2261" t="s">
        <v>33</v>
      </c>
      <c r="B2261" t="s">
        <v>34</v>
      </c>
      <c r="C2261" t="s">
        <v>22</v>
      </c>
      <c r="D2261" t="s">
        <v>23</v>
      </c>
      <c r="E2261" t="s">
        <v>5</v>
      </c>
      <c r="G2261" t="s">
        <v>24</v>
      </c>
      <c r="H2261">
        <v>1038007</v>
      </c>
      <c r="I2261">
        <v>1038315</v>
      </c>
      <c r="J2261" t="s">
        <v>25</v>
      </c>
      <c r="K2261" t="s">
        <v>3983</v>
      </c>
      <c r="L2261" t="s">
        <v>3983</v>
      </c>
      <c r="N2261" t="s">
        <v>3984</v>
      </c>
      <c r="P2261">
        <v>5738096</v>
      </c>
      <c r="Q2261" t="s">
        <v>3981</v>
      </c>
      <c r="R2261">
        <v>309</v>
      </c>
      <c r="S2261">
        <v>102</v>
      </c>
    </row>
    <row r="2262" spans="1:20" x14ac:dyDescent="0.25">
      <c r="A2262" t="s">
        <v>20</v>
      </c>
      <c r="B2262" t="s">
        <v>30</v>
      </c>
      <c r="C2262" t="s">
        <v>22</v>
      </c>
      <c r="D2262" t="s">
        <v>23</v>
      </c>
      <c r="E2262" t="s">
        <v>5</v>
      </c>
      <c r="G2262" t="s">
        <v>24</v>
      </c>
      <c r="H2262">
        <v>1038290</v>
      </c>
      <c r="I2262">
        <v>1038826</v>
      </c>
      <c r="J2262" t="s">
        <v>25</v>
      </c>
      <c r="P2262">
        <v>5737782</v>
      </c>
      <c r="Q2262" t="s">
        <v>3985</v>
      </c>
      <c r="R2262">
        <v>537</v>
      </c>
      <c r="T2262" t="s">
        <v>3986</v>
      </c>
    </row>
    <row r="2263" spans="1:20" x14ac:dyDescent="0.25">
      <c r="A2263" t="s">
        <v>33</v>
      </c>
      <c r="B2263" t="s">
        <v>34</v>
      </c>
      <c r="C2263" t="s">
        <v>22</v>
      </c>
      <c r="D2263" t="s">
        <v>23</v>
      </c>
      <c r="E2263" t="s">
        <v>5</v>
      </c>
      <c r="G2263" t="s">
        <v>24</v>
      </c>
      <c r="H2263">
        <v>1038290</v>
      </c>
      <c r="I2263">
        <v>1038826</v>
      </c>
      <c r="J2263" t="s">
        <v>25</v>
      </c>
      <c r="K2263" t="s">
        <v>3987</v>
      </c>
      <c r="L2263" t="s">
        <v>3987</v>
      </c>
      <c r="N2263" t="s">
        <v>3988</v>
      </c>
      <c r="P2263">
        <v>5737782</v>
      </c>
      <c r="Q2263" t="s">
        <v>3985</v>
      </c>
      <c r="R2263">
        <v>537</v>
      </c>
      <c r="S2263">
        <v>178</v>
      </c>
    </row>
    <row r="2264" spans="1:20" x14ac:dyDescent="0.25">
      <c r="A2264" t="s">
        <v>20</v>
      </c>
      <c r="B2264" t="s">
        <v>30</v>
      </c>
      <c r="C2264" t="s">
        <v>22</v>
      </c>
      <c r="D2264" t="s">
        <v>23</v>
      </c>
      <c r="E2264" t="s">
        <v>5</v>
      </c>
      <c r="G2264" t="s">
        <v>24</v>
      </c>
      <c r="H2264">
        <v>1038917</v>
      </c>
      <c r="I2264">
        <v>1039876</v>
      </c>
      <c r="J2264" t="s">
        <v>74</v>
      </c>
      <c r="P2264">
        <v>5738090</v>
      </c>
      <c r="Q2264" t="s">
        <v>3989</v>
      </c>
      <c r="R2264">
        <v>960</v>
      </c>
      <c r="T2264" t="s">
        <v>3990</v>
      </c>
    </row>
    <row r="2265" spans="1:20" x14ac:dyDescent="0.25">
      <c r="A2265" t="s">
        <v>33</v>
      </c>
      <c r="B2265" t="s">
        <v>34</v>
      </c>
      <c r="C2265" t="s">
        <v>22</v>
      </c>
      <c r="D2265" t="s">
        <v>23</v>
      </c>
      <c r="E2265" t="s">
        <v>5</v>
      </c>
      <c r="G2265" t="s">
        <v>24</v>
      </c>
      <c r="H2265">
        <v>1038917</v>
      </c>
      <c r="I2265">
        <v>1039876</v>
      </c>
      <c r="J2265" t="s">
        <v>74</v>
      </c>
      <c r="K2265" t="s">
        <v>3991</v>
      </c>
      <c r="L2265" t="s">
        <v>3991</v>
      </c>
      <c r="N2265" t="s">
        <v>3992</v>
      </c>
      <c r="P2265">
        <v>5738090</v>
      </c>
      <c r="Q2265" t="s">
        <v>3989</v>
      </c>
      <c r="R2265">
        <v>960</v>
      </c>
      <c r="S2265">
        <v>319</v>
      </c>
    </row>
    <row r="2266" spans="1:20" x14ac:dyDescent="0.25">
      <c r="A2266" t="s">
        <v>20</v>
      </c>
      <c r="B2266" t="s">
        <v>30</v>
      </c>
      <c r="C2266" t="s">
        <v>22</v>
      </c>
      <c r="D2266" t="s">
        <v>23</v>
      </c>
      <c r="E2266" t="s">
        <v>5</v>
      </c>
      <c r="G2266" t="s">
        <v>24</v>
      </c>
      <c r="H2266">
        <v>1039901</v>
      </c>
      <c r="I2266">
        <v>1040125</v>
      </c>
      <c r="J2266" t="s">
        <v>74</v>
      </c>
      <c r="P2266">
        <v>5737845</v>
      </c>
      <c r="Q2266" t="s">
        <v>3993</v>
      </c>
      <c r="R2266">
        <v>225</v>
      </c>
      <c r="T2266" t="s">
        <v>3994</v>
      </c>
    </row>
    <row r="2267" spans="1:20" x14ac:dyDescent="0.25">
      <c r="A2267" t="s">
        <v>33</v>
      </c>
      <c r="B2267" t="s">
        <v>34</v>
      </c>
      <c r="C2267" t="s">
        <v>22</v>
      </c>
      <c r="D2267" t="s">
        <v>23</v>
      </c>
      <c r="E2267" t="s">
        <v>5</v>
      </c>
      <c r="G2267" t="s">
        <v>24</v>
      </c>
      <c r="H2267">
        <v>1039901</v>
      </c>
      <c r="I2267">
        <v>1040125</v>
      </c>
      <c r="J2267" t="s">
        <v>74</v>
      </c>
      <c r="K2267" t="s">
        <v>3995</v>
      </c>
      <c r="L2267" t="s">
        <v>3995</v>
      </c>
      <c r="N2267" t="s">
        <v>3996</v>
      </c>
      <c r="P2267">
        <v>5737845</v>
      </c>
      <c r="Q2267" t="s">
        <v>3993</v>
      </c>
      <c r="R2267">
        <v>225</v>
      </c>
      <c r="S2267">
        <v>74</v>
      </c>
    </row>
    <row r="2268" spans="1:20" x14ac:dyDescent="0.25">
      <c r="A2268" t="s">
        <v>20</v>
      </c>
      <c r="B2268" t="s">
        <v>30</v>
      </c>
      <c r="C2268" t="s">
        <v>22</v>
      </c>
      <c r="D2268" t="s">
        <v>23</v>
      </c>
      <c r="E2268" t="s">
        <v>5</v>
      </c>
      <c r="G2268" t="s">
        <v>24</v>
      </c>
      <c r="H2268">
        <v>1040130</v>
      </c>
      <c r="I2268">
        <v>1040891</v>
      </c>
      <c r="J2268" t="s">
        <v>74</v>
      </c>
      <c r="P2268">
        <v>5738078</v>
      </c>
      <c r="Q2268" t="s">
        <v>3997</v>
      </c>
      <c r="R2268">
        <v>762</v>
      </c>
      <c r="T2268" t="s">
        <v>3998</v>
      </c>
    </row>
    <row r="2269" spans="1:20" x14ac:dyDescent="0.25">
      <c r="A2269" t="s">
        <v>33</v>
      </c>
      <c r="B2269" t="s">
        <v>34</v>
      </c>
      <c r="C2269" t="s">
        <v>22</v>
      </c>
      <c r="D2269" t="s">
        <v>23</v>
      </c>
      <c r="E2269" t="s">
        <v>5</v>
      </c>
      <c r="G2269" t="s">
        <v>24</v>
      </c>
      <c r="H2269">
        <v>1040130</v>
      </c>
      <c r="I2269">
        <v>1040891</v>
      </c>
      <c r="J2269" t="s">
        <v>74</v>
      </c>
      <c r="K2269" t="s">
        <v>3999</v>
      </c>
      <c r="L2269" t="s">
        <v>3999</v>
      </c>
      <c r="N2269" t="s">
        <v>4000</v>
      </c>
      <c r="P2269">
        <v>5738078</v>
      </c>
      <c r="Q2269" t="s">
        <v>3997</v>
      </c>
      <c r="R2269">
        <v>762</v>
      </c>
      <c r="S2269">
        <v>253</v>
      </c>
    </row>
    <row r="2270" spans="1:20" x14ac:dyDescent="0.25">
      <c r="A2270" t="s">
        <v>20</v>
      </c>
      <c r="B2270" t="s">
        <v>30</v>
      </c>
      <c r="C2270" t="s">
        <v>22</v>
      </c>
      <c r="D2270" t="s">
        <v>23</v>
      </c>
      <c r="E2270" t="s">
        <v>5</v>
      </c>
      <c r="G2270" t="s">
        <v>24</v>
      </c>
      <c r="H2270">
        <v>1040908</v>
      </c>
      <c r="I2270">
        <v>1041627</v>
      </c>
      <c r="J2270" t="s">
        <v>74</v>
      </c>
      <c r="P2270">
        <v>5739070</v>
      </c>
      <c r="Q2270" t="s">
        <v>4001</v>
      </c>
      <c r="R2270">
        <v>720</v>
      </c>
      <c r="T2270" t="s">
        <v>4002</v>
      </c>
    </row>
    <row r="2271" spans="1:20" x14ac:dyDescent="0.25">
      <c r="A2271" t="s">
        <v>33</v>
      </c>
      <c r="B2271" t="s">
        <v>34</v>
      </c>
      <c r="C2271" t="s">
        <v>22</v>
      </c>
      <c r="D2271" t="s">
        <v>23</v>
      </c>
      <c r="E2271" t="s">
        <v>5</v>
      </c>
      <c r="G2271" t="s">
        <v>24</v>
      </c>
      <c r="H2271">
        <v>1040908</v>
      </c>
      <c r="I2271">
        <v>1041627</v>
      </c>
      <c r="J2271" t="s">
        <v>74</v>
      </c>
      <c r="K2271" t="s">
        <v>4003</v>
      </c>
      <c r="L2271" t="s">
        <v>4003</v>
      </c>
      <c r="N2271" t="s">
        <v>4000</v>
      </c>
      <c r="P2271">
        <v>5739070</v>
      </c>
      <c r="Q2271" t="s">
        <v>4001</v>
      </c>
      <c r="R2271">
        <v>720</v>
      </c>
      <c r="S2271">
        <v>239</v>
      </c>
    </row>
    <row r="2272" spans="1:20" x14ac:dyDescent="0.25">
      <c r="A2272" t="s">
        <v>20</v>
      </c>
      <c r="B2272" t="s">
        <v>30</v>
      </c>
      <c r="C2272" t="s">
        <v>22</v>
      </c>
      <c r="D2272" t="s">
        <v>23</v>
      </c>
      <c r="E2272" t="s">
        <v>5</v>
      </c>
      <c r="G2272" t="s">
        <v>24</v>
      </c>
      <c r="H2272">
        <v>1041649</v>
      </c>
      <c r="I2272">
        <v>1041975</v>
      </c>
      <c r="J2272" t="s">
        <v>74</v>
      </c>
      <c r="P2272">
        <v>5738642</v>
      </c>
      <c r="Q2272" t="s">
        <v>4004</v>
      </c>
      <c r="R2272">
        <v>327</v>
      </c>
      <c r="T2272" t="s">
        <v>4005</v>
      </c>
    </row>
    <row r="2273" spans="1:20" x14ac:dyDescent="0.25">
      <c r="A2273" t="s">
        <v>33</v>
      </c>
      <c r="B2273" t="s">
        <v>34</v>
      </c>
      <c r="C2273" t="s">
        <v>22</v>
      </c>
      <c r="D2273" t="s">
        <v>23</v>
      </c>
      <c r="E2273" t="s">
        <v>5</v>
      </c>
      <c r="G2273" t="s">
        <v>24</v>
      </c>
      <c r="H2273">
        <v>1041649</v>
      </c>
      <c r="I2273">
        <v>1041975</v>
      </c>
      <c r="J2273" t="s">
        <v>74</v>
      </c>
      <c r="K2273" t="s">
        <v>4006</v>
      </c>
      <c r="L2273" t="s">
        <v>4006</v>
      </c>
      <c r="N2273" t="s">
        <v>4007</v>
      </c>
      <c r="P2273">
        <v>5738642</v>
      </c>
      <c r="Q2273" t="s">
        <v>4004</v>
      </c>
      <c r="R2273">
        <v>327</v>
      </c>
      <c r="S2273">
        <v>108</v>
      </c>
    </row>
    <row r="2274" spans="1:20" x14ac:dyDescent="0.25">
      <c r="A2274" t="s">
        <v>20</v>
      </c>
      <c r="B2274" t="s">
        <v>30</v>
      </c>
      <c r="C2274" t="s">
        <v>22</v>
      </c>
      <c r="D2274" t="s">
        <v>23</v>
      </c>
      <c r="E2274" t="s">
        <v>5</v>
      </c>
      <c r="G2274" t="s">
        <v>24</v>
      </c>
      <c r="H2274">
        <v>1041986</v>
      </c>
      <c r="I2274">
        <v>1042774</v>
      </c>
      <c r="J2274" t="s">
        <v>74</v>
      </c>
      <c r="P2274">
        <v>5737836</v>
      </c>
      <c r="Q2274" t="s">
        <v>4008</v>
      </c>
      <c r="R2274">
        <v>789</v>
      </c>
      <c r="T2274" t="s">
        <v>4009</v>
      </c>
    </row>
    <row r="2275" spans="1:20" x14ac:dyDescent="0.25">
      <c r="A2275" t="s">
        <v>33</v>
      </c>
      <c r="B2275" t="s">
        <v>34</v>
      </c>
      <c r="C2275" t="s">
        <v>22</v>
      </c>
      <c r="D2275" t="s">
        <v>23</v>
      </c>
      <c r="E2275" t="s">
        <v>5</v>
      </c>
      <c r="G2275" t="s">
        <v>24</v>
      </c>
      <c r="H2275">
        <v>1041986</v>
      </c>
      <c r="I2275">
        <v>1042774</v>
      </c>
      <c r="J2275" t="s">
        <v>74</v>
      </c>
      <c r="K2275" t="s">
        <v>4010</v>
      </c>
      <c r="L2275" t="s">
        <v>4010</v>
      </c>
      <c r="N2275" t="s">
        <v>4011</v>
      </c>
      <c r="P2275">
        <v>5737836</v>
      </c>
      <c r="Q2275" t="s">
        <v>4008</v>
      </c>
      <c r="R2275">
        <v>789</v>
      </c>
      <c r="S2275">
        <v>262</v>
      </c>
    </row>
    <row r="2276" spans="1:20" x14ac:dyDescent="0.25">
      <c r="A2276" t="s">
        <v>20</v>
      </c>
      <c r="B2276" t="s">
        <v>30</v>
      </c>
      <c r="C2276" t="s">
        <v>22</v>
      </c>
      <c r="D2276" t="s">
        <v>23</v>
      </c>
      <c r="E2276" t="s">
        <v>5</v>
      </c>
      <c r="G2276" t="s">
        <v>24</v>
      </c>
      <c r="H2276">
        <v>1042813</v>
      </c>
      <c r="I2276">
        <v>1043520</v>
      </c>
      <c r="J2276" t="s">
        <v>74</v>
      </c>
      <c r="P2276">
        <v>5738525</v>
      </c>
      <c r="Q2276" t="s">
        <v>4012</v>
      </c>
      <c r="R2276">
        <v>708</v>
      </c>
      <c r="T2276" t="s">
        <v>4013</v>
      </c>
    </row>
    <row r="2277" spans="1:20" x14ac:dyDescent="0.25">
      <c r="A2277" t="s">
        <v>33</v>
      </c>
      <c r="B2277" t="s">
        <v>34</v>
      </c>
      <c r="C2277" t="s">
        <v>22</v>
      </c>
      <c r="D2277" t="s">
        <v>23</v>
      </c>
      <c r="E2277" t="s">
        <v>5</v>
      </c>
      <c r="G2277" t="s">
        <v>24</v>
      </c>
      <c r="H2277">
        <v>1042813</v>
      </c>
      <c r="I2277">
        <v>1043520</v>
      </c>
      <c r="J2277" t="s">
        <v>74</v>
      </c>
      <c r="K2277" t="s">
        <v>4014</v>
      </c>
      <c r="L2277" t="s">
        <v>4014</v>
      </c>
      <c r="N2277" t="s">
        <v>4015</v>
      </c>
      <c r="P2277">
        <v>5738525</v>
      </c>
      <c r="Q2277" t="s">
        <v>4012</v>
      </c>
      <c r="R2277">
        <v>708</v>
      </c>
      <c r="S2277">
        <v>235</v>
      </c>
    </row>
    <row r="2278" spans="1:20" x14ac:dyDescent="0.25">
      <c r="A2278" t="s">
        <v>20</v>
      </c>
      <c r="B2278" t="s">
        <v>30</v>
      </c>
      <c r="C2278" t="s">
        <v>22</v>
      </c>
      <c r="D2278" t="s">
        <v>23</v>
      </c>
      <c r="E2278" t="s">
        <v>5</v>
      </c>
      <c r="G2278" t="s">
        <v>24</v>
      </c>
      <c r="H2278">
        <v>1043547</v>
      </c>
      <c r="I2278">
        <v>1044446</v>
      </c>
      <c r="J2278" t="s">
        <v>74</v>
      </c>
      <c r="P2278">
        <v>5738270</v>
      </c>
      <c r="Q2278" t="s">
        <v>4016</v>
      </c>
      <c r="R2278">
        <v>900</v>
      </c>
      <c r="T2278" t="s">
        <v>4017</v>
      </c>
    </row>
    <row r="2279" spans="1:20" x14ac:dyDescent="0.25">
      <c r="A2279" t="s">
        <v>33</v>
      </c>
      <c r="B2279" t="s">
        <v>34</v>
      </c>
      <c r="C2279" t="s">
        <v>22</v>
      </c>
      <c r="D2279" t="s">
        <v>23</v>
      </c>
      <c r="E2279" t="s">
        <v>5</v>
      </c>
      <c r="G2279" t="s">
        <v>24</v>
      </c>
      <c r="H2279">
        <v>1043547</v>
      </c>
      <c r="I2279">
        <v>1044446</v>
      </c>
      <c r="J2279" t="s">
        <v>74</v>
      </c>
      <c r="K2279" t="s">
        <v>4018</v>
      </c>
      <c r="L2279" t="s">
        <v>4018</v>
      </c>
      <c r="N2279" t="s">
        <v>4019</v>
      </c>
      <c r="P2279">
        <v>5738270</v>
      </c>
      <c r="Q2279" t="s">
        <v>4016</v>
      </c>
      <c r="R2279">
        <v>900</v>
      </c>
      <c r="S2279">
        <v>299</v>
      </c>
    </row>
    <row r="2280" spans="1:20" x14ac:dyDescent="0.25">
      <c r="A2280" t="s">
        <v>20</v>
      </c>
      <c r="B2280" t="s">
        <v>30</v>
      </c>
      <c r="C2280" t="s">
        <v>22</v>
      </c>
      <c r="D2280" t="s">
        <v>23</v>
      </c>
      <c r="E2280" t="s">
        <v>5</v>
      </c>
      <c r="G2280" t="s">
        <v>24</v>
      </c>
      <c r="H2280">
        <v>1044715</v>
      </c>
      <c r="I2280">
        <v>1046376</v>
      </c>
      <c r="J2280" t="s">
        <v>74</v>
      </c>
      <c r="P2280">
        <v>5738076</v>
      </c>
      <c r="Q2280" t="s">
        <v>4020</v>
      </c>
      <c r="R2280">
        <v>1662</v>
      </c>
      <c r="T2280" t="s">
        <v>4021</v>
      </c>
    </row>
    <row r="2281" spans="1:20" x14ac:dyDescent="0.25">
      <c r="A2281" t="s">
        <v>33</v>
      </c>
      <c r="B2281" t="s">
        <v>34</v>
      </c>
      <c r="C2281" t="s">
        <v>22</v>
      </c>
      <c r="D2281" t="s">
        <v>23</v>
      </c>
      <c r="E2281" t="s">
        <v>5</v>
      </c>
      <c r="G2281" t="s">
        <v>24</v>
      </c>
      <c r="H2281">
        <v>1044715</v>
      </c>
      <c r="I2281">
        <v>1046376</v>
      </c>
      <c r="J2281" t="s">
        <v>74</v>
      </c>
      <c r="K2281" t="s">
        <v>4022</v>
      </c>
      <c r="L2281" t="s">
        <v>4022</v>
      </c>
      <c r="N2281" t="s">
        <v>4023</v>
      </c>
      <c r="P2281">
        <v>5738076</v>
      </c>
      <c r="Q2281" t="s">
        <v>4020</v>
      </c>
      <c r="R2281">
        <v>1662</v>
      </c>
      <c r="S2281">
        <v>553</v>
      </c>
    </row>
    <row r="2282" spans="1:20" x14ac:dyDescent="0.25">
      <c r="A2282" t="s">
        <v>20</v>
      </c>
      <c r="B2282" t="s">
        <v>30</v>
      </c>
      <c r="C2282" t="s">
        <v>22</v>
      </c>
      <c r="D2282" t="s">
        <v>23</v>
      </c>
      <c r="E2282" t="s">
        <v>5</v>
      </c>
      <c r="G2282" t="s">
        <v>24</v>
      </c>
      <c r="H2282">
        <v>1046423</v>
      </c>
      <c r="I2282">
        <v>1047205</v>
      </c>
      <c r="J2282" t="s">
        <v>74</v>
      </c>
      <c r="P2282">
        <v>5738795</v>
      </c>
      <c r="Q2282" t="s">
        <v>4024</v>
      </c>
      <c r="R2282">
        <v>783</v>
      </c>
      <c r="T2282" t="s">
        <v>4025</v>
      </c>
    </row>
    <row r="2283" spans="1:20" x14ac:dyDescent="0.25">
      <c r="A2283" t="s">
        <v>33</v>
      </c>
      <c r="B2283" t="s">
        <v>34</v>
      </c>
      <c r="C2283" t="s">
        <v>22</v>
      </c>
      <c r="D2283" t="s">
        <v>23</v>
      </c>
      <c r="E2283" t="s">
        <v>5</v>
      </c>
      <c r="G2283" t="s">
        <v>24</v>
      </c>
      <c r="H2283">
        <v>1046423</v>
      </c>
      <c r="I2283">
        <v>1047205</v>
      </c>
      <c r="J2283" t="s">
        <v>74</v>
      </c>
      <c r="K2283" t="s">
        <v>4026</v>
      </c>
      <c r="L2283" t="s">
        <v>4026</v>
      </c>
      <c r="N2283" t="s">
        <v>4027</v>
      </c>
      <c r="P2283">
        <v>5738795</v>
      </c>
      <c r="Q2283" t="s">
        <v>4024</v>
      </c>
      <c r="R2283">
        <v>783</v>
      </c>
      <c r="S2283">
        <v>260</v>
      </c>
    </row>
    <row r="2284" spans="1:20" x14ac:dyDescent="0.25">
      <c r="A2284" t="s">
        <v>20</v>
      </c>
      <c r="B2284" t="s">
        <v>30</v>
      </c>
      <c r="C2284" t="s">
        <v>22</v>
      </c>
      <c r="D2284" t="s">
        <v>23</v>
      </c>
      <c r="E2284" t="s">
        <v>5</v>
      </c>
      <c r="G2284" t="s">
        <v>24</v>
      </c>
      <c r="H2284">
        <v>1047216</v>
      </c>
      <c r="I2284">
        <v>1047812</v>
      </c>
      <c r="J2284" t="s">
        <v>74</v>
      </c>
      <c r="P2284">
        <v>5737967</v>
      </c>
      <c r="Q2284" t="s">
        <v>4028</v>
      </c>
      <c r="R2284">
        <v>597</v>
      </c>
      <c r="T2284" t="s">
        <v>4029</v>
      </c>
    </row>
    <row r="2285" spans="1:20" x14ac:dyDescent="0.25">
      <c r="A2285" t="s">
        <v>33</v>
      </c>
      <c r="B2285" t="s">
        <v>34</v>
      </c>
      <c r="C2285" t="s">
        <v>22</v>
      </c>
      <c r="D2285" t="s">
        <v>23</v>
      </c>
      <c r="E2285" t="s">
        <v>5</v>
      </c>
      <c r="G2285" t="s">
        <v>24</v>
      </c>
      <c r="H2285">
        <v>1047216</v>
      </c>
      <c r="I2285">
        <v>1047812</v>
      </c>
      <c r="J2285" t="s">
        <v>74</v>
      </c>
      <c r="K2285" t="s">
        <v>4030</v>
      </c>
      <c r="L2285" t="s">
        <v>4030</v>
      </c>
      <c r="N2285" t="s">
        <v>4031</v>
      </c>
      <c r="P2285">
        <v>5737967</v>
      </c>
      <c r="Q2285" t="s">
        <v>4028</v>
      </c>
      <c r="R2285">
        <v>597</v>
      </c>
      <c r="S2285">
        <v>198</v>
      </c>
    </row>
    <row r="2286" spans="1:20" x14ac:dyDescent="0.25">
      <c r="A2286" t="s">
        <v>20</v>
      </c>
      <c r="B2286" t="s">
        <v>30</v>
      </c>
      <c r="C2286" t="s">
        <v>22</v>
      </c>
      <c r="D2286" t="s">
        <v>23</v>
      </c>
      <c r="E2286" t="s">
        <v>5</v>
      </c>
      <c r="G2286" t="s">
        <v>24</v>
      </c>
      <c r="H2286">
        <v>1047820</v>
      </c>
      <c r="I2286">
        <v>1048299</v>
      </c>
      <c r="J2286" t="s">
        <v>74</v>
      </c>
      <c r="P2286">
        <v>5738547</v>
      </c>
      <c r="Q2286" t="s">
        <v>4032</v>
      </c>
      <c r="R2286">
        <v>480</v>
      </c>
      <c r="T2286" t="s">
        <v>4033</v>
      </c>
    </row>
    <row r="2287" spans="1:20" x14ac:dyDescent="0.25">
      <c r="A2287" t="s">
        <v>33</v>
      </c>
      <c r="B2287" t="s">
        <v>34</v>
      </c>
      <c r="C2287" t="s">
        <v>22</v>
      </c>
      <c r="D2287" t="s">
        <v>23</v>
      </c>
      <c r="E2287" t="s">
        <v>5</v>
      </c>
      <c r="G2287" t="s">
        <v>24</v>
      </c>
      <c r="H2287">
        <v>1047820</v>
      </c>
      <c r="I2287">
        <v>1048299</v>
      </c>
      <c r="J2287" t="s">
        <v>74</v>
      </c>
      <c r="K2287" t="s">
        <v>4034</v>
      </c>
      <c r="L2287" t="s">
        <v>4034</v>
      </c>
      <c r="N2287" t="s">
        <v>4035</v>
      </c>
      <c r="P2287">
        <v>5738547</v>
      </c>
      <c r="Q2287" t="s">
        <v>4032</v>
      </c>
      <c r="R2287">
        <v>480</v>
      </c>
      <c r="S2287">
        <v>159</v>
      </c>
    </row>
    <row r="2288" spans="1:20" x14ac:dyDescent="0.25">
      <c r="A2288" t="s">
        <v>20</v>
      </c>
      <c r="B2288" t="s">
        <v>30</v>
      </c>
      <c r="C2288" t="s">
        <v>22</v>
      </c>
      <c r="D2288" t="s">
        <v>23</v>
      </c>
      <c r="E2288" t="s">
        <v>5</v>
      </c>
      <c r="G2288" t="s">
        <v>24</v>
      </c>
      <c r="H2288">
        <v>1048311</v>
      </c>
      <c r="I2288">
        <v>1049642</v>
      </c>
      <c r="J2288" t="s">
        <v>74</v>
      </c>
      <c r="P2288">
        <v>5738072</v>
      </c>
      <c r="Q2288" t="s">
        <v>4036</v>
      </c>
      <c r="R2288">
        <v>1332</v>
      </c>
      <c r="T2288" t="s">
        <v>4037</v>
      </c>
    </row>
    <row r="2289" spans="1:20" x14ac:dyDescent="0.25">
      <c r="A2289" t="s">
        <v>33</v>
      </c>
      <c r="B2289" t="s">
        <v>34</v>
      </c>
      <c r="C2289" t="s">
        <v>22</v>
      </c>
      <c r="D2289" t="s">
        <v>23</v>
      </c>
      <c r="E2289" t="s">
        <v>5</v>
      </c>
      <c r="G2289" t="s">
        <v>24</v>
      </c>
      <c r="H2289">
        <v>1048311</v>
      </c>
      <c r="I2289">
        <v>1049642</v>
      </c>
      <c r="J2289" t="s">
        <v>74</v>
      </c>
      <c r="K2289" t="s">
        <v>4038</v>
      </c>
      <c r="L2289" t="s">
        <v>4038</v>
      </c>
      <c r="N2289" t="s">
        <v>4039</v>
      </c>
      <c r="P2289">
        <v>5738072</v>
      </c>
      <c r="Q2289" t="s">
        <v>4036</v>
      </c>
      <c r="R2289">
        <v>1332</v>
      </c>
      <c r="S2289">
        <v>443</v>
      </c>
    </row>
    <row r="2290" spans="1:20" x14ac:dyDescent="0.25">
      <c r="A2290" t="s">
        <v>20</v>
      </c>
      <c r="B2290" t="s">
        <v>30</v>
      </c>
      <c r="C2290" t="s">
        <v>22</v>
      </c>
      <c r="D2290" t="s">
        <v>23</v>
      </c>
      <c r="E2290" t="s">
        <v>5</v>
      </c>
      <c r="G2290" t="s">
        <v>24</v>
      </c>
      <c r="H2290">
        <v>1049902</v>
      </c>
      <c r="I2290">
        <v>1051212</v>
      </c>
      <c r="J2290" t="s">
        <v>25</v>
      </c>
      <c r="P2290">
        <v>5738308</v>
      </c>
      <c r="Q2290" t="s">
        <v>4040</v>
      </c>
      <c r="R2290">
        <v>1311</v>
      </c>
      <c r="T2290" t="s">
        <v>4041</v>
      </c>
    </row>
    <row r="2291" spans="1:20" x14ac:dyDescent="0.25">
      <c r="A2291" t="s">
        <v>33</v>
      </c>
      <c r="B2291" t="s">
        <v>34</v>
      </c>
      <c r="C2291" t="s">
        <v>22</v>
      </c>
      <c r="D2291" t="s">
        <v>23</v>
      </c>
      <c r="E2291" t="s">
        <v>5</v>
      </c>
      <c r="G2291" t="s">
        <v>24</v>
      </c>
      <c r="H2291">
        <v>1049902</v>
      </c>
      <c r="I2291">
        <v>1051212</v>
      </c>
      <c r="J2291" t="s">
        <v>25</v>
      </c>
      <c r="K2291" t="s">
        <v>4042</v>
      </c>
      <c r="L2291" t="s">
        <v>4042</v>
      </c>
      <c r="N2291" t="s">
        <v>4043</v>
      </c>
      <c r="P2291">
        <v>5738308</v>
      </c>
      <c r="Q2291" t="s">
        <v>4040</v>
      </c>
      <c r="R2291">
        <v>1311</v>
      </c>
      <c r="S2291">
        <v>436</v>
      </c>
    </row>
    <row r="2292" spans="1:20" x14ac:dyDescent="0.25">
      <c r="A2292" t="s">
        <v>20</v>
      </c>
      <c r="B2292" t="s">
        <v>30</v>
      </c>
      <c r="C2292" t="s">
        <v>22</v>
      </c>
      <c r="D2292" t="s">
        <v>23</v>
      </c>
      <c r="E2292" t="s">
        <v>5</v>
      </c>
      <c r="G2292" t="s">
        <v>24</v>
      </c>
      <c r="H2292">
        <v>1051205</v>
      </c>
      <c r="I2292">
        <v>1051765</v>
      </c>
      <c r="J2292" t="s">
        <v>74</v>
      </c>
      <c r="P2292">
        <v>5737846</v>
      </c>
      <c r="Q2292" t="s">
        <v>4044</v>
      </c>
      <c r="R2292">
        <v>561</v>
      </c>
      <c r="T2292" t="s">
        <v>4045</v>
      </c>
    </row>
    <row r="2293" spans="1:20" x14ac:dyDescent="0.25">
      <c r="A2293" t="s">
        <v>33</v>
      </c>
      <c r="B2293" t="s">
        <v>34</v>
      </c>
      <c r="C2293" t="s">
        <v>22</v>
      </c>
      <c r="D2293" t="s">
        <v>23</v>
      </c>
      <c r="E2293" t="s">
        <v>5</v>
      </c>
      <c r="G2293" t="s">
        <v>24</v>
      </c>
      <c r="H2293">
        <v>1051205</v>
      </c>
      <c r="I2293">
        <v>1051765</v>
      </c>
      <c r="J2293" t="s">
        <v>74</v>
      </c>
      <c r="K2293" t="s">
        <v>4046</v>
      </c>
      <c r="L2293" t="s">
        <v>4046</v>
      </c>
      <c r="N2293" t="s">
        <v>36</v>
      </c>
      <c r="P2293">
        <v>5737846</v>
      </c>
      <c r="Q2293" t="s">
        <v>4044</v>
      </c>
      <c r="R2293">
        <v>561</v>
      </c>
      <c r="S2293">
        <v>186</v>
      </c>
    </row>
    <row r="2294" spans="1:20" x14ac:dyDescent="0.25">
      <c r="A2294" t="s">
        <v>20</v>
      </c>
      <c r="B2294" t="s">
        <v>21</v>
      </c>
      <c r="C2294" t="s">
        <v>22</v>
      </c>
      <c r="D2294" t="s">
        <v>23</v>
      </c>
      <c r="E2294" t="s">
        <v>5</v>
      </c>
      <c r="G2294" t="s">
        <v>24</v>
      </c>
      <c r="H2294">
        <v>1051816</v>
      </c>
      <c r="I2294">
        <v>1051930</v>
      </c>
      <c r="J2294" t="s">
        <v>74</v>
      </c>
      <c r="P2294">
        <v>5738848</v>
      </c>
      <c r="Q2294" t="s">
        <v>4047</v>
      </c>
      <c r="R2294">
        <v>115</v>
      </c>
      <c r="T2294" t="s">
        <v>4048</v>
      </c>
    </row>
    <row r="2295" spans="1:20" x14ac:dyDescent="0.25">
      <c r="A2295" t="s">
        <v>21</v>
      </c>
      <c r="C2295" t="s">
        <v>22</v>
      </c>
      <c r="D2295" t="s">
        <v>23</v>
      </c>
      <c r="E2295" t="s">
        <v>5</v>
      </c>
      <c r="G2295" t="s">
        <v>24</v>
      </c>
      <c r="H2295">
        <v>1051816</v>
      </c>
      <c r="I2295">
        <v>1051930</v>
      </c>
      <c r="J2295" t="s">
        <v>74</v>
      </c>
      <c r="N2295" t="s">
        <v>1847</v>
      </c>
      <c r="P2295">
        <v>5738848</v>
      </c>
      <c r="Q2295" t="s">
        <v>4047</v>
      </c>
      <c r="R2295">
        <v>75</v>
      </c>
      <c r="T2295" t="s">
        <v>1848</v>
      </c>
    </row>
    <row r="2296" spans="1:20" x14ac:dyDescent="0.25">
      <c r="A2296" t="s">
        <v>20</v>
      </c>
      <c r="B2296" t="s">
        <v>21</v>
      </c>
      <c r="C2296" t="s">
        <v>22</v>
      </c>
      <c r="D2296" t="s">
        <v>23</v>
      </c>
      <c r="E2296" t="s">
        <v>5</v>
      </c>
      <c r="G2296" t="s">
        <v>24</v>
      </c>
      <c r="H2296">
        <v>1052060</v>
      </c>
      <c r="I2296">
        <v>1052144</v>
      </c>
      <c r="J2296" t="s">
        <v>25</v>
      </c>
      <c r="P2296">
        <v>5737964</v>
      </c>
      <c r="Q2296" t="s">
        <v>4049</v>
      </c>
      <c r="R2296">
        <v>85</v>
      </c>
      <c r="T2296" t="s">
        <v>4050</v>
      </c>
    </row>
    <row r="2297" spans="1:20" x14ac:dyDescent="0.25">
      <c r="A2297" t="s">
        <v>21</v>
      </c>
      <c r="C2297" t="s">
        <v>22</v>
      </c>
      <c r="D2297" t="s">
        <v>23</v>
      </c>
      <c r="E2297" t="s">
        <v>5</v>
      </c>
      <c r="G2297" t="s">
        <v>24</v>
      </c>
      <c r="H2297">
        <v>1052060</v>
      </c>
      <c r="I2297">
        <v>1052144</v>
      </c>
      <c r="J2297" t="s">
        <v>25</v>
      </c>
      <c r="N2297" t="s">
        <v>2688</v>
      </c>
      <c r="P2297">
        <v>5737964</v>
      </c>
      <c r="Q2297" t="s">
        <v>4049</v>
      </c>
      <c r="R2297">
        <v>85</v>
      </c>
      <c r="T2297" t="s">
        <v>4051</v>
      </c>
    </row>
    <row r="2298" spans="1:20" x14ac:dyDescent="0.25">
      <c r="A2298" t="s">
        <v>20</v>
      </c>
      <c r="B2298" t="s">
        <v>30</v>
      </c>
      <c r="C2298" t="s">
        <v>22</v>
      </c>
      <c r="D2298" t="s">
        <v>23</v>
      </c>
      <c r="E2298" t="s">
        <v>5</v>
      </c>
      <c r="G2298" t="s">
        <v>24</v>
      </c>
      <c r="H2298">
        <v>1052309</v>
      </c>
      <c r="I2298">
        <v>1052866</v>
      </c>
      <c r="J2298" t="s">
        <v>25</v>
      </c>
      <c r="P2298">
        <v>5737948</v>
      </c>
      <c r="Q2298" t="s">
        <v>4052</v>
      </c>
      <c r="R2298">
        <v>558</v>
      </c>
      <c r="T2298" t="s">
        <v>4053</v>
      </c>
    </row>
    <row r="2299" spans="1:20" x14ac:dyDescent="0.25">
      <c r="A2299" t="s">
        <v>33</v>
      </c>
      <c r="B2299" t="s">
        <v>34</v>
      </c>
      <c r="C2299" t="s">
        <v>22</v>
      </c>
      <c r="D2299" t="s">
        <v>23</v>
      </c>
      <c r="E2299" t="s">
        <v>5</v>
      </c>
      <c r="G2299" t="s">
        <v>24</v>
      </c>
      <c r="H2299">
        <v>1052309</v>
      </c>
      <c r="I2299">
        <v>1052866</v>
      </c>
      <c r="J2299" t="s">
        <v>25</v>
      </c>
      <c r="K2299" t="s">
        <v>4054</v>
      </c>
      <c r="L2299" t="s">
        <v>4054</v>
      </c>
      <c r="N2299" t="s">
        <v>4055</v>
      </c>
      <c r="P2299">
        <v>5737948</v>
      </c>
      <c r="Q2299" t="s">
        <v>4052</v>
      </c>
      <c r="R2299">
        <v>558</v>
      </c>
      <c r="S2299">
        <v>185</v>
      </c>
    </row>
    <row r="2300" spans="1:20" x14ac:dyDescent="0.25">
      <c r="A2300" t="s">
        <v>20</v>
      </c>
      <c r="B2300" t="s">
        <v>30</v>
      </c>
      <c r="C2300" t="s">
        <v>22</v>
      </c>
      <c r="D2300" t="s">
        <v>23</v>
      </c>
      <c r="E2300" t="s">
        <v>5</v>
      </c>
      <c r="G2300" t="s">
        <v>24</v>
      </c>
      <c r="H2300">
        <v>1052893</v>
      </c>
      <c r="I2300">
        <v>1054245</v>
      </c>
      <c r="J2300" t="s">
        <v>25</v>
      </c>
      <c r="P2300">
        <v>5737875</v>
      </c>
      <c r="Q2300" t="s">
        <v>4056</v>
      </c>
      <c r="R2300">
        <v>1353</v>
      </c>
      <c r="T2300" t="s">
        <v>4057</v>
      </c>
    </row>
    <row r="2301" spans="1:20" x14ac:dyDescent="0.25">
      <c r="A2301" t="s">
        <v>33</v>
      </c>
      <c r="B2301" t="s">
        <v>34</v>
      </c>
      <c r="C2301" t="s">
        <v>22</v>
      </c>
      <c r="D2301" t="s">
        <v>23</v>
      </c>
      <c r="E2301" t="s">
        <v>5</v>
      </c>
      <c r="G2301" t="s">
        <v>24</v>
      </c>
      <c r="H2301">
        <v>1052893</v>
      </c>
      <c r="I2301">
        <v>1054245</v>
      </c>
      <c r="J2301" t="s">
        <v>25</v>
      </c>
      <c r="K2301" t="s">
        <v>4058</v>
      </c>
      <c r="L2301" t="s">
        <v>4058</v>
      </c>
      <c r="N2301" t="s">
        <v>4059</v>
      </c>
      <c r="P2301">
        <v>5737875</v>
      </c>
      <c r="Q2301" t="s">
        <v>4056</v>
      </c>
      <c r="R2301">
        <v>1353</v>
      </c>
      <c r="S2301">
        <v>450</v>
      </c>
    </row>
    <row r="2302" spans="1:20" x14ac:dyDescent="0.25">
      <c r="A2302" t="s">
        <v>20</v>
      </c>
      <c r="B2302" t="s">
        <v>30</v>
      </c>
      <c r="C2302" t="s">
        <v>22</v>
      </c>
      <c r="D2302" t="s">
        <v>23</v>
      </c>
      <c r="E2302" t="s">
        <v>5</v>
      </c>
      <c r="G2302" t="s">
        <v>24</v>
      </c>
      <c r="H2302">
        <v>1054385</v>
      </c>
      <c r="I2302">
        <v>1054612</v>
      </c>
      <c r="J2302" t="s">
        <v>25</v>
      </c>
      <c r="P2302">
        <v>24780683</v>
      </c>
      <c r="Q2302" t="s">
        <v>4060</v>
      </c>
      <c r="R2302">
        <v>228</v>
      </c>
    </row>
    <row r="2303" spans="1:20" x14ac:dyDescent="0.25">
      <c r="A2303" t="s">
        <v>33</v>
      </c>
      <c r="B2303" t="s">
        <v>34</v>
      </c>
      <c r="C2303" t="s">
        <v>22</v>
      </c>
      <c r="D2303" t="s">
        <v>23</v>
      </c>
      <c r="E2303" t="s">
        <v>5</v>
      </c>
      <c r="G2303" t="s">
        <v>24</v>
      </c>
      <c r="H2303">
        <v>1054385</v>
      </c>
      <c r="I2303">
        <v>1054612</v>
      </c>
      <c r="J2303" t="s">
        <v>25</v>
      </c>
      <c r="K2303" t="s">
        <v>4061</v>
      </c>
      <c r="L2303" t="s">
        <v>4061</v>
      </c>
      <c r="N2303" t="s">
        <v>36</v>
      </c>
      <c r="P2303">
        <v>24780683</v>
      </c>
      <c r="Q2303" t="s">
        <v>4060</v>
      </c>
      <c r="R2303">
        <v>228</v>
      </c>
      <c r="S2303">
        <v>75</v>
      </c>
    </row>
    <row r="2304" spans="1:20" x14ac:dyDescent="0.25">
      <c r="A2304" t="s">
        <v>20</v>
      </c>
      <c r="B2304" t="s">
        <v>30</v>
      </c>
      <c r="C2304" t="s">
        <v>22</v>
      </c>
      <c r="D2304" t="s">
        <v>23</v>
      </c>
      <c r="E2304" t="s">
        <v>5</v>
      </c>
      <c r="G2304" t="s">
        <v>24</v>
      </c>
      <c r="H2304">
        <v>1054593</v>
      </c>
      <c r="I2304">
        <v>1055264</v>
      </c>
      <c r="J2304" t="s">
        <v>74</v>
      </c>
      <c r="P2304">
        <v>5737823</v>
      </c>
      <c r="Q2304" t="s">
        <v>4062</v>
      </c>
      <c r="R2304">
        <v>672</v>
      </c>
      <c r="T2304" t="s">
        <v>4063</v>
      </c>
    </row>
    <row r="2305" spans="1:20" x14ac:dyDescent="0.25">
      <c r="A2305" t="s">
        <v>33</v>
      </c>
      <c r="B2305" t="s">
        <v>34</v>
      </c>
      <c r="C2305" t="s">
        <v>22</v>
      </c>
      <c r="D2305" t="s">
        <v>23</v>
      </c>
      <c r="E2305" t="s">
        <v>5</v>
      </c>
      <c r="G2305" t="s">
        <v>24</v>
      </c>
      <c r="H2305">
        <v>1054593</v>
      </c>
      <c r="I2305">
        <v>1055264</v>
      </c>
      <c r="J2305" t="s">
        <v>74</v>
      </c>
      <c r="K2305" t="s">
        <v>4064</v>
      </c>
      <c r="L2305" t="s">
        <v>4064</v>
      </c>
      <c r="N2305" t="s">
        <v>4065</v>
      </c>
      <c r="P2305">
        <v>5737823</v>
      </c>
      <c r="Q2305" t="s">
        <v>4062</v>
      </c>
      <c r="R2305">
        <v>672</v>
      </c>
      <c r="S2305">
        <v>223</v>
      </c>
    </row>
    <row r="2306" spans="1:20" x14ac:dyDescent="0.25">
      <c r="A2306" t="s">
        <v>20</v>
      </c>
      <c r="B2306" t="s">
        <v>30</v>
      </c>
      <c r="C2306" t="s">
        <v>22</v>
      </c>
      <c r="D2306" t="s">
        <v>23</v>
      </c>
      <c r="E2306" t="s">
        <v>5</v>
      </c>
      <c r="G2306" t="s">
        <v>24</v>
      </c>
      <c r="H2306">
        <v>1055283</v>
      </c>
      <c r="I2306">
        <v>1056089</v>
      </c>
      <c r="J2306" t="s">
        <v>74</v>
      </c>
      <c r="P2306">
        <v>5739042</v>
      </c>
      <c r="Q2306" t="s">
        <v>4066</v>
      </c>
      <c r="R2306">
        <v>807</v>
      </c>
      <c r="T2306" t="s">
        <v>4067</v>
      </c>
    </row>
    <row r="2307" spans="1:20" x14ac:dyDescent="0.25">
      <c r="A2307" t="s">
        <v>33</v>
      </c>
      <c r="B2307" t="s">
        <v>34</v>
      </c>
      <c r="C2307" t="s">
        <v>22</v>
      </c>
      <c r="D2307" t="s">
        <v>23</v>
      </c>
      <c r="E2307" t="s">
        <v>5</v>
      </c>
      <c r="G2307" t="s">
        <v>24</v>
      </c>
      <c r="H2307">
        <v>1055283</v>
      </c>
      <c r="I2307">
        <v>1056089</v>
      </c>
      <c r="J2307" t="s">
        <v>74</v>
      </c>
      <c r="K2307" t="s">
        <v>4068</v>
      </c>
      <c r="L2307" t="s">
        <v>4068</v>
      </c>
      <c r="N2307" t="s">
        <v>951</v>
      </c>
      <c r="P2307">
        <v>5739042</v>
      </c>
      <c r="Q2307" t="s">
        <v>4066</v>
      </c>
      <c r="R2307">
        <v>807</v>
      </c>
      <c r="S2307">
        <v>268</v>
      </c>
    </row>
    <row r="2308" spans="1:20" x14ac:dyDescent="0.25">
      <c r="A2308" t="s">
        <v>20</v>
      </c>
      <c r="B2308" t="s">
        <v>30</v>
      </c>
      <c r="C2308" t="s">
        <v>22</v>
      </c>
      <c r="D2308" t="s">
        <v>23</v>
      </c>
      <c r="E2308" t="s">
        <v>5</v>
      </c>
      <c r="G2308" t="s">
        <v>24</v>
      </c>
      <c r="H2308">
        <v>1056167</v>
      </c>
      <c r="I2308">
        <v>1056742</v>
      </c>
      <c r="J2308" t="s">
        <v>25</v>
      </c>
      <c r="P2308">
        <v>5739005</v>
      </c>
      <c r="Q2308" t="s">
        <v>4069</v>
      </c>
      <c r="R2308">
        <v>576</v>
      </c>
      <c r="T2308" t="s">
        <v>4070</v>
      </c>
    </row>
    <row r="2309" spans="1:20" x14ac:dyDescent="0.25">
      <c r="A2309" t="s">
        <v>33</v>
      </c>
      <c r="B2309" t="s">
        <v>34</v>
      </c>
      <c r="C2309" t="s">
        <v>22</v>
      </c>
      <c r="D2309" t="s">
        <v>23</v>
      </c>
      <c r="E2309" t="s">
        <v>5</v>
      </c>
      <c r="G2309" t="s">
        <v>24</v>
      </c>
      <c r="H2309">
        <v>1056167</v>
      </c>
      <c r="I2309">
        <v>1056742</v>
      </c>
      <c r="J2309" t="s">
        <v>25</v>
      </c>
      <c r="K2309" t="s">
        <v>4071</v>
      </c>
      <c r="L2309" t="s">
        <v>4071</v>
      </c>
      <c r="N2309" t="s">
        <v>2907</v>
      </c>
      <c r="P2309">
        <v>5739005</v>
      </c>
      <c r="Q2309" t="s">
        <v>4069</v>
      </c>
      <c r="R2309">
        <v>576</v>
      </c>
      <c r="S2309">
        <v>191</v>
      </c>
    </row>
    <row r="2310" spans="1:20" x14ac:dyDescent="0.25">
      <c r="A2310" t="s">
        <v>20</v>
      </c>
      <c r="B2310" t="s">
        <v>30</v>
      </c>
      <c r="C2310" t="s">
        <v>22</v>
      </c>
      <c r="D2310" t="s">
        <v>23</v>
      </c>
      <c r="E2310" t="s">
        <v>5</v>
      </c>
      <c r="G2310" t="s">
        <v>24</v>
      </c>
      <c r="H2310">
        <v>1056828</v>
      </c>
      <c r="I2310">
        <v>1057313</v>
      </c>
      <c r="J2310" t="s">
        <v>74</v>
      </c>
      <c r="P2310">
        <v>5738968</v>
      </c>
      <c r="Q2310" t="s">
        <v>4072</v>
      </c>
      <c r="R2310">
        <v>486</v>
      </c>
      <c r="T2310" t="s">
        <v>4073</v>
      </c>
    </row>
    <row r="2311" spans="1:20" x14ac:dyDescent="0.25">
      <c r="A2311" t="s">
        <v>33</v>
      </c>
      <c r="B2311" t="s">
        <v>34</v>
      </c>
      <c r="C2311" t="s">
        <v>22</v>
      </c>
      <c r="D2311" t="s">
        <v>23</v>
      </c>
      <c r="E2311" t="s">
        <v>5</v>
      </c>
      <c r="G2311" t="s">
        <v>24</v>
      </c>
      <c r="H2311">
        <v>1056828</v>
      </c>
      <c r="I2311">
        <v>1057313</v>
      </c>
      <c r="J2311" t="s">
        <v>74</v>
      </c>
      <c r="K2311" t="s">
        <v>4074</v>
      </c>
      <c r="L2311" t="s">
        <v>4074</v>
      </c>
      <c r="N2311" t="s">
        <v>4075</v>
      </c>
      <c r="P2311">
        <v>5738968</v>
      </c>
      <c r="Q2311" t="s">
        <v>4072</v>
      </c>
      <c r="R2311">
        <v>486</v>
      </c>
      <c r="S2311">
        <v>161</v>
      </c>
    </row>
    <row r="2312" spans="1:20" x14ac:dyDescent="0.25">
      <c r="A2312" t="s">
        <v>20</v>
      </c>
      <c r="B2312" t="s">
        <v>30</v>
      </c>
      <c r="C2312" t="s">
        <v>22</v>
      </c>
      <c r="D2312" t="s">
        <v>23</v>
      </c>
      <c r="E2312" t="s">
        <v>5</v>
      </c>
      <c r="G2312" t="s">
        <v>24</v>
      </c>
      <c r="H2312">
        <v>1057352</v>
      </c>
      <c r="I2312">
        <v>1058074</v>
      </c>
      <c r="J2312" t="s">
        <v>74</v>
      </c>
      <c r="P2312">
        <v>5738908</v>
      </c>
      <c r="Q2312" t="s">
        <v>4076</v>
      </c>
      <c r="R2312">
        <v>723</v>
      </c>
      <c r="T2312" t="s">
        <v>4077</v>
      </c>
    </row>
    <row r="2313" spans="1:20" x14ac:dyDescent="0.25">
      <c r="A2313" t="s">
        <v>33</v>
      </c>
      <c r="B2313" t="s">
        <v>34</v>
      </c>
      <c r="C2313" t="s">
        <v>22</v>
      </c>
      <c r="D2313" t="s">
        <v>23</v>
      </c>
      <c r="E2313" t="s">
        <v>5</v>
      </c>
      <c r="G2313" t="s">
        <v>24</v>
      </c>
      <c r="H2313">
        <v>1057352</v>
      </c>
      <c r="I2313">
        <v>1058074</v>
      </c>
      <c r="J2313" t="s">
        <v>74</v>
      </c>
      <c r="K2313" t="s">
        <v>4078</v>
      </c>
      <c r="L2313" t="s">
        <v>4078</v>
      </c>
      <c r="N2313" t="s">
        <v>4079</v>
      </c>
      <c r="P2313">
        <v>5738908</v>
      </c>
      <c r="Q2313" t="s">
        <v>4076</v>
      </c>
      <c r="R2313">
        <v>723</v>
      </c>
      <c r="S2313">
        <v>240</v>
      </c>
    </row>
    <row r="2314" spans="1:20" x14ac:dyDescent="0.25">
      <c r="A2314" t="s">
        <v>20</v>
      </c>
      <c r="B2314" t="s">
        <v>30</v>
      </c>
      <c r="C2314" t="s">
        <v>22</v>
      </c>
      <c r="D2314" t="s">
        <v>23</v>
      </c>
      <c r="E2314" t="s">
        <v>5</v>
      </c>
      <c r="G2314" t="s">
        <v>24</v>
      </c>
      <c r="H2314">
        <v>1058115</v>
      </c>
      <c r="I2314">
        <v>1058375</v>
      </c>
      <c r="J2314" t="s">
        <v>74</v>
      </c>
      <c r="P2314">
        <v>5738807</v>
      </c>
      <c r="Q2314" t="s">
        <v>4080</v>
      </c>
      <c r="R2314">
        <v>261</v>
      </c>
      <c r="T2314" t="s">
        <v>4081</v>
      </c>
    </row>
    <row r="2315" spans="1:20" x14ac:dyDescent="0.25">
      <c r="A2315" t="s">
        <v>33</v>
      </c>
      <c r="B2315" t="s">
        <v>34</v>
      </c>
      <c r="C2315" t="s">
        <v>22</v>
      </c>
      <c r="D2315" t="s">
        <v>23</v>
      </c>
      <c r="E2315" t="s">
        <v>5</v>
      </c>
      <c r="G2315" t="s">
        <v>24</v>
      </c>
      <c r="H2315">
        <v>1058115</v>
      </c>
      <c r="I2315">
        <v>1058375</v>
      </c>
      <c r="J2315" t="s">
        <v>74</v>
      </c>
      <c r="K2315" t="s">
        <v>4082</v>
      </c>
      <c r="L2315" t="s">
        <v>4082</v>
      </c>
      <c r="N2315" t="s">
        <v>4083</v>
      </c>
      <c r="P2315">
        <v>5738807</v>
      </c>
      <c r="Q2315" t="s">
        <v>4080</v>
      </c>
      <c r="R2315">
        <v>261</v>
      </c>
      <c r="S2315">
        <v>86</v>
      </c>
    </row>
    <row r="2316" spans="1:20" x14ac:dyDescent="0.25">
      <c r="A2316" t="s">
        <v>20</v>
      </c>
      <c r="B2316" t="s">
        <v>30</v>
      </c>
      <c r="C2316" t="s">
        <v>22</v>
      </c>
      <c r="D2316" t="s">
        <v>23</v>
      </c>
      <c r="E2316" t="s">
        <v>5</v>
      </c>
      <c r="G2316" t="s">
        <v>24</v>
      </c>
      <c r="H2316">
        <v>1058397</v>
      </c>
      <c r="I2316">
        <v>1059155</v>
      </c>
      <c r="J2316" t="s">
        <v>74</v>
      </c>
      <c r="P2316">
        <v>5738786</v>
      </c>
      <c r="Q2316" t="s">
        <v>4084</v>
      </c>
      <c r="R2316">
        <v>759</v>
      </c>
      <c r="T2316" t="s">
        <v>4085</v>
      </c>
    </row>
    <row r="2317" spans="1:20" x14ac:dyDescent="0.25">
      <c r="A2317" t="s">
        <v>33</v>
      </c>
      <c r="B2317" t="s">
        <v>34</v>
      </c>
      <c r="C2317" t="s">
        <v>22</v>
      </c>
      <c r="D2317" t="s">
        <v>23</v>
      </c>
      <c r="E2317" t="s">
        <v>5</v>
      </c>
      <c r="G2317" t="s">
        <v>24</v>
      </c>
      <c r="H2317">
        <v>1058397</v>
      </c>
      <c r="I2317">
        <v>1059155</v>
      </c>
      <c r="J2317" t="s">
        <v>74</v>
      </c>
      <c r="K2317" t="s">
        <v>4086</v>
      </c>
      <c r="L2317" t="s">
        <v>4086</v>
      </c>
      <c r="N2317" t="s">
        <v>4087</v>
      </c>
      <c r="P2317">
        <v>5738786</v>
      </c>
      <c r="Q2317" t="s">
        <v>4084</v>
      </c>
      <c r="R2317">
        <v>759</v>
      </c>
      <c r="S2317">
        <v>252</v>
      </c>
    </row>
    <row r="2318" spans="1:20" x14ac:dyDescent="0.25">
      <c r="A2318" t="s">
        <v>20</v>
      </c>
      <c r="B2318" t="s">
        <v>30</v>
      </c>
      <c r="C2318" t="s">
        <v>22</v>
      </c>
      <c r="D2318" t="s">
        <v>23</v>
      </c>
      <c r="E2318" t="s">
        <v>5</v>
      </c>
      <c r="G2318" t="s">
        <v>24</v>
      </c>
      <c r="H2318">
        <v>1059186</v>
      </c>
      <c r="I2318">
        <v>1060190</v>
      </c>
      <c r="J2318" t="s">
        <v>74</v>
      </c>
      <c r="P2318">
        <v>5738763</v>
      </c>
      <c r="Q2318" t="s">
        <v>4088</v>
      </c>
      <c r="R2318">
        <v>1005</v>
      </c>
      <c r="T2318" t="s">
        <v>4089</v>
      </c>
    </row>
    <row r="2319" spans="1:20" x14ac:dyDescent="0.25">
      <c r="A2319" t="s">
        <v>33</v>
      </c>
      <c r="B2319" t="s">
        <v>34</v>
      </c>
      <c r="C2319" t="s">
        <v>22</v>
      </c>
      <c r="D2319" t="s">
        <v>23</v>
      </c>
      <c r="E2319" t="s">
        <v>5</v>
      </c>
      <c r="G2319" t="s">
        <v>24</v>
      </c>
      <c r="H2319">
        <v>1059186</v>
      </c>
      <c r="I2319">
        <v>1060190</v>
      </c>
      <c r="J2319" t="s">
        <v>74</v>
      </c>
      <c r="K2319" t="s">
        <v>4090</v>
      </c>
      <c r="L2319" t="s">
        <v>4090</v>
      </c>
      <c r="N2319" t="s">
        <v>4091</v>
      </c>
      <c r="P2319">
        <v>5738763</v>
      </c>
      <c r="Q2319" t="s">
        <v>4088</v>
      </c>
      <c r="R2319">
        <v>1005</v>
      </c>
      <c r="S2319">
        <v>334</v>
      </c>
    </row>
    <row r="2320" spans="1:20" x14ac:dyDescent="0.25">
      <c r="A2320" t="s">
        <v>20</v>
      </c>
      <c r="B2320" t="s">
        <v>30</v>
      </c>
      <c r="C2320" t="s">
        <v>22</v>
      </c>
      <c r="D2320" t="s">
        <v>23</v>
      </c>
      <c r="E2320" t="s">
        <v>5</v>
      </c>
      <c r="G2320" t="s">
        <v>24</v>
      </c>
      <c r="H2320">
        <v>1060458</v>
      </c>
      <c r="I2320">
        <v>1061048</v>
      </c>
      <c r="J2320" t="s">
        <v>25</v>
      </c>
      <c r="P2320">
        <v>5738736</v>
      </c>
      <c r="Q2320" t="s">
        <v>4092</v>
      </c>
      <c r="R2320">
        <v>591</v>
      </c>
      <c r="T2320" t="s">
        <v>4093</v>
      </c>
    </row>
    <row r="2321" spans="1:20" x14ac:dyDescent="0.25">
      <c r="A2321" t="s">
        <v>33</v>
      </c>
      <c r="B2321" t="s">
        <v>34</v>
      </c>
      <c r="C2321" t="s">
        <v>22</v>
      </c>
      <c r="D2321" t="s">
        <v>23</v>
      </c>
      <c r="E2321" t="s">
        <v>5</v>
      </c>
      <c r="G2321" t="s">
        <v>24</v>
      </c>
      <c r="H2321">
        <v>1060458</v>
      </c>
      <c r="I2321">
        <v>1061048</v>
      </c>
      <c r="J2321" t="s">
        <v>25</v>
      </c>
      <c r="K2321" t="s">
        <v>4094</v>
      </c>
      <c r="L2321" t="s">
        <v>4094</v>
      </c>
      <c r="N2321" t="s">
        <v>592</v>
      </c>
      <c r="P2321">
        <v>5738736</v>
      </c>
      <c r="Q2321" t="s">
        <v>4092</v>
      </c>
      <c r="R2321">
        <v>591</v>
      </c>
      <c r="S2321">
        <v>196</v>
      </c>
    </row>
    <row r="2322" spans="1:20" x14ac:dyDescent="0.25">
      <c r="A2322" t="s">
        <v>20</v>
      </c>
      <c r="B2322" t="s">
        <v>21</v>
      </c>
      <c r="C2322" t="s">
        <v>22</v>
      </c>
      <c r="D2322" t="s">
        <v>23</v>
      </c>
      <c r="E2322" t="s">
        <v>5</v>
      </c>
      <c r="G2322" t="s">
        <v>24</v>
      </c>
      <c r="H2322">
        <v>1061109</v>
      </c>
      <c r="I2322">
        <v>1061183</v>
      </c>
      <c r="J2322" t="s">
        <v>74</v>
      </c>
      <c r="P2322">
        <v>5738714</v>
      </c>
      <c r="Q2322" t="s">
        <v>4095</v>
      </c>
      <c r="R2322">
        <v>75</v>
      </c>
      <c r="T2322" t="s">
        <v>4096</v>
      </c>
    </row>
    <row r="2323" spans="1:20" x14ac:dyDescent="0.25">
      <c r="A2323" t="s">
        <v>21</v>
      </c>
      <c r="C2323" t="s">
        <v>22</v>
      </c>
      <c r="D2323" t="s">
        <v>23</v>
      </c>
      <c r="E2323" t="s">
        <v>5</v>
      </c>
      <c r="G2323" t="s">
        <v>24</v>
      </c>
      <c r="H2323">
        <v>1061109</v>
      </c>
      <c r="I2323">
        <v>1061183</v>
      </c>
      <c r="J2323" t="s">
        <v>74</v>
      </c>
      <c r="N2323" t="s">
        <v>4097</v>
      </c>
      <c r="P2323">
        <v>5738714</v>
      </c>
      <c r="Q2323" t="s">
        <v>4095</v>
      </c>
      <c r="R2323">
        <v>75</v>
      </c>
      <c r="T2323" t="s">
        <v>4098</v>
      </c>
    </row>
    <row r="2324" spans="1:20" x14ac:dyDescent="0.25">
      <c r="A2324" t="s">
        <v>20</v>
      </c>
      <c r="B2324" t="s">
        <v>30</v>
      </c>
      <c r="C2324" t="s">
        <v>22</v>
      </c>
      <c r="D2324" t="s">
        <v>23</v>
      </c>
      <c r="E2324" t="s">
        <v>5</v>
      </c>
      <c r="G2324" t="s">
        <v>24</v>
      </c>
      <c r="H2324">
        <v>1061335</v>
      </c>
      <c r="I2324">
        <v>1061652</v>
      </c>
      <c r="J2324" t="s">
        <v>25</v>
      </c>
      <c r="P2324">
        <v>5738643</v>
      </c>
      <c r="Q2324" t="s">
        <v>4099</v>
      </c>
      <c r="R2324">
        <v>318</v>
      </c>
      <c r="T2324" t="s">
        <v>4100</v>
      </c>
    </row>
    <row r="2325" spans="1:20" x14ac:dyDescent="0.25">
      <c r="A2325" t="s">
        <v>33</v>
      </c>
      <c r="B2325" t="s">
        <v>34</v>
      </c>
      <c r="C2325" t="s">
        <v>22</v>
      </c>
      <c r="D2325" t="s">
        <v>23</v>
      </c>
      <c r="E2325" t="s">
        <v>5</v>
      </c>
      <c r="G2325" t="s">
        <v>24</v>
      </c>
      <c r="H2325">
        <v>1061335</v>
      </c>
      <c r="I2325">
        <v>1061652</v>
      </c>
      <c r="J2325" t="s">
        <v>25</v>
      </c>
      <c r="K2325" t="s">
        <v>4101</v>
      </c>
      <c r="L2325" t="s">
        <v>4101</v>
      </c>
      <c r="N2325" t="s">
        <v>4102</v>
      </c>
      <c r="P2325">
        <v>5738643</v>
      </c>
      <c r="Q2325" t="s">
        <v>4099</v>
      </c>
      <c r="R2325">
        <v>318</v>
      </c>
      <c r="S2325">
        <v>105</v>
      </c>
    </row>
    <row r="2326" spans="1:20" x14ac:dyDescent="0.25">
      <c r="A2326" t="s">
        <v>20</v>
      </c>
      <c r="B2326" t="s">
        <v>30</v>
      </c>
      <c r="C2326" t="s">
        <v>22</v>
      </c>
      <c r="D2326" t="s">
        <v>23</v>
      </c>
      <c r="E2326" t="s">
        <v>5</v>
      </c>
      <c r="G2326" t="s">
        <v>24</v>
      </c>
      <c r="H2326">
        <v>1061667</v>
      </c>
      <c r="I2326">
        <v>1062488</v>
      </c>
      <c r="J2326" t="s">
        <v>74</v>
      </c>
      <c r="P2326">
        <v>5738619</v>
      </c>
      <c r="Q2326" t="s">
        <v>4103</v>
      </c>
      <c r="R2326">
        <v>822</v>
      </c>
      <c r="T2326" t="s">
        <v>4104</v>
      </c>
    </row>
    <row r="2327" spans="1:20" x14ac:dyDescent="0.25">
      <c r="A2327" t="s">
        <v>33</v>
      </c>
      <c r="B2327" t="s">
        <v>34</v>
      </c>
      <c r="C2327" t="s">
        <v>22</v>
      </c>
      <c r="D2327" t="s">
        <v>23</v>
      </c>
      <c r="E2327" t="s">
        <v>5</v>
      </c>
      <c r="G2327" t="s">
        <v>24</v>
      </c>
      <c r="H2327">
        <v>1061667</v>
      </c>
      <c r="I2327">
        <v>1062488</v>
      </c>
      <c r="J2327" t="s">
        <v>74</v>
      </c>
      <c r="K2327" t="s">
        <v>4105</v>
      </c>
      <c r="L2327" t="s">
        <v>4105</v>
      </c>
      <c r="N2327" t="s">
        <v>36</v>
      </c>
      <c r="P2327">
        <v>5738619</v>
      </c>
      <c r="Q2327" t="s">
        <v>4103</v>
      </c>
      <c r="R2327">
        <v>822</v>
      </c>
      <c r="S2327">
        <v>273</v>
      </c>
    </row>
    <row r="2328" spans="1:20" x14ac:dyDescent="0.25">
      <c r="A2328" t="s">
        <v>20</v>
      </c>
      <c r="B2328" t="s">
        <v>30</v>
      </c>
      <c r="C2328" t="s">
        <v>22</v>
      </c>
      <c r="D2328" t="s">
        <v>23</v>
      </c>
      <c r="E2328" t="s">
        <v>5</v>
      </c>
      <c r="G2328" t="s">
        <v>24</v>
      </c>
      <c r="H2328">
        <v>1062485</v>
      </c>
      <c r="I2328">
        <v>1063051</v>
      </c>
      <c r="J2328" t="s">
        <v>74</v>
      </c>
      <c r="P2328">
        <v>5738606</v>
      </c>
      <c r="Q2328" t="s">
        <v>4106</v>
      </c>
      <c r="R2328">
        <v>567</v>
      </c>
      <c r="T2328" t="s">
        <v>4107</v>
      </c>
    </row>
    <row r="2329" spans="1:20" x14ac:dyDescent="0.25">
      <c r="A2329" t="s">
        <v>33</v>
      </c>
      <c r="B2329" t="s">
        <v>34</v>
      </c>
      <c r="C2329" t="s">
        <v>22</v>
      </c>
      <c r="D2329" t="s">
        <v>23</v>
      </c>
      <c r="E2329" t="s">
        <v>5</v>
      </c>
      <c r="G2329" t="s">
        <v>24</v>
      </c>
      <c r="H2329">
        <v>1062485</v>
      </c>
      <c r="I2329">
        <v>1063051</v>
      </c>
      <c r="J2329" t="s">
        <v>74</v>
      </c>
      <c r="K2329" t="s">
        <v>4108</v>
      </c>
      <c r="L2329" t="s">
        <v>4108</v>
      </c>
      <c r="N2329" t="s">
        <v>4109</v>
      </c>
      <c r="P2329">
        <v>5738606</v>
      </c>
      <c r="Q2329" t="s">
        <v>4106</v>
      </c>
      <c r="R2329">
        <v>567</v>
      </c>
      <c r="S2329">
        <v>188</v>
      </c>
    </row>
    <row r="2330" spans="1:20" x14ac:dyDescent="0.25">
      <c r="A2330" t="s">
        <v>20</v>
      </c>
      <c r="B2330" t="s">
        <v>30</v>
      </c>
      <c r="C2330" t="s">
        <v>22</v>
      </c>
      <c r="D2330" t="s">
        <v>23</v>
      </c>
      <c r="E2330" t="s">
        <v>5</v>
      </c>
      <c r="G2330" t="s">
        <v>24</v>
      </c>
      <c r="H2330">
        <v>1063113</v>
      </c>
      <c r="I2330">
        <v>1063583</v>
      </c>
      <c r="J2330" t="s">
        <v>74</v>
      </c>
      <c r="P2330">
        <v>5738592</v>
      </c>
      <c r="Q2330" t="s">
        <v>4110</v>
      </c>
      <c r="R2330">
        <v>471</v>
      </c>
      <c r="T2330" t="s">
        <v>4111</v>
      </c>
    </row>
    <row r="2331" spans="1:20" x14ac:dyDescent="0.25">
      <c r="A2331" t="s">
        <v>33</v>
      </c>
      <c r="B2331" t="s">
        <v>34</v>
      </c>
      <c r="C2331" t="s">
        <v>22</v>
      </c>
      <c r="D2331" t="s">
        <v>23</v>
      </c>
      <c r="E2331" t="s">
        <v>5</v>
      </c>
      <c r="G2331" t="s">
        <v>24</v>
      </c>
      <c r="H2331">
        <v>1063113</v>
      </c>
      <c r="I2331">
        <v>1063583</v>
      </c>
      <c r="J2331" t="s">
        <v>74</v>
      </c>
      <c r="K2331" t="s">
        <v>4112</v>
      </c>
      <c r="L2331" t="s">
        <v>4112</v>
      </c>
      <c r="N2331" t="s">
        <v>2660</v>
      </c>
      <c r="P2331">
        <v>5738592</v>
      </c>
      <c r="Q2331" t="s">
        <v>4110</v>
      </c>
      <c r="R2331">
        <v>471</v>
      </c>
      <c r="S2331">
        <v>156</v>
      </c>
    </row>
    <row r="2332" spans="1:20" x14ac:dyDescent="0.25">
      <c r="A2332" t="s">
        <v>20</v>
      </c>
      <c r="B2332" t="s">
        <v>30</v>
      </c>
      <c r="C2332" t="s">
        <v>22</v>
      </c>
      <c r="D2332" t="s">
        <v>23</v>
      </c>
      <c r="E2332" t="s">
        <v>5</v>
      </c>
      <c r="G2332" t="s">
        <v>24</v>
      </c>
      <c r="H2332">
        <v>1063605</v>
      </c>
      <c r="I2332">
        <v>1064060</v>
      </c>
      <c r="J2332" t="s">
        <v>74</v>
      </c>
      <c r="P2332">
        <v>5738526</v>
      </c>
      <c r="Q2332" t="s">
        <v>4113</v>
      </c>
      <c r="R2332">
        <v>456</v>
      </c>
      <c r="T2332" t="s">
        <v>4114</v>
      </c>
    </row>
    <row r="2333" spans="1:20" x14ac:dyDescent="0.25">
      <c r="A2333" t="s">
        <v>33</v>
      </c>
      <c r="B2333" t="s">
        <v>34</v>
      </c>
      <c r="C2333" t="s">
        <v>22</v>
      </c>
      <c r="D2333" t="s">
        <v>23</v>
      </c>
      <c r="E2333" t="s">
        <v>5</v>
      </c>
      <c r="G2333" t="s">
        <v>24</v>
      </c>
      <c r="H2333">
        <v>1063605</v>
      </c>
      <c r="I2333">
        <v>1064060</v>
      </c>
      <c r="J2333" t="s">
        <v>74</v>
      </c>
      <c r="K2333" t="s">
        <v>4115</v>
      </c>
      <c r="L2333" t="s">
        <v>4115</v>
      </c>
      <c r="N2333" t="s">
        <v>4116</v>
      </c>
      <c r="P2333">
        <v>5738526</v>
      </c>
      <c r="Q2333" t="s">
        <v>4113</v>
      </c>
      <c r="R2333">
        <v>456</v>
      </c>
      <c r="S2333">
        <v>151</v>
      </c>
    </row>
    <row r="2334" spans="1:20" x14ac:dyDescent="0.25">
      <c r="A2334" t="s">
        <v>20</v>
      </c>
      <c r="B2334" t="s">
        <v>30</v>
      </c>
      <c r="C2334" t="s">
        <v>22</v>
      </c>
      <c r="D2334" t="s">
        <v>23</v>
      </c>
      <c r="E2334" t="s">
        <v>5</v>
      </c>
      <c r="G2334" t="s">
        <v>24</v>
      </c>
      <c r="H2334">
        <v>1064282</v>
      </c>
      <c r="I2334">
        <v>1064893</v>
      </c>
      <c r="J2334" t="s">
        <v>25</v>
      </c>
      <c r="P2334">
        <v>5738507</v>
      </c>
      <c r="Q2334" t="s">
        <v>4117</v>
      </c>
      <c r="R2334">
        <v>612</v>
      </c>
      <c r="T2334" t="s">
        <v>4118</v>
      </c>
    </row>
    <row r="2335" spans="1:20" x14ac:dyDescent="0.25">
      <c r="A2335" t="s">
        <v>33</v>
      </c>
      <c r="B2335" t="s">
        <v>34</v>
      </c>
      <c r="C2335" t="s">
        <v>22</v>
      </c>
      <c r="D2335" t="s">
        <v>23</v>
      </c>
      <c r="E2335" t="s">
        <v>5</v>
      </c>
      <c r="G2335" t="s">
        <v>24</v>
      </c>
      <c r="H2335">
        <v>1064282</v>
      </c>
      <c r="I2335">
        <v>1064893</v>
      </c>
      <c r="J2335" t="s">
        <v>25</v>
      </c>
      <c r="K2335" t="s">
        <v>4119</v>
      </c>
      <c r="L2335" t="s">
        <v>4119</v>
      </c>
      <c r="N2335" t="s">
        <v>36</v>
      </c>
      <c r="P2335">
        <v>5738507</v>
      </c>
      <c r="Q2335" t="s">
        <v>4117</v>
      </c>
      <c r="R2335">
        <v>612</v>
      </c>
      <c r="S2335">
        <v>203</v>
      </c>
    </row>
    <row r="2336" spans="1:20" x14ac:dyDescent="0.25">
      <c r="A2336" t="s">
        <v>20</v>
      </c>
      <c r="B2336" t="s">
        <v>657</v>
      </c>
      <c r="C2336" t="s">
        <v>22</v>
      </c>
      <c r="D2336" t="s">
        <v>23</v>
      </c>
      <c r="E2336" t="s">
        <v>5</v>
      </c>
      <c r="G2336" t="s">
        <v>24</v>
      </c>
      <c r="H2336">
        <v>1064894</v>
      </c>
      <c r="I2336">
        <v>1066090</v>
      </c>
      <c r="J2336" t="s">
        <v>25</v>
      </c>
      <c r="P2336">
        <v>5738486</v>
      </c>
      <c r="Q2336" t="s">
        <v>4120</v>
      </c>
      <c r="R2336">
        <v>1197</v>
      </c>
      <c r="T2336" t="s">
        <v>4121</v>
      </c>
    </row>
    <row r="2337" spans="1:20" x14ac:dyDescent="0.25">
      <c r="A2337" t="s">
        <v>33</v>
      </c>
      <c r="B2337" t="s">
        <v>660</v>
      </c>
      <c r="C2337" t="s">
        <v>22</v>
      </c>
      <c r="D2337" t="s">
        <v>23</v>
      </c>
      <c r="E2337" t="s">
        <v>5</v>
      </c>
      <c r="G2337" t="s">
        <v>24</v>
      </c>
      <c r="H2337">
        <v>1064894</v>
      </c>
      <c r="I2337">
        <v>1066090</v>
      </c>
      <c r="J2337" t="s">
        <v>25</v>
      </c>
      <c r="N2337" t="s">
        <v>36</v>
      </c>
      <c r="P2337">
        <v>5738486</v>
      </c>
      <c r="Q2337" t="s">
        <v>4120</v>
      </c>
      <c r="R2337">
        <v>1197</v>
      </c>
      <c r="T2337" t="s">
        <v>661</v>
      </c>
    </row>
    <row r="2338" spans="1:20" x14ac:dyDescent="0.25">
      <c r="A2338" t="s">
        <v>20</v>
      </c>
      <c r="B2338" t="s">
        <v>30</v>
      </c>
      <c r="C2338" t="s">
        <v>22</v>
      </c>
      <c r="D2338" t="s">
        <v>23</v>
      </c>
      <c r="E2338" t="s">
        <v>5</v>
      </c>
      <c r="G2338" t="s">
        <v>24</v>
      </c>
      <c r="H2338">
        <v>1066098</v>
      </c>
      <c r="I2338">
        <v>1066643</v>
      </c>
      <c r="J2338" t="s">
        <v>74</v>
      </c>
      <c r="P2338">
        <v>5738469</v>
      </c>
      <c r="Q2338" t="s">
        <v>4122</v>
      </c>
      <c r="R2338">
        <v>546</v>
      </c>
      <c r="T2338" t="s">
        <v>4123</v>
      </c>
    </row>
    <row r="2339" spans="1:20" x14ac:dyDescent="0.25">
      <c r="A2339" t="s">
        <v>33</v>
      </c>
      <c r="B2339" t="s">
        <v>34</v>
      </c>
      <c r="C2339" t="s">
        <v>22</v>
      </c>
      <c r="D2339" t="s">
        <v>23</v>
      </c>
      <c r="E2339" t="s">
        <v>5</v>
      </c>
      <c r="G2339" t="s">
        <v>24</v>
      </c>
      <c r="H2339">
        <v>1066098</v>
      </c>
      <c r="I2339">
        <v>1066643</v>
      </c>
      <c r="J2339" t="s">
        <v>74</v>
      </c>
      <c r="K2339" t="s">
        <v>4124</v>
      </c>
      <c r="L2339" t="s">
        <v>4124</v>
      </c>
      <c r="N2339" t="s">
        <v>4125</v>
      </c>
      <c r="P2339">
        <v>5738469</v>
      </c>
      <c r="Q2339" t="s">
        <v>4122</v>
      </c>
      <c r="R2339">
        <v>546</v>
      </c>
      <c r="S2339">
        <v>181</v>
      </c>
    </row>
    <row r="2340" spans="1:20" x14ac:dyDescent="0.25">
      <c r="A2340" t="s">
        <v>20</v>
      </c>
      <c r="B2340" t="s">
        <v>30</v>
      </c>
      <c r="C2340" t="s">
        <v>22</v>
      </c>
      <c r="D2340" t="s">
        <v>23</v>
      </c>
      <c r="E2340" t="s">
        <v>5</v>
      </c>
      <c r="G2340" t="s">
        <v>24</v>
      </c>
      <c r="H2340">
        <v>1066652</v>
      </c>
      <c r="I2340">
        <v>1067104</v>
      </c>
      <c r="J2340" t="s">
        <v>74</v>
      </c>
      <c r="P2340">
        <v>5738421</v>
      </c>
      <c r="Q2340" t="s">
        <v>4126</v>
      </c>
      <c r="R2340">
        <v>453</v>
      </c>
      <c r="T2340" t="s">
        <v>4127</v>
      </c>
    </row>
    <row r="2341" spans="1:20" x14ac:dyDescent="0.25">
      <c r="A2341" t="s">
        <v>33</v>
      </c>
      <c r="B2341" t="s">
        <v>34</v>
      </c>
      <c r="C2341" t="s">
        <v>22</v>
      </c>
      <c r="D2341" t="s">
        <v>23</v>
      </c>
      <c r="E2341" t="s">
        <v>5</v>
      </c>
      <c r="G2341" t="s">
        <v>24</v>
      </c>
      <c r="H2341">
        <v>1066652</v>
      </c>
      <c r="I2341">
        <v>1067104</v>
      </c>
      <c r="J2341" t="s">
        <v>74</v>
      </c>
      <c r="K2341" t="s">
        <v>4128</v>
      </c>
      <c r="L2341" t="s">
        <v>4128</v>
      </c>
      <c r="N2341" t="s">
        <v>36</v>
      </c>
      <c r="P2341">
        <v>5738421</v>
      </c>
      <c r="Q2341" t="s">
        <v>4126</v>
      </c>
      <c r="R2341">
        <v>453</v>
      </c>
      <c r="S2341">
        <v>150</v>
      </c>
    </row>
    <row r="2342" spans="1:20" x14ac:dyDescent="0.25">
      <c r="A2342" t="s">
        <v>20</v>
      </c>
      <c r="B2342" t="s">
        <v>30</v>
      </c>
      <c r="C2342" t="s">
        <v>22</v>
      </c>
      <c r="D2342" t="s">
        <v>23</v>
      </c>
      <c r="E2342" t="s">
        <v>5</v>
      </c>
      <c r="G2342" t="s">
        <v>24</v>
      </c>
      <c r="H2342">
        <v>1067475</v>
      </c>
      <c r="I2342">
        <v>1068719</v>
      </c>
      <c r="J2342" t="s">
        <v>25</v>
      </c>
      <c r="P2342">
        <v>5738370</v>
      </c>
      <c r="Q2342" t="s">
        <v>4129</v>
      </c>
      <c r="R2342">
        <v>1245</v>
      </c>
      <c r="T2342" t="s">
        <v>4130</v>
      </c>
    </row>
    <row r="2343" spans="1:20" x14ac:dyDescent="0.25">
      <c r="A2343" t="s">
        <v>33</v>
      </c>
      <c r="B2343" t="s">
        <v>34</v>
      </c>
      <c r="C2343" t="s">
        <v>22</v>
      </c>
      <c r="D2343" t="s">
        <v>23</v>
      </c>
      <c r="E2343" t="s">
        <v>5</v>
      </c>
      <c r="G2343" t="s">
        <v>24</v>
      </c>
      <c r="H2343">
        <v>1067475</v>
      </c>
      <c r="I2343">
        <v>1068719</v>
      </c>
      <c r="J2343" t="s">
        <v>25</v>
      </c>
      <c r="K2343" t="s">
        <v>4131</v>
      </c>
      <c r="L2343" t="s">
        <v>4131</v>
      </c>
      <c r="N2343" t="s">
        <v>4132</v>
      </c>
      <c r="P2343">
        <v>5738370</v>
      </c>
      <c r="Q2343" t="s">
        <v>4129</v>
      </c>
      <c r="R2343">
        <v>1245</v>
      </c>
      <c r="S2343">
        <v>414</v>
      </c>
    </row>
    <row r="2344" spans="1:20" x14ac:dyDescent="0.25">
      <c r="A2344" t="s">
        <v>20</v>
      </c>
      <c r="B2344" t="s">
        <v>30</v>
      </c>
      <c r="C2344" t="s">
        <v>22</v>
      </c>
      <c r="D2344" t="s">
        <v>23</v>
      </c>
      <c r="E2344" t="s">
        <v>5</v>
      </c>
      <c r="G2344" t="s">
        <v>24</v>
      </c>
      <c r="H2344">
        <v>1068859</v>
      </c>
      <c r="I2344">
        <v>1069830</v>
      </c>
      <c r="J2344" t="s">
        <v>25</v>
      </c>
      <c r="P2344">
        <v>5738050</v>
      </c>
      <c r="Q2344" t="s">
        <v>4133</v>
      </c>
      <c r="R2344">
        <v>972</v>
      </c>
      <c r="T2344" t="s">
        <v>4134</v>
      </c>
    </row>
    <row r="2345" spans="1:20" x14ac:dyDescent="0.25">
      <c r="A2345" t="s">
        <v>33</v>
      </c>
      <c r="B2345" t="s">
        <v>34</v>
      </c>
      <c r="C2345" t="s">
        <v>22</v>
      </c>
      <c r="D2345" t="s">
        <v>23</v>
      </c>
      <c r="E2345" t="s">
        <v>5</v>
      </c>
      <c r="G2345" t="s">
        <v>24</v>
      </c>
      <c r="H2345">
        <v>1068859</v>
      </c>
      <c r="I2345">
        <v>1069830</v>
      </c>
      <c r="J2345" t="s">
        <v>25</v>
      </c>
      <c r="K2345" t="s">
        <v>4135</v>
      </c>
      <c r="L2345" t="s">
        <v>4135</v>
      </c>
      <c r="N2345" t="s">
        <v>4136</v>
      </c>
      <c r="P2345">
        <v>5738050</v>
      </c>
      <c r="Q2345" t="s">
        <v>4133</v>
      </c>
      <c r="R2345">
        <v>972</v>
      </c>
      <c r="S2345">
        <v>323</v>
      </c>
    </row>
    <row r="2346" spans="1:20" x14ac:dyDescent="0.25">
      <c r="A2346" t="s">
        <v>20</v>
      </c>
      <c r="B2346" t="s">
        <v>30</v>
      </c>
      <c r="C2346" t="s">
        <v>22</v>
      </c>
      <c r="D2346" t="s">
        <v>23</v>
      </c>
      <c r="E2346" t="s">
        <v>5</v>
      </c>
      <c r="G2346" t="s">
        <v>24</v>
      </c>
      <c r="H2346">
        <v>1069840</v>
      </c>
      <c r="I2346">
        <v>1070130</v>
      </c>
      <c r="J2346" t="s">
        <v>25</v>
      </c>
      <c r="P2346">
        <v>5738359</v>
      </c>
      <c r="Q2346" t="s">
        <v>4137</v>
      </c>
      <c r="R2346">
        <v>291</v>
      </c>
      <c r="T2346" t="s">
        <v>4138</v>
      </c>
    </row>
    <row r="2347" spans="1:20" x14ac:dyDescent="0.25">
      <c r="A2347" t="s">
        <v>33</v>
      </c>
      <c r="B2347" t="s">
        <v>34</v>
      </c>
      <c r="C2347" t="s">
        <v>22</v>
      </c>
      <c r="D2347" t="s">
        <v>23</v>
      </c>
      <c r="E2347" t="s">
        <v>5</v>
      </c>
      <c r="G2347" t="s">
        <v>24</v>
      </c>
      <c r="H2347">
        <v>1069840</v>
      </c>
      <c r="I2347">
        <v>1070130</v>
      </c>
      <c r="J2347" t="s">
        <v>25</v>
      </c>
      <c r="K2347" t="s">
        <v>4139</v>
      </c>
      <c r="L2347" t="s">
        <v>4139</v>
      </c>
      <c r="N2347" t="s">
        <v>36</v>
      </c>
      <c r="P2347">
        <v>5738359</v>
      </c>
      <c r="Q2347" t="s">
        <v>4137</v>
      </c>
      <c r="R2347">
        <v>291</v>
      </c>
      <c r="S2347">
        <v>96</v>
      </c>
    </row>
    <row r="2348" spans="1:20" x14ac:dyDescent="0.25">
      <c r="A2348" t="s">
        <v>20</v>
      </c>
      <c r="B2348" t="s">
        <v>30</v>
      </c>
      <c r="C2348" t="s">
        <v>22</v>
      </c>
      <c r="D2348" t="s">
        <v>23</v>
      </c>
      <c r="E2348" t="s">
        <v>5</v>
      </c>
      <c r="G2348" t="s">
        <v>24</v>
      </c>
      <c r="H2348">
        <v>1070127</v>
      </c>
      <c r="I2348">
        <v>1070837</v>
      </c>
      <c r="J2348" t="s">
        <v>25</v>
      </c>
      <c r="P2348">
        <v>5738325</v>
      </c>
      <c r="Q2348" t="s">
        <v>4140</v>
      </c>
      <c r="R2348">
        <v>711</v>
      </c>
      <c r="T2348" t="s">
        <v>4141</v>
      </c>
    </row>
    <row r="2349" spans="1:20" x14ac:dyDescent="0.25">
      <c r="A2349" t="s">
        <v>33</v>
      </c>
      <c r="B2349" t="s">
        <v>34</v>
      </c>
      <c r="C2349" t="s">
        <v>22</v>
      </c>
      <c r="D2349" t="s">
        <v>23</v>
      </c>
      <c r="E2349" t="s">
        <v>5</v>
      </c>
      <c r="G2349" t="s">
        <v>24</v>
      </c>
      <c r="H2349">
        <v>1070127</v>
      </c>
      <c r="I2349">
        <v>1070837</v>
      </c>
      <c r="J2349" t="s">
        <v>25</v>
      </c>
      <c r="K2349" t="s">
        <v>4142</v>
      </c>
      <c r="L2349" t="s">
        <v>4142</v>
      </c>
      <c r="N2349" t="s">
        <v>1201</v>
      </c>
      <c r="P2349">
        <v>5738325</v>
      </c>
      <c r="Q2349" t="s">
        <v>4140</v>
      </c>
      <c r="R2349">
        <v>711</v>
      </c>
      <c r="S2349">
        <v>236</v>
      </c>
    </row>
    <row r="2350" spans="1:20" x14ac:dyDescent="0.25">
      <c r="A2350" t="s">
        <v>20</v>
      </c>
      <c r="B2350" t="s">
        <v>30</v>
      </c>
      <c r="C2350" t="s">
        <v>22</v>
      </c>
      <c r="D2350" t="s">
        <v>23</v>
      </c>
      <c r="E2350" t="s">
        <v>5</v>
      </c>
      <c r="G2350" t="s">
        <v>24</v>
      </c>
      <c r="H2350">
        <v>1070834</v>
      </c>
      <c r="I2350">
        <v>1071643</v>
      </c>
      <c r="J2350" t="s">
        <v>25</v>
      </c>
      <c r="P2350">
        <v>5738292</v>
      </c>
      <c r="Q2350" t="s">
        <v>4143</v>
      </c>
      <c r="R2350">
        <v>810</v>
      </c>
      <c r="T2350" t="s">
        <v>4144</v>
      </c>
    </row>
    <row r="2351" spans="1:20" x14ac:dyDescent="0.25">
      <c r="A2351" t="s">
        <v>33</v>
      </c>
      <c r="B2351" t="s">
        <v>34</v>
      </c>
      <c r="C2351" t="s">
        <v>22</v>
      </c>
      <c r="D2351" t="s">
        <v>23</v>
      </c>
      <c r="E2351" t="s">
        <v>5</v>
      </c>
      <c r="G2351" t="s">
        <v>24</v>
      </c>
      <c r="H2351">
        <v>1070834</v>
      </c>
      <c r="I2351">
        <v>1071643</v>
      </c>
      <c r="J2351" t="s">
        <v>25</v>
      </c>
      <c r="K2351" t="s">
        <v>4145</v>
      </c>
      <c r="L2351" t="s">
        <v>4145</v>
      </c>
      <c r="N2351" t="s">
        <v>4146</v>
      </c>
      <c r="P2351">
        <v>5738292</v>
      </c>
      <c r="Q2351" t="s">
        <v>4143</v>
      </c>
      <c r="R2351">
        <v>810</v>
      </c>
      <c r="S2351">
        <v>269</v>
      </c>
    </row>
    <row r="2352" spans="1:20" x14ac:dyDescent="0.25">
      <c r="A2352" t="s">
        <v>20</v>
      </c>
      <c r="B2352" t="s">
        <v>30</v>
      </c>
      <c r="C2352" t="s">
        <v>22</v>
      </c>
      <c r="D2352" t="s">
        <v>23</v>
      </c>
      <c r="E2352" t="s">
        <v>5</v>
      </c>
      <c r="G2352" t="s">
        <v>24</v>
      </c>
      <c r="H2352">
        <v>1071751</v>
      </c>
      <c r="I2352">
        <v>1073001</v>
      </c>
      <c r="J2352" t="s">
        <v>25</v>
      </c>
      <c r="P2352">
        <v>5738268</v>
      </c>
      <c r="Q2352" t="s">
        <v>4147</v>
      </c>
      <c r="R2352">
        <v>1251</v>
      </c>
      <c r="T2352" t="s">
        <v>4148</v>
      </c>
    </row>
    <row r="2353" spans="1:20" x14ac:dyDescent="0.25">
      <c r="A2353" t="s">
        <v>33</v>
      </c>
      <c r="B2353" t="s">
        <v>34</v>
      </c>
      <c r="C2353" t="s">
        <v>22</v>
      </c>
      <c r="D2353" t="s">
        <v>23</v>
      </c>
      <c r="E2353" t="s">
        <v>5</v>
      </c>
      <c r="G2353" t="s">
        <v>24</v>
      </c>
      <c r="H2353">
        <v>1071751</v>
      </c>
      <c r="I2353">
        <v>1073001</v>
      </c>
      <c r="J2353" t="s">
        <v>25</v>
      </c>
      <c r="K2353" t="s">
        <v>4149</v>
      </c>
      <c r="L2353" t="s">
        <v>4149</v>
      </c>
      <c r="N2353" t="s">
        <v>4150</v>
      </c>
      <c r="P2353">
        <v>5738268</v>
      </c>
      <c r="Q2353" t="s">
        <v>4147</v>
      </c>
      <c r="R2353">
        <v>1251</v>
      </c>
      <c r="S2353">
        <v>416</v>
      </c>
    </row>
    <row r="2354" spans="1:20" x14ac:dyDescent="0.25">
      <c r="A2354" t="s">
        <v>20</v>
      </c>
      <c r="B2354" t="s">
        <v>30</v>
      </c>
      <c r="C2354" t="s">
        <v>22</v>
      </c>
      <c r="D2354" t="s">
        <v>23</v>
      </c>
      <c r="E2354" t="s">
        <v>5</v>
      </c>
      <c r="G2354" t="s">
        <v>24</v>
      </c>
      <c r="H2354">
        <v>1073029</v>
      </c>
      <c r="I2354">
        <v>1073718</v>
      </c>
      <c r="J2354" t="s">
        <v>74</v>
      </c>
      <c r="P2354">
        <v>5738256</v>
      </c>
      <c r="Q2354" t="s">
        <v>4151</v>
      </c>
      <c r="R2354">
        <v>690</v>
      </c>
      <c r="T2354" t="s">
        <v>4152</v>
      </c>
    </row>
    <row r="2355" spans="1:20" x14ac:dyDescent="0.25">
      <c r="A2355" t="s">
        <v>33</v>
      </c>
      <c r="B2355" t="s">
        <v>34</v>
      </c>
      <c r="C2355" t="s">
        <v>22</v>
      </c>
      <c r="D2355" t="s">
        <v>23</v>
      </c>
      <c r="E2355" t="s">
        <v>5</v>
      </c>
      <c r="G2355" t="s">
        <v>24</v>
      </c>
      <c r="H2355">
        <v>1073029</v>
      </c>
      <c r="I2355">
        <v>1073718</v>
      </c>
      <c r="J2355" t="s">
        <v>74</v>
      </c>
      <c r="K2355" t="s">
        <v>4153</v>
      </c>
      <c r="L2355" t="s">
        <v>4153</v>
      </c>
      <c r="N2355" t="s">
        <v>4154</v>
      </c>
      <c r="P2355">
        <v>5738256</v>
      </c>
      <c r="Q2355" t="s">
        <v>4151</v>
      </c>
      <c r="R2355">
        <v>690</v>
      </c>
      <c r="S2355">
        <v>229</v>
      </c>
    </row>
    <row r="2356" spans="1:20" x14ac:dyDescent="0.25">
      <c r="A2356" t="s">
        <v>20</v>
      </c>
      <c r="B2356" t="s">
        <v>30</v>
      </c>
      <c r="C2356" t="s">
        <v>22</v>
      </c>
      <c r="D2356" t="s">
        <v>23</v>
      </c>
      <c r="E2356" t="s">
        <v>5</v>
      </c>
      <c r="G2356" t="s">
        <v>24</v>
      </c>
      <c r="H2356">
        <v>1073769</v>
      </c>
      <c r="I2356">
        <v>1075031</v>
      </c>
      <c r="J2356" t="s">
        <v>74</v>
      </c>
      <c r="P2356">
        <v>5738244</v>
      </c>
      <c r="Q2356" t="s">
        <v>4155</v>
      </c>
      <c r="R2356">
        <v>1263</v>
      </c>
      <c r="T2356" t="s">
        <v>4156</v>
      </c>
    </row>
    <row r="2357" spans="1:20" x14ac:dyDescent="0.25">
      <c r="A2357" t="s">
        <v>33</v>
      </c>
      <c r="B2357" t="s">
        <v>34</v>
      </c>
      <c r="C2357" t="s">
        <v>22</v>
      </c>
      <c r="D2357" t="s">
        <v>23</v>
      </c>
      <c r="E2357" t="s">
        <v>5</v>
      </c>
      <c r="G2357" t="s">
        <v>24</v>
      </c>
      <c r="H2357">
        <v>1073769</v>
      </c>
      <c r="I2357">
        <v>1075031</v>
      </c>
      <c r="J2357" t="s">
        <v>74</v>
      </c>
      <c r="K2357" t="s">
        <v>4157</v>
      </c>
      <c r="L2357" t="s">
        <v>4157</v>
      </c>
      <c r="N2357" t="s">
        <v>4158</v>
      </c>
      <c r="P2357">
        <v>5738244</v>
      </c>
      <c r="Q2357" t="s">
        <v>4155</v>
      </c>
      <c r="R2357">
        <v>1263</v>
      </c>
      <c r="S2357">
        <v>420</v>
      </c>
    </row>
    <row r="2358" spans="1:20" x14ac:dyDescent="0.25">
      <c r="A2358" t="s">
        <v>20</v>
      </c>
      <c r="B2358" t="s">
        <v>30</v>
      </c>
      <c r="C2358" t="s">
        <v>22</v>
      </c>
      <c r="D2358" t="s">
        <v>23</v>
      </c>
      <c r="E2358" t="s">
        <v>5</v>
      </c>
      <c r="G2358" t="s">
        <v>24</v>
      </c>
      <c r="H2358">
        <v>1075141</v>
      </c>
      <c r="I2358">
        <v>1075986</v>
      </c>
      <c r="J2358" t="s">
        <v>25</v>
      </c>
      <c r="P2358">
        <v>5738227</v>
      </c>
      <c r="Q2358" t="s">
        <v>4159</v>
      </c>
      <c r="R2358">
        <v>846</v>
      </c>
      <c r="T2358" t="s">
        <v>4160</v>
      </c>
    </row>
    <row r="2359" spans="1:20" x14ac:dyDescent="0.25">
      <c r="A2359" t="s">
        <v>33</v>
      </c>
      <c r="B2359" t="s">
        <v>34</v>
      </c>
      <c r="C2359" t="s">
        <v>22</v>
      </c>
      <c r="D2359" t="s">
        <v>23</v>
      </c>
      <c r="E2359" t="s">
        <v>5</v>
      </c>
      <c r="G2359" t="s">
        <v>24</v>
      </c>
      <c r="H2359">
        <v>1075141</v>
      </c>
      <c r="I2359">
        <v>1075986</v>
      </c>
      <c r="J2359" t="s">
        <v>25</v>
      </c>
      <c r="K2359" t="s">
        <v>4161</v>
      </c>
      <c r="L2359" t="s">
        <v>4161</v>
      </c>
      <c r="N2359" t="s">
        <v>4162</v>
      </c>
      <c r="P2359">
        <v>5738227</v>
      </c>
      <c r="Q2359" t="s">
        <v>4159</v>
      </c>
      <c r="R2359">
        <v>846</v>
      </c>
      <c r="S2359">
        <v>281</v>
      </c>
    </row>
    <row r="2360" spans="1:20" x14ac:dyDescent="0.25">
      <c r="A2360" t="s">
        <v>20</v>
      </c>
      <c r="B2360" t="s">
        <v>30</v>
      </c>
      <c r="C2360" t="s">
        <v>22</v>
      </c>
      <c r="D2360" t="s">
        <v>23</v>
      </c>
      <c r="E2360" t="s">
        <v>5</v>
      </c>
      <c r="G2360" t="s">
        <v>24</v>
      </c>
      <c r="H2360">
        <v>1076004</v>
      </c>
      <c r="I2360">
        <v>1077170</v>
      </c>
      <c r="J2360" t="s">
        <v>25</v>
      </c>
      <c r="O2360" t="s">
        <v>4163</v>
      </c>
      <c r="P2360">
        <v>5738218</v>
      </c>
      <c r="Q2360" t="s">
        <v>4164</v>
      </c>
      <c r="R2360">
        <v>1167</v>
      </c>
      <c r="T2360" t="s">
        <v>4165</v>
      </c>
    </row>
    <row r="2361" spans="1:20" x14ac:dyDescent="0.25">
      <c r="A2361" t="s">
        <v>33</v>
      </c>
      <c r="B2361" t="s">
        <v>34</v>
      </c>
      <c r="C2361" t="s">
        <v>22</v>
      </c>
      <c r="D2361" t="s">
        <v>23</v>
      </c>
      <c r="E2361" t="s">
        <v>5</v>
      </c>
      <c r="G2361" t="s">
        <v>24</v>
      </c>
      <c r="H2361">
        <v>1076004</v>
      </c>
      <c r="I2361">
        <v>1077170</v>
      </c>
      <c r="J2361" t="s">
        <v>25</v>
      </c>
      <c r="K2361" t="s">
        <v>4166</v>
      </c>
      <c r="L2361" t="s">
        <v>4166</v>
      </c>
      <c r="N2361" t="s">
        <v>4167</v>
      </c>
      <c r="O2361" t="s">
        <v>4163</v>
      </c>
      <c r="P2361">
        <v>5738218</v>
      </c>
      <c r="Q2361" t="s">
        <v>4164</v>
      </c>
      <c r="R2361">
        <v>1167</v>
      </c>
      <c r="S2361">
        <v>388</v>
      </c>
    </row>
    <row r="2362" spans="1:20" x14ac:dyDescent="0.25">
      <c r="A2362" t="s">
        <v>20</v>
      </c>
      <c r="B2362" t="s">
        <v>30</v>
      </c>
      <c r="C2362" t="s">
        <v>22</v>
      </c>
      <c r="D2362" t="s">
        <v>23</v>
      </c>
      <c r="E2362" t="s">
        <v>5</v>
      </c>
      <c r="G2362" t="s">
        <v>24</v>
      </c>
      <c r="H2362">
        <v>1077222</v>
      </c>
      <c r="I2362">
        <v>1078244</v>
      </c>
      <c r="J2362" t="s">
        <v>25</v>
      </c>
      <c r="P2362">
        <v>5738208</v>
      </c>
      <c r="Q2362" t="s">
        <v>4168</v>
      </c>
      <c r="R2362">
        <v>1023</v>
      </c>
      <c r="T2362" t="s">
        <v>4169</v>
      </c>
    </row>
    <row r="2363" spans="1:20" x14ac:dyDescent="0.25">
      <c r="A2363" t="s">
        <v>33</v>
      </c>
      <c r="B2363" t="s">
        <v>34</v>
      </c>
      <c r="C2363" t="s">
        <v>22</v>
      </c>
      <c r="D2363" t="s">
        <v>23</v>
      </c>
      <c r="E2363" t="s">
        <v>5</v>
      </c>
      <c r="G2363" t="s">
        <v>24</v>
      </c>
      <c r="H2363">
        <v>1077222</v>
      </c>
      <c r="I2363">
        <v>1078244</v>
      </c>
      <c r="J2363" t="s">
        <v>25</v>
      </c>
      <c r="K2363" t="s">
        <v>4170</v>
      </c>
      <c r="L2363" t="s">
        <v>4170</v>
      </c>
      <c r="N2363" t="s">
        <v>394</v>
      </c>
      <c r="P2363">
        <v>5738208</v>
      </c>
      <c r="Q2363" t="s">
        <v>4168</v>
      </c>
      <c r="R2363">
        <v>1023</v>
      </c>
      <c r="S2363">
        <v>340</v>
      </c>
    </row>
    <row r="2364" spans="1:20" x14ac:dyDescent="0.25">
      <c r="A2364" t="s">
        <v>20</v>
      </c>
      <c r="B2364" t="s">
        <v>30</v>
      </c>
      <c r="C2364" t="s">
        <v>22</v>
      </c>
      <c r="D2364" t="s">
        <v>23</v>
      </c>
      <c r="E2364" t="s">
        <v>5</v>
      </c>
      <c r="G2364" t="s">
        <v>24</v>
      </c>
      <c r="H2364">
        <v>1078254</v>
      </c>
      <c r="I2364">
        <v>1078673</v>
      </c>
      <c r="J2364" t="s">
        <v>25</v>
      </c>
      <c r="P2364">
        <v>5738087</v>
      </c>
      <c r="Q2364" t="s">
        <v>4171</v>
      </c>
      <c r="R2364">
        <v>420</v>
      </c>
      <c r="T2364" t="s">
        <v>4172</v>
      </c>
    </row>
    <row r="2365" spans="1:20" x14ac:dyDescent="0.25">
      <c r="A2365" t="s">
        <v>33</v>
      </c>
      <c r="B2365" t="s">
        <v>34</v>
      </c>
      <c r="C2365" t="s">
        <v>22</v>
      </c>
      <c r="D2365" t="s">
        <v>23</v>
      </c>
      <c r="E2365" t="s">
        <v>5</v>
      </c>
      <c r="G2365" t="s">
        <v>24</v>
      </c>
      <c r="H2365">
        <v>1078254</v>
      </c>
      <c r="I2365">
        <v>1078673</v>
      </c>
      <c r="J2365" t="s">
        <v>25</v>
      </c>
      <c r="K2365" t="s">
        <v>4173</v>
      </c>
      <c r="L2365" t="s">
        <v>4173</v>
      </c>
      <c r="N2365" t="s">
        <v>4174</v>
      </c>
      <c r="P2365">
        <v>5738087</v>
      </c>
      <c r="Q2365" t="s">
        <v>4171</v>
      </c>
      <c r="R2365">
        <v>420</v>
      </c>
      <c r="S2365">
        <v>139</v>
      </c>
    </row>
    <row r="2366" spans="1:20" x14ac:dyDescent="0.25">
      <c r="A2366" t="s">
        <v>20</v>
      </c>
      <c r="B2366" t="s">
        <v>30</v>
      </c>
      <c r="C2366" t="s">
        <v>22</v>
      </c>
      <c r="D2366" t="s">
        <v>23</v>
      </c>
      <c r="E2366" t="s">
        <v>5</v>
      </c>
      <c r="G2366" t="s">
        <v>24</v>
      </c>
      <c r="H2366">
        <v>1078708</v>
      </c>
      <c r="I2366">
        <v>1079382</v>
      </c>
      <c r="J2366" t="s">
        <v>74</v>
      </c>
      <c r="P2366">
        <v>5738086</v>
      </c>
      <c r="Q2366" t="s">
        <v>4175</v>
      </c>
      <c r="R2366">
        <v>675</v>
      </c>
      <c r="T2366" t="s">
        <v>4176</v>
      </c>
    </row>
    <row r="2367" spans="1:20" x14ac:dyDescent="0.25">
      <c r="A2367" t="s">
        <v>33</v>
      </c>
      <c r="B2367" t="s">
        <v>34</v>
      </c>
      <c r="C2367" t="s">
        <v>22</v>
      </c>
      <c r="D2367" t="s">
        <v>23</v>
      </c>
      <c r="E2367" t="s">
        <v>5</v>
      </c>
      <c r="G2367" t="s">
        <v>24</v>
      </c>
      <c r="H2367">
        <v>1078708</v>
      </c>
      <c r="I2367">
        <v>1079382</v>
      </c>
      <c r="J2367" t="s">
        <v>74</v>
      </c>
      <c r="K2367" t="s">
        <v>4177</v>
      </c>
      <c r="L2367" t="s">
        <v>4177</v>
      </c>
      <c r="N2367" t="s">
        <v>4178</v>
      </c>
      <c r="P2367">
        <v>5738086</v>
      </c>
      <c r="Q2367" t="s">
        <v>4175</v>
      </c>
      <c r="R2367">
        <v>675</v>
      </c>
      <c r="S2367">
        <v>224</v>
      </c>
    </row>
    <row r="2368" spans="1:20" x14ac:dyDescent="0.25">
      <c r="A2368" t="s">
        <v>20</v>
      </c>
      <c r="B2368" t="s">
        <v>30</v>
      </c>
      <c r="C2368" t="s">
        <v>22</v>
      </c>
      <c r="D2368" t="s">
        <v>23</v>
      </c>
      <c r="E2368" t="s">
        <v>5</v>
      </c>
      <c r="G2368" t="s">
        <v>24</v>
      </c>
      <c r="H2368">
        <v>1079548</v>
      </c>
      <c r="I2368">
        <v>1080315</v>
      </c>
      <c r="J2368" t="s">
        <v>25</v>
      </c>
      <c r="P2368">
        <v>5738762</v>
      </c>
      <c r="Q2368" t="s">
        <v>4179</v>
      </c>
      <c r="R2368">
        <v>768</v>
      </c>
      <c r="T2368" t="s">
        <v>4180</v>
      </c>
    </row>
    <row r="2369" spans="1:20" x14ac:dyDescent="0.25">
      <c r="A2369" t="s">
        <v>33</v>
      </c>
      <c r="B2369" t="s">
        <v>34</v>
      </c>
      <c r="C2369" t="s">
        <v>22</v>
      </c>
      <c r="D2369" t="s">
        <v>23</v>
      </c>
      <c r="E2369" t="s">
        <v>5</v>
      </c>
      <c r="G2369" t="s">
        <v>24</v>
      </c>
      <c r="H2369">
        <v>1079548</v>
      </c>
      <c r="I2369">
        <v>1080315</v>
      </c>
      <c r="J2369" t="s">
        <v>25</v>
      </c>
      <c r="K2369" t="s">
        <v>4181</v>
      </c>
      <c r="L2369" t="s">
        <v>4181</v>
      </c>
      <c r="N2369" t="s">
        <v>4182</v>
      </c>
      <c r="P2369">
        <v>5738762</v>
      </c>
      <c r="Q2369" t="s">
        <v>4179</v>
      </c>
      <c r="R2369">
        <v>768</v>
      </c>
      <c r="S2369">
        <v>255</v>
      </c>
    </row>
    <row r="2370" spans="1:20" x14ac:dyDescent="0.25">
      <c r="A2370" t="s">
        <v>20</v>
      </c>
      <c r="B2370" t="s">
        <v>30</v>
      </c>
      <c r="C2370" t="s">
        <v>22</v>
      </c>
      <c r="D2370" t="s">
        <v>23</v>
      </c>
      <c r="E2370" t="s">
        <v>5</v>
      </c>
      <c r="G2370" t="s">
        <v>24</v>
      </c>
      <c r="H2370">
        <v>1080328</v>
      </c>
      <c r="I2370">
        <v>1081266</v>
      </c>
      <c r="J2370" t="s">
        <v>25</v>
      </c>
      <c r="P2370">
        <v>5738732</v>
      </c>
      <c r="Q2370" t="s">
        <v>4183</v>
      </c>
      <c r="R2370">
        <v>939</v>
      </c>
      <c r="T2370" t="s">
        <v>4184</v>
      </c>
    </row>
    <row r="2371" spans="1:20" x14ac:dyDescent="0.25">
      <c r="A2371" t="s">
        <v>33</v>
      </c>
      <c r="B2371" t="s">
        <v>34</v>
      </c>
      <c r="C2371" t="s">
        <v>22</v>
      </c>
      <c r="D2371" t="s">
        <v>23</v>
      </c>
      <c r="E2371" t="s">
        <v>5</v>
      </c>
      <c r="G2371" t="s">
        <v>24</v>
      </c>
      <c r="H2371">
        <v>1080328</v>
      </c>
      <c r="I2371">
        <v>1081266</v>
      </c>
      <c r="J2371" t="s">
        <v>25</v>
      </c>
      <c r="K2371" t="s">
        <v>4185</v>
      </c>
      <c r="L2371" t="s">
        <v>4185</v>
      </c>
      <c r="N2371" t="s">
        <v>1375</v>
      </c>
      <c r="P2371">
        <v>5738732</v>
      </c>
      <c r="Q2371" t="s">
        <v>4183</v>
      </c>
      <c r="R2371">
        <v>939</v>
      </c>
      <c r="S2371">
        <v>312</v>
      </c>
    </row>
    <row r="2372" spans="1:20" x14ac:dyDescent="0.25">
      <c r="A2372" t="s">
        <v>20</v>
      </c>
      <c r="B2372" t="s">
        <v>30</v>
      </c>
      <c r="C2372" t="s">
        <v>22</v>
      </c>
      <c r="D2372" t="s">
        <v>23</v>
      </c>
      <c r="E2372" t="s">
        <v>5</v>
      </c>
      <c r="G2372" t="s">
        <v>24</v>
      </c>
      <c r="H2372">
        <v>1081436</v>
      </c>
      <c r="I2372">
        <v>1082038</v>
      </c>
      <c r="J2372" t="s">
        <v>25</v>
      </c>
      <c r="P2372">
        <v>5738694</v>
      </c>
      <c r="Q2372" t="s">
        <v>4186</v>
      </c>
      <c r="R2372">
        <v>603</v>
      </c>
      <c r="T2372" t="s">
        <v>4187</v>
      </c>
    </row>
    <row r="2373" spans="1:20" x14ac:dyDescent="0.25">
      <c r="A2373" t="s">
        <v>33</v>
      </c>
      <c r="B2373" t="s">
        <v>34</v>
      </c>
      <c r="C2373" t="s">
        <v>22</v>
      </c>
      <c r="D2373" t="s">
        <v>23</v>
      </c>
      <c r="E2373" t="s">
        <v>5</v>
      </c>
      <c r="G2373" t="s">
        <v>24</v>
      </c>
      <c r="H2373">
        <v>1081436</v>
      </c>
      <c r="I2373">
        <v>1082038</v>
      </c>
      <c r="J2373" t="s">
        <v>25</v>
      </c>
      <c r="K2373" t="s">
        <v>4188</v>
      </c>
      <c r="L2373" t="s">
        <v>4188</v>
      </c>
      <c r="N2373" t="s">
        <v>4189</v>
      </c>
      <c r="P2373">
        <v>5738694</v>
      </c>
      <c r="Q2373" t="s">
        <v>4186</v>
      </c>
      <c r="R2373">
        <v>603</v>
      </c>
      <c r="S2373">
        <v>200</v>
      </c>
    </row>
    <row r="2374" spans="1:20" x14ac:dyDescent="0.25">
      <c r="A2374" t="s">
        <v>20</v>
      </c>
      <c r="B2374" t="s">
        <v>30</v>
      </c>
      <c r="C2374" t="s">
        <v>22</v>
      </c>
      <c r="D2374" t="s">
        <v>23</v>
      </c>
      <c r="E2374" t="s">
        <v>5</v>
      </c>
      <c r="G2374" t="s">
        <v>24</v>
      </c>
      <c r="H2374">
        <v>1082057</v>
      </c>
      <c r="I2374">
        <v>1082725</v>
      </c>
      <c r="J2374" t="s">
        <v>25</v>
      </c>
      <c r="P2374">
        <v>5738626</v>
      </c>
      <c r="Q2374" t="s">
        <v>4190</v>
      </c>
      <c r="R2374">
        <v>669</v>
      </c>
      <c r="T2374" t="s">
        <v>4191</v>
      </c>
    </row>
    <row r="2375" spans="1:20" x14ac:dyDescent="0.25">
      <c r="A2375" t="s">
        <v>33</v>
      </c>
      <c r="B2375" t="s">
        <v>34</v>
      </c>
      <c r="C2375" t="s">
        <v>22</v>
      </c>
      <c r="D2375" t="s">
        <v>23</v>
      </c>
      <c r="E2375" t="s">
        <v>5</v>
      </c>
      <c r="G2375" t="s">
        <v>24</v>
      </c>
      <c r="H2375">
        <v>1082057</v>
      </c>
      <c r="I2375">
        <v>1082725</v>
      </c>
      <c r="J2375" t="s">
        <v>25</v>
      </c>
      <c r="K2375" t="s">
        <v>4192</v>
      </c>
      <c r="L2375" t="s">
        <v>4192</v>
      </c>
      <c r="N2375" t="s">
        <v>4193</v>
      </c>
      <c r="P2375">
        <v>5738626</v>
      </c>
      <c r="Q2375" t="s">
        <v>4190</v>
      </c>
      <c r="R2375">
        <v>669</v>
      </c>
      <c r="S2375">
        <v>222</v>
      </c>
    </row>
    <row r="2376" spans="1:20" x14ac:dyDescent="0.25">
      <c r="A2376" t="s">
        <v>20</v>
      </c>
      <c r="B2376" t="s">
        <v>30</v>
      </c>
      <c r="C2376" t="s">
        <v>22</v>
      </c>
      <c r="D2376" t="s">
        <v>23</v>
      </c>
      <c r="E2376" t="s">
        <v>5</v>
      </c>
      <c r="G2376" t="s">
        <v>24</v>
      </c>
      <c r="H2376">
        <v>1082867</v>
      </c>
      <c r="I2376">
        <v>1084000</v>
      </c>
      <c r="J2376" t="s">
        <v>25</v>
      </c>
      <c r="P2376">
        <v>5738612</v>
      </c>
      <c r="Q2376" t="s">
        <v>4194</v>
      </c>
      <c r="R2376">
        <v>1134</v>
      </c>
      <c r="T2376" t="s">
        <v>4195</v>
      </c>
    </row>
    <row r="2377" spans="1:20" x14ac:dyDescent="0.25">
      <c r="A2377" t="s">
        <v>33</v>
      </c>
      <c r="B2377" t="s">
        <v>34</v>
      </c>
      <c r="C2377" t="s">
        <v>22</v>
      </c>
      <c r="D2377" t="s">
        <v>23</v>
      </c>
      <c r="E2377" t="s">
        <v>5</v>
      </c>
      <c r="G2377" t="s">
        <v>24</v>
      </c>
      <c r="H2377">
        <v>1082867</v>
      </c>
      <c r="I2377">
        <v>1084000</v>
      </c>
      <c r="J2377" t="s">
        <v>25</v>
      </c>
      <c r="K2377" t="s">
        <v>4196</v>
      </c>
      <c r="L2377" t="s">
        <v>4196</v>
      </c>
      <c r="N2377" t="s">
        <v>4197</v>
      </c>
      <c r="P2377">
        <v>5738612</v>
      </c>
      <c r="Q2377" t="s">
        <v>4194</v>
      </c>
      <c r="R2377">
        <v>1134</v>
      </c>
      <c r="S2377">
        <v>377</v>
      </c>
    </row>
    <row r="2378" spans="1:20" x14ac:dyDescent="0.25">
      <c r="A2378" t="s">
        <v>20</v>
      </c>
      <c r="B2378" t="s">
        <v>30</v>
      </c>
      <c r="C2378" t="s">
        <v>22</v>
      </c>
      <c r="D2378" t="s">
        <v>23</v>
      </c>
      <c r="E2378" t="s">
        <v>5</v>
      </c>
      <c r="G2378" t="s">
        <v>24</v>
      </c>
      <c r="H2378">
        <v>1084016</v>
      </c>
      <c r="I2378">
        <v>1084246</v>
      </c>
      <c r="J2378" t="s">
        <v>25</v>
      </c>
      <c r="P2378">
        <v>5738587</v>
      </c>
      <c r="Q2378" t="s">
        <v>4198</v>
      </c>
      <c r="R2378">
        <v>231</v>
      </c>
      <c r="T2378" t="s">
        <v>4199</v>
      </c>
    </row>
    <row r="2379" spans="1:20" x14ac:dyDescent="0.25">
      <c r="A2379" t="s">
        <v>33</v>
      </c>
      <c r="B2379" t="s">
        <v>34</v>
      </c>
      <c r="C2379" t="s">
        <v>22</v>
      </c>
      <c r="D2379" t="s">
        <v>23</v>
      </c>
      <c r="E2379" t="s">
        <v>5</v>
      </c>
      <c r="G2379" t="s">
        <v>24</v>
      </c>
      <c r="H2379">
        <v>1084016</v>
      </c>
      <c r="I2379">
        <v>1084246</v>
      </c>
      <c r="J2379" t="s">
        <v>25</v>
      </c>
      <c r="K2379" t="s">
        <v>4200</v>
      </c>
      <c r="L2379" t="s">
        <v>4200</v>
      </c>
      <c r="N2379" t="s">
        <v>36</v>
      </c>
      <c r="P2379">
        <v>5738587</v>
      </c>
      <c r="Q2379" t="s">
        <v>4198</v>
      </c>
      <c r="R2379">
        <v>231</v>
      </c>
      <c r="S2379">
        <v>76</v>
      </c>
    </row>
    <row r="2380" spans="1:20" x14ac:dyDescent="0.25">
      <c r="A2380" t="s">
        <v>20</v>
      </c>
      <c r="B2380" t="s">
        <v>30</v>
      </c>
      <c r="C2380" t="s">
        <v>22</v>
      </c>
      <c r="D2380" t="s">
        <v>23</v>
      </c>
      <c r="E2380" t="s">
        <v>5</v>
      </c>
      <c r="G2380" t="s">
        <v>24</v>
      </c>
      <c r="H2380">
        <v>1084366</v>
      </c>
      <c r="I2380">
        <v>1085994</v>
      </c>
      <c r="J2380" t="s">
        <v>25</v>
      </c>
      <c r="P2380">
        <v>5738518</v>
      </c>
      <c r="Q2380" t="s">
        <v>4201</v>
      </c>
      <c r="R2380">
        <v>1629</v>
      </c>
      <c r="T2380" t="s">
        <v>4202</v>
      </c>
    </row>
    <row r="2381" spans="1:20" x14ac:dyDescent="0.25">
      <c r="A2381" t="s">
        <v>33</v>
      </c>
      <c r="B2381" t="s">
        <v>34</v>
      </c>
      <c r="C2381" t="s">
        <v>22</v>
      </c>
      <c r="D2381" t="s">
        <v>23</v>
      </c>
      <c r="E2381" t="s">
        <v>5</v>
      </c>
      <c r="G2381" t="s">
        <v>24</v>
      </c>
      <c r="H2381">
        <v>1084366</v>
      </c>
      <c r="I2381">
        <v>1085994</v>
      </c>
      <c r="J2381" t="s">
        <v>25</v>
      </c>
      <c r="K2381" t="s">
        <v>4203</v>
      </c>
      <c r="L2381" t="s">
        <v>4203</v>
      </c>
      <c r="N2381" t="s">
        <v>4204</v>
      </c>
      <c r="P2381">
        <v>5738518</v>
      </c>
      <c r="Q2381" t="s">
        <v>4201</v>
      </c>
      <c r="R2381">
        <v>1629</v>
      </c>
      <c r="S2381">
        <v>542</v>
      </c>
    </row>
    <row r="2382" spans="1:20" x14ac:dyDescent="0.25">
      <c r="A2382" t="s">
        <v>20</v>
      </c>
      <c r="B2382" t="s">
        <v>30</v>
      </c>
      <c r="C2382" t="s">
        <v>22</v>
      </c>
      <c r="D2382" t="s">
        <v>23</v>
      </c>
      <c r="E2382" t="s">
        <v>5</v>
      </c>
      <c r="G2382" t="s">
        <v>24</v>
      </c>
      <c r="H2382">
        <v>1086089</v>
      </c>
      <c r="I2382">
        <v>1087420</v>
      </c>
      <c r="J2382" t="s">
        <v>74</v>
      </c>
      <c r="P2382">
        <v>5738496</v>
      </c>
      <c r="Q2382" t="s">
        <v>4205</v>
      </c>
      <c r="R2382">
        <v>1332</v>
      </c>
      <c r="T2382" t="s">
        <v>4206</v>
      </c>
    </row>
    <row r="2383" spans="1:20" x14ac:dyDescent="0.25">
      <c r="A2383" t="s">
        <v>33</v>
      </c>
      <c r="B2383" t="s">
        <v>34</v>
      </c>
      <c r="C2383" t="s">
        <v>22</v>
      </c>
      <c r="D2383" t="s">
        <v>23</v>
      </c>
      <c r="E2383" t="s">
        <v>5</v>
      </c>
      <c r="G2383" t="s">
        <v>24</v>
      </c>
      <c r="H2383">
        <v>1086089</v>
      </c>
      <c r="I2383">
        <v>1087420</v>
      </c>
      <c r="J2383" t="s">
        <v>74</v>
      </c>
      <c r="K2383" t="s">
        <v>4207</v>
      </c>
      <c r="L2383" t="s">
        <v>4207</v>
      </c>
      <c r="N2383" t="s">
        <v>4208</v>
      </c>
      <c r="P2383">
        <v>5738496</v>
      </c>
      <c r="Q2383" t="s">
        <v>4205</v>
      </c>
      <c r="R2383">
        <v>1332</v>
      </c>
      <c r="S2383">
        <v>443</v>
      </c>
    </row>
    <row r="2384" spans="1:20" x14ac:dyDescent="0.25">
      <c r="A2384" t="s">
        <v>20</v>
      </c>
      <c r="B2384" t="s">
        <v>30</v>
      </c>
      <c r="C2384" t="s">
        <v>22</v>
      </c>
      <c r="D2384" t="s">
        <v>23</v>
      </c>
      <c r="E2384" t="s">
        <v>5</v>
      </c>
      <c r="G2384" t="s">
        <v>24</v>
      </c>
      <c r="H2384">
        <v>1087729</v>
      </c>
      <c r="I2384">
        <v>1088850</v>
      </c>
      <c r="J2384" t="s">
        <v>25</v>
      </c>
      <c r="P2384">
        <v>5738461</v>
      </c>
      <c r="Q2384" t="s">
        <v>4209</v>
      </c>
      <c r="R2384">
        <v>1122</v>
      </c>
      <c r="T2384" t="s">
        <v>4210</v>
      </c>
    </row>
    <row r="2385" spans="1:20" x14ac:dyDescent="0.25">
      <c r="A2385" t="s">
        <v>33</v>
      </c>
      <c r="B2385" t="s">
        <v>34</v>
      </c>
      <c r="C2385" t="s">
        <v>22</v>
      </c>
      <c r="D2385" t="s">
        <v>23</v>
      </c>
      <c r="E2385" t="s">
        <v>5</v>
      </c>
      <c r="G2385" t="s">
        <v>24</v>
      </c>
      <c r="H2385">
        <v>1087729</v>
      </c>
      <c r="I2385">
        <v>1088850</v>
      </c>
      <c r="J2385" t="s">
        <v>25</v>
      </c>
      <c r="K2385" t="s">
        <v>4211</v>
      </c>
      <c r="L2385" t="s">
        <v>4211</v>
      </c>
      <c r="N2385" t="s">
        <v>4212</v>
      </c>
      <c r="P2385">
        <v>5738461</v>
      </c>
      <c r="Q2385" t="s">
        <v>4209</v>
      </c>
      <c r="R2385">
        <v>1122</v>
      </c>
      <c r="S2385">
        <v>373</v>
      </c>
    </row>
    <row r="2386" spans="1:20" x14ac:dyDescent="0.25">
      <c r="A2386" t="s">
        <v>20</v>
      </c>
      <c r="B2386" t="s">
        <v>30</v>
      </c>
      <c r="C2386" t="s">
        <v>22</v>
      </c>
      <c r="D2386" t="s">
        <v>23</v>
      </c>
      <c r="E2386" t="s">
        <v>5</v>
      </c>
      <c r="G2386" t="s">
        <v>24</v>
      </c>
      <c r="H2386">
        <v>1088908</v>
      </c>
      <c r="I2386">
        <v>1090029</v>
      </c>
      <c r="J2386" t="s">
        <v>25</v>
      </c>
      <c r="P2386">
        <v>5738367</v>
      </c>
      <c r="Q2386" t="s">
        <v>4213</v>
      </c>
      <c r="R2386">
        <v>1122</v>
      </c>
      <c r="T2386" t="s">
        <v>4214</v>
      </c>
    </row>
    <row r="2387" spans="1:20" x14ac:dyDescent="0.25">
      <c r="A2387" t="s">
        <v>33</v>
      </c>
      <c r="B2387" t="s">
        <v>34</v>
      </c>
      <c r="C2387" t="s">
        <v>22</v>
      </c>
      <c r="D2387" t="s">
        <v>23</v>
      </c>
      <c r="E2387" t="s">
        <v>5</v>
      </c>
      <c r="G2387" t="s">
        <v>24</v>
      </c>
      <c r="H2387">
        <v>1088908</v>
      </c>
      <c r="I2387">
        <v>1090029</v>
      </c>
      <c r="J2387" t="s">
        <v>25</v>
      </c>
      <c r="K2387" t="s">
        <v>4215</v>
      </c>
      <c r="L2387" t="s">
        <v>4215</v>
      </c>
      <c r="N2387" t="s">
        <v>4216</v>
      </c>
      <c r="P2387">
        <v>5738367</v>
      </c>
      <c r="Q2387" t="s">
        <v>4213</v>
      </c>
      <c r="R2387">
        <v>1122</v>
      </c>
      <c r="S2387">
        <v>373</v>
      </c>
    </row>
    <row r="2388" spans="1:20" x14ac:dyDescent="0.25">
      <c r="A2388" t="s">
        <v>20</v>
      </c>
      <c r="B2388" t="s">
        <v>30</v>
      </c>
      <c r="C2388" t="s">
        <v>22</v>
      </c>
      <c r="D2388" t="s">
        <v>23</v>
      </c>
      <c r="E2388" t="s">
        <v>5</v>
      </c>
      <c r="G2388" t="s">
        <v>24</v>
      </c>
      <c r="H2388">
        <v>1090244</v>
      </c>
      <c r="I2388">
        <v>1091605</v>
      </c>
      <c r="J2388" t="s">
        <v>25</v>
      </c>
      <c r="P2388">
        <v>5738336</v>
      </c>
      <c r="Q2388" t="s">
        <v>4217</v>
      </c>
      <c r="R2388">
        <v>1362</v>
      </c>
      <c r="T2388" t="s">
        <v>4218</v>
      </c>
    </row>
    <row r="2389" spans="1:20" x14ac:dyDescent="0.25">
      <c r="A2389" t="s">
        <v>33</v>
      </c>
      <c r="B2389" t="s">
        <v>34</v>
      </c>
      <c r="C2389" t="s">
        <v>22</v>
      </c>
      <c r="D2389" t="s">
        <v>23</v>
      </c>
      <c r="E2389" t="s">
        <v>5</v>
      </c>
      <c r="G2389" t="s">
        <v>24</v>
      </c>
      <c r="H2389">
        <v>1090244</v>
      </c>
      <c r="I2389">
        <v>1091605</v>
      </c>
      <c r="J2389" t="s">
        <v>25</v>
      </c>
      <c r="K2389" t="s">
        <v>4219</v>
      </c>
      <c r="L2389" t="s">
        <v>4219</v>
      </c>
      <c r="N2389" t="s">
        <v>4220</v>
      </c>
      <c r="P2389">
        <v>5738336</v>
      </c>
      <c r="Q2389" t="s">
        <v>4217</v>
      </c>
      <c r="R2389">
        <v>1362</v>
      </c>
      <c r="S2389">
        <v>453</v>
      </c>
    </row>
    <row r="2390" spans="1:20" x14ac:dyDescent="0.25">
      <c r="A2390" t="s">
        <v>20</v>
      </c>
      <c r="B2390" t="s">
        <v>30</v>
      </c>
      <c r="C2390" t="s">
        <v>22</v>
      </c>
      <c r="D2390" t="s">
        <v>23</v>
      </c>
      <c r="E2390" t="s">
        <v>5</v>
      </c>
      <c r="G2390" t="s">
        <v>24</v>
      </c>
      <c r="H2390">
        <v>1091776</v>
      </c>
      <c r="I2390">
        <v>1093071</v>
      </c>
      <c r="J2390" t="s">
        <v>25</v>
      </c>
      <c r="P2390">
        <v>5738288</v>
      </c>
      <c r="Q2390" t="s">
        <v>4221</v>
      </c>
      <c r="R2390">
        <v>1296</v>
      </c>
      <c r="T2390" t="s">
        <v>4222</v>
      </c>
    </row>
    <row r="2391" spans="1:20" x14ac:dyDescent="0.25">
      <c r="A2391" t="s">
        <v>33</v>
      </c>
      <c r="B2391" t="s">
        <v>34</v>
      </c>
      <c r="C2391" t="s">
        <v>22</v>
      </c>
      <c r="D2391" t="s">
        <v>23</v>
      </c>
      <c r="E2391" t="s">
        <v>5</v>
      </c>
      <c r="G2391" t="s">
        <v>24</v>
      </c>
      <c r="H2391">
        <v>1091776</v>
      </c>
      <c r="I2391">
        <v>1093071</v>
      </c>
      <c r="J2391" t="s">
        <v>25</v>
      </c>
      <c r="K2391" t="s">
        <v>4223</v>
      </c>
      <c r="L2391" t="s">
        <v>4223</v>
      </c>
      <c r="N2391" t="s">
        <v>4224</v>
      </c>
      <c r="P2391">
        <v>5738288</v>
      </c>
      <c r="Q2391" t="s">
        <v>4221</v>
      </c>
      <c r="R2391">
        <v>1296</v>
      </c>
      <c r="S2391">
        <v>431</v>
      </c>
    </row>
    <row r="2392" spans="1:20" x14ac:dyDescent="0.25">
      <c r="A2392" t="s">
        <v>20</v>
      </c>
      <c r="B2392" t="s">
        <v>30</v>
      </c>
      <c r="C2392" t="s">
        <v>22</v>
      </c>
      <c r="D2392" t="s">
        <v>23</v>
      </c>
      <c r="E2392" t="s">
        <v>5</v>
      </c>
      <c r="G2392" t="s">
        <v>24</v>
      </c>
      <c r="H2392">
        <v>1093167</v>
      </c>
      <c r="I2392">
        <v>1093640</v>
      </c>
      <c r="J2392" t="s">
        <v>74</v>
      </c>
      <c r="P2392">
        <v>5738267</v>
      </c>
      <c r="Q2392" t="s">
        <v>4225</v>
      </c>
      <c r="R2392">
        <v>474</v>
      </c>
      <c r="T2392" t="s">
        <v>4226</v>
      </c>
    </row>
    <row r="2393" spans="1:20" x14ac:dyDescent="0.25">
      <c r="A2393" t="s">
        <v>33</v>
      </c>
      <c r="B2393" t="s">
        <v>34</v>
      </c>
      <c r="C2393" t="s">
        <v>22</v>
      </c>
      <c r="D2393" t="s">
        <v>23</v>
      </c>
      <c r="E2393" t="s">
        <v>5</v>
      </c>
      <c r="G2393" t="s">
        <v>24</v>
      </c>
      <c r="H2393">
        <v>1093167</v>
      </c>
      <c r="I2393">
        <v>1093640</v>
      </c>
      <c r="J2393" t="s">
        <v>74</v>
      </c>
      <c r="K2393" t="s">
        <v>4227</v>
      </c>
      <c r="L2393" t="s">
        <v>4227</v>
      </c>
      <c r="N2393" t="s">
        <v>36</v>
      </c>
      <c r="P2393">
        <v>5738267</v>
      </c>
      <c r="Q2393" t="s">
        <v>4225</v>
      </c>
      <c r="R2393">
        <v>474</v>
      </c>
      <c r="S2393">
        <v>157</v>
      </c>
    </row>
    <row r="2394" spans="1:20" x14ac:dyDescent="0.25">
      <c r="A2394" t="s">
        <v>20</v>
      </c>
      <c r="B2394" t="s">
        <v>30</v>
      </c>
      <c r="C2394" t="s">
        <v>22</v>
      </c>
      <c r="D2394" t="s">
        <v>23</v>
      </c>
      <c r="E2394" t="s">
        <v>5</v>
      </c>
      <c r="G2394" t="s">
        <v>24</v>
      </c>
      <c r="H2394">
        <v>1093673</v>
      </c>
      <c r="I2394">
        <v>1094431</v>
      </c>
      <c r="J2394" t="s">
        <v>74</v>
      </c>
      <c r="P2394">
        <v>5738492</v>
      </c>
      <c r="Q2394" t="s">
        <v>4228</v>
      </c>
      <c r="R2394">
        <v>759</v>
      </c>
      <c r="T2394" t="s">
        <v>4229</v>
      </c>
    </row>
    <row r="2395" spans="1:20" x14ac:dyDescent="0.25">
      <c r="A2395" t="s">
        <v>33</v>
      </c>
      <c r="B2395" t="s">
        <v>34</v>
      </c>
      <c r="C2395" t="s">
        <v>22</v>
      </c>
      <c r="D2395" t="s">
        <v>23</v>
      </c>
      <c r="E2395" t="s">
        <v>5</v>
      </c>
      <c r="G2395" t="s">
        <v>24</v>
      </c>
      <c r="H2395">
        <v>1093673</v>
      </c>
      <c r="I2395">
        <v>1094431</v>
      </c>
      <c r="J2395" t="s">
        <v>74</v>
      </c>
      <c r="K2395" t="s">
        <v>4230</v>
      </c>
      <c r="L2395" t="s">
        <v>4230</v>
      </c>
      <c r="N2395" t="s">
        <v>78</v>
      </c>
      <c r="P2395">
        <v>5738492</v>
      </c>
      <c r="Q2395" t="s">
        <v>4228</v>
      </c>
      <c r="R2395">
        <v>759</v>
      </c>
      <c r="S2395">
        <v>252</v>
      </c>
    </row>
    <row r="2396" spans="1:20" x14ac:dyDescent="0.25">
      <c r="A2396" t="s">
        <v>20</v>
      </c>
      <c r="B2396" t="s">
        <v>30</v>
      </c>
      <c r="C2396" t="s">
        <v>22</v>
      </c>
      <c r="D2396" t="s">
        <v>23</v>
      </c>
      <c r="E2396" t="s">
        <v>5</v>
      </c>
      <c r="G2396" t="s">
        <v>24</v>
      </c>
      <c r="H2396">
        <v>1094637</v>
      </c>
      <c r="I2396">
        <v>1094978</v>
      </c>
      <c r="J2396" t="s">
        <v>74</v>
      </c>
      <c r="P2396">
        <v>5738099</v>
      </c>
      <c r="Q2396" t="s">
        <v>4231</v>
      </c>
      <c r="R2396">
        <v>342</v>
      </c>
      <c r="T2396" t="s">
        <v>4232</v>
      </c>
    </row>
    <row r="2397" spans="1:20" x14ac:dyDescent="0.25">
      <c r="A2397" t="s">
        <v>33</v>
      </c>
      <c r="B2397" t="s">
        <v>34</v>
      </c>
      <c r="C2397" t="s">
        <v>22</v>
      </c>
      <c r="D2397" t="s">
        <v>23</v>
      </c>
      <c r="E2397" t="s">
        <v>5</v>
      </c>
      <c r="G2397" t="s">
        <v>24</v>
      </c>
      <c r="H2397">
        <v>1094637</v>
      </c>
      <c r="I2397">
        <v>1094978</v>
      </c>
      <c r="J2397" t="s">
        <v>74</v>
      </c>
      <c r="K2397" t="s">
        <v>4233</v>
      </c>
      <c r="L2397" t="s">
        <v>4233</v>
      </c>
      <c r="N2397" t="s">
        <v>4234</v>
      </c>
      <c r="P2397">
        <v>5738099</v>
      </c>
      <c r="Q2397" t="s">
        <v>4231</v>
      </c>
      <c r="R2397">
        <v>342</v>
      </c>
      <c r="S2397">
        <v>113</v>
      </c>
    </row>
    <row r="2398" spans="1:20" x14ac:dyDescent="0.25">
      <c r="A2398" t="s">
        <v>20</v>
      </c>
      <c r="B2398" t="s">
        <v>30</v>
      </c>
      <c r="C2398" t="s">
        <v>22</v>
      </c>
      <c r="D2398" t="s">
        <v>23</v>
      </c>
      <c r="E2398" t="s">
        <v>5</v>
      </c>
      <c r="G2398" t="s">
        <v>24</v>
      </c>
      <c r="H2398">
        <v>1094999</v>
      </c>
      <c r="I2398">
        <v>1095304</v>
      </c>
      <c r="J2398" t="s">
        <v>74</v>
      </c>
      <c r="P2398">
        <v>5738109</v>
      </c>
      <c r="Q2398" t="s">
        <v>4235</v>
      </c>
      <c r="R2398">
        <v>306</v>
      </c>
      <c r="T2398" t="s">
        <v>4236</v>
      </c>
    </row>
    <row r="2399" spans="1:20" x14ac:dyDescent="0.25">
      <c r="A2399" t="s">
        <v>33</v>
      </c>
      <c r="B2399" t="s">
        <v>34</v>
      </c>
      <c r="C2399" t="s">
        <v>22</v>
      </c>
      <c r="D2399" t="s">
        <v>23</v>
      </c>
      <c r="E2399" t="s">
        <v>5</v>
      </c>
      <c r="G2399" t="s">
        <v>24</v>
      </c>
      <c r="H2399">
        <v>1094999</v>
      </c>
      <c r="I2399">
        <v>1095304</v>
      </c>
      <c r="J2399" t="s">
        <v>74</v>
      </c>
      <c r="K2399" t="s">
        <v>4237</v>
      </c>
      <c r="L2399" t="s">
        <v>4237</v>
      </c>
      <c r="N2399" t="s">
        <v>4238</v>
      </c>
      <c r="P2399">
        <v>5738109</v>
      </c>
      <c r="Q2399" t="s">
        <v>4235</v>
      </c>
      <c r="R2399">
        <v>306</v>
      </c>
      <c r="S2399">
        <v>101</v>
      </c>
    </row>
    <row r="2400" spans="1:20" x14ac:dyDescent="0.25">
      <c r="A2400" t="s">
        <v>20</v>
      </c>
      <c r="B2400" t="s">
        <v>30</v>
      </c>
      <c r="C2400" t="s">
        <v>22</v>
      </c>
      <c r="D2400" t="s">
        <v>23</v>
      </c>
      <c r="E2400" t="s">
        <v>5</v>
      </c>
      <c r="G2400" t="s">
        <v>24</v>
      </c>
      <c r="H2400">
        <v>1095559</v>
      </c>
      <c r="I2400">
        <v>1096089</v>
      </c>
      <c r="J2400" t="s">
        <v>25</v>
      </c>
      <c r="P2400">
        <v>5737850</v>
      </c>
      <c r="Q2400" t="s">
        <v>4239</v>
      </c>
      <c r="R2400">
        <v>531</v>
      </c>
      <c r="T2400" t="s">
        <v>4240</v>
      </c>
    </row>
    <row r="2401" spans="1:20" x14ac:dyDescent="0.25">
      <c r="A2401" t="s">
        <v>33</v>
      </c>
      <c r="B2401" t="s">
        <v>34</v>
      </c>
      <c r="C2401" t="s">
        <v>22</v>
      </c>
      <c r="D2401" t="s">
        <v>23</v>
      </c>
      <c r="E2401" t="s">
        <v>5</v>
      </c>
      <c r="G2401" t="s">
        <v>24</v>
      </c>
      <c r="H2401">
        <v>1095559</v>
      </c>
      <c r="I2401">
        <v>1096089</v>
      </c>
      <c r="J2401" t="s">
        <v>25</v>
      </c>
      <c r="K2401" t="s">
        <v>4241</v>
      </c>
      <c r="L2401" t="s">
        <v>4241</v>
      </c>
      <c r="N2401" t="s">
        <v>4242</v>
      </c>
      <c r="P2401">
        <v>5737850</v>
      </c>
      <c r="Q2401" t="s">
        <v>4239</v>
      </c>
      <c r="R2401">
        <v>531</v>
      </c>
      <c r="S2401">
        <v>176</v>
      </c>
    </row>
    <row r="2402" spans="1:20" x14ac:dyDescent="0.25">
      <c r="A2402" t="s">
        <v>20</v>
      </c>
      <c r="B2402" t="s">
        <v>30</v>
      </c>
      <c r="C2402" t="s">
        <v>22</v>
      </c>
      <c r="D2402" t="s">
        <v>23</v>
      </c>
      <c r="E2402" t="s">
        <v>5</v>
      </c>
      <c r="G2402" t="s">
        <v>24</v>
      </c>
      <c r="H2402">
        <v>1096103</v>
      </c>
      <c r="I2402">
        <v>1096360</v>
      </c>
      <c r="J2402" t="s">
        <v>25</v>
      </c>
      <c r="P2402">
        <v>5737812</v>
      </c>
      <c r="Q2402" t="s">
        <v>4243</v>
      </c>
      <c r="R2402">
        <v>258</v>
      </c>
      <c r="T2402" t="s">
        <v>4244</v>
      </c>
    </row>
    <row r="2403" spans="1:20" x14ac:dyDescent="0.25">
      <c r="A2403" t="s">
        <v>33</v>
      </c>
      <c r="B2403" t="s">
        <v>34</v>
      </c>
      <c r="C2403" t="s">
        <v>22</v>
      </c>
      <c r="D2403" t="s">
        <v>23</v>
      </c>
      <c r="E2403" t="s">
        <v>5</v>
      </c>
      <c r="G2403" t="s">
        <v>24</v>
      </c>
      <c r="H2403">
        <v>1096103</v>
      </c>
      <c r="I2403">
        <v>1096360</v>
      </c>
      <c r="J2403" t="s">
        <v>25</v>
      </c>
      <c r="K2403" t="s">
        <v>4245</v>
      </c>
      <c r="L2403" t="s">
        <v>4245</v>
      </c>
      <c r="N2403" t="s">
        <v>1824</v>
      </c>
      <c r="P2403">
        <v>5737812</v>
      </c>
      <c r="Q2403" t="s">
        <v>4243</v>
      </c>
      <c r="R2403">
        <v>258</v>
      </c>
      <c r="S2403">
        <v>85</v>
      </c>
    </row>
    <row r="2404" spans="1:20" x14ac:dyDescent="0.25">
      <c r="A2404" t="s">
        <v>20</v>
      </c>
      <c r="B2404" t="s">
        <v>30</v>
      </c>
      <c r="C2404" t="s">
        <v>22</v>
      </c>
      <c r="D2404" t="s">
        <v>23</v>
      </c>
      <c r="E2404" t="s">
        <v>5</v>
      </c>
      <c r="G2404" t="s">
        <v>24</v>
      </c>
      <c r="H2404">
        <v>1096382</v>
      </c>
      <c r="I2404">
        <v>1097545</v>
      </c>
      <c r="J2404" t="s">
        <v>25</v>
      </c>
      <c r="O2404" t="s">
        <v>4246</v>
      </c>
      <c r="P2404">
        <v>5738070</v>
      </c>
      <c r="Q2404" t="s">
        <v>4247</v>
      </c>
      <c r="R2404">
        <v>1164</v>
      </c>
      <c r="T2404" t="s">
        <v>4248</v>
      </c>
    </row>
    <row r="2405" spans="1:20" x14ac:dyDescent="0.25">
      <c r="A2405" t="s">
        <v>33</v>
      </c>
      <c r="B2405" t="s">
        <v>34</v>
      </c>
      <c r="C2405" t="s">
        <v>22</v>
      </c>
      <c r="D2405" t="s">
        <v>23</v>
      </c>
      <c r="E2405" t="s">
        <v>5</v>
      </c>
      <c r="G2405" t="s">
        <v>24</v>
      </c>
      <c r="H2405">
        <v>1096382</v>
      </c>
      <c r="I2405">
        <v>1097545</v>
      </c>
      <c r="J2405" t="s">
        <v>25</v>
      </c>
      <c r="K2405" t="s">
        <v>4249</v>
      </c>
      <c r="L2405" t="s">
        <v>4249</v>
      </c>
      <c r="N2405" t="s">
        <v>4250</v>
      </c>
      <c r="O2405" t="s">
        <v>4246</v>
      </c>
      <c r="P2405">
        <v>5738070</v>
      </c>
      <c r="Q2405" t="s">
        <v>4247</v>
      </c>
      <c r="R2405">
        <v>1164</v>
      </c>
      <c r="S2405">
        <v>387</v>
      </c>
    </row>
    <row r="2406" spans="1:20" x14ac:dyDescent="0.25">
      <c r="A2406" t="s">
        <v>20</v>
      </c>
      <c r="B2406" t="s">
        <v>30</v>
      </c>
      <c r="C2406" t="s">
        <v>22</v>
      </c>
      <c r="D2406" t="s">
        <v>23</v>
      </c>
      <c r="E2406" t="s">
        <v>5</v>
      </c>
      <c r="G2406" t="s">
        <v>24</v>
      </c>
      <c r="H2406">
        <v>1097562</v>
      </c>
      <c r="I2406">
        <v>1098458</v>
      </c>
      <c r="J2406" t="s">
        <v>25</v>
      </c>
      <c r="P2406">
        <v>5738590</v>
      </c>
      <c r="Q2406" t="s">
        <v>4251</v>
      </c>
      <c r="R2406">
        <v>897</v>
      </c>
      <c r="T2406" t="s">
        <v>4252</v>
      </c>
    </row>
    <row r="2407" spans="1:20" x14ac:dyDescent="0.25">
      <c r="A2407" t="s">
        <v>33</v>
      </c>
      <c r="B2407" t="s">
        <v>34</v>
      </c>
      <c r="C2407" t="s">
        <v>22</v>
      </c>
      <c r="D2407" t="s">
        <v>23</v>
      </c>
      <c r="E2407" t="s">
        <v>5</v>
      </c>
      <c r="G2407" t="s">
        <v>24</v>
      </c>
      <c r="H2407">
        <v>1097562</v>
      </c>
      <c r="I2407">
        <v>1098458</v>
      </c>
      <c r="J2407" t="s">
        <v>25</v>
      </c>
      <c r="K2407" t="s">
        <v>4253</v>
      </c>
      <c r="L2407" t="s">
        <v>4253</v>
      </c>
      <c r="N2407" t="s">
        <v>4254</v>
      </c>
      <c r="P2407">
        <v>5738590</v>
      </c>
      <c r="Q2407" t="s">
        <v>4251</v>
      </c>
      <c r="R2407">
        <v>897</v>
      </c>
      <c r="S2407">
        <v>298</v>
      </c>
    </row>
    <row r="2408" spans="1:20" x14ac:dyDescent="0.25">
      <c r="A2408" t="s">
        <v>20</v>
      </c>
      <c r="B2408" t="s">
        <v>30</v>
      </c>
      <c r="C2408" t="s">
        <v>22</v>
      </c>
      <c r="D2408" t="s">
        <v>23</v>
      </c>
      <c r="E2408" t="s">
        <v>5</v>
      </c>
      <c r="G2408" t="s">
        <v>24</v>
      </c>
      <c r="H2408">
        <v>1098480</v>
      </c>
      <c r="I2408">
        <v>1098983</v>
      </c>
      <c r="J2408" t="s">
        <v>25</v>
      </c>
      <c r="P2408">
        <v>5738077</v>
      </c>
      <c r="Q2408" t="s">
        <v>4255</v>
      </c>
      <c r="R2408">
        <v>504</v>
      </c>
      <c r="T2408" t="s">
        <v>4256</v>
      </c>
    </row>
    <row r="2409" spans="1:20" x14ac:dyDescent="0.25">
      <c r="A2409" t="s">
        <v>33</v>
      </c>
      <c r="B2409" t="s">
        <v>34</v>
      </c>
      <c r="C2409" t="s">
        <v>22</v>
      </c>
      <c r="D2409" t="s">
        <v>23</v>
      </c>
      <c r="E2409" t="s">
        <v>5</v>
      </c>
      <c r="G2409" t="s">
        <v>24</v>
      </c>
      <c r="H2409">
        <v>1098480</v>
      </c>
      <c r="I2409">
        <v>1098983</v>
      </c>
      <c r="J2409" t="s">
        <v>25</v>
      </c>
      <c r="K2409" t="s">
        <v>4257</v>
      </c>
      <c r="L2409" t="s">
        <v>4257</v>
      </c>
      <c r="N2409" t="s">
        <v>551</v>
      </c>
      <c r="P2409">
        <v>5738077</v>
      </c>
      <c r="Q2409" t="s">
        <v>4255</v>
      </c>
      <c r="R2409">
        <v>504</v>
      </c>
      <c r="S2409">
        <v>167</v>
      </c>
    </row>
    <row r="2410" spans="1:20" x14ac:dyDescent="0.25">
      <c r="A2410" t="s">
        <v>20</v>
      </c>
      <c r="B2410" t="s">
        <v>30</v>
      </c>
      <c r="C2410" t="s">
        <v>22</v>
      </c>
      <c r="D2410" t="s">
        <v>23</v>
      </c>
      <c r="E2410" t="s">
        <v>5</v>
      </c>
      <c r="G2410" t="s">
        <v>24</v>
      </c>
      <c r="H2410">
        <v>1099001</v>
      </c>
      <c r="I2410">
        <v>1099417</v>
      </c>
      <c r="J2410" t="s">
        <v>25</v>
      </c>
      <c r="P2410">
        <v>5737950</v>
      </c>
      <c r="Q2410" t="s">
        <v>4258</v>
      </c>
      <c r="R2410">
        <v>417</v>
      </c>
      <c r="T2410" t="s">
        <v>4259</v>
      </c>
    </row>
    <row r="2411" spans="1:20" x14ac:dyDescent="0.25">
      <c r="A2411" t="s">
        <v>33</v>
      </c>
      <c r="B2411" t="s">
        <v>34</v>
      </c>
      <c r="C2411" t="s">
        <v>22</v>
      </c>
      <c r="D2411" t="s">
        <v>23</v>
      </c>
      <c r="E2411" t="s">
        <v>5</v>
      </c>
      <c r="G2411" t="s">
        <v>24</v>
      </c>
      <c r="H2411">
        <v>1099001</v>
      </c>
      <c r="I2411">
        <v>1099417</v>
      </c>
      <c r="J2411" t="s">
        <v>25</v>
      </c>
      <c r="K2411" t="s">
        <v>4260</v>
      </c>
      <c r="L2411" t="s">
        <v>4260</v>
      </c>
      <c r="N2411" t="s">
        <v>1824</v>
      </c>
      <c r="P2411">
        <v>5737950</v>
      </c>
      <c r="Q2411" t="s">
        <v>4258</v>
      </c>
      <c r="R2411">
        <v>417</v>
      </c>
      <c r="S2411">
        <v>138</v>
      </c>
    </row>
    <row r="2412" spans="1:20" x14ac:dyDescent="0.25">
      <c r="A2412" t="s">
        <v>20</v>
      </c>
      <c r="B2412" t="s">
        <v>30</v>
      </c>
      <c r="C2412" t="s">
        <v>22</v>
      </c>
      <c r="D2412" t="s">
        <v>23</v>
      </c>
      <c r="E2412" t="s">
        <v>5</v>
      </c>
      <c r="G2412" t="s">
        <v>24</v>
      </c>
      <c r="H2412">
        <v>1099428</v>
      </c>
      <c r="I2412">
        <v>1099919</v>
      </c>
      <c r="J2412" t="s">
        <v>74</v>
      </c>
      <c r="P2412">
        <v>5738206</v>
      </c>
      <c r="Q2412" t="s">
        <v>4261</v>
      </c>
      <c r="R2412">
        <v>492</v>
      </c>
      <c r="T2412" t="s">
        <v>4262</v>
      </c>
    </row>
    <row r="2413" spans="1:20" x14ac:dyDescent="0.25">
      <c r="A2413" t="s">
        <v>33</v>
      </c>
      <c r="B2413" t="s">
        <v>34</v>
      </c>
      <c r="C2413" t="s">
        <v>22</v>
      </c>
      <c r="D2413" t="s">
        <v>23</v>
      </c>
      <c r="E2413" t="s">
        <v>5</v>
      </c>
      <c r="G2413" t="s">
        <v>24</v>
      </c>
      <c r="H2413">
        <v>1099428</v>
      </c>
      <c r="I2413">
        <v>1099919</v>
      </c>
      <c r="J2413" t="s">
        <v>74</v>
      </c>
      <c r="K2413" t="s">
        <v>4263</v>
      </c>
      <c r="L2413" t="s">
        <v>4263</v>
      </c>
      <c r="N2413" t="s">
        <v>4264</v>
      </c>
      <c r="P2413">
        <v>5738206</v>
      </c>
      <c r="Q2413" t="s">
        <v>4261</v>
      </c>
      <c r="R2413">
        <v>492</v>
      </c>
      <c r="S2413">
        <v>163</v>
      </c>
    </row>
    <row r="2414" spans="1:20" x14ac:dyDescent="0.25">
      <c r="A2414" t="s">
        <v>20</v>
      </c>
      <c r="B2414" t="s">
        <v>4265</v>
      </c>
      <c r="C2414" t="s">
        <v>22</v>
      </c>
      <c r="D2414" t="s">
        <v>23</v>
      </c>
      <c r="E2414" t="s">
        <v>5</v>
      </c>
      <c r="G2414" t="s">
        <v>24</v>
      </c>
      <c r="H2414">
        <v>1099978</v>
      </c>
      <c r="I2414">
        <v>1100292</v>
      </c>
      <c r="J2414" t="s">
        <v>74</v>
      </c>
      <c r="O2414" t="s">
        <v>4266</v>
      </c>
      <c r="P2414">
        <v>31759140</v>
      </c>
      <c r="Q2414" t="s">
        <v>4267</v>
      </c>
      <c r="R2414">
        <v>315</v>
      </c>
      <c r="T2414" t="s">
        <v>4268</v>
      </c>
    </row>
    <row r="2415" spans="1:20" x14ac:dyDescent="0.25">
      <c r="A2415" t="s">
        <v>3319</v>
      </c>
      <c r="B2415" t="s">
        <v>4265</v>
      </c>
      <c r="C2415" t="s">
        <v>22</v>
      </c>
      <c r="D2415" t="s">
        <v>23</v>
      </c>
      <c r="E2415" t="s">
        <v>5</v>
      </c>
      <c r="G2415" t="s">
        <v>24</v>
      </c>
      <c r="H2415">
        <v>1099978</v>
      </c>
      <c r="I2415">
        <v>1100292</v>
      </c>
      <c r="J2415" t="s">
        <v>74</v>
      </c>
      <c r="N2415" t="s">
        <v>4269</v>
      </c>
      <c r="O2415" t="s">
        <v>4266</v>
      </c>
      <c r="P2415">
        <v>31759140</v>
      </c>
      <c r="Q2415" t="s">
        <v>4267</v>
      </c>
      <c r="R2415">
        <v>315</v>
      </c>
    </row>
    <row r="2416" spans="1:20" x14ac:dyDescent="0.25">
      <c r="A2416" t="s">
        <v>20</v>
      </c>
      <c r="B2416" t="s">
        <v>30</v>
      </c>
      <c r="C2416" t="s">
        <v>22</v>
      </c>
      <c r="D2416" t="s">
        <v>23</v>
      </c>
      <c r="E2416" t="s">
        <v>5</v>
      </c>
      <c r="G2416" t="s">
        <v>24</v>
      </c>
      <c r="H2416">
        <v>1100486</v>
      </c>
      <c r="I2416">
        <v>1101583</v>
      </c>
      <c r="J2416" t="s">
        <v>25</v>
      </c>
      <c r="P2416">
        <v>5738375</v>
      </c>
      <c r="Q2416" t="s">
        <v>4270</v>
      </c>
      <c r="R2416">
        <v>1098</v>
      </c>
      <c r="T2416" t="s">
        <v>4271</v>
      </c>
    </row>
    <row r="2417" spans="1:20" x14ac:dyDescent="0.25">
      <c r="A2417" t="s">
        <v>33</v>
      </c>
      <c r="B2417" t="s">
        <v>34</v>
      </c>
      <c r="C2417" t="s">
        <v>22</v>
      </c>
      <c r="D2417" t="s">
        <v>23</v>
      </c>
      <c r="E2417" t="s">
        <v>5</v>
      </c>
      <c r="G2417" t="s">
        <v>24</v>
      </c>
      <c r="H2417">
        <v>1100486</v>
      </c>
      <c r="I2417">
        <v>1101583</v>
      </c>
      <c r="J2417" t="s">
        <v>25</v>
      </c>
      <c r="K2417" t="s">
        <v>4272</v>
      </c>
      <c r="L2417" t="s">
        <v>4272</v>
      </c>
      <c r="N2417" t="s">
        <v>4273</v>
      </c>
      <c r="P2417">
        <v>5738375</v>
      </c>
      <c r="Q2417" t="s">
        <v>4270</v>
      </c>
      <c r="R2417">
        <v>1098</v>
      </c>
      <c r="S2417">
        <v>365</v>
      </c>
    </row>
    <row r="2418" spans="1:20" x14ac:dyDescent="0.25">
      <c r="A2418" t="s">
        <v>20</v>
      </c>
      <c r="B2418" t="s">
        <v>30</v>
      </c>
      <c r="C2418" t="s">
        <v>22</v>
      </c>
      <c r="D2418" t="s">
        <v>23</v>
      </c>
      <c r="E2418" t="s">
        <v>5</v>
      </c>
      <c r="G2418" t="s">
        <v>24</v>
      </c>
      <c r="H2418">
        <v>1101625</v>
      </c>
      <c r="I2418">
        <v>1102137</v>
      </c>
      <c r="J2418" t="s">
        <v>25</v>
      </c>
      <c r="P2418">
        <v>5738074</v>
      </c>
      <c r="Q2418" t="s">
        <v>4274</v>
      </c>
      <c r="R2418">
        <v>513</v>
      </c>
      <c r="T2418" t="s">
        <v>4275</v>
      </c>
    </row>
    <row r="2419" spans="1:20" x14ac:dyDescent="0.25">
      <c r="A2419" t="s">
        <v>33</v>
      </c>
      <c r="B2419" t="s">
        <v>34</v>
      </c>
      <c r="C2419" t="s">
        <v>22</v>
      </c>
      <c r="D2419" t="s">
        <v>23</v>
      </c>
      <c r="E2419" t="s">
        <v>5</v>
      </c>
      <c r="G2419" t="s">
        <v>24</v>
      </c>
      <c r="H2419">
        <v>1101625</v>
      </c>
      <c r="I2419">
        <v>1102137</v>
      </c>
      <c r="J2419" t="s">
        <v>25</v>
      </c>
      <c r="K2419" t="s">
        <v>4276</v>
      </c>
      <c r="L2419" t="s">
        <v>4276</v>
      </c>
      <c r="N2419" t="s">
        <v>116</v>
      </c>
      <c r="P2419">
        <v>5738074</v>
      </c>
      <c r="Q2419" t="s">
        <v>4274</v>
      </c>
      <c r="R2419">
        <v>513</v>
      </c>
      <c r="S2419">
        <v>170</v>
      </c>
    </row>
    <row r="2420" spans="1:20" x14ac:dyDescent="0.25">
      <c r="A2420" t="s">
        <v>20</v>
      </c>
      <c r="B2420" t="s">
        <v>30</v>
      </c>
      <c r="C2420" t="s">
        <v>22</v>
      </c>
      <c r="D2420" t="s">
        <v>23</v>
      </c>
      <c r="E2420" t="s">
        <v>5</v>
      </c>
      <c r="G2420" t="s">
        <v>24</v>
      </c>
      <c r="H2420">
        <v>1102149</v>
      </c>
      <c r="I2420">
        <v>1102931</v>
      </c>
      <c r="J2420" t="s">
        <v>74</v>
      </c>
      <c r="P2420">
        <v>5737979</v>
      </c>
      <c r="Q2420" t="s">
        <v>4277</v>
      </c>
      <c r="R2420">
        <v>783</v>
      </c>
      <c r="T2420" t="s">
        <v>4278</v>
      </c>
    </row>
    <row r="2421" spans="1:20" x14ac:dyDescent="0.25">
      <c r="A2421" t="s">
        <v>33</v>
      </c>
      <c r="B2421" t="s">
        <v>34</v>
      </c>
      <c r="C2421" t="s">
        <v>22</v>
      </c>
      <c r="D2421" t="s">
        <v>23</v>
      </c>
      <c r="E2421" t="s">
        <v>5</v>
      </c>
      <c r="G2421" t="s">
        <v>24</v>
      </c>
      <c r="H2421">
        <v>1102149</v>
      </c>
      <c r="I2421">
        <v>1102931</v>
      </c>
      <c r="J2421" t="s">
        <v>74</v>
      </c>
      <c r="K2421" t="s">
        <v>4279</v>
      </c>
      <c r="L2421" t="s">
        <v>4279</v>
      </c>
      <c r="N2421" t="s">
        <v>4280</v>
      </c>
      <c r="P2421">
        <v>5737979</v>
      </c>
      <c r="Q2421" t="s">
        <v>4277</v>
      </c>
      <c r="R2421">
        <v>783</v>
      </c>
      <c r="S2421">
        <v>260</v>
      </c>
    </row>
    <row r="2422" spans="1:20" x14ac:dyDescent="0.25">
      <c r="A2422" t="s">
        <v>20</v>
      </c>
      <c r="B2422" t="s">
        <v>30</v>
      </c>
      <c r="C2422" t="s">
        <v>22</v>
      </c>
      <c r="D2422" t="s">
        <v>23</v>
      </c>
      <c r="E2422" t="s">
        <v>5</v>
      </c>
      <c r="G2422" t="s">
        <v>24</v>
      </c>
      <c r="H2422">
        <v>1102928</v>
      </c>
      <c r="I2422">
        <v>1103407</v>
      </c>
      <c r="J2422" t="s">
        <v>74</v>
      </c>
      <c r="P2422">
        <v>5738073</v>
      </c>
      <c r="Q2422" t="s">
        <v>4281</v>
      </c>
      <c r="R2422">
        <v>480</v>
      </c>
      <c r="T2422" t="s">
        <v>4282</v>
      </c>
    </row>
    <row r="2423" spans="1:20" x14ac:dyDescent="0.25">
      <c r="A2423" t="s">
        <v>33</v>
      </c>
      <c r="B2423" t="s">
        <v>34</v>
      </c>
      <c r="C2423" t="s">
        <v>22</v>
      </c>
      <c r="D2423" t="s">
        <v>23</v>
      </c>
      <c r="E2423" t="s">
        <v>5</v>
      </c>
      <c r="G2423" t="s">
        <v>24</v>
      </c>
      <c r="H2423">
        <v>1102928</v>
      </c>
      <c r="I2423">
        <v>1103407</v>
      </c>
      <c r="J2423" t="s">
        <v>74</v>
      </c>
      <c r="K2423" t="s">
        <v>4283</v>
      </c>
      <c r="L2423" t="s">
        <v>4283</v>
      </c>
      <c r="N2423" t="s">
        <v>4284</v>
      </c>
      <c r="P2423">
        <v>5738073</v>
      </c>
      <c r="Q2423" t="s">
        <v>4281</v>
      </c>
      <c r="R2423">
        <v>480</v>
      </c>
      <c r="S2423">
        <v>159</v>
      </c>
    </row>
    <row r="2424" spans="1:20" x14ac:dyDescent="0.25">
      <c r="A2424" t="s">
        <v>20</v>
      </c>
      <c r="B2424" t="s">
        <v>30</v>
      </c>
      <c r="C2424" t="s">
        <v>22</v>
      </c>
      <c r="D2424" t="s">
        <v>23</v>
      </c>
      <c r="E2424" t="s">
        <v>5</v>
      </c>
      <c r="G2424" t="s">
        <v>24</v>
      </c>
      <c r="H2424">
        <v>1103429</v>
      </c>
      <c r="I2424">
        <v>1104934</v>
      </c>
      <c r="J2424" t="s">
        <v>74</v>
      </c>
      <c r="P2424">
        <v>5738229</v>
      </c>
      <c r="Q2424" t="s">
        <v>4285</v>
      </c>
      <c r="R2424">
        <v>1506</v>
      </c>
      <c r="T2424" t="s">
        <v>4286</v>
      </c>
    </row>
    <row r="2425" spans="1:20" x14ac:dyDescent="0.25">
      <c r="A2425" t="s">
        <v>33</v>
      </c>
      <c r="B2425" t="s">
        <v>34</v>
      </c>
      <c r="C2425" t="s">
        <v>22</v>
      </c>
      <c r="D2425" t="s">
        <v>23</v>
      </c>
      <c r="E2425" t="s">
        <v>5</v>
      </c>
      <c r="G2425" t="s">
        <v>24</v>
      </c>
      <c r="H2425">
        <v>1103429</v>
      </c>
      <c r="I2425">
        <v>1104934</v>
      </c>
      <c r="J2425" t="s">
        <v>74</v>
      </c>
      <c r="K2425" t="s">
        <v>4287</v>
      </c>
      <c r="L2425" t="s">
        <v>4287</v>
      </c>
      <c r="N2425" t="s">
        <v>4288</v>
      </c>
      <c r="P2425">
        <v>5738229</v>
      </c>
      <c r="Q2425" t="s">
        <v>4285</v>
      </c>
      <c r="R2425">
        <v>1506</v>
      </c>
      <c r="S2425">
        <v>501</v>
      </c>
    </row>
    <row r="2426" spans="1:20" x14ac:dyDescent="0.25">
      <c r="A2426" t="s">
        <v>20</v>
      </c>
      <c r="B2426" t="s">
        <v>30</v>
      </c>
      <c r="C2426" t="s">
        <v>22</v>
      </c>
      <c r="D2426" t="s">
        <v>23</v>
      </c>
      <c r="E2426" t="s">
        <v>5</v>
      </c>
      <c r="G2426" t="s">
        <v>24</v>
      </c>
      <c r="H2426">
        <v>1105014</v>
      </c>
      <c r="I2426">
        <v>1106012</v>
      </c>
      <c r="J2426" t="s">
        <v>25</v>
      </c>
      <c r="P2426">
        <v>5738071</v>
      </c>
      <c r="Q2426" t="s">
        <v>4289</v>
      </c>
      <c r="R2426">
        <v>999</v>
      </c>
      <c r="T2426" t="s">
        <v>4290</v>
      </c>
    </row>
    <row r="2427" spans="1:20" x14ac:dyDescent="0.25">
      <c r="A2427" t="s">
        <v>33</v>
      </c>
      <c r="B2427" t="s">
        <v>34</v>
      </c>
      <c r="C2427" t="s">
        <v>22</v>
      </c>
      <c r="D2427" t="s">
        <v>23</v>
      </c>
      <c r="E2427" t="s">
        <v>5</v>
      </c>
      <c r="G2427" t="s">
        <v>24</v>
      </c>
      <c r="H2427">
        <v>1105014</v>
      </c>
      <c r="I2427">
        <v>1106012</v>
      </c>
      <c r="J2427" t="s">
        <v>25</v>
      </c>
      <c r="K2427" t="s">
        <v>4291</v>
      </c>
      <c r="L2427" t="s">
        <v>4291</v>
      </c>
      <c r="N2427" t="s">
        <v>4292</v>
      </c>
      <c r="P2427">
        <v>5738071</v>
      </c>
      <c r="Q2427" t="s">
        <v>4289</v>
      </c>
      <c r="R2427">
        <v>999</v>
      </c>
      <c r="S2427">
        <v>332</v>
      </c>
    </row>
    <row r="2428" spans="1:20" x14ac:dyDescent="0.25">
      <c r="A2428" t="s">
        <v>20</v>
      </c>
      <c r="B2428" t="s">
        <v>30</v>
      </c>
      <c r="C2428" t="s">
        <v>22</v>
      </c>
      <c r="D2428" t="s">
        <v>23</v>
      </c>
      <c r="E2428" t="s">
        <v>5</v>
      </c>
      <c r="G2428" t="s">
        <v>24</v>
      </c>
      <c r="H2428">
        <v>1106031</v>
      </c>
      <c r="I2428">
        <v>1106633</v>
      </c>
      <c r="J2428" t="s">
        <v>74</v>
      </c>
      <c r="P2428">
        <v>5738484</v>
      </c>
      <c r="Q2428" t="s">
        <v>4293</v>
      </c>
      <c r="R2428">
        <v>603</v>
      </c>
      <c r="T2428" t="s">
        <v>4294</v>
      </c>
    </row>
    <row r="2429" spans="1:20" x14ac:dyDescent="0.25">
      <c r="A2429" t="s">
        <v>33</v>
      </c>
      <c r="B2429" t="s">
        <v>34</v>
      </c>
      <c r="C2429" t="s">
        <v>22</v>
      </c>
      <c r="D2429" t="s">
        <v>23</v>
      </c>
      <c r="E2429" t="s">
        <v>5</v>
      </c>
      <c r="G2429" t="s">
        <v>24</v>
      </c>
      <c r="H2429">
        <v>1106031</v>
      </c>
      <c r="I2429">
        <v>1106633</v>
      </c>
      <c r="J2429" t="s">
        <v>74</v>
      </c>
      <c r="K2429" t="s">
        <v>4295</v>
      </c>
      <c r="L2429" t="s">
        <v>4295</v>
      </c>
      <c r="N2429" t="s">
        <v>4296</v>
      </c>
      <c r="P2429">
        <v>5738484</v>
      </c>
      <c r="Q2429" t="s">
        <v>4293</v>
      </c>
      <c r="R2429">
        <v>603</v>
      </c>
      <c r="S2429">
        <v>200</v>
      </c>
    </row>
    <row r="2430" spans="1:20" x14ac:dyDescent="0.25">
      <c r="A2430" t="s">
        <v>20</v>
      </c>
      <c r="B2430" t="s">
        <v>30</v>
      </c>
      <c r="C2430" t="s">
        <v>22</v>
      </c>
      <c r="D2430" t="s">
        <v>23</v>
      </c>
      <c r="E2430" t="s">
        <v>5</v>
      </c>
      <c r="G2430" t="s">
        <v>24</v>
      </c>
      <c r="H2430">
        <v>1106716</v>
      </c>
      <c r="I2430">
        <v>1108059</v>
      </c>
      <c r="J2430" t="s">
        <v>74</v>
      </c>
      <c r="P2430">
        <v>5738068</v>
      </c>
      <c r="Q2430" t="s">
        <v>4297</v>
      </c>
      <c r="R2430">
        <v>1344</v>
      </c>
      <c r="T2430" t="s">
        <v>4298</v>
      </c>
    </row>
    <row r="2431" spans="1:20" x14ac:dyDescent="0.25">
      <c r="A2431" t="s">
        <v>33</v>
      </c>
      <c r="B2431" t="s">
        <v>34</v>
      </c>
      <c r="C2431" t="s">
        <v>22</v>
      </c>
      <c r="D2431" t="s">
        <v>23</v>
      </c>
      <c r="E2431" t="s">
        <v>5</v>
      </c>
      <c r="G2431" t="s">
        <v>24</v>
      </c>
      <c r="H2431">
        <v>1106716</v>
      </c>
      <c r="I2431">
        <v>1108059</v>
      </c>
      <c r="J2431" t="s">
        <v>74</v>
      </c>
      <c r="K2431" t="s">
        <v>4299</v>
      </c>
      <c r="L2431" t="s">
        <v>4299</v>
      </c>
      <c r="N2431" t="s">
        <v>1148</v>
      </c>
      <c r="P2431">
        <v>5738068</v>
      </c>
      <c r="Q2431" t="s">
        <v>4297</v>
      </c>
      <c r="R2431">
        <v>1344</v>
      </c>
      <c r="S2431">
        <v>447</v>
      </c>
    </row>
    <row r="2432" spans="1:20" x14ac:dyDescent="0.25">
      <c r="A2432" t="s">
        <v>20</v>
      </c>
      <c r="B2432" t="s">
        <v>30</v>
      </c>
      <c r="C2432" t="s">
        <v>22</v>
      </c>
      <c r="D2432" t="s">
        <v>23</v>
      </c>
      <c r="E2432" t="s">
        <v>5</v>
      </c>
      <c r="G2432" t="s">
        <v>24</v>
      </c>
      <c r="H2432">
        <v>1108166</v>
      </c>
      <c r="I2432">
        <v>1108723</v>
      </c>
      <c r="J2432" t="s">
        <v>25</v>
      </c>
      <c r="P2432">
        <v>5739098</v>
      </c>
      <c r="Q2432" t="s">
        <v>4300</v>
      </c>
      <c r="R2432">
        <v>558</v>
      </c>
      <c r="T2432" t="s">
        <v>4301</v>
      </c>
    </row>
    <row r="2433" spans="1:20" x14ac:dyDescent="0.25">
      <c r="A2433" t="s">
        <v>33</v>
      </c>
      <c r="B2433" t="s">
        <v>34</v>
      </c>
      <c r="C2433" t="s">
        <v>22</v>
      </c>
      <c r="D2433" t="s">
        <v>23</v>
      </c>
      <c r="E2433" t="s">
        <v>5</v>
      </c>
      <c r="G2433" t="s">
        <v>24</v>
      </c>
      <c r="H2433">
        <v>1108166</v>
      </c>
      <c r="I2433">
        <v>1108723</v>
      </c>
      <c r="J2433" t="s">
        <v>25</v>
      </c>
      <c r="K2433" t="s">
        <v>4302</v>
      </c>
      <c r="L2433" t="s">
        <v>4302</v>
      </c>
      <c r="N2433" t="s">
        <v>3103</v>
      </c>
      <c r="P2433">
        <v>5739098</v>
      </c>
      <c r="Q2433" t="s">
        <v>4300</v>
      </c>
      <c r="R2433">
        <v>558</v>
      </c>
      <c r="S2433">
        <v>185</v>
      </c>
    </row>
    <row r="2434" spans="1:20" x14ac:dyDescent="0.25">
      <c r="A2434" t="s">
        <v>20</v>
      </c>
      <c r="B2434" t="s">
        <v>30</v>
      </c>
      <c r="C2434" t="s">
        <v>22</v>
      </c>
      <c r="D2434" t="s">
        <v>23</v>
      </c>
      <c r="E2434" t="s">
        <v>5</v>
      </c>
      <c r="G2434" t="s">
        <v>24</v>
      </c>
      <c r="H2434">
        <v>1108768</v>
      </c>
      <c r="I2434">
        <v>1110036</v>
      </c>
      <c r="J2434" t="s">
        <v>25</v>
      </c>
      <c r="P2434">
        <v>5738066</v>
      </c>
      <c r="Q2434" t="s">
        <v>4303</v>
      </c>
      <c r="R2434">
        <v>1269</v>
      </c>
      <c r="T2434" t="s">
        <v>4304</v>
      </c>
    </row>
    <row r="2435" spans="1:20" x14ac:dyDescent="0.25">
      <c r="A2435" t="s">
        <v>33</v>
      </c>
      <c r="B2435" t="s">
        <v>34</v>
      </c>
      <c r="C2435" t="s">
        <v>22</v>
      </c>
      <c r="D2435" t="s">
        <v>23</v>
      </c>
      <c r="E2435" t="s">
        <v>5</v>
      </c>
      <c r="G2435" t="s">
        <v>24</v>
      </c>
      <c r="H2435">
        <v>1108768</v>
      </c>
      <c r="I2435">
        <v>1110036</v>
      </c>
      <c r="J2435" t="s">
        <v>25</v>
      </c>
      <c r="K2435" t="s">
        <v>4305</v>
      </c>
      <c r="L2435" t="s">
        <v>4305</v>
      </c>
      <c r="N2435" t="s">
        <v>4306</v>
      </c>
      <c r="P2435">
        <v>5738066</v>
      </c>
      <c r="Q2435" t="s">
        <v>4303</v>
      </c>
      <c r="R2435">
        <v>1269</v>
      </c>
      <c r="S2435">
        <v>422</v>
      </c>
    </row>
    <row r="2436" spans="1:20" x14ac:dyDescent="0.25">
      <c r="A2436" t="s">
        <v>20</v>
      </c>
      <c r="B2436" t="s">
        <v>30</v>
      </c>
      <c r="C2436" t="s">
        <v>22</v>
      </c>
      <c r="D2436" t="s">
        <v>23</v>
      </c>
      <c r="E2436" t="s">
        <v>5</v>
      </c>
      <c r="G2436" t="s">
        <v>24</v>
      </c>
      <c r="H2436">
        <v>1110040</v>
      </c>
      <c r="I2436">
        <v>1110807</v>
      </c>
      <c r="J2436" t="s">
        <v>74</v>
      </c>
      <c r="P2436">
        <v>5738067</v>
      </c>
      <c r="Q2436" t="s">
        <v>4307</v>
      </c>
      <c r="R2436">
        <v>768</v>
      </c>
      <c r="T2436" t="s">
        <v>4308</v>
      </c>
    </row>
    <row r="2437" spans="1:20" x14ac:dyDescent="0.25">
      <c r="A2437" t="s">
        <v>33</v>
      </c>
      <c r="B2437" t="s">
        <v>34</v>
      </c>
      <c r="C2437" t="s">
        <v>22</v>
      </c>
      <c r="D2437" t="s">
        <v>23</v>
      </c>
      <c r="E2437" t="s">
        <v>5</v>
      </c>
      <c r="G2437" t="s">
        <v>24</v>
      </c>
      <c r="H2437">
        <v>1110040</v>
      </c>
      <c r="I2437">
        <v>1110807</v>
      </c>
      <c r="J2437" t="s">
        <v>74</v>
      </c>
      <c r="K2437" t="s">
        <v>4309</v>
      </c>
      <c r="L2437" t="s">
        <v>4309</v>
      </c>
      <c r="N2437" t="s">
        <v>4310</v>
      </c>
      <c r="P2437">
        <v>5738067</v>
      </c>
      <c r="Q2437" t="s">
        <v>4307</v>
      </c>
      <c r="R2437">
        <v>768</v>
      </c>
      <c r="S2437">
        <v>255</v>
      </c>
    </row>
    <row r="2438" spans="1:20" x14ac:dyDescent="0.25">
      <c r="A2438" t="s">
        <v>20</v>
      </c>
      <c r="B2438" t="s">
        <v>30</v>
      </c>
      <c r="C2438" t="s">
        <v>22</v>
      </c>
      <c r="D2438" t="s">
        <v>23</v>
      </c>
      <c r="E2438" t="s">
        <v>5</v>
      </c>
      <c r="G2438" t="s">
        <v>24</v>
      </c>
      <c r="H2438">
        <v>1110898</v>
      </c>
      <c r="I2438">
        <v>1112598</v>
      </c>
      <c r="J2438" t="s">
        <v>25</v>
      </c>
      <c r="P2438">
        <v>5739128</v>
      </c>
      <c r="Q2438" t="s">
        <v>4311</v>
      </c>
      <c r="R2438">
        <v>1701</v>
      </c>
      <c r="T2438" t="s">
        <v>4312</v>
      </c>
    </row>
    <row r="2439" spans="1:20" x14ac:dyDescent="0.25">
      <c r="A2439" t="s">
        <v>33</v>
      </c>
      <c r="B2439" t="s">
        <v>34</v>
      </c>
      <c r="C2439" t="s">
        <v>22</v>
      </c>
      <c r="D2439" t="s">
        <v>23</v>
      </c>
      <c r="E2439" t="s">
        <v>5</v>
      </c>
      <c r="G2439" t="s">
        <v>24</v>
      </c>
      <c r="H2439">
        <v>1110898</v>
      </c>
      <c r="I2439">
        <v>1112598</v>
      </c>
      <c r="J2439" t="s">
        <v>25</v>
      </c>
      <c r="K2439" t="s">
        <v>4313</v>
      </c>
      <c r="L2439" t="s">
        <v>4313</v>
      </c>
      <c r="N2439" t="s">
        <v>4314</v>
      </c>
      <c r="P2439">
        <v>5739128</v>
      </c>
      <c r="Q2439" t="s">
        <v>4311</v>
      </c>
      <c r="R2439">
        <v>1701</v>
      </c>
      <c r="S2439">
        <v>566</v>
      </c>
    </row>
    <row r="2440" spans="1:20" x14ac:dyDescent="0.25">
      <c r="A2440" t="s">
        <v>20</v>
      </c>
      <c r="B2440" t="s">
        <v>30</v>
      </c>
      <c r="C2440" t="s">
        <v>22</v>
      </c>
      <c r="D2440" t="s">
        <v>23</v>
      </c>
      <c r="E2440" t="s">
        <v>5</v>
      </c>
      <c r="G2440" t="s">
        <v>24</v>
      </c>
      <c r="H2440">
        <v>1112785</v>
      </c>
      <c r="I2440">
        <v>1114161</v>
      </c>
      <c r="J2440" t="s">
        <v>74</v>
      </c>
      <c r="P2440">
        <v>5738065</v>
      </c>
      <c r="Q2440" t="s">
        <v>4315</v>
      </c>
      <c r="R2440">
        <v>1377</v>
      </c>
      <c r="T2440" t="s">
        <v>4316</v>
      </c>
    </row>
    <row r="2441" spans="1:20" x14ac:dyDescent="0.25">
      <c r="A2441" t="s">
        <v>33</v>
      </c>
      <c r="B2441" t="s">
        <v>34</v>
      </c>
      <c r="C2441" t="s">
        <v>22</v>
      </c>
      <c r="D2441" t="s">
        <v>23</v>
      </c>
      <c r="E2441" t="s">
        <v>5</v>
      </c>
      <c r="G2441" t="s">
        <v>24</v>
      </c>
      <c r="H2441">
        <v>1112785</v>
      </c>
      <c r="I2441">
        <v>1114161</v>
      </c>
      <c r="J2441" t="s">
        <v>74</v>
      </c>
      <c r="K2441" t="s">
        <v>4317</v>
      </c>
      <c r="L2441" t="s">
        <v>4317</v>
      </c>
      <c r="N2441" t="s">
        <v>4158</v>
      </c>
      <c r="P2441">
        <v>5738065</v>
      </c>
      <c r="Q2441" t="s">
        <v>4315</v>
      </c>
      <c r="R2441">
        <v>1377</v>
      </c>
      <c r="S2441">
        <v>458</v>
      </c>
    </row>
    <row r="2442" spans="1:20" x14ac:dyDescent="0.25">
      <c r="A2442" t="s">
        <v>20</v>
      </c>
      <c r="B2442" t="s">
        <v>30</v>
      </c>
      <c r="C2442" t="s">
        <v>22</v>
      </c>
      <c r="D2442" t="s">
        <v>23</v>
      </c>
      <c r="E2442" t="s">
        <v>5</v>
      </c>
      <c r="G2442" t="s">
        <v>24</v>
      </c>
      <c r="H2442">
        <v>1114206</v>
      </c>
      <c r="I2442">
        <v>1115603</v>
      </c>
      <c r="J2442" t="s">
        <v>74</v>
      </c>
      <c r="P2442">
        <v>5738528</v>
      </c>
      <c r="Q2442" t="s">
        <v>4318</v>
      </c>
      <c r="R2442">
        <v>1398</v>
      </c>
      <c r="T2442" t="s">
        <v>4319</v>
      </c>
    </row>
    <row r="2443" spans="1:20" x14ac:dyDescent="0.25">
      <c r="A2443" t="s">
        <v>33</v>
      </c>
      <c r="B2443" t="s">
        <v>34</v>
      </c>
      <c r="C2443" t="s">
        <v>22</v>
      </c>
      <c r="D2443" t="s">
        <v>23</v>
      </c>
      <c r="E2443" t="s">
        <v>5</v>
      </c>
      <c r="G2443" t="s">
        <v>24</v>
      </c>
      <c r="H2443">
        <v>1114206</v>
      </c>
      <c r="I2443">
        <v>1115603</v>
      </c>
      <c r="J2443" t="s">
        <v>74</v>
      </c>
      <c r="K2443" t="s">
        <v>4320</v>
      </c>
      <c r="L2443" t="s">
        <v>4320</v>
      </c>
      <c r="N2443" t="s">
        <v>4321</v>
      </c>
      <c r="P2443">
        <v>5738528</v>
      </c>
      <c r="Q2443" t="s">
        <v>4318</v>
      </c>
      <c r="R2443">
        <v>1398</v>
      </c>
      <c r="S2443">
        <v>465</v>
      </c>
    </row>
    <row r="2444" spans="1:20" x14ac:dyDescent="0.25">
      <c r="A2444" t="s">
        <v>20</v>
      </c>
      <c r="B2444" t="s">
        <v>30</v>
      </c>
      <c r="C2444" t="s">
        <v>22</v>
      </c>
      <c r="D2444" t="s">
        <v>23</v>
      </c>
      <c r="E2444" t="s">
        <v>5</v>
      </c>
      <c r="G2444" t="s">
        <v>24</v>
      </c>
      <c r="H2444">
        <v>1115739</v>
      </c>
      <c r="I2444">
        <v>1116542</v>
      </c>
      <c r="J2444" t="s">
        <v>25</v>
      </c>
      <c r="P2444">
        <v>5738063</v>
      </c>
      <c r="Q2444" t="s">
        <v>4322</v>
      </c>
      <c r="R2444">
        <v>804</v>
      </c>
      <c r="T2444" t="s">
        <v>4323</v>
      </c>
    </row>
    <row r="2445" spans="1:20" x14ac:dyDescent="0.25">
      <c r="A2445" t="s">
        <v>33</v>
      </c>
      <c r="B2445" t="s">
        <v>34</v>
      </c>
      <c r="C2445" t="s">
        <v>22</v>
      </c>
      <c r="D2445" t="s">
        <v>23</v>
      </c>
      <c r="E2445" t="s">
        <v>5</v>
      </c>
      <c r="G2445" t="s">
        <v>24</v>
      </c>
      <c r="H2445">
        <v>1115739</v>
      </c>
      <c r="I2445">
        <v>1116542</v>
      </c>
      <c r="J2445" t="s">
        <v>25</v>
      </c>
      <c r="K2445" t="s">
        <v>4324</v>
      </c>
      <c r="L2445" t="s">
        <v>4324</v>
      </c>
      <c r="N2445" t="s">
        <v>1277</v>
      </c>
      <c r="P2445">
        <v>5738063</v>
      </c>
      <c r="Q2445" t="s">
        <v>4322</v>
      </c>
      <c r="R2445">
        <v>804</v>
      </c>
      <c r="S2445">
        <v>267</v>
      </c>
    </row>
    <row r="2446" spans="1:20" x14ac:dyDescent="0.25">
      <c r="A2446" t="s">
        <v>20</v>
      </c>
      <c r="B2446" t="s">
        <v>30</v>
      </c>
      <c r="C2446" t="s">
        <v>22</v>
      </c>
      <c r="D2446" t="s">
        <v>23</v>
      </c>
      <c r="E2446" t="s">
        <v>5</v>
      </c>
      <c r="G2446" t="s">
        <v>24</v>
      </c>
      <c r="H2446">
        <v>1116562</v>
      </c>
      <c r="I2446">
        <v>1117047</v>
      </c>
      <c r="J2446" t="s">
        <v>74</v>
      </c>
      <c r="P2446">
        <v>5738064</v>
      </c>
      <c r="Q2446" t="s">
        <v>4325</v>
      </c>
      <c r="R2446">
        <v>486</v>
      </c>
      <c r="T2446" t="s">
        <v>4326</v>
      </c>
    </row>
    <row r="2447" spans="1:20" x14ac:dyDescent="0.25">
      <c r="A2447" t="s">
        <v>33</v>
      </c>
      <c r="B2447" t="s">
        <v>34</v>
      </c>
      <c r="C2447" t="s">
        <v>22</v>
      </c>
      <c r="D2447" t="s">
        <v>23</v>
      </c>
      <c r="E2447" t="s">
        <v>5</v>
      </c>
      <c r="G2447" t="s">
        <v>24</v>
      </c>
      <c r="H2447">
        <v>1116562</v>
      </c>
      <c r="I2447">
        <v>1117047</v>
      </c>
      <c r="J2447" t="s">
        <v>74</v>
      </c>
      <c r="K2447" t="s">
        <v>4327</v>
      </c>
      <c r="L2447" t="s">
        <v>4327</v>
      </c>
      <c r="N2447" t="s">
        <v>4328</v>
      </c>
      <c r="P2447">
        <v>5738064</v>
      </c>
      <c r="Q2447" t="s">
        <v>4325</v>
      </c>
      <c r="R2447">
        <v>486</v>
      </c>
      <c r="S2447">
        <v>161</v>
      </c>
    </row>
    <row r="2448" spans="1:20" x14ac:dyDescent="0.25">
      <c r="A2448" t="s">
        <v>20</v>
      </c>
      <c r="B2448" t="s">
        <v>30</v>
      </c>
      <c r="C2448" t="s">
        <v>22</v>
      </c>
      <c r="D2448" t="s">
        <v>23</v>
      </c>
      <c r="E2448" t="s">
        <v>5</v>
      </c>
      <c r="G2448" t="s">
        <v>24</v>
      </c>
      <c r="H2448">
        <v>1117040</v>
      </c>
      <c r="I2448">
        <v>1117885</v>
      </c>
      <c r="J2448" t="s">
        <v>74</v>
      </c>
      <c r="P2448">
        <v>5737826</v>
      </c>
      <c r="Q2448" t="s">
        <v>4329</v>
      </c>
      <c r="R2448">
        <v>846</v>
      </c>
      <c r="T2448" t="s">
        <v>4330</v>
      </c>
    </row>
    <row r="2449" spans="1:20" x14ac:dyDescent="0.25">
      <c r="A2449" t="s">
        <v>33</v>
      </c>
      <c r="B2449" t="s">
        <v>34</v>
      </c>
      <c r="C2449" t="s">
        <v>22</v>
      </c>
      <c r="D2449" t="s">
        <v>23</v>
      </c>
      <c r="E2449" t="s">
        <v>5</v>
      </c>
      <c r="G2449" t="s">
        <v>24</v>
      </c>
      <c r="H2449">
        <v>1117040</v>
      </c>
      <c r="I2449">
        <v>1117885</v>
      </c>
      <c r="J2449" t="s">
        <v>74</v>
      </c>
      <c r="K2449" t="s">
        <v>4331</v>
      </c>
      <c r="L2449" t="s">
        <v>4331</v>
      </c>
      <c r="N2449" t="s">
        <v>4332</v>
      </c>
      <c r="P2449">
        <v>5737826</v>
      </c>
      <c r="Q2449" t="s">
        <v>4329</v>
      </c>
      <c r="R2449">
        <v>846</v>
      </c>
      <c r="S2449">
        <v>281</v>
      </c>
    </row>
    <row r="2450" spans="1:20" x14ac:dyDescent="0.25">
      <c r="A2450" t="s">
        <v>20</v>
      </c>
      <c r="B2450" t="s">
        <v>30</v>
      </c>
      <c r="C2450" t="s">
        <v>22</v>
      </c>
      <c r="D2450" t="s">
        <v>23</v>
      </c>
      <c r="E2450" t="s">
        <v>5</v>
      </c>
      <c r="G2450" t="s">
        <v>24</v>
      </c>
      <c r="H2450">
        <v>1117948</v>
      </c>
      <c r="I2450">
        <v>1118721</v>
      </c>
      <c r="J2450" t="s">
        <v>74</v>
      </c>
      <c r="P2450">
        <v>5738061</v>
      </c>
      <c r="Q2450" t="s">
        <v>4333</v>
      </c>
      <c r="R2450">
        <v>774</v>
      </c>
      <c r="T2450" t="s">
        <v>4334</v>
      </c>
    </row>
    <row r="2451" spans="1:20" x14ac:dyDescent="0.25">
      <c r="A2451" t="s">
        <v>33</v>
      </c>
      <c r="B2451" t="s">
        <v>34</v>
      </c>
      <c r="C2451" t="s">
        <v>22</v>
      </c>
      <c r="D2451" t="s">
        <v>23</v>
      </c>
      <c r="E2451" t="s">
        <v>5</v>
      </c>
      <c r="G2451" t="s">
        <v>24</v>
      </c>
      <c r="H2451">
        <v>1117948</v>
      </c>
      <c r="I2451">
        <v>1118721</v>
      </c>
      <c r="J2451" t="s">
        <v>74</v>
      </c>
      <c r="K2451" t="s">
        <v>4335</v>
      </c>
      <c r="L2451" t="s">
        <v>4335</v>
      </c>
      <c r="N2451" t="s">
        <v>4336</v>
      </c>
      <c r="P2451">
        <v>5738061</v>
      </c>
      <c r="Q2451" t="s">
        <v>4333</v>
      </c>
      <c r="R2451">
        <v>774</v>
      </c>
      <c r="S2451">
        <v>257</v>
      </c>
    </row>
    <row r="2452" spans="1:20" x14ac:dyDescent="0.25">
      <c r="A2452" t="s">
        <v>20</v>
      </c>
      <c r="B2452" t="s">
        <v>30</v>
      </c>
      <c r="C2452" t="s">
        <v>22</v>
      </c>
      <c r="D2452" t="s">
        <v>23</v>
      </c>
      <c r="E2452" t="s">
        <v>5</v>
      </c>
      <c r="G2452" t="s">
        <v>24</v>
      </c>
      <c r="H2452">
        <v>1118735</v>
      </c>
      <c r="I2452">
        <v>1119028</v>
      </c>
      <c r="J2452" t="s">
        <v>74</v>
      </c>
      <c r="P2452">
        <v>5737958</v>
      </c>
      <c r="Q2452" t="s">
        <v>4337</v>
      </c>
      <c r="R2452">
        <v>294</v>
      </c>
      <c r="T2452" t="s">
        <v>4338</v>
      </c>
    </row>
    <row r="2453" spans="1:20" x14ac:dyDescent="0.25">
      <c r="A2453" t="s">
        <v>33</v>
      </c>
      <c r="B2453" t="s">
        <v>34</v>
      </c>
      <c r="C2453" t="s">
        <v>22</v>
      </c>
      <c r="D2453" t="s">
        <v>23</v>
      </c>
      <c r="E2453" t="s">
        <v>5</v>
      </c>
      <c r="G2453" t="s">
        <v>24</v>
      </c>
      <c r="H2453">
        <v>1118735</v>
      </c>
      <c r="I2453">
        <v>1119028</v>
      </c>
      <c r="J2453" t="s">
        <v>74</v>
      </c>
      <c r="K2453" t="s">
        <v>4339</v>
      </c>
      <c r="L2453" t="s">
        <v>4339</v>
      </c>
      <c r="N2453" t="s">
        <v>4340</v>
      </c>
      <c r="P2453">
        <v>5737958</v>
      </c>
      <c r="Q2453" t="s">
        <v>4337</v>
      </c>
      <c r="R2453">
        <v>294</v>
      </c>
      <c r="S2453">
        <v>97</v>
      </c>
    </row>
    <row r="2454" spans="1:20" x14ac:dyDescent="0.25">
      <c r="A2454" t="s">
        <v>20</v>
      </c>
      <c r="B2454" t="s">
        <v>30</v>
      </c>
      <c r="C2454" t="s">
        <v>22</v>
      </c>
      <c r="D2454" t="s">
        <v>23</v>
      </c>
      <c r="E2454" t="s">
        <v>5</v>
      </c>
      <c r="G2454" t="s">
        <v>24</v>
      </c>
      <c r="H2454">
        <v>1119028</v>
      </c>
      <c r="I2454">
        <v>1119705</v>
      </c>
      <c r="J2454" t="s">
        <v>74</v>
      </c>
      <c r="P2454">
        <v>5738069</v>
      </c>
      <c r="Q2454" t="s">
        <v>4341</v>
      </c>
      <c r="R2454">
        <v>678</v>
      </c>
      <c r="T2454" t="s">
        <v>4342</v>
      </c>
    </row>
    <row r="2455" spans="1:20" x14ac:dyDescent="0.25">
      <c r="A2455" t="s">
        <v>33</v>
      </c>
      <c r="B2455" t="s">
        <v>34</v>
      </c>
      <c r="C2455" t="s">
        <v>22</v>
      </c>
      <c r="D2455" t="s">
        <v>23</v>
      </c>
      <c r="E2455" t="s">
        <v>5</v>
      </c>
      <c r="G2455" t="s">
        <v>24</v>
      </c>
      <c r="H2455">
        <v>1119028</v>
      </c>
      <c r="I2455">
        <v>1119705</v>
      </c>
      <c r="J2455" t="s">
        <v>74</v>
      </c>
      <c r="K2455" t="s">
        <v>4343</v>
      </c>
      <c r="L2455" t="s">
        <v>4343</v>
      </c>
      <c r="N2455" t="s">
        <v>4344</v>
      </c>
      <c r="P2455">
        <v>5738069</v>
      </c>
      <c r="Q2455" t="s">
        <v>4341</v>
      </c>
      <c r="R2455">
        <v>678</v>
      </c>
      <c r="S2455">
        <v>225</v>
      </c>
    </row>
    <row r="2456" spans="1:20" x14ac:dyDescent="0.25">
      <c r="A2456" t="s">
        <v>20</v>
      </c>
      <c r="B2456" t="s">
        <v>30</v>
      </c>
      <c r="C2456" t="s">
        <v>22</v>
      </c>
      <c r="D2456" t="s">
        <v>23</v>
      </c>
      <c r="E2456" t="s">
        <v>5</v>
      </c>
      <c r="G2456" t="s">
        <v>24</v>
      </c>
      <c r="H2456">
        <v>1119901</v>
      </c>
      <c r="I2456">
        <v>1121157</v>
      </c>
      <c r="J2456" t="s">
        <v>74</v>
      </c>
      <c r="P2456">
        <v>5737859</v>
      </c>
      <c r="Q2456" t="s">
        <v>4345</v>
      </c>
      <c r="R2456">
        <v>1257</v>
      </c>
      <c r="T2456" t="s">
        <v>4346</v>
      </c>
    </row>
    <row r="2457" spans="1:20" x14ac:dyDescent="0.25">
      <c r="A2457" t="s">
        <v>33</v>
      </c>
      <c r="B2457" t="s">
        <v>34</v>
      </c>
      <c r="C2457" t="s">
        <v>22</v>
      </c>
      <c r="D2457" t="s">
        <v>23</v>
      </c>
      <c r="E2457" t="s">
        <v>5</v>
      </c>
      <c r="G2457" t="s">
        <v>24</v>
      </c>
      <c r="H2457">
        <v>1119901</v>
      </c>
      <c r="I2457">
        <v>1121157</v>
      </c>
      <c r="J2457" t="s">
        <v>74</v>
      </c>
      <c r="K2457" t="s">
        <v>4347</v>
      </c>
      <c r="L2457" t="s">
        <v>4347</v>
      </c>
      <c r="N2457" t="s">
        <v>4348</v>
      </c>
      <c r="P2457">
        <v>5737859</v>
      </c>
      <c r="Q2457" t="s">
        <v>4345</v>
      </c>
      <c r="R2457">
        <v>1257</v>
      </c>
      <c r="S2457">
        <v>418</v>
      </c>
    </row>
    <row r="2458" spans="1:20" x14ac:dyDescent="0.25">
      <c r="A2458" t="s">
        <v>20</v>
      </c>
      <c r="B2458" t="s">
        <v>30</v>
      </c>
      <c r="C2458" t="s">
        <v>22</v>
      </c>
      <c r="D2458" t="s">
        <v>23</v>
      </c>
      <c r="E2458" t="s">
        <v>5</v>
      </c>
      <c r="G2458" t="s">
        <v>24</v>
      </c>
      <c r="H2458">
        <v>1121271</v>
      </c>
      <c r="I2458">
        <v>1122203</v>
      </c>
      <c r="J2458" t="s">
        <v>74</v>
      </c>
      <c r="P2458">
        <v>5739093</v>
      </c>
      <c r="Q2458" t="s">
        <v>4349</v>
      </c>
      <c r="R2458">
        <v>933</v>
      </c>
      <c r="T2458" t="s">
        <v>4350</v>
      </c>
    </row>
    <row r="2459" spans="1:20" x14ac:dyDescent="0.25">
      <c r="A2459" t="s">
        <v>33</v>
      </c>
      <c r="B2459" t="s">
        <v>34</v>
      </c>
      <c r="C2459" t="s">
        <v>22</v>
      </c>
      <c r="D2459" t="s">
        <v>23</v>
      </c>
      <c r="E2459" t="s">
        <v>5</v>
      </c>
      <c r="G2459" t="s">
        <v>24</v>
      </c>
      <c r="H2459">
        <v>1121271</v>
      </c>
      <c r="I2459">
        <v>1122203</v>
      </c>
      <c r="J2459" t="s">
        <v>74</v>
      </c>
      <c r="K2459" t="s">
        <v>4351</v>
      </c>
      <c r="L2459" t="s">
        <v>4351</v>
      </c>
      <c r="N2459" t="s">
        <v>36</v>
      </c>
      <c r="P2459">
        <v>5739093</v>
      </c>
      <c r="Q2459" t="s">
        <v>4349</v>
      </c>
      <c r="R2459">
        <v>933</v>
      </c>
      <c r="S2459">
        <v>310</v>
      </c>
    </row>
    <row r="2460" spans="1:20" x14ac:dyDescent="0.25">
      <c r="A2460" t="s">
        <v>20</v>
      </c>
      <c r="B2460" t="s">
        <v>30</v>
      </c>
      <c r="C2460" t="s">
        <v>22</v>
      </c>
      <c r="D2460" t="s">
        <v>23</v>
      </c>
      <c r="E2460" t="s">
        <v>5</v>
      </c>
      <c r="G2460" t="s">
        <v>24</v>
      </c>
      <c r="H2460">
        <v>1122218</v>
      </c>
      <c r="I2460">
        <v>1123561</v>
      </c>
      <c r="J2460" t="s">
        <v>74</v>
      </c>
      <c r="P2460">
        <v>5739056</v>
      </c>
      <c r="Q2460" t="s">
        <v>4352</v>
      </c>
      <c r="R2460">
        <v>1344</v>
      </c>
      <c r="T2460" t="s">
        <v>4353</v>
      </c>
    </row>
    <row r="2461" spans="1:20" x14ac:dyDescent="0.25">
      <c r="A2461" t="s">
        <v>33</v>
      </c>
      <c r="B2461" t="s">
        <v>34</v>
      </c>
      <c r="C2461" t="s">
        <v>22</v>
      </c>
      <c r="D2461" t="s">
        <v>23</v>
      </c>
      <c r="E2461" t="s">
        <v>5</v>
      </c>
      <c r="G2461" t="s">
        <v>24</v>
      </c>
      <c r="H2461">
        <v>1122218</v>
      </c>
      <c r="I2461">
        <v>1123561</v>
      </c>
      <c r="J2461" t="s">
        <v>74</v>
      </c>
      <c r="K2461" t="s">
        <v>4354</v>
      </c>
      <c r="L2461" t="s">
        <v>4354</v>
      </c>
      <c r="N2461" t="s">
        <v>4355</v>
      </c>
      <c r="P2461">
        <v>5739056</v>
      </c>
      <c r="Q2461" t="s">
        <v>4352</v>
      </c>
      <c r="R2461">
        <v>1344</v>
      </c>
      <c r="S2461">
        <v>447</v>
      </c>
    </row>
    <row r="2462" spans="1:20" x14ac:dyDescent="0.25">
      <c r="A2462" t="s">
        <v>20</v>
      </c>
      <c r="B2462" t="s">
        <v>30</v>
      </c>
      <c r="C2462" t="s">
        <v>22</v>
      </c>
      <c r="D2462" t="s">
        <v>23</v>
      </c>
      <c r="E2462" t="s">
        <v>5</v>
      </c>
      <c r="G2462" t="s">
        <v>24</v>
      </c>
      <c r="H2462">
        <v>1123677</v>
      </c>
      <c r="I2462">
        <v>1124414</v>
      </c>
      <c r="J2462" t="s">
        <v>25</v>
      </c>
      <c r="P2462">
        <v>5738062</v>
      </c>
      <c r="Q2462" t="s">
        <v>4356</v>
      </c>
      <c r="R2462">
        <v>738</v>
      </c>
      <c r="T2462" t="s">
        <v>4357</v>
      </c>
    </row>
    <row r="2463" spans="1:20" x14ac:dyDescent="0.25">
      <c r="A2463" t="s">
        <v>33</v>
      </c>
      <c r="B2463" t="s">
        <v>34</v>
      </c>
      <c r="C2463" t="s">
        <v>22</v>
      </c>
      <c r="D2463" t="s">
        <v>23</v>
      </c>
      <c r="E2463" t="s">
        <v>5</v>
      </c>
      <c r="G2463" t="s">
        <v>24</v>
      </c>
      <c r="H2463">
        <v>1123677</v>
      </c>
      <c r="I2463">
        <v>1124414</v>
      </c>
      <c r="J2463" t="s">
        <v>25</v>
      </c>
      <c r="K2463" t="s">
        <v>4358</v>
      </c>
      <c r="L2463" t="s">
        <v>4358</v>
      </c>
      <c r="N2463" t="s">
        <v>36</v>
      </c>
      <c r="P2463">
        <v>5738062</v>
      </c>
      <c r="Q2463" t="s">
        <v>4356</v>
      </c>
      <c r="R2463">
        <v>738</v>
      </c>
      <c r="S2463">
        <v>245</v>
      </c>
    </row>
    <row r="2464" spans="1:20" x14ac:dyDescent="0.25">
      <c r="A2464" t="s">
        <v>20</v>
      </c>
      <c r="B2464" t="s">
        <v>30</v>
      </c>
      <c r="C2464" t="s">
        <v>22</v>
      </c>
      <c r="D2464" t="s">
        <v>23</v>
      </c>
      <c r="E2464" t="s">
        <v>5</v>
      </c>
      <c r="G2464" t="s">
        <v>24</v>
      </c>
      <c r="H2464">
        <v>1124523</v>
      </c>
      <c r="I2464">
        <v>1125326</v>
      </c>
      <c r="J2464" t="s">
        <v>25</v>
      </c>
      <c r="P2464">
        <v>5739021</v>
      </c>
      <c r="Q2464" t="s">
        <v>4359</v>
      </c>
      <c r="R2464">
        <v>804</v>
      </c>
      <c r="T2464" t="s">
        <v>4360</v>
      </c>
    </row>
    <row r="2465" spans="1:20" x14ac:dyDescent="0.25">
      <c r="A2465" t="s">
        <v>33</v>
      </c>
      <c r="B2465" t="s">
        <v>34</v>
      </c>
      <c r="C2465" t="s">
        <v>22</v>
      </c>
      <c r="D2465" t="s">
        <v>23</v>
      </c>
      <c r="E2465" t="s">
        <v>5</v>
      </c>
      <c r="G2465" t="s">
        <v>24</v>
      </c>
      <c r="H2465">
        <v>1124523</v>
      </c>
      <c r="I2465">
        <v>1125326</v>
      </c>
      <c r="J2465" t="s">
        <v>25</v>
      </c>
      <c r="K2465" t="s">
        <v>4361</v>
      </c>
      <c r="L2465" t="s">
        <v>4361</v>
      </c>
      <c r="N2465" t="s">
        <v>36</v>
      </c>
      <c r="P2465">
        <v>5739021</v>
      </c>
      <c r="Q2465" t="s">
        <v>4359</v>
      </c>
      <c r="R2465">
        <v>804</v>
      </c>
      <c r="S2465">
        <v>267</v>
      </c>
    </row>
    <row r="2466" spans="1:20" x14ac:dyDescent="0.25">
      <c r="A2466" t="s">
        <v>20</v>
      </c>
      <c r="B2466" t="s">
        <v>30</v>
      </c>
      <c r="C2466" t="s">
        <v>22</v>
      </c>
      <c r="D2466" t="s">
        <v>23</v>
      </c>
      <c r="E2466" t="s">
        <v>5</v>
      </c>
      <c r="G2466" t="s">
        <v>24</v>
      </c>
      <c r="H2466">
        <v>1125357</v>
      </c>
      <c r="I2466">
        <v>1128461</v>
      </c>
      <c r="J2466" t="s">
        <v>74</v>
      </c>
      <c r="P2466">
        <v>5738993</v>
      </c>
      <c r="Q2466" t="s">
        <v>4362</v>
      </c>
      <c r="R2466">
        <v>3105</v>
      </c>
      <c r="T2466" t="s">
        <v>4363</v>
      </c>
    </row>
    <row r="2467" spans="1:20" x14ac:dyDescent="0.25">
      <c r="A2467" t="s">
        <v>33</v>
      </c>
      <c r="B2467" t="s">
        <v>34</v>
      </c>
      <c r="C2467" t="s">
        <v>22</v>
      </c>
      <c r="D2467" t="s">
        <v>23</v>
      </c>
      <c r="E2467" t="s">
        <v>5</v>
      </c>
      <c r="G2467" t="s">
        <v>24</v>
      </c>
      <c r="H2467">
        <v>1125357</v>
      </c>
      <c r="I2467">
        <v>1128461</v>
      </c>
      <c r="J2467" t="s">
        <v>74</v>
      </c>
      <c r="K2467" t="s">
        <v>4364</v>
      </c>
      <c r="L2467" t="s">
        <v>4364</v>
      </c>
      <c r="N2467" t="s">
        <v>4365</v>
      </c>
      <c r="P2467">
        <v>5738993</v>
      </c>
      <c r="Q2467" t="s">
        <v>4362</v>
      </c>
      <c r="R2467">
        <v>3105</v>
      </c>
      <c r="S2467">
        <v>1034</v>
      </c>
    </row>
    <row r="2468" spans="1:20" x14ac:dyDescent="0.25">
      <c r="A2468" t="s">
        <v>20</v>
      </c>
      <c r="B2468" t="s">
        <v>30</v>
      </c>
      <c r="C2468" t="s">
        <v>22</v>
      </c>
      <c r="D2468" t="s">
        <v>23</v>
      </c>
      <c r="E2468" t="s">
        <v>5</v>
      </c>
      <c r="G2468" t="s">
        <v>24</v>
      </c>
      <c r="H2468">
        <v>1128501</v>
      </c>
      <c r="I2468">
        <v>1128884</v>
      </c>
      <c r="J2468" t="s">
        <v>74</v>
      </c>
      <c r="P2468">
        <v>5738059</v>
      </c>
      <c r="Q2468" t="s">
        <v>4366</v>
      </c>
      <c r="R2468">
        <v>384</v>
      </c>
      <c r="T2468" t="s">
        <v>4367</v>
      </c>
    </row>
    <row r="2469" spans="1:20" x14ac:dyDescent="0.25">
      <c r="A2469" t="s">
        <v>33</v>
      </c>
      <c r="B2469" t="s">
        <v>34</v>
      </c>
      <c r="C2469" t="s">
        <v>22</v>
      </c>
      <c r="D2469" t="s">
        <v>23</v>
      </c>
      <c r="E2469" t="s">
        <v>5</v>
      </c>
      <c r="G2469" t="s">
        <v>24</v>
      </c>
      <c r="H2469">
        <v>1128501</v>
      </c>
      <c r="I2469">
        <v>1128884</v>
      </c>
      <c r="J2469" t="s">
        <v>74</v>
      </c>
      <c r="K2469" t="s">
        <v>4368</v>
      </c>
      <c r="L2469" t="s">
        <v>4368</v>
      </c>
      <c r="N2469" t="s">
        <v>4369</v>
      </c>
      <c r="P2469">
        <v>5738059</v>
      </c>
      <c r="Q2469" t="s">
        <v>4366</v>
      </c>
      <c r="R2469">
        <v>384</v>
      </c>
      <c r="S2469">
        <v>127</v>
      </c>
    </row>
    <row r="2470" spans="1:20" x14ac:dyDescent="0.25">
      <c r="A2470" t="s">
        <v>20</v>
      </c>
      <c r="B2470" t="s">
        <v>30</v>
      </c>
      <c r="C2470" t="s">
        <v>22</v>
      </c>
      <c r="D2470" t="s">
        <v>23</v>
      </c>
      <c r="E2470" t="s">
        <v>5</v>
      </c>
      <c r="G2470" t="s">
        <v>24</v>
      </c>
      <c r="H2470">
        <v>1128941</v>
      </c>
      <c r="I2470">
        <v>1129612</v>
      </c>
      <c r="J2470" t="s">
        <v>74</v>
      </c>
      <c r="P2470">
        <v>5738962</v>
      </c>
      <c r="Q2470" t="s">
        <v>4370</v>
      </c>
      <c r="R2470">
        <v>672</v>
      </c>
      <c r="T2470" t="s">
        <v>4371</v>
      </c>
    </row>
    <row r="2471" spans="1:20" x14ac:dyDescent="0.25">
      <c r="A2471" t="s">
        <v>33</v>
      </c>
      <c r="B2471" t="s">
        <v>34</v>
      </c>
      <c r="C2471" t="s">
        <v>22</v>
      </c>
      <c r="D2471" t="s">
        <v>23</v>
      </c>
      <c r="E2471" t="s">
        <v>5</v>
      </c>
      <c r="G2471" t="s">
        <v>24</v>
      </c>
      <c r="H2471">
        <v>1128941</v>
      </c>
      <c r="I2471">
        <v>1129612</v>
      </c>
      <c r="J2471" t="s">
        <v>74</v>
      </c>
      <c r="K2471" t="s">
        <v>4372</v>
      </c>
      <c r="L2471" t="s">
        <v>4372</v>
      </c>
      <c r="N2471" t="s">
        <v>4373</v>
      </c>
      <c r="P2471">
        <v>5738962</v>
      </c>
      <c r="Q2471" t="s">
        <v>4370</v>
      </c>
      <c r="R2471">
        <v>672</v>
      </c>
      <c r="S2471">
        <v>223</v>
      </c>
    </row>
    <row r="2472" spans="1:20" x14ac:dyDescent="0.25">
      <c r="A2472" t="s">
        <v>20</v>
      </c>
      <c r="B2472" t="s">
        <v>30</v>
      </c>
      <c r="C2472" t="s">
        <v>22</v>
      </c>
      <c r="D2472" t="s">
        <v>23</v>
      </c>
      <c r="E2472" t="s">
        <v>5</v>
      </c>
      <c r="G2472" t="s">
        <v>24</v>
      </c>
      <c r="H2472">
        <v>1129628</v>
      </c>
      <c r="I2472">
        <v>1130677</v>
      </c>
      <c r="J2472" t="s">
        <v>74</v>
      </c>
      <c r="P2472">
        <v>5738058</v>
      </c>
      <c r="Q2472" t="s">
        <v>4374</v>
      </c>
      <c r="R2472">
        <v>1050</v>
      </c>
      <c r="T2472" t="s">
        <v>4375</v>
      </c>
    </row>
    <row r="2473" spans="1:20" x14ac:dyDescent="0.25">
      <c r="A2473" t="s">
        <v>33</v>
      </c>
      <c r="B2473" t="s">
        <v>34</v>
      </c>
      <c r="C2473" t="s">
        <v>22</v>
      </c>
      <c r="D2473" t="s">
        <v>23</v>
      </c>
      <c r="E2473" t="s">
        <v>5</v>
      </c>
      <c r="G2473" t="s">
        <v>24</v>
      </c>
      <c r="H2473">
        <v>1129628</v>
      </c>
      <c r="I2473">
        <v>1130677</v>
      </c>
      <c r="J2473" t="s">
        <v>74</v>
      </c>
      <c r="K2473" t="s">
        <v>4376</v>
      </c>
      <c r="L2473" t="s">
        <v>4376</v>
      </c>
      <c r="N2473" t="s">
        <v>36</v>
      </c>
      <c r="P2473">
        <v>5738058</v>
      </c>
      <c r="Q2473" t="s">
        <v>4374</v>
      </c>
      <c r="R2473">
        <v>1050</v>
      </c>
      <c r="S2473">
        <v>349</v>
      </c>
    </row>
    <row r="2474" spans="1:20" x14ac:dyDescent="0.25">
      <c r="A2474" t="s">
        <v>20</v>
      </c>
      <c r="B2474" t="s">
        <v>21</v>
      </c>
      <c r="C2474" t="s">
        <v>22</v>
      </c>
      <c r="D2474" t="s">
        <v>23</v>
      </c>
      <c r="E2474" t="s">
        <v>5</v>
      </c>
      <c r="G2474" t="s">
        <v>24</v>
      </c>
      <c r="H2474">
        <v>1130779</v>
      </c>
      <c r="I2474">
        <v>1130855</v>
      </c>
      <c r="J2474" t="s">
        <v>25</v>
      </c>
      <c r="P2474">
        <v>5738896</v>
      </c>
      <c r="Q2474" t="s">
        <v>4377</v>
      </c>
      <c r="R2474">
        <v>77</v>
      </c>
      <c r="T2474" t="s">
        <v>4378</v>
      </c>
    </row>
    <row r="2475" spans="1:20" x14ac:dyDescent="0.25">
      <c r="A2475" t="s">
        <v>21</v>
      </c>
      <c r="C2475" t="s">
        <v>22</v>
      </c>
      <c r="D2475" t="s">
        <v>23</v>
      </c>
      <c r="E2475" t="s">
        <v>5</v>
      </c>
      <c r="G2475" t="s">
        <v>24</v>
      </c>
      <c r="H2475">
        <v>1130779</v>
      </c>
      <c r="I2475">
        <v>1130855</v>
      </c>
      <c r="J2475" t="s">
        <v>25</v>
      </c>
      <c r="N2475" t="s">
        <v>2128</v>
      </c>
      <c r="P2475">
        <v>5738896</v>
      </c>
      <c r="Q2475" t="s">
        <v>4377</v>
      </c>
      <c r="R2475">
        <v>77</v>
      </c>
      <c r="T2475" t="s">
        <v>4379</v>
      </c>
    </row>
    <row r="2476" spans="1:20" x14ac:dyDescent="0.25">
      <c r="A2476" t="s">
        <v>20</v>
      </c>
      <c r="B2476" t="s">
        <v>30</v>
      </c>
      <c r="C2476" t="s">
        <v>22</v>
      </c>
      <c r="D2476" t="s">
        <v>23</v>
      </c>
      <c r="E2476" t="s">
        <v>5</v>
      </c>
      <c r="G2476" t="s">
        <v>24</v>
      </c>
      <c r="H2476">
        <v>1130985</v>
      </c>
      <c r="I2476">
        <v>1131419</v>
      </c>
      <c r="J2476" t="s">
        <v>74</v>
      </c>
      <c r="P2476">
        <v>5738057</v>
      </c>
      <c r="Q2476" t="s">
        <v>4380</v>
      </c>
      <c r="R2476">
        <v>435</v>
      </c>
      <c r="T2476" t="s">
        <v>4381</v>
      </c>
    </row>
    <row r="2477" spans="1:20" x14ac:dyDescent="0.25">
      <c r="A2477" t="s">
        <v>33</v>
      </c>
      <c r="B2477" t="s">
        <v>34</v>
      </c>
      <c r="C2477" t="s">
        <v>22</v>
      </c>
      <c r="D2477" t="s">
        <v>23</v>
      </c>
      <c r="E2477" t="s">
        <v>5</v>
      </c>
      <c r="G2477" t="s">
        <v>24</v>
      </c>
      <c r="H2477">
        <v>1130985</v>
      </c>
      <c r="I2477">
        <v>1131419</v>
      </c>
      <c r="J2477" t="s">
        <v>74</v>
      </c>
      <c r="K2477" t="s">
        <v>4382</v>
      </c>
      <c r="L2477" t="s">
        <v>4382</v>
      </c>
      <c r="N2477" t="s">
        <v>4383</v>
      </c>
      <c r="P2477">
        <v>5738057</v>
      </c>
      <c r="Q2477" t="s">
        <v>4380</v>
      </c>
      <c r="R2477">
        <v>435</v>
      </c>
      <c r="S2477">
        <v>144</v>
      </c>
    </row>
    <row r="2478" spans="1:20" x14ac:dyDescent="0.25">
      <c r="A2478" t="s">
        <v>20</v>
      </c>
      <c r="B2478" t="s">
        <v>30</v>
      </c>
      <c r="C2478" t="s">
        <v>22</v>
      </c>
      <c r="D2478" t="s">
        <v>23</v>
      </c>
      <c r="E2478" t="s">
        <v>5</v>
      </c>
      <c r="G2478" t="s">
        <v>24</v>
      </c>
      <c r="H2478">
        <v>1131595</v>
      </c>
      <c r="I2478">
        <v>1131915</v>
      </c>
      <c r="J2478" t="s">
        <v>25</v>
      </c>
      <c r="P2478">
        <v>5738816</v>
      </c>
      <c r="Q2478" t="s">
        <v>4384</v>
      </c>
      <c r="R2478">
        <v>321</v>
      </c>
      <c r="T2478" t="s">
        <v>4385</v>
      </c>
    </row>
    <row r="2479" spans="1:20" x14ac:dyDescent="0.25">
      <c r="A2479" t="s">
        <v>33</v>
      </c>
      <c r="B2479" t="s">
        <v>34</v>
      </c>
      <c r="C2479" t="s">
        <v>22</v>
      </c>
      <c r="D2479" t="s">
        <v>23</v>
      </c>
      <c r="E2479" t="s">
        <v>5</v>
      </c>
      <c r="G2479" t="s">
        <v>24</v>
      </c>
      <c r="H2479">
        <v>1131595</v>
      </c>
      <c r="I2479">
        <v>1131915</v>
      </c>
      <c r="J2479" t="s">
        <v>25</v>
      </c>
      <c r="K2479" t="s">
        <v>4386</v>
      </c>
      <c r="L2479" t="s">
        <v>4386</v>
      </c>
      <c r="N2479" t="s">
        <v>1082</v>
      </c>
      <c r="P2479">
        <v>5738816</v>
      </c>
      <c r="Q2479" t="s">
        <v>4384</v>
      </c>
      <c r="R2479">
        <v>321</v>
      </c>
      <c r="S2479">
        <v>106</v>
      </c>
    </row>
    <row r="2480" spans="1:20" x14ac:dyDescent="0.25">
      <c r="A2480" t="s">
        <v>20</v>
      </c>
      <c r="B2480" t="s">
        <v>30</v>
      </c>
      <c r="C2480" t="s">
        <v>22</v>
      </c>
      <c r="D2480" t="s">
        <v>23</v>
      </c>
      <c r="E2480" t="s">
        <v>5</v>
      </c>
      <c r="G2480" t="s">
        <v>24</v>
      </c>
      <c r="H2480">
        <v>1131966</v>
      </c>
      <c r="I2480">
        <v>1133156</v>
      </c>
      <c r="J2480" t="s">
        <v>25</v>
      </c>
      <c r="P2480">
        <v>5738054</v>
      </c>
      <c r="Q2480" t="s">
        <v>4387</v>
      </c>
      <c r="R2480">
        <v>1191</v>
      </c>
      <c r="T2480" t="s">
        <v>4388</v>
      </c>
    </row>
    <row r="2481" spans="1:20" x14ac:dyDescent="0.25">
      <c r="A2481" t="s">
        <v>33</v>
      </c>
      <c r="B2481" t="s">
        <v>34</v>
      </c>
      <c r="C2481" t="s">
        <v>22</v>
      </c>
      <c r="D2481" t="s">
        <v>23</v>
      </c>
      <c r="E2481" t="s">
        <v>5</v>
      </c>
      <c r="G2481" t="s">
        <v>24</v>
      </c>
      <c r="H2481">
        <v>1131966</v>
      </c>
      <c r="I2481">
        <v>1133156</v>
      </c>
      <c r="J2481" t="s">
        <v>25</v>
      </c>
      <c r="K2481" t="s">
        <v>4389</v>
      </c>
      <c r="L2481" t="s">
        <v>4389</v>
      </c>
      <c r="N2481" t="s">
        <v>36</v>
      </c>
      <c r="P2481">
        <v>5738054</v>
      </c>
      <c r="Q2481" t="s">
        <v>4387</v>
      </c>
      <c r="R2481">
        <v>1191</v>
      </c>
      <c r="S2481">
        <v>396</v>
      </c>
    </row>
    <row r="2482" spans="1:20" x14ac:dyDescent="0.25">
      <c r="A2482" t="s">
        <v>20</v>
      </c>
      <c r="B2482" t="s">
        <v>30</v>
      </c>
      <c r="C2482" t="s">
        <v>22</v>
      </c>
      <c r="D2482" t="s">
        <v>23</v>
      </c>
      <c r="E2482" t="s">
        <v>5</v>
      </c>
      <c r="G2482" t="s">
        <v>24</v>
      </c>
      <c r="H2482">
        <v>1133159</v>
      </c>
      <c r="I2482">
        <v>1133560</v>
      </c>
      <c r="J2482" t="s">
        <v>74</v>
      </c>
      <c r="P2482">
        <v>5738757</v>
      </c>
      <c r="Q2482" t="s">
        <v>4390</v>
      </c>
      <c r="R2482">
        <v>402</v>
      </c>
      <c r="T2482" t="s">
        <v>4391</v>
      </c>
    </row>
    <row r="2483" spans="1:20" x14ac:dyDescent="0.25">
      <c r="A2483" t="s">
        <v>33</v>
      </c>
      <c r="B2483" t="s">
        <v>34</v>
      </c>
      <c r="C2483" t="s">
        <v>22</v>
      </c>
      <c r="D2483" t="s">
        <v>23</v>
      </c>
      <c r="E2483" t="s">
        <v>5</v>
      </c>
      <c r="G2483" t="s">
        <v>24</v>
      </c>
      <c r="H2483">
        <v>1133159</v>
      </c>
      <c r="I2483">
        <v>1133560</v>
      </c>
      <c r="J2483" t="s">
        <v>74</v>
      </c>
      <c r="K2483" t="s">
        <v>4392</v>
      </c>
      <c r="L2483" t="s">
        <v>4392</v>
      </c>
      <c r="N2483" t="s">
        <v>4393</v>
      </c>
      <c r="P2483">
        <v>5738757</v>
      </c>
      <c r="Q2483" t="s">
        <v>4390</v>
      </c>
      <c r="R2483">
        <v>402</v>
      </c>
      <c r="S2483">
        <v>133</v>
      </c>
    </row>
    <row r="2484" spans="1:20" x14ac:dyDescent="0.25">
      <c r="A2484" t="s">
        <v>20</v>
      </c>
      <c r="B2484" t="s">
        <v>30</v>
      </c>
      <c r="C2484" t="s">
        <v>22</v>
      </c>
      <c r="D2484" t="s">
        <v>23</v>
      </c>
      <c r="E2484" t="s">
        <v>5</v>
      </c>
      <c r="G2484" t="s">
        <v>24</v>
      </c>
      <c r="H2484">
        <v>1133581</v>
      </c>
      <c r="I2484">
        <v>1134222</v>
      </c>
      <c r="J2484" t="s">
        <v>74</v>
      </c>
      <c r="P2484">
        <v>5738053</v>
      </c>
      <c r="Q2484" t="s">
        <v>4394</v>
      </c>
      <c r="R2484">
        <v>642</v>
      </c>
      <c r="T2484" t="s">
        <v>4395</v>
      </c>
    </row>
    <row r="2485" spans="1:20" x14ac:dyDescent="0.25">
      <c r="A2485" t="s">
        <v>33</v>
      </c>
      <c r="B2485" t="s">
        <v>34</v>
      </c>
      <c r="C2485" t="s">
        <v>22</v>
      </c>
      <c r="D2485" t="s">
        <v>23</v>
      </c>
      <c r="E2485" t="s">
        <v>5</v>
      </c>
      <c r="G2485" t="s">
        <v>24</v>
      </c>
      <c r="H2485">
        <v>1133581</v>
      </c>
      <c r="I2485">
        <v>1134222</v>
      </c>
      <c r="J2485" t="s">
        <v>74</v>
      </c>
      <c r="K2485" t="s">
        <v>4396</v>
      </c>
      <c r="L2485" t="s">
        <v>4396</v>
      </c>
      <c r="N2485" t="s">
        <v>1598</v>
      </c>
      <c r="P2485">
        <v>5738053</v>
      </c>
      <c r="Q2485" t="s">
        <v>4394</v>
      </c>
      <c r="R2485">
        <v>642</v>
      </c>
      <c r="S2485">
        <v>213</v>
      </c>
    </row>
    <row r="2486" spans="1:20" x14ac:dyDescent="0.25">
      <c r="A2486" t="s">
        <v>20</v>
      </c>
      <c r="B2486" t="s">
        <v>30</v>
      </c>
      <c r="C2486" t="s">
        <v>22</v>
      </c>
      <c r="D2486" t="s">
        <v>23</v>
      </c>
      <c r="E2486" t="s">
        <v>5</v>
      </c>
      <c r="G2486" t="s">
        <v>24</v>
      </c>
      <c r="H2486">
        <v>1134238</v>
      </c>
      <c r="I2486">
        <v>1134996</v>
      </c>
      <c r="J2486" t="s">
        <v>74</v>
      </c>
      <c r="P2486">
        <v>5738723</v>
      </c>
      <c r="Q2486" t="s">
        <v>4397</v>
      </c>
      <c r="R2486">
        <v>759</v>
      </c>
      <c r="T2486" t="s">
        <v>4398</v>
      </c>
    </row>
    <row r="2487" spans="1:20" x14ac:dyDescent="0.25">
      <c r="A2487" t="s">
        <v>33</v>
      </c>
      <c r="B2487" t="s">
        <v>34</v>
      </c>
      <c r="C2487" t="s">
        <v>22</v>
      </c>
      <c r="D2487" t="s">
        <v>23</v>
      </c>
      <c r="E2487" t="s">
        <v>5</v>
      </c>
      <c r="G2487" t="s">
        <v>24</v>
      </c>
      <c r="H2487">
        <v>1134238</v>
      </c>
      <c r="I2487">
        <v>1134996</v>
      </c>
      <c r="J2487" t="s">
        <v>74</v>
      </c>
      <c r="K2487" t="s">
        <v>4399</v>
      </c>
      <c r="L2487" t="s">
        <v>4399</v>
      </c>
      <c r="N2487" t="s">
        <v>1824</v>
      </c>
      <c r="P2487">
        <v>5738723</v>
      </c>
      <c r="Q2487" t="s">
        <v>4397</v>
      </c>
      <c r="R2487">
        <v>759</v>
      </c>
      <c r="S2487">
        <v>252</v>
      </c>
    </row>
    <row r="2488" spans="1:20" x14ac:dyDescent="0.25">
      <c r="A2488" t="s">
        <v>20</v>
      </c>
      <c r="B2488" t="s">
        <v>30</v>
      </c>
      <c r="C2488" t="s">
        <v>22</v>
      </c>
      <c r="D2488" t="s">
        <v>23</v>
      </c>
      <c r="E2488" t="s">
        <v>5</v>
      </c>
      <c r="G2488" t="s">
        <v>24</v>
      </c>
      <c r="H2488">
        <v>1135017</v>
      </c>
      <c r="I2488">
        <v>1135502</v>
      </c>
      <c r="J2488" t="s">
        <v>74</v>
      </c>
      <c r="P2488">
        <v>5738060</v>
      </c>
      <c r="Q2488" t="s">
        <v>4400</v>
      </c>
      <c r="R2488">
        <v>486</v>
      </c>
      <c r="T2488" t="s">
        <v>4401</v>
      </c>
    </row>
    <row r="2489" spans="1:20" x14ac:dyDescent="0.25">
      <c r="A2489" t="s">
        <v>33</v>
      </c>
      <c r="B2489" t="s">
        <v>34</v>
      </c>
      <c r="C2489" t="s">
        <v>22</v>
      </c>
      <c r="D2489" t="s">
        <v>23</v>
      </c>
      <c r="E2489" t="s">
        <v>5</v>
      </c>
      <c r="G2489" t="s">
        <v>24</v>
      </c>
      <c r="H2489">
        <v>1135017</v>
      </c>
      <c r="I2489">
        <v>1135502</v>
      </c>
      <c r="J2489" t="s">
        <v>74</v>
      </c>
      <c r="K2489" t="s">
        <v>4402</v>
      </c>
      <c r="L2489" t="s">
        <v>4402</v>
      </c>
      <c r="N2489" t="s">
        <v>1824</v>
      </c>
      <c r="P2489">
        <v>5738060</v>
      </c>
      <c r="Q2489" t="s">
        <v>4400</v>
      </c>
      <c r="R2489">
        <v>486</v>
      </c>
      <c r="S2489">
        <v>161</v>
      </c>
    </row>
    <row r="2490" spans="1:20" x14ac:dyDescent="0.25">
      <c r="A2490" t="s">
        <v>20</v>
      </c>
      <c r="B2490" t="s">
        <v>30</v>
      </c>
      <c r="C2490" t="s">
        <v>22</v>
      </c>
      <c r="D2490" t="s">
        <v>23</v>
      </c>
      <c r="E2490" t="s">
        <v>5</v>
      </c>
      <c r="G2490" t="s">
        <v>24</v>
      </c>
      <c r="H2490">
        <v>1135495</v>
      </c>
      <c r="I2490">
        <v>1136676</v>
      </c>
      <c r="J2490" t="s">
        <v>74</v>
      </c>
      <c r="P2490">
        <v>5738661</v>
      </c>
      <c r="Q2490" t="s">
        <v>4403</v>
      </c>
      <c r="R2490">
        <v>1182</v>
      </c>
      <c r="T2490" t="s">
        <v>4404</v>
      </c>
    </row>
    <row r="2491" spans="1:20" x14ac:dyDescent="0.25">
      <c r="A2491" t="s">
        <v>33</v>
      </c>
      <c r="B2491" t="s">
        <v>34</v>
      </c>
      <c r="C2491" t="s">
        <v>22</v>
      </c>
      <c r="D2491" t="s">
        <v>23</v>
      </c>
      <c r="E2491" t="s">
        <v>5</v>
      </c>
      <c r="G2491" t="s">
        <v>24</v>
      </c>
      <c r="H2491">
        <v>1135495</v>
      </c>
      <c r="I2491">
        <v>1136676</v>
      </c>
      <c r="J2491" t="s">
        <v>74</v>
      </c>
      <c r="K2491" t="s">
        <v>4405</v>
      </c>
      <c r="L2491" t="s">
        <v>4405</v>
      </c>
      <c r="N2491" t="s">
        <v>1824</v>
      </c>
      <c r="P2491">
        <v>5738661</v>
      </c>
      <c r="Q2491" t="s">
        <v>4403</v>
      </c>
      <c r="R2491">
        <v>1182</v>
      </c>
      <c r="S2491">
        <v>393</v>
      </c>
    </row>
    <row r="2492" spans="1:20" x14ac:dyDescent="0.25">
      <c r="A2492" t="s">
        <v>20</v>
      </c>
      <c r="B2492" t="s">
        <v>30</v>
      </c>
      <c r="C2492" t="s">
        <v>22</v>
      </c>
      <c r="D2492" t="s">
        <v>23</v>
      </c>
      <c r="E2492" t="s">
        <v>5</v>
      </c>
      <c r="G2492" t="s">
        <v>24</v>
      </c>
      <c r="H2492">
        <v>1136705</v>
      </c>
      <c r="I2492">
        <v>1137832</v>
      </c>
      <c r="J2492" t="s">
        <v>74</v>
      </c>
      <c r="P2492">
        <v>5738638</v>
      </c>
      <c r="Q2492" t="s">
        <v>4406</v>
      </c>
      <c r="R2492">
        <v>1128</v>
      </c>
      <c r="T2492" t="s">
        <v>4407</v>
      </c>
    </row>
    <row r="2493" spans="1:20" x14ac:dyDescent="0.25">
      <c r="A2493" t="s">
        <v>33</v>
      </c>
      <c r="B2493" t="s">
        <v>34</v>
      </c>
      <c r="C2493" t="s">
        <v>22</v>
      </c>
      <c r="D2493" t="s">
        <v>23</v>
      </c>
      <c r="E2493" t="s">
        <v>5</v>
      </c>
      <c r="G2493" t="s">
        <v>24</v>
      </c>
      <c r="H2493">
        <v>1136705</v>
      </c>
      <c r="I2493">
        <v>1137832</v>
      </c>
      <c r="J2493" t="s">
        <v>74</v>
      </c>
      <c r="K2493" t="s">
        <v>4408</v>
      </c>
      <c r="L2493" t="s">
        <v>4408</v>
      </c>
      <c r="N2493" t="s">
        <v>36</v>
      </c>
      <c r="P2493">
        <v>5738638</v>
      </c>
      <c r="Q2493" t="s">
        <v>4406</v>
      </c>
      <c r="R2493">
        <v>1128</v>
      </c>
      <c r="S2493">
        <v>375</v>
      </c>
    </row>
    <row r="2494" spans="1:20" x14ac:dyDescent="0.25">
      <c r="A2494" t="s">
        <v>20</v>
      </c>
      <c r="B2494" t="s">
        <v>30</v>
      </c>
      <c r="C2494" t="s">
        <v>22</v>
      </c>
      <c r="D2494" t="s">
        <v>23</v>
      </c>
      <c r="E2494" t="s">
        <v>5</v>
      </c>
      <c r="G2494" t="s">
        <v>24</v>
      </c>
      <c r="H2494">
        <v>1137847</v>
      </c>
      <c r="I2494">
        <v>1138317</v>
      </c>
      <c r="J2494" t="s">
        <v>74</v>
      </c>
      <c r="P2494">
        <v>5738048</v>
      </c>
      <c r="Q2494" t="s">
        <v>4409</v>
      </c>
      <c r="R2494">
        <v>471</v>
      </c>
      <c r="T2494" t="s">
        <v>4410</v>
      </c>
    </row>
    <row r="2495" spans="1:20" x14ac:dyDescent="0.25">
      <c r="A2495" t="s">
        <v>33</v>
      </c>
      <c r="B2495" t="s">
        <v>34</v>
      </c>
      <c r="C2495" t="s">
        <v>22</v>
      </c>
      <c r="D2495" t="s">
        <v>23</v>
      </c>
      <c r="E2495" t="s">
        <v>5</v>
      </c>
      <c r="G2495" t="s">
        <v>24</v>
      </c>
      <c r="H2495">
        <v>1137847</v>
      </c>
      <c r="I2495">
        <v>1138317</v>
      </c>
      <c r="J2495" t="s">
        <v>74</v>
      </c>
      <c r="K2495" t="s">
        <v>4411</v>
      </c>
      <c r="L2495" t="s">
        <v>4411</v>
      </c>
      <c r="N2495" t="s">
        <v>4412</v>
      </c>
      <c r="P2495">
        <v>5738048</v>
      </c>
      <c r="Q2495" t="s">
        <v>4409</v>
      </c>
      <c r="R2495">
        <v>471</v>
      </c>
      <c r="S2495">
        <v>156</v>
      </c>
    </row>
    <row r="2496" spans="1:20" x14ac:dyDescent="0.25">
      <c r="A2496" t="s">
        <v>20</v>
      </c>
      <c r="B2496" t="s">
        <v>30</v>
      </c>
      <c r="C2496" t="s">
        <v>22</v>
      </c>
      <c r="D2496" t="s">
        <v>23</v>
      </c>
      <c r="E2496" t="s">
        <v>5</v>
      </c>
      <c r="G2496" t="s">
        <v>24</v>
      </c>
      <c r="H2496">
        <v>1138339</v>
      </c>
      <c r="I2496">
        <v>1138749</v>
      </c>
      <c r="J2496" t="s">
        <v>74</v>
      </c>
      <c r="P2496">
        <v>5738617</v>
      </c>
      <c r="Q2496" t="s">
        <v>4413</v>
      </c>
      <c r="R2496">
        <v>411</v>
      </c>
      <c r="T2496" t="s">
        <v>4414</v>
      </c>
    </row>
    <row r="2497" spans="1:20" x14ac:dyDescent="0.25">
      <c r="A2497" t="s">
        <v>33</v>
      </c>
      <c r="B2497" t="s">
        <v>34</v>
      </c>
      <c r="C2497" t="s">
        <v>22</v>
      </c>
      <c r="D2497" t="s">
        <v>23</v>
      </c>
      <c r="E2497" t="s">
        <v>5</v>
      </c>
      <c r="G2497" t="s">
        <v>24</v>
      </c>
      <c r="H2497">
        <v>1138339</v>
      </c>
      <c r="I2497">
        <v>1138749</v>
      </c>
      <c r="J2497" t="s">
        <v>74</v>
      </c>
      <c r="K2497" t="s">
        <v>4415</v>
      </c>
      <c r="L2497" t="s">
        <v>4415</v>
      </c>
      <c r="N2497" t="s">
        <v>4416</v>
      </c>
      <c r="P2497">
        <v>5738617</v>
      </c>
      <c r="Q2497" t="s">
        <v>4413</v>
      </c>
      <c r="R2497">
        <v>411</v>
      </c>
      <c r="S2497">
        <v>136</v>
      </c>
    </row>
    <row r="2498" spans="1:20" x14ac:dyDescent="0.25">
      <c r="A2498" t="s">
        <v>20</v>
      </c>
      <c r="B2498" t="s">
        <v>30</v>
      </c>
      <c r="C2498" t="s">
        <v>22</v>
      </c>
      <c r="D2498" t="s">
        <v>23</v>
      </c>
      <c r="E2498" t="s">
        <v>5</v>
      </c>
      <c r="G2498" t="s">
        <v>24</v>
      </c>
      <c r="H2498">
        <v>1138765</v>
      </c>
      <c r="I2498">
        <v>1139064</v>
      </c>
      <c r="J2498" t="s">
        <v>74</v>
      </c>
      <c r="P2498">
        <v>5738056</v>
      </c>
      <c r="Q2498" t="s">
        <v>4417</v>
      </c>
      <c r="R2498">
        <v>300</v>
      </c>
      <c r="T2498" t="s">
        <v>4418</v>
      </c>
    </row>
    <row r="2499" spans="1:20" x14ac:dyDescent="0.25">
      <c r="A2499" t="s">
        <v>33</v>
      </c>
      <c r="B2499" t="s">
        <v>34</v>
      </c>
      <c r="C2499" t="s">
        <v>22</v>
      </c>
      <c r="D2499" t="s">
        <v>23</v>
      </c>
      <c r="E2499" t="s">
        <v>5</v>
      </c>
      <c r="G2499" t="s">
        <v>24</v>
      </c>
      <c r="H2499">
        <v>1138765</v>
      </c>
      <c r="I2499">
        <v>1139064</v>
      </c>
      <c r="J2499" t="s">
        <v>74</v>
      </c>
      <c r="K2499" t="s">
        <v>4419</v>
      </c>
      <c r="L2499" t="s">
        <v>4419</v>
      </c>
      <c r="N2499" t="s">
        <v>4420</v>
      </c>
      <c r="P2499">
        <v>5738056</v>
      </c>
      <c r="Q2499" t="s">
        <v>4417</v>
      </c>
      <c r="R2499">
        <v>300</v>
      </c>
      <c r="S2499">
        <v>99</v>
      </c>
    </row>
    <row r="2500" spans="1:20" x14ac:dyDescent="0.25">
      <c r="A2500" t="s">
        <v>20</v>
      </c>
      <c r="B2500" t="s">
        <v>30</v>
      </c>
      <c r="C2500" t="s">
        <v>22</v>
      </c>
      <c r="D2500" t="s">
        <v>23</v>
      </c>
      <c r="E2500" t="s">
        <v>5</v>
      </c>
      <c r="G2500" t="s">
        <v>24</v>
      </c>
      <c r="H2500">
        <v>1139069</v>
      </c>
      <c r="I2500">
        <v>1139320</v>
      </c>
      <c r="J2500" t="s">
        <v>74</v>
      </c>
      <c r="P2500">
        <v>5738601</v>
      </c>
      <c r="Q2500" t="s">
        <v>4421</v>
      </c>
      <c r="R2500">
        <v>252</v>
      </c>
      <c r="T2500" t="s">
        <v>4422</v>
      </c>
    </row>
    <row r="2501" spans="1:20" x14ac:dyDescent="0.25">
      <c r="A2501" t="s">
        <v>33</v>
      </c>
      <c r="B2501" t="s">
        <v>34</v>
      </c>
      <c r="C2501" t="s">
        <v>22</v>
      </c>
      <c r="D2501" t="s">
        <v>23</v>
      </c>
      <c r="E2501" t="s">
        <v>5</v>
      </c>
      <c r="G2501" t="s">
        <v>24</v>
      </c>
      <c r="H2501">
        <v>1139069</v>
      </c>
      <c r="I2501">
        <v>1139320</v>
      </c>
      <c r="J2501" t="s">
        <v>74</v>
      </c>
      <c r="K2501" t="s">
        <v>4423</v>
      </c>
      <c r="L2501" t="s">
        <v>4423</v>
      </c>
      <c r="N2501" t="s">
        <v>36</v>
      </c>
      <c r="P2501">
        <v>5738601</v>
      </c>
      <c r="Q2501" t="s">
        <v>4421</v>
      </c>
      <c r="R2501">
        <v>252</v>
      </c>
      <c r="S2501">
        <v>83</v>
      </c>
    </row>
    <row r="2502" spans="1:20" x14ac:dyDescent="0.25">
      <c r="A2502" t="s">
        <v>20</v>
      </c>
      <c r="B2502" t="s">
        <v>30</v>
      </c>
      <c r="C2502" t="s">
        <v>22</v>
      </c>
      <c r="D2502" t="s">
        <v>23</v>
      </c>
      <c r="E2502" t="s">
        <v>5</v>
      </c>
      <c r="G2502" t="s">
        <v>24</v>
      </c>
      <c r="H2502">
        <v>1139329</v>
      </c>
      <c r="I2502">
        <v>1140189</v>
      </c>
      <c r="J2502" t="s">
        <v>74</v>
      </c>
      <c r="P2502">
        <v>5738055</v>
      </c>
      <c r="Q2502" t="s">
        <v>4424</v>
      </c>
      <c r="R2502">
        <v>861</v>
      </c>
      <c r="T2502" t="s">
        <v>4425</v>
      </c>
    </row>
    <row r="2503" spans="1:20" x14ac:dyDescent="0.25">
      <c r="A2503" t="s">
        <v>33</v>
      </c>
      <c r="B2503" t="s">
        <v>34</v>
      </c>
      <c r="C2503" t="s">
        <v>22</v>
      </c>
      <c r="D2503" t="s">
        <v>23</v>
      </c>
      <c r="E2503" t="s">
        <v>5</v>
      </c>
      <c r="G2503" t="s">
        <v>24</v>
      </c>
      <c r="H2503">
        <v>1139329</v>
      </c>
      <c r="I2503">
        <v>1140189</v>
      </c>
      <c r="J2503" t="s">
        <v>74</v>
      </c>
      <c r="K2503" t="s">
        <v>4426</v>
      </c>
      <c r="L2503" t="s">
        <v>4426</v>
      </c>
      <c r="N2503" t="s">
        <v>4427</v>
      </c>
      <c r="P2503">
        <v>5738055</v>
      </c>
      <c r="Q2503" t="s">
        <v>4424</v>
      </c>
      <c r="R2503">
        <v>861</v>
      </c>
      <c r="S2503">
        <v>286</v>
      </c>
    </row>
    <row r="2504" spans="1:20" x14ac:dyDescent="0.25">
      <c r="A2504" t="s">
        <v>20</v>
      </c>
      <c r="B2504" t="s">
        <v>30</v>
      </c>
      <c r="C2504" t="s">
        <v>22</v>
      </c>
      <c r="D2504" t="s">
        <v>23</v>
      </c>
      <c r="E2504" t="s">
        <v>5</v>
      </c>
      <c r="G2504" t="s">
        <v>24</v>
      </c>
      <c r="H2504">
        <v>1140209</v>
      </c>
      <c r="I2504">
        <v>1140418</v>
      </c>
      <c r="J2504" t="s">
        <v>74</v>
      </c>
      <c r="P2504">
        <v>5738548</v>
      </c>
      <c r="Q2504" t="s">
        <v>4428</v>
      </c>
      <c r="R2504">
        <v>210</v>
      </c>
      <c r="T2504" t="s">
        <v>4429</v>
      </c>
    </row>
    <row r="2505" spans="1:20" x14ac:dyDescent="0.25">
      <c r="A2505" t="s">
        <v>33</v>
      </c>
      <c r="B2505" t="s">
        <v>34</v>
      </c>
      <c r="C2505" t="s">
        <v>22</v>
      </c>
      <c r="D2505" t="s">
        <v>23</v>
      </c>
      <c r="E2505" t="s">
        <v>5</v>
      </c>
      <c r="G2505" t="s">
        <v>24</v>
      </c>
      <c r="H2505">
        <v>1140209</v>
      </c>
      <c r="I2505">
        <v>1140418</v>
      </c>
      <c r="J2505" t="s">
        <v>74</v>
      </c>
      <c r="K2505" t="s">
        <v>4430</v>
      </c>
      <c r="L2505" t="s">
        <v>4430</v>
      </c>
      <c r="N2505" t="s">
        <v>36</v>
      </c>
      <c r="P2505">
        <v>5738548</v>
      </c>
      <c r="Q2505" t="s">
        <v>4428</v>
      </c>
      <c r="R2505">
        <v>210</v>
      </c>
      <c r="S2505">
        <v>69</v>
      </c>
    </row>
    <row r="2506" spans="1:20" x14ac:dyDescent="0.25">
      <c r="A2506" t="s">
        <v>20</v>
      </c>
      <c r="B2506" t="s">
        <v>30</v>
      </c>
      <c r="C2506" t="s">
        <v>22</v>
      </c>
      <c r="D2506" t="s">
        <v>23</v>
      </c>
      <c r="E2506" t="s">
        <v>5</v>
      </c>
      <c r="G2506" t="s">
        <v>24</v>
      </c>
      <c r="H2506">
        <v>1140428</v>
      </c>
      <c r="I2506">
        <v>1141090</v>
      </c>
      <c r="J2506" t="s">
        <v>74</v>
      </c>
      <c r="P2506">
        <v>5738022</v>
      </c>
      <c r="Q2506" t="s">
        <v>4431</v>
      </c>
      <c r="R2506">
        <v>663</v>
      </c>
      <c r="T2506" t="s">
        <v>4432</v>
      </c>
    </row>
    <row r="2507" spans="1:20" x14ac:dyDescent="0.25">
      <c r="A2507" t="s">
        <v>33</v>
      </c>
      <c r="B2507" t="s">
        <v>34</v>
      </c>
      <c r="C2507" t="s">
        <v>22</v>
      </c>
      <c r="D2507" t="s">
        <v>23</v>
      </c>
      <c r="E2507" t="s">
        <v>5</v>
      </c>
      <c r="G2507" t="s">
        <v>24</v>
      </c>
      <c r="H2507">
        <v>1140428</v>
      </c>
      <c r="I2507">
        <v>1141090</v>
      </c>
      <c r="J2507" t="s">
        <v>74</v>
      </c>
      <c r="K2507" t="s">
        <v>4433</v>
      </c>
      <c r="L2507" t="s">
        <v>4433</v>
      </c>
      <c r="N2507" t="s">
        <v>394</v>
      </c>
      <c r="P2507">
        <v>5738022</v>
      </c>
      <c r="Q2507" t="s">
        <v>4431</v>
      </c>
      <c r="R2507">
        <v>663</v>
      </c>
      <c r="S2507">
        <v>220</v>
      </c>
    </row>
    <row r="2508" spans="1:20" x14ac:dyDescent="0.25">
      <c r="A2508" t="s">
        <v>20</v>
      </c>
      <c r="B2508" t="s">
        <v>30</v>
      </c>
      <c r="C2508" t="s">
        <v>22</v>
      </c>
      <c r="D2508" t="s">
        <v>23</v>
      </c>
      <c r="E2508" t="s">
        <v>5</v>
      </c>
      <c r="G2508" t="s">
        <v>24</v>
      </c>
      <c r="H2508">
        <v>1141112</v>
      </c>
      <c r="I2508">
        <v>1141798</v>
      </c>
      <c r="J2508" t="s">
        <v>74</v>
      </c>
      <c r="P2508">
        <v>5738519</v>
      </c>
      <c r="Q2508" t="s">
        <v>4434</v>
      </c>
      <c r="R2508">
        <v>687</v>
      </c>
      <c r="T2508" t="s">
        <v>4435</v>
      </c>
    </row>
    <row r="2509" spans="1:20" x14ac:dyDescent="0.25">
      <c r="A2509" t="s">
        <v>33</v>
      </c>
      <c r="B2509" t="s">
        <v>34</v>
      </c>
      <c r="C2509" t="s">
        <v>22</v>
      </c>
      <c r="D2509" t="s">
        <v>23</v>
      </c>
      <c r="E2509" t="s">
        <v>5</v>
      </c>
      <c r="G2509" t="s">
        <v>24</v>
      </c>
      <c r="H2509">
        <v>1141112</v>
      </c>
      <c r="I2509">
        <v>1141798</v>
      </c>
      <c r="J2509" t="s">
        <v>74</v>
      </c>
      <c r="K2509" t="s">
        <v>4436</v>
      </c>
      <c r="L2509" t="s">
        <v>4436</v>
      </c>
      <c r="N2509" t="s">
        <v>4437</v>
      </c>
      <c r="P2509">
        <v>5738519</v>
      </c>
      <c r="Q2509" t="s">
        <v>4434</v>
      </c>
      <c r="R2509">
        <v>687</v>
      </c>
      <c r="S2509">
        <v>228</v>
      </c>
    </row>
    <row r="2510" spans="1:20" x14ac:dyDescent="0.25">
      <c r="A2510" t="s">
        <v>20</v>
      </c>
      <c r="B2510" t="s">
        <v>30</v>
      </c>
      <c r="C2510" t="s">
        <v>22</v>
      </c>
      <c r="D2510" t="s">
        <v>23</v>
      </c>
      <c r="E2510" t="s">
        <v>5</v>
      </c>
      <c r="G2510" t="s">
        <v>24</v>
      </c>
      <c r="H2510">
        <v>1141798</v>
      </c>
      <c r="I2510">
        <v>1142271</v>
      </c>
      <c r="J2510" t="s">
        <v>74</v>
      </c>
      <c r="P2510">
        <v>5738021</v>
      </c>
      <c r="Q2510" t="s">
        <v>4438</v>
      </c>
      <c r="R2510">
        <v>474</v>
      </c>
      <c r="T2510" t="s">
        <v>4439</v>
      </c>
    </row>
    <row r="2511" spans="1:20" x14ac:dyDescent="0.25">
      <c r="A2511" t="s">
        <v>33</v>
      </c>
      <c r="B2511" t="s">
        <v>34</v>
      </c>
      <c r="C2511" t="s">
        <v>22</v>
      </c>
      <c r="D2511" t="s">
        <v>23</v>
      </c>
      <c r="E2511" t="s">
        <v>5</v>
      </c>
      <c r="G2511" t="s">
        <v>24</v>
      </c>
      <c r="H2511">
        <v>1141798</v>
      </c>
      <c r="I2511">
        <v>1142271</v>
      </c>
      <c r="J2511" t="s">
        <v>74</v>
      </c>
      <c r="K2511" t="s">
        <v>4440</v>
      </c>
      <c r="L2511" t="s">
        <v>4440</v>
      </c>
      <c r="N2511" t="s">
        <v>4441</v>
      </c>
      <c r="P2511">
        <v>5738021</v>
      </c>
      <c r="Q2511" t="s">
        <v>4438</v>
      </c>
      <c r="R2511">
        <v>474</v>
      </c>
      <c r="S2511">
        <v>157</v>
      </c>
    </row>
    <row r="2512" spans="1:20" x14ac:dyDescent="0.25">
      <c r="A2512" t="s">
        <v>20</v>
      </c>
      <c r="B2512" t="s">
        <v>30</v>
      </c>
      <c r="C2512" t="s">
        <v>22</v>
      </c>
      <c r="D2512" t="s">
        <v>23</v>
      </c>
      <c r="E2512" t="s">
        <v>5</v>
      </c>
      <c r="G2512" t="s">
        <v>24</v>
      </c>
      <c r="H2512">
        <v>1142273</v>
      </c>
      <c r="I2512">
        <v>1142527</v>
      </c>
      <c r="J2512" t="s">
        <v>74</v>
      </c>
      <c r="P2512">
        <v>5738020</v>
      </c>
      <c r="Q2512" t="s">
        <v>4442</v>
      </c>
      <c r="R2512">
        <v>255</v>
      </c>
      <c r="T2512" t="s">
        <v>4443</v>
      </c>
    </row>
    <row r="2513" spans="1:20" x14ac:dyDescent="0.25">
      <c r="A2513" t="s">
        <v>33</v>
      </c>
      <c r="B2513" t="s">
        <v>34</v>
      </c>
      <c r="C2513" t="s">
        <v>22</v>
      </c>
      <c r="D2513" t="s">
        <v>23</v>
      </c>
      <c r="E2513" t="s">
        <v>5</v>
      </c>
      <c r="G2513" t="s">
        <v>24</v>
      </c>
      <c r="H2513">
        <v>1142273</v>
      </c>
      <c r="I2513">
        <v>1142527</v>
      </c>
      <c r="J2513" t="s">
        <v>74</v>
      </c>
      <c r="K2513" t="s">
        <v>4444</v>
      </c>
      <c r="L2513" t="s">
        <v>4444</v>
      </c>
      <c r="N2513" t="s">
        <v>4445</v>
      </c>
      <c r="P2513">
        <v>5738020</v>
      </c>
      <c r="Q2513" t="s">
        <v>4442</v>
      </c>
      <c r="R2513">
        <v>255</v>
      </c>
      <c r="S2513">
        <v>84</v>
      </c>
    </row>
    <row r="2514" spans="1:20" x14ac:dyDescent="0.25">
      <c r="A2514" t="s">
        <v>20</v>
      </c>
      <c r="B2514" t="s">
        <v>30</v>
      </c>
      <c r="C2514" t="s">
        <v>22</v>
      </c>
      <c r="D2514" t="s">
        <v>23</v>
      </c>
      <c r="E2514" t="s">
        <v>5</v>
      </c>
      <c r="G2514" t="s">
        <v>24</v>
      </c>
      <c r="H2514">
        <v>1142536</v>
      </c>
      <c r="I2514">
        <v>1142814</v>
      </c>
      <c r="J2514" t="s">
        <v>74</v>
      </c>
      <c r="P2514">
        <v>5738481</v>
      </c>
      <c r="Q2514" t="s">
        <v>4446</v>
      </c>
      <c r="R2514">
        <v>279</v>
      </c>
      <c r="T2514" t="s">
        <v>4447</v>
      </c>
    </row>
    <row r="2515" spans="1:20" x14ac:dyDescent="0.25">
      <c r="A2515" t="s">
        <v>33</v>
      </c>
      <c r="B2515" t="s">
        <v>34</v>
      </c>
      <c r="C2515" t="s">
        <v>22</v>
      </c>
      <c r="D2515" t="s">
        <v>23</v>
      </c>
      <c r="E2515" t="s">
        <v>5</v>
      </c>
      <c r="G2515" t="s">
        <v>24</v>
      </c>
      <c r="H2515">
        <v>1142536</v>
      </c>
      <c r="I2515">
        <v>1142814</v>
      </c>
      <c r="J2515" t="s">
        <v>74</v>
      </c>
      <c r="K2515" t="s">
        <v>4448</v>
      </c>
      <c r="L2515" t="s">
        <v>4448</v>
      </c>
      <c r="N2515" t="s">
        <v>4449</v>
      </c>
      <c r="P2515">
        <v>5738481</v>
      </c>
      <c r="Q2515" t="s">
        <v>4446</v>
      </c>
      <c r="R2515">
        <v>279</v>
      </c>
      <c r="S2515">
        <v>92</v>
      </c>
    </row>
    <row r="2516" spans="1:20" x14ac:dyDescent="0.25">
      <c r="A2516" t="s">
        <v>20</v>
      </c>
      <c r="B2516" t="s">
        <v>30</v>
      </c>
      <c r="C2516" t="s">
        <v>22</v>
      </c>
      <c r="D2516" t="s">
        <v>23</v>
      </c>
      <c r="E2516" t="s">
        <v>5</v>
      </c>
      <c r="G2516" t="s">
        <v>24</v>
      </c>
      <c r="H2516">
        <v>1142820</v>
      </c>
      <c r="I2516">
        <v>1143089</v>
      </c>
      <c r="J2516" t="s">
        <v>74</v>
      </c>
      <c r="P2516">
        <v>5738465</v>
      </c>
      <c r="Q2516" t="s">
        <v>4450</v>
      </c>
      <c r="R2516">
        <v>270</v>
      </c>
      <c r="T2516" t="s">
        <v>4451</v>
      </c>
    </row>
    <row r="2517" spans="1:20" x14ac:dyDescent="0.25">
      <c r="A2517" t="s">
        <v>33</v>
      </c>
      <c r="B2517" t="s">
        <v>34</v>
      </c>
      <c r="C2517" t="s">
        <v>22</v>
      </c>
      <c r="D2517" t="s">
        <v>23</v>
      </c>
      <c r="E2517" t="s">
        <v>5</v>
      </c>
      <c r="G2517" t="s">
        <v>24</v>
      </c>
      <c r="H2517">
        <v>1142820</v>
      </c>
      <c r="I2517">
        <v>1143089</v>
      </c>
      <c r="J2517" t="s">
        <v>74</v>
      </c>
      <c r="K2517" t="s">
        <v>4452</v>
      </c>
      <c r="L2517" t="s">
        <v>4452</v>
      </c>
      <c r="N2517" t="s">
        <v>4453</v>
      </c>
      <c r="P2517">
        <v>5738465</v>
      </c>
      <c r="Q2517" t="s">
        <v>4450</v>
      </c>
      <c r="R2517">
        <v>270</v>
      </c>
      <c r="S2517">
        <v>89</v>
      </c>
    </row>
    <row r="2518" spans="1:20" x14ac:dyDescent="0.25">
      <c r="A2518" t="s">
        <v>20</v>
      </c>
      <c r="B2518" t="s">
        <v>30</v>
      </c>
      <c r="C2518" t="s">
        <v>22</v>
      </c>
      <c r="D2518" t="s">
        <v>23</v>
      </c>
      <c r="E2518" t="s">
        <v>5</v>
      </c>
      <c r="G2518" t="s">
        <v>24</v>
      </c>
      <c r="H2518">
        <v>1143089</v>
      </c>
      <c r="I2518">
        <v>1143580</v>
      </c>
      <c r="J2518" t="s">
        <v>74</v>
      </c>
      <c r="P2518">
        <v>5738052</v>
      </c>
      <c r="Q2518" t="s">
        <v>4454</v>
      </c>
      <c r="R2518">
        <v>492</v>
      </c>
      <c r="T2518" t="s">
        <v>4455</v>
      </c>
    </row>
    <row r="2519" spans="1:20" x14ac:dyDescent="0.25">
      <c r="A2519" t="s">
        <v>33</v>
      </c>
      <c r="B2519" t="s">
        <v>34</v>
      </c>
      <c r="C2519" t="s">
        <v>22</v>
      </c>
      <c r="D2519" t="s">
        <v>23</v>
      </c>
      <c r="E2519" t="s">
        <v>5</v>
      </c>
      <c r="G2519" t="s">
        <v>24</v>
      </c>
      <c r="H2519">
        <v>1143089</v>
      </c>
      <c r="I2519">
        <v>1143580</v>
      </c>
      <c r="J2519" t="s">
        <v>74</v>
      </c>
      <c r="K2519" t="s">
        <v>4456</v>
      </c>
      <c r="L2519" t="s">
        <v>4456</v>
      </c>
      <c r="N2519" t="s">
        <v>36</v>
      </c>
      <c r="P2519">
        <v>5738052</v>
      </c>
      <c r="Q2519" t="s">
        <v>4454</v>
      </c>
      <c r="R2519">
        <v>492</v>
      </c>
      <c r="S2519">
        <v>163</v>
      </c>
    </row>
    <row r="2520" spans="1:20" x14ac:dyDescent="0.25">
      <c r="A2520" t="s">
        <v>20</v>
      </c>
      <c r="B2520" t="s">
        <v>30</v>
      </c>
      <c r="C2520" t="s">
        <v>22</v>
      </c>
      <c r="D2520" t="s">
        <v>23</v>
      </c>
      <c r="E2520" t="s">
        <v>5</v>
      </c>
      <c r="G2520" t="s">
        <v>24</v>
      </c>
      <c r="H2520">
        <v>1143567</v>
      </c>
      <c r="I2520">
        <v>1143833</v>
      </c>
      <c r="J2520" t="s">
        <v>74</v>
      </c>
      <c r="P2520">
        <v>5738411</v>
      </c>
      <c r="Q2520" t="s">
        <v>4457</v>
      </c>
      <c r="R2520">
        <v>267</v>
      </c>
      <c r="T2520" t="s">
        <v>4458</v>
      </c>
    </row>
    <row r="2521" spans="1:20" x14ac:dyDescent="0.25">
      <c r="A2521" t="s">
        <v>33</v>
      </c>
      <c r="B2521" t="s">
        <v>34</v>
      </c>
      <c r="C2521" t="s">
        <v>22</v>
      </c>
      <c r="D2521" t="s">
        <v>23</v>
      </c>
      <c r="E2521" t="s">
        <v>5</v>
      </c>
      <c r="G2521" t="s">
        <v>24</v>
      </c>
      <c r="H2521">
        <v>1143567</v>
      </c>
      <c r="I2521">
        <v>1143833</v>
      </c>
      <c r="J2521" t="s">
        <v>74</v>
      </c>
      <c r="K2521" t="s">
        <v>4459</v>
      </c>
      <c r="L2521" t="s">
        <v>4459</v>
      </c>
      <c r="N2521" t="s">
        <v>36</v>
      </c>
      <c r="P2521">
        <v>5738411</v>
      </c>
      <c r="Q2521" t="s">
        <v>4457</v>
      </c>
      <c r="R2521">
        <v>267</v>
      </c>
      <c r="S2521">
        <v>88</v>
      </c>
    </row>
    <row r="2522" spans="1:20" x14ac:dyDescent="0.25">
      <c r="A2522" t="s">
        <v>20</v>
      </c>
      <c r="B2522" t="s">
        <v>30</v>
      </c>
      <c r="C2522" t="s">
        <v>22</v>
      </c>
      <c r="D2522" t="s">
        <v>23</v>
      </c>
      <c r="E2522" t="s">
        <v>5</v>
      </c>
      <c r="G2522" t="s">
        <v>24</v>
      </c>
      <c r="H2522">
        <v>1143839</v>
      </c>
      <c r="I2522">
        <v>1144477</v>
      </c>
      <c r="J2522" t="s">
        <v>74</v>
      </c>
      <c r="P2522">
        <v>5738051</v>
      </c>
      <c r="Q2522" t="s">
        <v>4460</v>
      </c>
      <c r="R2522">
        <v>639</v>
      </c>
      <c r="T2522" t="s">
        <v>4461</v>
      </c>
    </row>
    <row r="2523" spans="1:20" x14ac:dyDescent="0.25">
      <c r="A2523" t="s">
        <v>33</v>
      </c>
      <c r="B2523" t="s">
        <v>34</v>
      </c>
      <c r="C2523" t="s">
        <v>22</v>
      </c>
      <c r="D2523" t="s">
        <v>23</v>
      </c>
      <c r="E2523" t="s">
        <v>5</v>
      </c>
      <c r="G2523" t="s">
        <v>24</v>
      </c>
      <c r="H2523">
        <v>1143839</v>
      </c>
      <c r="I2523">
        <v>1144477</v>
      </c>
      <c r="J2523" t="s">
        <v>74</v>
      </c>
      <c r="K2523" t="s">
        <v>4462</v>
      </c>
      <c r="L2523" t="s">
        <v>4462</v>
      </c>
      <c r="N2523" t="s">
        <v>4463</v>
      </c>
      <c r="P2523">
        <v>5738051</v>
      </c>
      <c r="Q2523" t="s">
        <v>4460</v>
      </c>
      <c r="R2523">
        <v>639</v>
      </c>
      <c r="S2523">
        <v>212</v>
      </c>
    </row>
    <row r="2524" spans="1:20" x14ac:dyDescent="0.25">
      <c r="A2524" t="s">
        <v>20</v>
      </c>
      <c r="B2524" t="s">
        <v>30</v>
      </c>
      <c r="C2524" t="s">
        <v>22</v>
      </c>
      <c r="D2524" t="s">
        <v>23</v>
      </c>
      <c r="E2524" t="s">
        <v>5</v>
      </c>
      <c r="G2524" t="s">
        <v>24</v>
      </c>
      <c r="H2524">
        <v>1144814</v>
      </c>
      <c r="I2524">
        <v>1145386</v>
      </c>
      <c r="J2524" t="s">
        <v>25</v>
      </c>
      <c r="P2524">
        <v>5738372</v>
      </c>
      <c r="Q2524" t="s">
        <v>4464</v>
      </c>
      <c r="R2524">
        <v>573</v>
      </c>
      <c r="T2524" t="s">
        <v>4465</v>
      </c>
    </row>
    <row r="2525" spans="1:20" x14ac:dyDescent="0.25">
      <c r="A2525" t="s">
        <v>33</v>
      </c>
      <c r="B2525" t="s">
        <v>34</v>
      </c>
      <c r="C2525" t="s">
        <v>22</v>
      </c>
      <c r="D2525" t="s">
        <v>23</v>
      </c>
      <c r="E2525" t="s">
        <v>5</v>
      </c>
      <c r="G2525" t="s">
        <v>24</v>
      </c>
      <c r="H2525">
        <v>1144814</v>
      </c>
      <c r="I2525">
        <v>1145386</v>
      </c>
      <c r="J2525" t="s">
        <v>25</v>
      </c>
      <c r="K2525" t="s">
        <v>4466</v>
      </c>
      <c r="L2525" t="s">
        <v>4466</v>
      </c>
      <c r="N2525" t="s">
        <v>36</v>
      </c>
      <c r="P2525">
        <v>5738372</v>
      </c>
      <c r="Q2525" t="s">
        <v>4464</v>
      </c>
      <c r="R2525">
        <v>573</v>
      </c>
      <c r="S2525">
        <v>190</v>
      </c>
    </row>
    <row r="2526" spans="1:20" x14ac:dyDescent="0.25">
      <c r="A2526" t="s">
        <v>20</v>
      </c>
      <c r="B2526" t="s">
        <v>30</v>
      </c>
      <c r="C2526" t="s">
        <v>22</v>
      </c>
      <c r="D2526" t="s">
        <v>23</v>
      </c>
      <c r="E2526" t="s">
        <v>5</v>
      </c>
      <c r="G2526" t="s">
        <v>24</v>
      </c>
      <c r="H2526">
        <v>1145416</v>
      </c>
      <c r="I2526">
        <v>1145985</v>
      </c>
      <c r="J2526" t="s">
        <v>74</v>
      </c>
      <c r="P2526">
        <v>5738049</v>
      </c>
      <c r="Q2526" t="s">
        <v>4467</v>
      </c>
      <c r="R2526">
        <v>570</v>
      </c>
      <c r="T2526" t="s">
        <v>4468</v>
      </c>
    </row>
    <row r="2527" spans="1:20" x14ac:dyDescent="0.25">
      <c r="A2527" t="s">
        <v>33</v>
      </c>
      <c r="B2527" t="s">
        <v>34</v>
      </c>
      <c r="C2527" t="s">
        <v>22</v>
      </c>
      <c r="D2527" t="s">
        <v>23</v>
      </c>
      <c r="E2527" t="s">
        <v>5</v>
      </c>
      <c r="G2527" t="s">
        <v>24</v>
      </c>
      <c r="H2527">
        <v>1145416</v>
      </c>
      <c r="I2527">
        <v>1145985</v>
      </c>
      <c r="J2527" t="s">
        <v>74</v>
      </c>
      <c r="K2527" t="s">
        <v>4469</v>
      </c>
      <c r="L2527" t="s">
        <v>4469</v>
      </c>
      <c r="N2527" t="s">
        <v>4470</v>
      </c>
      <c r="P2527">
        <v>5738049</v>
      </c>
      <c r="Q2527" t="s">
        <v>4467</v>
      </c>
      <c r="R2527">
        <v>570</v>
      </c>
      <c r="S2527">
        <v>189</v>
      </c>
    </row>
    <row r="2528" spans="1:20" x14ac:dyDescent="0.25">
      <c r="A2528" t="s">
        <v>20</v>
      </c>
      <c r="B2528" t="s">
        <v>30</v>
      </c>
      <c r="C2528" t="s">
        <v>22</v>
      </c>
      <c r="D2528" t="s">
        <v>23</v>
      </c>
      <c r="E2528" t="s">
        <v>5</v>
      </c>
      <c r="G2528" t="s">
        <v>24</v>
      </c>
      <c r="H2528">
        <v>1146007</v>
      </c>
      <c r="I2528">
        <v>1146906</v>
      </c>
      <c r="J2528" t="s">
        <v>74</v>
      </c>
      <c r="P2528">
        <v>5738321</v>
      </c>
      <c r="Q2528" t="s">
        <v>4471</v>
      </c>
      <c r="R2528">
        <v>900</v>
      </c>
      <c r="T2528" t="s">
        <v>4472</v>
      </c>
    </row>
    <row r="2529" spans="1:20" x14ac:dyDescent="0.25">
      <c r="A2529" t="s">
        <v>33</v>
      </c>
      <c r="B2529" t="s">
        <v>34</v>
      </c>
      <c r="C2529" t="s">
        <v>22</v>
      </c>
      <c r="D2529" t="s">
        <v>23</v>
      </c>
      <c r="E2529" t="s">
        <v>5</v>
      </c>
      <c r="G2529" t="s">
        <v>24</v>
      </c>
      <c r="H2529">
        <v>1146007</v>
      </c>
      <c r="I2529">
        <v>1146906</v>
      </c>
      <c r="J2529" t="s">
        <v>74</v>
      </c>
      <c r="K2529" t="s">
        <v>4473</v>
      </c>
      <c r="L2529" t="s">
        <v>4473</v>
      </c>
      <c r="N2529" t="s">
        <v>4474</v>
      </c>
      <c r="P2529">
        <v>5738321</v>
      </c>
      <c r="Q2529" t="s">
        <v>4471</v>
      </c>
      <c r="R2529">
        <v>900</v>
      </c>
      <c r="S2529">
        <v>299</v>
      </c>
    </row>
    <row r="2530" spans="1:20" x14ac:dyDescent="0.25">
      <c r="A2530" t="s">
        <v>20</v>
      </c>
      <c r="B2530" t="s">
        <v>30</v>
      </c>
      <c r="C2530" t="s">
        <v>22</v>
      </c>
      <c r="D2530" t="s">
        <v>23</v>
      </c>
      <c r="E2530" t="s">
        <v>5</v>
      </c>
      <c r="G2530" t="s">
        <v>24</v>
      </c>
      <c r="H2530">
        <v>1146906</v>
      </c>
      <c r="I2530">
        <v>1148015</v>
      </c>
      <c r="J2530" t="s">
        <v>74</v>
      </c>
      <c r="P2530">
        <v>5738275</v>
      </c>
      <c r="Q2530" t="s">
        <v>4475</v>
      </c>
      <c r="R2530">
        <v>1110</v>
      </c>
      <c r="T2530" t="s">
        <v>4476</v>
      </c>
    </row>
    <row r="2531" spans="1:20" x14ac:dyDescent="0.25">
      <c r="A2531" t="s">
        <v>33</v>
      </c>
      <c r="B2531" t="s">
        <v>34</v>
      </c>
      <c r="C2531" t="s">
        <v>22</v>
      </c>
      <c r="D2531" t="s">
        <v>23</v>
      </c>
      <c r="E2531" t="s">
        <v>5</v>
      </c>
      <c r="G2531" t="s">
        <v>24</v>
      </c>
      <c r="H2531">
        <v>1146906</v>
      </c>
      <c r="I2531">
        <v>1148015</v>
      </c>
      <c r="J2531" t="s">
        <v>74</v>
      </c>
      <c r="K2531" t="s">
        <v>4477</v>
      </c>
      <c r="L2531" t="s">
        <v>4477</v>
      </c>
      <c r="N2531" t="s">
        <v>3453</v>
      </c>
      <c r="P2531">
        <v>5738275</v>
      </c>
      <c r="Q2531" t="s">
        <v>4475</v>
      </c>
      <c r="R2531">
        <v>1110</v>
      </c>
      <c r="S2531">
        <v>369</v>
      </c>
    </row>
    <row r="2532" spans="1:20" x14ac:dyDescent="0.25">
      <c r="A2532" t="s">
        <v>20</v>
      </c>
      <c r="B2532" t="s">
        <v>30</v>
      </c>
      <c r="C2532" t="s">
        <v>22</v>
      </c>
      <c r="D2532" t="s">
        <v>23</v>
      </c>
      <c r="E2532" t="s">
        <v>5</v>
      </c>
      <c r="G2532" t="s">
        <v>24</v>
      </c>
      <c r="H2532">
        <v>1148210</v>
      </c>
      <c r="I2532">
        <v>1148497</v>
      </c>
      <c r="J2532" t="s">
        <v>74</v>
      </c>
      <c r="P2532">
        <v>5738018</v>
      </c>
      <c r="Q2532" t="s">
        <v>4478</v>
      </c>
      <c r="R2532">
        <v>288</v>
      </c>
      <c r="T2532" t="s">
        <v>4479</v>
      </c>
    </row>
    <row r="2533" spans="1:20" x14ac:dyDescent="0.25">
      <c r="A2533" t="s">
        <v>33</v>
      </c>
      <c r="B2533" t="s">
        <v>34</v>
      </c>
      <c r="C2533" t="s">
        <v>22</v>
      </c>
      <c r="D2533" t="s">
        <v>23</v>
      </c>
      <c r="E2533" t="s">
        <v>5</v>
      </c>
      <c r="G2533" t="s">
        <v>24</v>
      </c>
      <c r="H2533">
        <v>1148210</v>
      </c>
      <c r="I2533">
        <v>1148497</v>
      </c>
      <c r="J2533" t="s">
        <v>74</v>
      </c>
      <c r="K2533" t="s">
        <v>4480</v>
      </c>
      <c r="L2533" t="s">
        <v>4480</v>
      </c>
      <c r="N2533" t="s">
        <v>123</v>
      </c>
      <c r="P2533">
        <v>5738018</v>
      </c>
      <c r="Q2533" t="s">
        <v>4478</v>
      </c>
      <c r="R2533">
        <v>288</v>
      </c>
      <c r="S2533">
        <v>95</v>
      </c>
    </row>
    <row r="2534" spans="1:20" x14ac:dyDescent="0.25">
      <c r="A2534" t="s">
        <v>20</v>
      </c>
      <c r="B2534" t="s">
        <v>30</v>
      </c>
      <c r="C2534" t="s">
        <v>22</v>
      </c>
      <c r="D2534" t="s">
        <v>23</v>
      </c>
      <c r="E2534" t="s">
        <v>5</v>
      </c>
      <c r="G2534" t="s">
        <v>24</v>
      </c>
      <c r="H2534">
        <v>1148610</v>
      </c>
      <c r="I2534">
        <v>1149299</v>
      </c>
      <c r="J2534" t="s">
        <v>74</v>
      </c>
      <c r="P2534">
        <v>5738019</v>
      </c>
      <c r="Q2534" t="s">
        <v>4481</v>
      </c>
      <c r="R2534">
        <v>690</v>
      </c>
      <c r="T2534" t="s">
        <v>4482</v>
      </c>
    </row>
    <row r="2535" spans="1:20" x14ac:dyDescent="0.25">
      <c r="A2535" t="s">
        <v>33</v>
      </c>
      <c r="B2535" t="s">
        <v>34</v>
      </c>
      <c r="C2535" t="s">
        <v>22</v>
      </c>
      <c r="D2535" t="s">
        <v>23</v>
      </c>
      <c r="E2535" t="s">
        <v>5</v>
      </c>
      <c r="G2535" t="s">
        <v>24</v>
      </c>
      <c r="H2535">
        <v>1148610</v>
      </c>
      <c r="I2535">
        <v>1149299</v>
      </c>
      <c r="J2535" t="s">
        <v>74</v>
      </c>
      <c r="K2535" t="s">
        <v>4483</v>
      </c>
      <c r="L2535" t="s">
        <v>4483</v>
      </c>
      <c r="N2535" t="s">
        <v>4484</v>
      </c>
      <c r="P2535">
        <v>5738019</v>
      </c>
      <c r="Q2535" t="s">
        <v>4481</v>
      </c>
      <c r="R2535">
        <v>690</v>
      </c>
      <c r="S2535">
        <v>229</v>
      </c>
    </row>
    <row r="2536" spans="1:20" x14ac:dyDescent="0.25">
      <c r="A2536" t="s">
        <v>20</v>
      </c>
      <c r="B2536" t="s">
        <v>30</v>
      </c>
      <c r="C2536" t="s">
        <v>22</v>
      </c>
      <c r="D2536" t="s">
        <v>23</v>
      </c>
      <c r="E2536" t="s">
        <v>5</v>
      </c>
      <c r="G2536" t="s">
        <v>24</v>
      </c>
      <c r="H2536">
        <v>1149406</v>
      </c>
      <c r="I2536">
        <v>1150347</v>
      </c>
      <c r="J2536" t="s">
        <v>25</v>
      </c>
      <c r="P2536">
        <v>5738265</v>
      </c>
      <c r="Q2536" t="s">
        <v>4485</v>
      </c>
      <c r="R2536">
        <v>942</v>
      </c>
      <c r="T2536" t="s">
        <v>4486</v>
      </c>
    </row>
    <row r="2537" spans="1:20" x14ac:dyDescent="0.25">
      <c r="A2537" t="s">
        <v>33</v>
      </c>
      <c r="B2537" t="s">
        <v>34</v>
      </c>
      <c r="C2537" t="s">
        <v>22</v>
      </c>
      <c r="D2537" t="s">
        <v>23</v>
      </c>
      <c r="E2537" t="s">
        <v>5</v>
      </c>
      <c r="G2537" t="s">
        <v>24</v>
      </c>
      <c r="H2537">
        <v>1149406</v>
      </c>
      <c r="I2537">
        <v>1150347</v>
      </c>
      <c r="J2537" t="s">
        <v>25</v>
      </c>
      <c r="K2537" t="s">
        <v>4487</v>
      </c>
      <c r="L2537" t="s">
        <v>4487</v>
      </c>
      <c r="N2537" t="s">
        <v>4488</v>
      </c>
      <c r="P2537">
        <v>5738265</v>
      </c>
      <c r="Q2537" t="s">
        <v>4485</v>
      </c>
      <c r="R2537">
        <v>942</v>
      </c>
      <c r="S2537">
        <v>313</v>
      </c>
    </row>
    <row r="2538" spans="1:20" x14ac:dyDescent="0.25">
      <c r="A2538" t="s">
        <v>20</v>
      </c>
      <c r="B2538" t="s">
        <v>30</v>
      </c>
      <c r="C2538" t="s">
        <v>22</v>
      </c>
      <c r="D2538" t="s">
        <v>23</v>
      </c>
      <c r="E2538" t="s">
        <v>5</v>
      </c>
      <c r="G2538" t="s">
        <v>24</v>
      </c>
      <c r="H2538">
        <v>1150349</v>
      </c>
      <c r="I2538">
        <v>1151569</v>
      </c>
      <c r="J2538" t="s">
        <v>74</v>
      </c>
      <c r="P2538">
        <v>5738252</v>
      </c>
      <c r="Q2538" t="s">
        <v>4489</v>
      </c>
      <c r="R2538">
        <v>1221</v>
      </c>
      <c r="T2538" t="s">
        <v>4490</v>
      </c>
    </row>
    <row r="2539" spans="1:20" x14ac:dyDescent="0.25">
      <c r="A2539" t="s">
        <v>33</v>
      </c>
      <c r="B2539" t="s">
        <v>34</v>
      </c>
      <c r="C2539" t="s">
        <v>22</v>
      </c>
      <c r="D2539" t="s">
        <v>23</v>
      </c>
      <c r="E2539" t="s">
        <v>5</v>
      </c>
      <c r="G2539" t="s">
        <v>24</v>
      </c>
      <c r="H2539">
        <v>1150349</v>
      </c>
      <c r="I2539">
        <v>1151569</v>
      </c>
      <c r="J2539" t="s">
        <v>74</v>
      </c>
      <c r="K2539" t="s">
        <v>4491</v>
      </c>
      <c r="L2539" t="s">
        <v>4491</v>
      </c>
      <c r="N2539" t="s">
        <v>1040</v>
      </c>
      <c r="P2539">
        <v>5738252</v>
      </c>
      <c r="Q2539" t="s">
        <v>4489</v>
      </c>
      <c r="R2539">
        <v>1221</v>
      </c>
      <c r="S2539">
        <v>406</v>
      </c>
    </row>
    <row r="2540" spans="1:20" x14ac:dyDescent="0.25">
      <c r="A2540" t="s">
        <v>20</v>
      </c>
      <c r="B2540" t="s">
        <v>30</v>
      </c>
      <c r="C2540" t="s">
        <v>22</v>
      </c>
      <c r="D2540" t="s">
        <v>23</v>
      </c>
      <c r="E2540" t="s">
        <v>5</v>
      </c>
      <c r="G2540" t="s">
        <v>24</v>
      </c>
      <c r="H2540">
        <v>1151719</v>
      </c>
      <c r="I2540">
        <v>1152918</v>
      </c>
      <c r="J2540" t="s">
        <v>74</v>
      </c>
      <c r="P2540">
        <v>5738241</v>
      </c>
      <c r="Q2540" t="s">
        <v>4492</v>
      </c>
      <c r="R2540">
        <v>1200</v>
      </c>
      <c r="T2540" t="s">
        <v>4493</v>
      </c>
    </row>
    <row r="2541" spans="1:20" x14ac:dyDescent="0.25">
      <c r="A2541" t="s">
        <v>33</v>
      </c>
      <c r="B2541" t="s">
        <v>34</v>
      </c>
      <c r="C2541" t="s">
        <v>22</v>
      </c>
      <c r="D2541" t="s">
        <v>23</v>
      </c>
      <c r="E2541" t="s">
        <v>5</v>
      </c>
      <c r="G2541" t="s">
        <v>24</v>
      </c>
      <c r="H2541">
        <v>1151719</v>
      </c>
      <c r="I2541">
        <v>1152918</v>
      </c>
      <c r="J2541" t="s">
        <v>74</v>
      </c>
      <c r="K2541" t="s">
        <v>4494</v>
      </c>
      <c r="L2541" t="s">
        <v>4494</v>
      </c>
      <c r="N2541" t="s">
        <v>475</v>
      </c>
      <c r="P2541">
        <v>5738241</v>
      </c>
      <c r="Q2541" t="s">
        <v>4492</v>
      </c>
      <c r="R2541">
        <v>1200</v>
      </c>
      <c r="S2541">
        <v>399</v>
      </c>
    </row>
    <row r="2542" spans="1:20" x14ac:dyDescent="0.25">
      <c r="A2542" t="s">
        <v>20</v>
      </c>
      <c r="B2542" t="s">
        <v>30</v>
      </c>
      <c r="C2542" t="s">
        <v>22</v>
      </c>
      <c r="D2542" t="s">
        <v>23</v>
      </c>
      <c r="E2542" t="s">
        <v>5</v>
      </c>
      <c r="G2542" t="s">
        <v>24</v>
      </c>
      <c r="H2542">
        <v>1153109</v>
      </c>
      <c r="I2542">
        <v>1154206</v>
      </c>
      <c r="J2542" t="s">
        <v>74</v>
      </c>
      <c r="P2542">
        <v>5739099</v>
      </c>
      <c r="Q2542" t="s">
        <v>4495</v>
      </c>
      <c r="R2542">
        <v>1098</v>
      </c>
      <c r="T2542" t="s">
        <v>4496</v>
      </c>
    </row>
    <row r="2543" spans="1:20" x14ac:dyDescent="0.25">
      <c r="A2543" t="s">
        <v>33</v>
      </c>
      <c r="B2543" t="s">
        <v>34</v>
      </c>
      <c r="C2543" t="s">
        <v>22</v>
      </c>
      <c r="D2543" t="s">
        <v>23</v>
      </c>
      <c r="E2543" t="s">
        <v>5</v>
      </c>
      <c r="G2543" t="s">
        <v>24</v>
      </c>
      <c r="H2543">
        <v>1153109</v>
      </c>
      <c r="I2543">
        <v>1154206</v>
      </c>
      <c r="J2543" t="s">
        <v>74</v>
      </c>
      <c r="K2543" t="s">
        <v>4497</v>
      </c>
      <c r="L2543" t="s">
        <v>4497</v>
      </c>
      <c r="N2543" t="s">
        <v>4498</v>
      </c>
      <c r="P2543">
        <v>5739099</v>
      </c>
      <c r="Q2543" t="s">
        <v>4495</v>
      </c>
      <c r="R2543">
        <v>1098</v>
      </c>
      <c r="S2543">
        <v>365</v>
      </c>
    </row>
    <row r="2544" spans="1:20" x14ac:dyDescent="0.25">
      <c r="A2544" t="s">
        <v>20</v>
      </c>
      <c r="B2544" t="s">
        <v>30</v>
      </c>
      <c r="C2544" t="s">
        <v>22</v>
      </c>
      <c r="D2544" t="s">
        <v>23</v>
      </c>
      <c r="E2544" t="s">
        <v>5</v>
      </c>
      <c r="G2544" t="s">
        <v>24</v>
      </c>
      <c r="H2544">
        <v>1154434</v>
      </c>
      <c r="I2544">
        <v>1155516</v>
      </c>
      <c r="J2544" t="s">
        <v>25</v>
      </c>
      <c r="P2544">
        <v>5739002</v>
      </c>
      <c r="Q2544" t="s">
        <v>4499</v>
      </c>
      <c r="R2544">
        <v>1083</v>
      </c>
      <c r="T2544" t="s">
        <v>4500</v>
      </c>
    </row>
    <row r="2545" spans="1:20" x14ac:dyDescent="0.25">
      <c r="A2545" t="s">
        <v>33</v>
      </c>
      <c r="B2545" t="s">
        <v>34</v>
      </c>
      <c r="C2545" t="s">
        <v>22</v>
      </c>
      <c r="D2545" t="s">
        <v>23</v>
      </c>
      <c r="E2545" t="s">
        <v>5</v>
      </c>
      <c r="G2545" t="s">
        <v>24</v>
      </c>
      <c r="H2545">
        <v>1154434</v>
      </c>
      <c r="I2545">
        <v>1155516</v>
      </c>
      <c r="J2545" t="s">
        <v>25</v>
      </c>
      <c r="K2545" t="s">
        <v>4501</v>
      </c>
      <c r="L2545" t="s">
        <v>4501</v>
      </c>
      <c r="N2545" t="s">
        <v>4273</v>
      </c>
      <c r="P2545">
        <v>5739002</v>
      </c>
      <c r="Q2545" t="s">
        <v>4499</v>
      </c>
      <c r="R2545">
        <v>1083</v>
      </c>
      <c r="S2545">
        <v>360</v>
      </c>
    </row>
    <row r="2546" spans="1:20" x14ac:dyDescent="0.25">
      <c r="A2546" t="s">
        <v>20</v>
      </c>
      <c r="B2546" t="s">
        <v>30</v>
      </c>
      <c r="C2546" t="s">
        <v>22</v>
      </c>
      <c r="D2546" t="s">
        <v>23</v>
      </c>
      <c r="E2546" t="s">
        <v>5</v>
      </c>
      <c r="G2546" t="s">
        <v>24</v>
      </c>
      <c r="H2546">
        <v>1155549</v>
      </c>
      <c r="I2546">
        <v>1155788</v>
      </c>
      <c r="J2546" t="s">
        <v>25</v>
      </c>
      <c r="P2546">
        <v>5737938</v>
      </c>
      <c r="Q2546" t="s">
        <v>4502</v>
      </c>
      <c r="R2546">
        <v>240</v>
      </c>
      <c r="T2546" t="s">
        <v>4503</v>
      </c>
    </row>
    <row r="2547" spans="1:20" x14ac:dyDescent="0.25">
      <c r="A2547" t="s">
        <v>33</v>
      </c>
      <c r="B2547" t="s">
        <v>34</v>
      </c>
      <c r="C2547" t="s">
        <v>22</v>
      </c>
      <c r="D2547" t="s">
        <v>23</v>
      </c>
      <c r="E2547" t="s">
        <v>5</v>
      </c>
      <c r="G2547" t="s">
        <v>24</v>
      </c>
      <c r="H2547">
        <v>1155549</v>
      </c>
      <c r="I2547">
        <v>1155788</v>
      </c>
      <c r="J2547" t="s">
        <v>25</v>
      </c>
      <c r="K2547" t="s">
        <v>4504</v>
      </c>
      <c r="L2547" t="s">
        <v>4504</v>
      </c>
      <c r="N2547" t="s">
        <v>4505</v>
      </c>
      <c r="P2547">
        <v>5737938</v>
      </c>
      <c r="Q2547" t="s">
        <v>4502</v>
      </c>
      <c r="R2547">
        <v>240</v>
      </c>
      <c r="S2547">
        <v>79</v>
      </c>
    </row>
    <row r="2548" spans="1:20" x14ac:dyDescent="0.25">
      <c r="A2548" t="s">
        <v>20</v>
      </c>
      <c r="B2548" t="s">
        <v>30</v>
      </c>
      <c r="C2548" t="s">
        <v>22</v>
      </c>
      <c r="D2548" t="s">
        <v>23</v>
      </c>
      <c r="E2548" t="s">
        <v>5</v>
      </c>
      <c r="G2548" t="s">
        <v>24</v>
      </c>
      <c r="H2548">
        <v>1155924</v>
      </c>
      <c r="I2548">
        <v>1156364</v>
      </c>
      <c r="J2548" t="s">
        <v>25</v>
      </c>
      <c r="P2548">
        <v>5738448</v>
      </c>
      <c r="Q2548" t="s">
        <v>4506</v>
      </c>
      <c r="R2548">
        <v>441</v>
      </c>
      <c r="T2548" t="s">
        <v>4507</v>
      </c>
    </row>
    <row r="2549" spans="1:20" x14ac:dyDescent="0.25">
      <c r="A2549" t="s">
        <v>33</v>
      </c>
      <c r="B2549" t="s">
        <v>34</v>
      </c>
      <c r="C2549" t="s">
        <v>22</v>
      </c>
      <c r="D2549" t="s">
        <v>23</v>
      </c>
      <c r="E2549" t="s">
        <v>5</v>
      </c>
      <c r="G2549" t="s">
        <v>24</v>
      </c>
      <c r="H2549">
        <v>1155924</v>
      </c>
      <c r="I2549">
        <v>1156364</v>
      </c>
      <c r="J2549" t="s">
        <v>25</v>
      </c>
      <c r="K2549" t="s">
        <v>4508</v>
      </c>
      <c r="L2549" t="s">
        <v>4508</v>
      </c>
      <c r="N2549" t="s">
        <v>4509</v>
      </c>
      <c r="P2549">
        <v>5738448</v>
      </c>
      <c r="Q2549" t="s">
        <v>4506</v>
      </c>
      <c r="R2549">
        <v>441</v>
      </c>
      <c r="S2549">
        <v>146</v>
      </c>
    </row>
    <row r="2550" spans="1:20" x14ac:dyDescent="0.25">
      <c r="A2550" t="s">
        <v>20</v>
      </c>
      <c r="B2550" t="s">
        <v>30</v>
      </c>
      <c r="C2550" t="s">
        <v>22</v>
      </c>
      <c r="D2550" t="s">
        <v>23</v>
      </c>
      <c r="E2550" t="s">
        <v>5</v>
      </c>
      <c r="G2550" t="s">
        <v>24</v>
      </c>
      <c r="H2550">
        <v>1156478</v>
      </c>
      <c r="I2550">
        <v>1156957</v>
      </c>
      <c r="J2550" t="s">
        <v>25</v>
      </c>
      <c r="P2550">
        <v>5738690</v>
      </c>
      <c r="Q2550" t="s">
        <v>4510</v>
      </c>
      <c r="R2550">
        <v>480</v>
      </c>
      <c r="T2550" t="s">
        <v>4511</v>
      </c>
    </row>
    <row r="2551" spans="1:20" x14ac:dyDescent="0.25">
      <c r="A2551" t="s">
        <v>33</v>
      </c>
      <c r="B2551" t="s">
        <v>34</v>
      </c>
      <c r="C2551" t="s">
        <v>22</v>
      </c>
      <c r="D2551" t="s">
        <v>23</v>
      </c>
      <c r="E2551" t="s">
        <v>5</v>
      </c>
      <c r="G2551" t="s">
        <v>24</v>
      </c>
      <c r="H2551">
        <v>1156478</v>
      </c>
      <c r="I2551">
        <v>1156957</v>
      </c>
      <c r="J2551" t="s">
        <v>25</v>
      </c>
      <c r="K2551" t="s">
        <v>4512</v>
      </c>
      <c r="L2551" t="s">
        <v>4512</v>
      </c>
      <c r="N2551" t="s">
        <v>4513</v>
      </c>
      <c r="P2551">
        <v>5738690</v>
      </c>
      <c r="Q2551" t="s">
        <v>4510</v>
      </c>
      <c r="R2551">
        <v>480</v>
      </c>
      <c r="S2551">
        <v>159</v>
      </c>
    </row>
    <row r="2552" spans="1:20" x14ac:dyDescent="0.25">
      <c r="A2552" t="s">
        <v>20</v>
      </c>
      <c r="B2552" t="s">
        <v>30</v>
      </c>
      <c r="C2552" t="s">
        <v>22</v>
      </c>
      <c r="D2552" t="s">
        <v>23</v>
      </c>
      <c r="E2552" t="s">
        <v>5</v>
      </c>
      <c r="G2552" t="s">
        <v>24</v>
      </c>
      <c r="H2552">
        <v>1157066</v>
      </c>
      <c r="I2552">
        <v>1158079</v>
      </c>
      <c r="J2552" t="s">
        <v>25</v>
      </c>
      <c r="P2552">
        <v>5738668</v>
      </c>
      <c r="Q2552" t="s">
        <v>4514</v>
      </c>
      <c r="R2552">
        <v>1014</v>
      </c>
      <c r="T2552" t="s">
        <v>4515</v>
      </c>
    </row>
    <row r="2553" spans="1:20" x14ac:dyDescent="0.25">
      <c r="A2553" t="s">
        <v>33</v>
      </c>
      <c r="B2553" t="s">
        <v>34</v>
      </c>
      <c r="C2553" t="s">
        <v>22</v>
      </c>
      <c r="D2553" t="s">
        <v>23</v>
      </c>
      <c r="E2553" t="s">
        <v>5</v>
      </c>
      <c r="G2553" t="s">
        <v>24</v>
      </c>
      <c r="H2553">
        <v>1157066</v>
      </c>
      <c r="I2553">
        <v>1158079</v>
      </c>
      <c r="J2553" t="s">
        <v>25</v>
      </c>
      <c r="K2553" t="s">
        <v>4516</v>
      </c>
      <c r="L2553" t="s">
        <v>4516</v>
      </c>
      <c r="N2553" t="s">
        <v>4517</v>
      </c>
      <c r="P2553">
        <v>5738668</v>
      </c>
      <c r="Q2553" t="s">
        <v>4514</v>
      </c>
      <c r="R2553">
        <v>1014</v>
      </c>
      <c r="S2553">
        <v>337</v>
      </c>
    </row>
    <row r="2554" spans="1:20" x14ac:dyDescent="0.25">
      <c r="A2554" t="s">
        <v>20</v>
      </c>
      <c r="B2554" t="s">
        <v>30</v>
      </c>
      <c r="C2554" t="s">
        <v>22</v>
      </c>
      <c r="D2554" t="s">
        <v>23</v>
      </c>
      <c r="E2554" t="s">
        <v>5</v>
      </c>
      <c r="G2554" t="s">
        <v>24</v>
      </c>
      <c r="H2554">
        <v>1158163</v>
      </c>
      <c r="I2554">
        <v>1159104</v>
      </c>
      <c r="J2554" t="s">
        <v>25</v>
      </c>
      <c r="P2554">
        <v>5737868</v>
      </c>
      <c r="Q2554" t="s">
        <v>4518</v>
      </c>
      <c r="R2554">
        <v>942</v>
      </c>
      <c r="T2554" t="s">
        <v>4519</v>
      </c>
    </row>
    <row r="2555" spans="1:20" x14ac:dyDescent="0.25">
      <c r="A2555" t="s">
        <v>33</v>
      </c>
      <c r="B2555" t="s">
        <v>34</v>
      </c>
      <c r="C2555" t="s">
        <v>22</v>
      </c>
      <c r="D2555" t="s">
        <v>23</v>
      </c>
      <c r="E2555" t="s">
        <v>5</v>
      </c>
      <c r="G2555" t="s">
        <v>24</v>
      </c>
      <c r="H2555">
        <v>1158163</v>
      </c>
      <c r="I2555">
        <v>1159104</v>
      </c>
      <c r="J2555" t="s">
        <v>25</v>
      </c>
      <c r="K2555" t="s">
        <v>4520</v>
      </c>
      <c r="L2555" t="s">
        <v>4520</v>
      </c>
      <c r="N2555" t="s">
        <v>4521</v>
      </c>
      <c r="P2555">
        <v>5737868</v>
      </c>
      <c r="Q2555" t="s">
        <v>4518</v>
      </c>
      <c r="R2555">
        <v>942</v>
      </c>
      <c r="S2555">
        <v>313</v>
      </c>
    </row>
    <row r="2556" spans="1:20" x14ac:dyDescent="0.25">
      <c r="A2556" t="s">
        <v>20</v>
      </c>
      <c r="B2556" t="s">
        <v>30</v>
      </c>
      <c r="C2556" t="s">
        <v>22</v>
      </c>
      <c r="D2556" t="s">
        <v>23</v>
      </c>
      <c r="E2556" t="s">
        <v>5</v>
      </c>
      <c r="G2556" t="s">
        <v>24</v>
      </c>
      <c r="H2556">
        <v>1159128</v>
      </c>
      <c r="I2556">
        <v>1160570</v>
      </c>
      <c r="J2556" t="s">
        <v>25</v>
      </c>
      <c r="P2556">
        <v>5738708</v>
      </c>
      <c r="Q2556" t="s">
        <v>4522</v>
      </c>
      <c r="R2556">
        <v>1443</v>
      </c>
      <c r="T2556" t="s">
        <v>4523</v>
      </c>
    </row>
    <row r="2557" spans="1:20" x14ac:dyDescent="0.25">
      <c r="A2557" t="s">
        <v>33</v>
      </c>
      <c r="B2557" t="s">
        <v>34</v>
      </c>
      <c r="C2557" t="s">
        <v>22</v>
      </c>
      <c r="D2557" t="s">
        <v>23</v>
      </c>
      <c r="E2557" t="s">
        <v>5</v>
      </c>
      <c r="G2557" t="s">
        <v>24</v>
      </c>
      <c r="H2557">
        <v>1159128</v>
      </c>
      <c r="I2557">
        <v>1160570</v>
      </c>
      <c r="J2557" t="s">
        <v>25</v>
      </c>
      <c r="K2557" t="s">
        <v>4524</v>
      </c>
      <c r="L2557" t="s">
        <v>4524</v>
      </c>
      <c r="N2557" t="s">
        <v>4525</v>
      </c>
      <c r="P2557">
        <v>5738708</v>
      </c>
      <c r="Q2557" t="s">
        <v>4522</v>
      </c>
      <c r="R2557">
        <v>1443</v>
      </c>
      <c r="S2557">
        <v>480</v>
      </c>
    </row>
    <row r="2558" spans="1:20" x14ac:dyDescent="0.25">
      <c r="A2558" t="s">
        <v>20</v>
      </c>
      <c r="B2558" t="s">
        <v>30</v>
      </c>
      <c r="C2558" t="s">
        <v>22</v>
      </c>
      <c r="D2558" t="s">
        <v>23</v>
      </c>
      <c r="E2558" t="s">
        <v>5</v>
      </c>
      <c r="G2558" t="s">
        <v>24</v>
      </c>
      <c r="H2558">
        <v>1160640</v>
      </c>
      <c r="I2558">
        <v>1160957</v>
      </c>
      <c r="J2558" t="s">
        <v>25</v>
      </c>
      <c r="P2558">
        <v>5738914</v>
      </c>
      <c r="Q2558" t="s">
        <v>4526</v>
      </c>
      <c r="R2558">
        <v>318</v>
      </c>
      <c r="T2558" t="s">
        <v>4527</v>
      </c>
    </row>
    <row r="2559" spans="1:20" x14ac:dyDescent="0.25">
      <c r="A2559" t="s">
        <v>33</v>
      </c>
      <c r="B2559" t="s">
        <v>34</v>
      </c>
      <c r="C2559" t="s">
        <v>22</v>
      </c>
      <c r="D2559" t="s">
        <v>23</v>
      </c>
      <c r="E2559" t="s">
        <v>5</v>
      </c>
      <c r="G2559" t="s">
        <v>24</v>
      </c>
      <c r="H2559">
        <v>1160640</v>
      </c>
      <c r="I2559">
        <v>1160957</v>
      </c>
      <c r="J2559" t="s">
        <v>25</v>
      </c>
      <c r="K2559" t="s">
        <v>4528</v>
      </c>
      <c r="L2559" t="s">
        <v>4528</v>
      </c>
      <c r="N2559" t="s">
        <v>4529</v>
      </c>
      <c r="P2559">
        <v>5738914</v>
      </c>
      <c r="Q2559" t="s">
        <v>4526</v>
      </c>
      <c r="R2559">
        <v>318</v>
      </c>
      <c r="S2559">
        <v>105</v>
      </c>
    </row>
    <row r="2560" spans="1:20" x14ac:dyDescent="0.25">
      <c r="A2560" t="s">
        <v>20</v>
      </c>
      <c r="B2560" t="s">
        <v>30</v>
      </c>
      <c r="C2560" t="s">
        <v>22</v>
      </c>
      <c r="D2560" t="s">
        <v>23</v>
      </c>
      <c r="E2560" t="s">
        <v>5</v>
      </c>
      <c r="G2560" t="s">
        <v>24</v>
      </c>
      <c r="H2560">
        <v>1161011</v>
      </c>
      <c r="I2560">
        <v>1161172</v>
      </c>
      <c r="J2560" t="s">
        <v>74</v>
      </c>
      <c r="P2560">
        <v>5737890</v>
      </c>
      <c r="Q2560" t="s">
        <v>4530</v>
      </c>
      <c r="R2560">
        <v>162</v>
      </c>
      <c r="T2560" t="s">
        <v>4531</v>
      </c>
    </row>
    <row r="2561" spans="1:20" x14ac:dyDescent="0.25">
      <c r="A2561" t="s">
        <v>33</v>
      </c>
      <c r="B2561" t="s">
        <v>34</v>
      </c>
      <c r="C2561" t="s">
        <v>22</v>
      </c>
      <c r="D2561" t="s">
        <v>23</v>
      </c>
      <c r="E2561" t="s">
        <v>5</v>
      </c>
      <c r="G2561" t="s">
        <v>24</v>
      </c>
      <c r="H2561">
        <v>1161011</v>
      </c>
      <c r="I2561">
        <v>1161172</v>
      </c>
      <c r="J2561" t="s">
        <v>74</v>
      </c>
      <c r="K2561" t="s">
        <v>4532</v>
      </c>
      <c r="L2561" t="s">
        <v>4532</v>
      </c>
      <c r="N2561" t="s">
        <v>4533</v>
      </c>
      <c r="P2561">
        <v>5737890</v>
      </c>
      <c r="Q2561" t="s">
        <v>4530</v>
      </c>
      <c r="R2561">
        <v>162</v>
      </c>
      <c r="S2561">
        <v>53</v>
      </c>
    </row>
    <row r="2562" spans="1:20" x14ac:dyDescent="0.25">
      <c r="A2562" t="s">
        <v>20</v>
      </c>
      <c r="B2562" t="s">
        <v>30</v>
      </c>
      <c r="C2562" t="s">
        <v>22</v>
      </c>
      <c r="D2562" t="s">
        <v>23</v>
      </c>
      <c r="E2562" t="s">
        <v>5</v>
      </c>
      <c r="G2562" t="s">
        <v>24</v>
      </c>
      <c r="H2562">
        <v>1161237</v>
      </c>
      <c r="I2562">
        <v>1162613</v>
      </c>
      <c r="J2562" t="s">
        <v>74</v>
      </c>
      <c r="P2562">
        <v>5738143</v>
      </c>
      <c r="Q2562" t="s">
        <v>4534</v>
      </c>
      <c r="R2562">
        <v>1377</v>
      </c>
      <c r="T2562" t="s">
        <v>4535</v>
      </c>
    </row>
    <row r="2563" spans="1:20" x14ac:dyDescent="0.25">
      <c r="A2563" t="s">
        <v>33</v>
      </c>
      <c r="B2563" t="s">
        <v>34</v>
      </c>
      <c r="C2563" t="s">
        <v>22</v>
      </c>
      <c r="D2563" t="s">
        <v>23</v>
      </c>
      <c r="E2563" t="s">
        <v>5</v>
      </c>
      <c r="G2563" t="s">
        <v>24</v>
      </c>
      <c r="H2563">
        <v>1161237</v>
      </c>
      <c r="I2563">
        <v>1162613</v>
      </c>
      <c r="J2563" t="s">
        <v>74</v>
      </c>
      <c r="K2563" t="s">
        <v>4536</v>
      </c>
      <c r="L2563" t="s">
        <v>4536</v>
      </c>
      <c r="N2563" t="s">
        <v>4537</v>
      </c>
      <c r="P2563">
        <v>5738143</v>
      </c>
      <c r="Q2563" t="s">
        <v>4534</v>
      </c>
      <c r="R2563">
        <v>1377</v>
      </c>
      <c r="S2563">
        <v>458</v>
      </c>
    </row>
    <row r="2564" spans="1:20" x14ac:dyDescent="0.25">
      <c r="A2564" t="s">
        <v>20</v>
      </c>
      <c r="B2564" t="s">
        <v>30</v>
      </c>
      <c r="C2564" t="s">
        <v>22</v>
      </c>
      <c r="D2564" t="s">
        <v>23</v>
      </c>
      <c r="E2564" t="s">
        <v>5</v>
      </c>
      <c r="G2564" t="s">
        <v>24</v>
      </c>
      <c r="H2564">
        <v>1162617</v>
      </c>
      <c r="I2564">
        <v>1163237</v>
      </c>
      <c r="J2564" t="s">
        <v>74</v>
      </c>
      <c r="P2564">
        <v>5738140</v>
      </c>
      <c r="Q2564" t="s">
        <v>4538</v>
      </c>
      <c r="R2564">
        <v>621</v>
      </c>
      <c r="T2564" t="s">
        <v>4539</v>
      </c>
    </row>
    <row r="2565" spans="1:20" x14ac:dyDescent="0.25">
      <c r="A2565" t="s">
        <v>33</v>
      </c>
      <c r="B2565" t="s">
        <v>34</v>
      </c>
      <c r="C2565" t="s">
        <v>22</v>
      </c>
      <c r="D2565" t="s">
        <v>23</v>
      </c>
      <c r="E2565" t="s">
        <v>5</v>
      </c>
      <c r="G2565" t="s">
        <v>24</v>
      </c>
      <c r="H2565">
        <v>1162617</v>
      </c>
      <c r="I2565">
        <v>1163237</v>
      </c>
      <c r="J2565" t="s">
        <v>74</v>
      </c>
      <c r="K2565" t="s">
        <v>4540</v>
      </c>
      <c r="L2565" t="s">
        <v>4540</v>
      </c>
      <c r="N2565" t="s">
        <v>4541</v>
      </c>
      <c r="P2565">
        <v>5738140</v>
      </c>
      <c r="Q2565" t="s">
        <v>4538</v>
      </c>
      <c r="R2565">
        <v>621</v>
      </c>
      <c r="S2565">
        <v>206</v>
      </c>
    </row>
    <row r="2566" spans="1:20" x14ac:dyDescent="0.25">
      <c r="A2566" t="s">
        <v>20</v>
      </c>
      <c r="B2566" t="s">
        <v>30</v>
      </c>
      <c r="C2566" t="s">
        <v>22</v>
      </c>
      <c r="D2566" t="s">
        <v>23</v>
      </c>
      <c r="E2566" t="s">
        <v>5</v>
      </c>
      <c r="G2566" t="s">
        <v>24</v>
      </c>
      <c r="H2566">
        <v>1163262</v>
      </c>
      <c r="I2566">
        <v>1163801</v>
      </c>
      <c r="J2566" t="s">
        <v>74</v>
      </c>
      <c r="P2566">
        <v>5737785</v>
      </c>
      <c r="Q2566" t="s">
        <v>4542</v>
      </c>
      <c r="R2566">
        <v>540</v>
      </c>
      <c r="T2566" t="s">
        <v>4543</v>
      </c>
    </row>
    <row r="2567" spans="1:20" x14ac:dyDescent="0.25">
      <c r="A2567" t="s">
        <v>33</v>
      </c>
      <c r="B2567" t="s">
        <v>34</v>
      </c>
      <c r="C2567" t="s">
        <v>22</v>
      </c>
      <c r="D2567" t="s">
        <v>23</v>
      </c>
      <c r="E2567" t="s">
        <v>5</v>
      </c>
      <c r="G2567" t="s">
        <v>24</v>
      </c>
      <c r="H2567">
        <v>1163262</v>
      </c>
      <c r="I2567">
        <v>1163801</v>
      </c>
      <c r="J2567" t="s">
        <v>74</v>
      </c>
      <c r="K2567" t="s">
        <v>4544</v>
      </c>
      <c r="L2567" t="s">
        <v>4544</v>
      </c>
      <c r="N2567" t="s">
        <v>4545</v>
      </c>
      <c r="P2567">
        <v>5737785</v>
      </c>
      <c r="Q2567" t="s">
        <v>4542</v>
      </c>
      <c r="R2567">
        <v>540</v>
      </c>
      <c r="S2567">
        <v>179</v>
      </c>
    </row>
    <row r="2568" spans="1:20" x14ac:dyDescent="0.25">
      <c r="A2568" t="s">
        <v>20</v>
      </c>
      <c r="B2568" t="s">
        <v>30</v>
      </c>
      <c r="C2568" t="s">
        <v>22</v>
      </c>
      <c r="D2568" t="s">
        <v>23</v>
      </c>
      <c r="E2568" t="s">
        <v>5</v>
      </c>
      <c r="G2568" t="s">
        <v>24</v>
      </c>
      <c r="H2568">
        <v>1163918</v>
      </c>
      <c r="I2568">
        <v>1166473</v>
      </c>
      <c r="J2568" t="s">
        <v>74</v>
      </c>
      <c r="P2568">
        <v>5739038</v>
      </c>
      <c r="Q2568" t="s">
        <v>4546</v>
      </c>
      <c r="R2568">
        <v>2556</v>
      </c>
      <c r="T2568" t="s">
        <v>4547</v>
      </c>
    </row>
    <row r="2569" spans="1:20" x14ac:dyDescent="0.25">
      <c r="A2569" t="s">
        <v>33</v>
      </c>
      <c r="B2569" t="s">
        <v>34</v>
      </c>
      <c r="C2569" t="s">
        <v>22</v>
      </c>
      <c r="D2569" t="s">
        <v>23</v>
      </c>
      <c r="E2569" t="s">
        <v>5</v>
      </c>
      <c r="G2569" t="s">
        <v>24</v>
      </c>
      <c r="H2569">
        <v>1163918</v>
      </c>
      <c r="I2569">
        <v>1166473</v>
      </c>
      <c r="J2569" t="s">
        <v>74</v>
      </c>
      <c r="K2569" t="s">
        <v>4548</v>
      </c>
      <c r="L2569" t="s">
        <v>4548</v>
      </c>
      <c r="N2569" t="s">
        <v>394</v>
      </c>
      <c r="P2569">
        <v>5739038</v>
      </c>
      <c r="Q2569" t="s">
        <v>4546</v>
      </c>
      <c r="R2569">
        <v>2556</v>
      </c>
      <c r="S2569">
        <v>851</v>
      </c>
    </row>
    <row r="2570" spans="1:20" x14ac:dyDescent="0.25">
      <c r="A2570" t="s">
        <v>20</v>
      </c>
      <c r="B2570" t="s">
        <v>30</v>
      </c>
      <c r="C2570" t="s">
        <v>22</v>
      </c>
      <c r="D2570" t="s">
        <v>23</v>
      </c>
      <c r="E2570" t="s">
        <v>5</v>
      </c>
      <c r="G2570" t="s">
        <v>24</v>
      </c>
      <c r="H2570">
        <v>1166572</v>
      </c>
      <c r="I2570">
        <v>1167471</v>
      </c>
      <c r="J2570" t="s">
        <v>25</v>
      </c>
      <c r="P2570">
        <v>5739071</v>
      </c>
      <c r="Q2570" t="s">
        <v>4549</v>
      </c>
      <c r="R2570">
        <v>900</v>
      </c>
      <c r="T2570" t="s">
        <v>4550</v>
      </c>
    </row>
    <row r="2571" spans="1:20" x14ac:dyDescent="0.25">
      <c r="A2571" t="s">
        <v>33</v>
      </c>
      <c r="B2571" t="s">
        <v>34</v>
      </c>
      <c r="C2571" t="s">
        <v>22</v>
      </c>
      <c r="D2571" t="s">
        <v>23</v>
      </c>
      <c r="E2571" t="s">
        <v>5</v>
      </c>
      <c r="G2571" t="s">
        <v>24</v>
      </c>
      <c r="H2571">
        <v>1166572</v>
      </c>
      <c r="I2571">
        <v>1167471</v>
      </c>
      <c r="J2571" t="s">
        <v>25</v>
      </c>
      <c r="K2571" t="s">
        <v>4551</v>
      </c>
      <c r="L2571" t="s">
        <v>4551</v>
      </c>
      <c r="N2571" t="s">
        <v>4552</v>
      </c>
      <c r="P2571">
        <v>5739071</v>
      </c>
      <c r="Q2571" t="s">
        <v>4549</v>
      </c>
      <c r="R2571">
        <v>900</v>
      </c>
      <c r="S2571">
        <v>299</v>
      </c>
    </row>
    <row r="2572" spans="1:20" x14ac:dyDescent="0.25">
      <c r="A2572" t="s">
        <v>20</v>
      </c>
      <c r="B2572" t="s">
        <v>30</v>
      </c>
      <c r="C2572" t="s">
        <v>22</v>
      </c>
      <c r="D2572" t="s">
        <v>23</v>
      </c>
      <c r="E2572" t="s">
        <v>5</v>
      </c>
      <c r="G2572" t="s">
        <v>24</v>
      </c>
      <c r="H2572">
        <v>1167501</v>
      </c>
      <c r="I2572">
        <v>1168829</v>
      </c>
      <c r="J2572" t="s">
        <v>74</v>
      </c>
      <c r="P2572">
        <v>5738238</v>
      </c>
      <c r="Q2572" t="s">
        <v>4553</v>
      </c>
      <c r="R2572">
        <v>1329</v>
      </c>
      <c r="T2572" t="s">
        <v>4554</v>
      </c>
    </row>
    <row r="2573" spans="1:20" x14ac:dyDescent="0.25">
      <c r="A2573" t="s">
        <v>33</v>
      </c>
      <c r="B2573" t="s">
        <v>34</v>
      </c>
      <c r="C2573" t="s">
        <v>22</v>
      </c>
      <c r="D2573" t="s">
        <v>23</v>
      </c>
      <c r="E2573" t="s">
        <v>5</v>
      </c>
      <c r="G2573" t="s">
        <v>24</v>
      </c>
      <c r="H2573">
        <v>1167501</v>
      </c>
      <c r="I2573">
        <v>1168829</v>
      </c>
      <c r="J2573" t="s">
        <v>74</v>
      </c>
      <c r="K2573" t="s">
        <v>4555</v>
      </c>
      <c r="L2573" t="s">
        <v>4555</v>
      </c>
      <c r="N2573" t="s">
        <v>4556</v>
      </c>
      <c r="P2573">
        <v>5738238</v>
      </c>
      <c r="Q2573" t="s">
        <v>4553</v>
      </c>
      <c r="R2573">
        <v>1329</v>
      </c>
      <c r="S2573">
        <v>442</v>
      </c>
    </row>
    <row r="2574" spans="1:20" x14ac:dyDescent="0.25">
      <c r="A2574" t="s">
        <v>20</v>
      </c>
      <c r="B2574" t="s">
        <v>30</v>
      </c>
      <c r="C2574" t="s">
        <v>22</v>
      </c>
      <c r="D2574" t="s">
        <v>23</v>
      </c>
      <c r="E2574" t="s">
        <v>5</v>
      </c>
      <c r="G2574" t="s">
        <v>24</v>
      </c>
      <c r="H2574">
        <v>1168890</v>
      </c>
      <c r="I2574">
        <v>1169069</v>
      </c>
      <c r="J2574" t="s">
        <v>74</v>
      </c>
      <c r="P2574">
        <v>24780684</v>
      </c>
      <c r="Q2574" t="s">
        <v>4557</v>
      </c>
      <c r="R2574">
        <v>180</v>
      </c>
    </row>
    <row r="2575" spans="1:20" x14ac:dyDescent="0.25">
      <c r="A2575" t="s">
        <v>33</v>
      </c>
      <c r="B2575" t="s">
        <v>34</v>
      </c>
      <c r="C2575" t="s">
        <v>22</v>
      </c>
      <c r="D2575" t="s">
        <v>23</v>
      </c>
      <c r="E2575" t="s">
        <v>5</v>
      </c>
      <c r="G2575" t="s">
        <v>24</v>
      </c>
      <c r="H2575">
        <v>1168890</v>
      </c>
      <c r="I2575">
        <v>1169069</v>
      </c>
      <c r="J2575" t="s">
        <v>74</v>
      </c>
      <c r="K2575" t="s">
        <v>4558</v>
      </c>
      <c r="L2575" t="s">
        <v>4558</v>
      </c>
      <c r="N2575" t="s">
        <v>36</v>
      </c>
      <c r="P2575">
        <v>24780684</v>
      </c>
      <c r="Q2575" t="s">
        <v>4557</v>
      </c>
      <c r="R2575">
        <v>180</v>
      </c>
      <c r="S2575">
        <v>59</v>
      </c>
    </row>
    <row r="2576" spans="1:20" x14ac:dyDescent="0.25">
      <c r="A2576" t="s">
        <v>20</v>
      </c>
      <c r="B2576" t="s">
        <v>30</v>
      </c>
      <c r="C2576" t="s">
        <v>22</v>
      </c>
      <c r="D2576" t="s">
        <v>23</v>
      </c>
      <c r="E2576" t="s">
        <v>5</v>
      </c>
      <c r="G2576" t="s">
        <v>24</v>
      </c>
      <c r="H2576">
        <v>1169056</v>
      </c>
      <c r="I2576">
        <v>1169487</v>
      </c>
      <c r="J2576" t="s">
        <v>74</v>
      </c>
      <c r="P2576">
        <v>5738248</v>
      </c>
      <c r="Q2576" t="s">
        <v>4559</v>
      </c>
      <c r="R2576">
        <v>432</v>
      </c>
      <c r="T2576" t="s">
        <v>4560</v>
      </c>
    </row>
    <row r="2577" spans="1:20" x14ac:dyDescent="0.25">
      <c r="A2577" t="s">
        <v>33</v>
      </c>
      <c r="B2577" t="s">
        <v>34</v>
      </c>
      <c r="C2577" t="s">
        <v>22</v>
      </c>
      <c r="D2577" t="s">
        <v>23</v>
      </c>
      <c r="E2577" t="s">
        <v>5</v>
      </c>
      <c r="G2577" t="s">
        <v>24</v>
      </c>
      <c r="H2577">
        <v>1169056</v>
      </c>
      <c r="I2577">
        <v>1169487</v>
      </c>
      <c r="J2577" t="s">
        <v>74</v>
      </c>
      <c r="K2577" t="s">
        <v>4561</v>
      </c>
      <c r="L2577" t="s">
        <v>4561</v>
      </c>
      <c r="N2577" t="s">
        <v>4562</v>
      </c>
      <c r="P2577">
        <v>5738248</v>
      </c>
      <c r="Q2577" t="s">
        <v>4559</v>
      </c>
      <c r="R2577">
        <v>432</v>
      </c>
      <c r="S2577">
        <v>143</v>
      </c>
    </row>
    <row r="2578" spans="1:20" x14ac:dyDescent="0.25">
      <c r="A2578" t="s">
        <v>20</v>
      </c>
      <c r="B2578" t="s">
        <v>30</v>
      </c>
      <c r="C2578" t="s">
        <v>22</v>
      </c>
      <c r="D2578" t="s">
        <v>23</v>
      </c>
      <c r="E2578" t="s">
        <v>5</v>
      </c>
      <c r="G2578" t="s">
        <v>24</v>
      </c>
      <c r="H2578">
        <v>1169502</v>
      </c>
      <c r="I2578">
        <v>1169966</v>
      </c>
      <c r="J2578" t="s">
        <v>74</v>
      </c>
      <c r="P2578">
        <v>5738490</v>
      </c>
      <c r="Q2578" t="s">
        <v>4563</v>
      </c>
      <c r="R2578">
        <v>465</v>
      </c>
      <c r="T2578" t="s">
        <v>4564</v>
      </c>
    </row>
    <row r="2579" spans="1:20" x14ac:dyDescent="0.25">
      <c r="A2579" t="s">
        <v>33</v>
      </c>
      <c r="B2579" t="s">
        <v>34</v>
      </c>
      <c r="C2579" t="s">
        <v>22</v>
      </c>
      <c r="D2579" t="s">
        <v>23</v>
      </c>
      <c r="E2579" t="s">
        <v>5</v>
      </c>
      <c r="G2579" t="s">
        <v>24</v>
      </c>
      <c r="H2579">
        <v>1169502</v>
      </c>
      <c r="I2579">
        <v>1169966</v>
      </c>
      <c r="J2579" t="s">
        <v>74</v>
      </c>
      <c r="K2579" t="s">
        <v>4565</v>
      </c>
      <c r="L2579" t="s">
        <v>4565</v>
      </c>
      <c r="N2579" t="s">
        <v>4566</v>
      </c>
      <c r="P2579">
        <v>5738490</v>
      </c>
      <c r="Q2579" t="s">
        <v>4563</v>
      </c>
      <c r="R2579">
        <v>465</v>
      </c>
      <c r="S2579">
        <v>154</v>
      </c>
    </row>
    <row r="2580" spans="1:20" x14ac:dyDescent="0.25">
      <c r="A2580" t="s">
        <v>20</v>
      </c>
      <c r="B2580" t="s">
        <v>30</v>
      </c>
      <c r="C2580" t="s">
        <v>22</v>
      </c>
      <c r="D2580" t="s">
        <v>23</v>
      </c>
      <c r="E2580" t="s">
        <v>5</v>
      </c>
      <c r="G2580" t="s">
        <v>24</v>
      </c>
      <c r="H2580">
        <v>1170001</v>
      </c>
      <c r="I2580">
        <v>1170690</v>
      </c>
      <c r="J2580" t="s">
        <v>74</v>
      </c>
      <c r="P2580">
        <v>5738183</v>
      </c>
      <c r="Q2580" t="s">
        <v>4567</v>
      </c>
      <c r="R2580">
        <v>690</v>
      </c>
      <c r="T2580" t="s">
        <v>4568</v>
      </c>
    </row>
    <row r="2581" spans="1:20" x14ac:dyDescent="0.25">
      <c r="A2581" t="s">
        <v>33</v>
      </c>
      <c r="B2581" t="s">
        <v>34</v>
      </c>
      <c r="C2581" t="s">
        <v>22</v>
      </c>
      <c r="D2581" t="s">
        <v>23</v>
      </c>
      <c r="E2581" t="s">
        <v>5</v>
      </c>
      <c r="G2581" t="s">
        <v>24</v>
      </c>
      <c r="H2581">
        <v>1170001</v>
      </c>
      <c r="I2581">
        <v>1170690</v>
      </c>
      <c r="J2581" t="s">
        <v>74</v>
      </c>
      <c r="K2581" t="s">
        <v>4569</v>
      </c>
      <c r="L2581" t="s">
        <v>4569</v>
      </c>
      <c r="N2581" t="s">
        <v>4570</v>
      </c>
      <c r="P2581">
        <v>5738183</v>
      </c>
      <c r="Q2581" t="s">
        <v>4567</v>
      </c>
      <c r="R2581">
        <v>690</v>
      </c>
      <c r="S2581">
        <v>229</v>
      </c>
    </row>
    <row r="2582" spans="1:20" x14ac:dyDescent="0.25">
      <c r="A2582" t="s">
        <v>20</v>
      </c>
      <c r="B2582" t="s">
        <v>30</v>
      </c>
      <c r="C2582" t="s">
        <v>22</v>
      </c>
      <c r="D2582" t="s">
        <v>23</v>
      </c>
      <c r="E2582" t="s">
        <v>5</v>
      </c>
      <c r="G2582" t="s">
        <v>24</v>
      </c>
      <c r="H2582">
        <v>1170701</v>
      </c>
      <c r="I2582">
        <v>1171282</v>
      </c>
      <c r="J2582" t="s">
        <v>74</v>
      </c>
      <c r="P2582">
        <v>5738181</v>
      </c>
      <c r="Q2582" t="s">
        <v>4571</v>
      </c>
      <c r="R2582">
        <v>582</v>
      </c>
      <c r="T2582" t="s">
        <v>4572</v>
      </c>
    </row>
    <row r="2583" spans="1:20" x14ac:dyDescent="0.25">
      <c r="A2583" t="s">
        <v>33</v>
      </c>
      <c r="B2583" t="s">
        <v>34</v>
      </c>
      <c r="C2583" t="s">
        <v>22</v>
      </c>
      <c r="D2583" t="s">
        <v>23</v>
      </c>
      <c r="E2583" t="s">
        <v>5</v>
      </c>
      <c r="G2583" t="s">
        <v>24</v>
      </c>
      <c r="H2583">
        <v>1170701</v>
      </c>
      <c r="I2583">
        <v>1171282</v>
      </c>
      <c r="J2583" t="s">
        <v>74</v>
      </c>
      <c r="K2583" t="s">
        <v>4573</v>
      </c>
      <c r="L2583" t="s">
        <v>4573</v>
      </c>
      <c r="N2583" t="s">
        <v>4574</v>
      </c>
      <c r="P2583">
        <v>5738181</v>
      </c>
      <c r="Q2583" t="s">
        <v>4571</v>
      </c>
      <c r="R2583">
        <v>582</v>
      </c>
      <c r="S2583">
        <v>193</v>
      </c>
    </row>
    <row r="2584" spans="1:20" x14ac:dyDescent="0.25">
      <c r="A2584" t="s">
        <v>20</v>
      </c>
      <c r="B2584" t="s">
        <v>30</v>
      </c>
      <c r="C2584" t="s">
        <v>22</v>
      </c>
      <c r="D2584" t="s">
        <v>23</v>
      </c>
      <c r="E2584" t="s">
        <v>5</v>
      </c>
      <c r="G2584" t="s">
        <v>24</v>
      </c>
      <c r="H2584">
        <v>1171306</v>
      </c>
      <c r="I2584">
        <v>1171755</v>
      </c>
      <c r="J2584" t="s">
        <v>74</v>
      </c>
      <c r="P2584">
        <v>5739030</v>
      </c>
      <c r="Q2584" t="s">
        <v>4575</v>
      </c>
      <c r="R2584">
        <v>450</v>
      </c>
      <c r="T2584" t="s">
        <v>4576</v>
      </c>
    </row>
    <row r="2585" spans="1:20" x14ac:dyDescent="0.25">
      <c r="A2585" t="s">
        <v>33</v>
      </c>
      <c r="B2585" t="s">
        <v>34</v>
      </c>
      <c r="C2585" t="s">
        <v>22</v>
      </c>
      <c r="D2585" t="s">
        <v>23</v>
      </c>
      <c r="E2585" t="s">
        <v>5</v>
      </c>
      <c r="G2585" t="s">
        <v>24</v>
      </c>
      <c r="H2585">
        <v>1171306</v>
      </c>
      <c r="I2585">
        <v>1171755</v>
      </c>
      <c r="J2585" t="s">
        <v>74</v>
      </c>
      <c r="K2585" t="s">
        <v>4577</v>
      </c>
      <c r="L2585" t="s">
        <v>4577</v>
      </c>
      <c r="N2585" t="s">
        <v>4578</v>
      </c>
      <c r="P2585">
        <v>5739030</v>
      </c>
      <c r="Q2585" t="s">
        <v>4575</v>
      </c>
      <c r="R2585">
        <v>450</v>
      </c>
      <c r="S2585">
        <v>149</v>
      </c>
    </row>
    <row r="2586" spans="1:20" x14ac:dyDescent="0.25">
      <c r="A2586" t="s">
        <v>20</v>
      </c>
      <c r="B2586" t="s">
        <v>30</v>
      </c>
      <c r="C2586" t="s">
        <v>22</v>
      </c>
      <c r="D2586" t="s">
        <v>23</v>
      </c>
      <c r="E2586" t="s">
        <v>5</v>
      </c>
      <c r="G2586" t="s">
        <v>24</v>
      </c>
      <c r="H2586">
        <v>1171782</v>
      </c>
      <c r="I2586">
        <v>1172189</v>
      </c>
      <c r="J2586" t="s">
        <v>74</v>
      </c>
      <c r="P2586">
        <v>5738454</v>
      </c>
      <c r="Q2586" t="s">
        <v>4579</v>
      </c>
      <c r="R2586">
        <v>408</v>
      </c>
      <c r="T2586" t="s">
        <v>4580</v>
      </c>
    </row>
    <row r="2587" spans="1:20" x14ac:dyDescent="0.25">
      <c r="A2587" t="s">
        <v>33</v>
      </c>
      <c r="B2587" t="s">
        <v>34</v>
      </c>
      <c r="C2587" t="s">
        <v>22</v>
      </c>
      <c r="D2587" t="s">
        <v>23</v>
      </c>
      <c r="E2587" t="s">
        <v>5</v>
      </c>
      <c r="G2587" t="s">
        <v>24</v>
      </c>
      <c r="H2587">
        <v>1171782</v>
      </c>
      <c r="I2587">
        <v>1172189</v>
      </c>
      <c r="J2587" t="s">
        <v>74</v>
      </c>
      <c r="K2587" t="s">
        <v>4581</v>
      </c>
      <c r="L2587" t="s">
        <v>4581</v>
      </c>
      <c r="N2587" t="s">
        <v>4582</v>
      </c>
      <c r="P2587">
        <v>5738454</v>
      </c>
      <c r="Q2587" t="s">
        <v>4579</v>
      </c>
      <c r="R2587">
        <v>408</v>
      </c>
      <c r="S2587">
        <v>135</v>
      </c>
    </row>
    <row r="2588" spans="1:20" x14ac:dyDescent="0.25">
      <c r="A2588" t="s">
        <v>20</v>
      </c>
      <c r="B2588" t="s">
        <v>30</v>
      </c>
      <c r="C2588" t="s">
        <v>22</v>
      </c>
      <c r="D2588" t="s">
        <v>23</v>
      </c>
      <c r="E2588" t="s">
        <v>5</v>
      </c>
      <c r="G2588" t="s">
        <v>24</v>
      </c>
      <c r="H2588">
        <v>1172199</v>
      </c>
      <c r="I2588">
        <v>1172747</v>
      </c>
      <c r="J2588" t="s">
        <v>74</v>
      </c>
      <c r="P2588">
        <v>5738013</v>
      </c>
      <c r="Q2588" t="s">
        <v>4583</v>
      </c>
      <c r="R2588">
        <v>549</v>
      </c>
      <c r="T2588" t="s">
        <v>4584</v>
      </c>
    </row>
    <row r="2589" spans="1:20" x14ac:dyDescent="0.25">
      <c r="A2589" t="s">
        <v>33</v>
      </c>
      <c r="B2589" t="s">
        <v>34</v>
      </c>
      <c r="C2589" t="s">
        <v>22</v>
      </c>
      <c r="D2589" t="s">
        <v>23</v>
      </c>
      <c r="E2589" t="s">
        <v>5</v>
      </c>
      <c r="G2589" t="s">
        <v>24</v>
      </c>
      <c r="H2589">
        <v>1172199</v>
      </c>
      <c r="I2589">
        <v>1172747</v>
      </c>
      <c r="J2589" t="s">
        <v>74</v>
      </c>
      <c r="K2589" t="s">
        <v>4585</v>
      </c>
      <c r="L2589" t="s">
        <v>4585</v>
      </c>
      <c r="N2589" t="s">
        <v>4586</v>
      </c>
      <c r="P2589">
        <v>5738013</v>
      </c>
      <c r="Q2589" t="s">
        <v>4583</v>
      </c>
      <c r="R2589">
        <v>549</v>
      </c>
      <c r="S2589">
        <v>182</v>
      </c>
    </row>
    <row r="2590" spans="1:20" x14ac:dyDescent="0.25">
      <c r="A2590" t="s">
        <v>20</v>
      </c>
      <c r="B2590" t="s">
        <v>30</v>
      </c>
      <c r="C2590" t="s">
        <v>22</v>
      </c>
      <c r="D2590" t="s">
        <v>23</v>
      </c>
      <c r="E2590" t="s">
        <v>5</v>
      </c>
      <c r="G2590" t="s">
        <v>24</v>
      </c>
      <c r="H2590">
        <v>1172769</v>
      </c>
      <c r="I2590">
        <v>1173161</v>
      </c>
      <c r="J2590" t="s">
        <v>74</v>
      </c>
      <c r="P2590">
        <v>5738139</v>
      </c>
      <c r="Q2590" t="s">
        <v>4587</v>
      </c>
      <c r="R2590">
        <v>393</v>
      </c>
      <c r="T2590" t="s">
        <v>4588</v>
      </c>
    </row>
    <row r="2591" spans="1:20" x14ac:dyDescent="0.25">
      <c r="A2591" t="s">
        <v>33</v>
      </c>
      <c r="B2591" t="s">
        <v>34</v>
      </c>
      <c r="C2591" t="s">
        <v>22</v>
      </c>
      <c r="D2591" t="s">
        <v>23</v>
      </c>
      <c r="E2591" t="s">
        <v>5</v>
      </c>
      <c r="G2591" t="s">
        <v>24</v>
      </c>
      <c r="H2591">
        <v>1172769</v>
      </c>
      <c r="I2591">
        <v>1173161</v>
      </c>
      <c r="J2591" t="s">
        <v>74</v>
      </c>
      <c r="K2591" t="s">
        <v>4589</v>
      </c>
      <c r="L2591" t="s">
        <v>4589</v>
      </c>
      <c r="N2591" t="s">
        <v>4590</v>
      </c>
      <c r="P2591">
        <v>5738139</v>
      </c>
      <c r="Q2591" t="s">
        <v>4587</v>
      </c>
      <c r="R2591">
        <v>393</v>
      </c>
      <c r="S2591">
        <v>130</v>
      </c>
    </row>
    <row r="2592" spans="1:20" x14ac:dyDescent="0.25">
      <c r="A2592" t="s">
        <v>20</v>
      </c>
      <c r="B2592" t="s">
        <v>30</v>
      </c>
      <c r="C2592" t="s">
        <v>22</v>
      </c>
      <c r="D2592" t="s">
        <v>23</v>
      </c>
      <c r="E2592" t="s">
        <v>5</v>
      </c>
      <c r="G2592" t="s">
        <v>24</v>
      </c>
      <c r="H2592">
        <v>1173180</v>
      </c>
      <c r="I2592">
        <v>1173341</v>
      </c>
      <c r="J2592" t="s">
        <v>74</v>
      </c>
      <c r="O2592" t="s">
        <v>4591</v>
      </c>
      <c r="P2592">
        <v>5737650</v>
      </c>
      <c r="Q2592" t="s">
        <v>4592</v>
      </c>
      <c r="R2592">
        <v>162</v>
      </c>
      <c r="T2592" t="s">
        <v>4593</v>
      </c>
    </row>
    <row r="2593" spans="1:20" x14ac:dyDescent="0.25">
      <c r="A2593" t="s">
        <v>33</v>
      </c>
      <c r="B2593" t="s">
        <v>34</v>
      </c>
      <c r="C2593" t="s">
        <v>22</v>
      </c>
      <c r="D2593" t="s">
        <v>23</v>
      </c>
      <c r="E2593" t="s">
        <v>5</v>
      </c>
      <c r="G2593" t="s">
        <v>24</v>
      </c>
      <c r="H2593">
        <v>1173180</v>
      </c>
      <c r="I2593">
        <v>1173341</v>
      </c>
      <c r="J2593" t="s">
        <v>74</v>
      </c>
      <c r="K2593" t="s">
        <v>4594</v>
      </c>
      <c r="L2593" t="s">
        <v>4594</v>
      </c>
      <c r="N2593" t="s">
        <v>4595</v>
      </c>
      <c r="O2593" t="s">
        <v>4591</v>
      </c>
      <c r="P2593">
        <v>5737650</v>
      </c>
      <c r="Q2593" t="s">
        <v>4592</v>
      </c>
      <c r="R2593">
        <v>162</v>
      </c>
      <c r="S2593">
        <v>53</v>
      </c>
    </row>
    <row r="2594" spans="1:20" x14ac:dyDescent="0.25">
      <c r="A2594" t="s">
        <v>20</v>
      </c>
      <c r="B2594" t="s">
        <v>30</v>
      </c>
      <c r="C2594" t="s">
        <v>22</v>
      </c>
      <c r="D2594" t="s">
        <v>23</v>
      </c>
      <c r="E2594" t="s">
        <v>5</v>
      </c>
      <c r="G2594" t="s">
        <v>24</v>
      </c>
      <c r="H2594">
        <v>1173351</v>
      </c>
      <c r="I2594">
        <v>1173896</v>
      </c>
      <c r="J2594" t="s">
        <v>74</v>
      </c>
      <c r="P2594">
        <v>5737708</v>
      </c>
      <c r="Q2594" t="s">
        <v>4596</v>
      </c>
      <c r="R2594">
        <v>546</v>
      </c>
      <c r="T2594" t="s">
        <v>4597</v>
      </c>
    </row>
    <row r="2595" spans="1:20" x14ac:dyDescent="0.25">
      <c r="A2595" t="s">
        <v>33</v>
      </c>
      <c r="B2595" t="s">
        <v>34</v>
      </c>
      <c r="C2595" t="s">
        <v>22</v>
      </c>
      <c r="D2595" t="s">
        <v>23</v>
      </c>
      <c r="E2595" t="s">
        <v>5</v>
      </c>
      <c r="G2595" t="s">
        <v>24</v>
      </c>
      <c r="H2595">
        <v>1173351</v>
      </c>
      <c r="I2595">
        <v>1173896</v>
      </c>
      <c r="J2595" t="s">
        <v>74</v>
      </c>
      <c r="K2595" t="s">
        <v>4598</v>
      </c>
      <c r="L2595" t="s">
        <v>4598</v>
      </c>
      <c r="N2595" t="s">
        <v>4599</v>
      </c>
      <c r="P2595">
        <v>5737708</v>
      </c>
      <c r="Q2595" t="s">
        <v>4596</v>
      </c>
      <c r="R2595">
        <v>546</v>
      </c>
      <c r="S2595">
        <v>181</v>
      </c>
    </row>
    <row r="2596" spans="1:20" x14ac:dyDescent="0.25">
      <c r="A2596" t="s">
        <v>20</v>
      </c>
      <c r="B2596" t="s">
        <v>30</v>
      </c>
      <c r="C2596" t="s">
        <v>22</v>
      </c>
      <c r="D2596" t="s">
        <v>23</v>
      </c>
      <c r="E2596" t="s">
        <v>5</v>
      </c>
      <c r="G2596" t="s">
        <v>24</v>
      </c>
      <c r="H2596">
        <v>1173925</v>
      </c>
      <c r="I2596">
        <v>1174659</v>
      </c>
      <c r="J2596" t="s">
        <v>74</v>
      </c>
      <c r="P2596">
        <v>5737454</v>
      </c>
      <c r="Q2596" t="s">
        <v>4600</v>
      </c>
      <c r="R2596">
        <v>735</v>
      </c>
      <c r="T2596" t="s">
        <v>4601</v>
      </c>
    </row>
    <row r="2597" spans="1:20" x14ac:dyDescent="0.25">
      <c r="A2597" t="s">
        <v>33</v>
      </c>
      <c r="B2597" t="s">
        <v>34</v>
      </c>
      <c r="C2597" t="s">
        <v>22</v>
      </c>
      <c r="D2597" t="s">
        <v>23</v>
      </c>
      <c r="E2597" t="s">
        <v>5</v>
      </c>
      <c r="G2597" t="s">
        <v>24</v>
      </c>
      <c r="H2597">
        <v>1173925</v>
      </c>
      <c r="I2597">
        <v>1174659</v>
      </c>
      <c r="J2597" t="s">
        <v>74</v>
      </c>
      <c r="K2597" t="s">
        <v>4602</v>
      </c>
      <c r="L2597" t="s">
        <v>4602</v>
      </c>
      <c r="N2597" t="s">
        <v>4603</v>
      </c>
      <c r="P2597">
        <v>5737454</v>
      </c>
      <c r="Q2597" t="s">
        <v>4600</v>
      </c>
      <c r="R2597">
        <v>735</v>
      </c>
      <c r="S2597">
        <v>244</v>
      </c>
    </row>
    <row r="2598" spans="1:20" x14ac:dyDescent="0.25">
      <c r="A2598" t="s">
        <v>20</v>
      </c>
      <c r="B2598" t="s">
        <v>30</v>
      </c>
      <c r="C2598" t="s">
        <v>22</v>
      </c>
      <c r="D2598" t="s">
        <v>23</v>
      </c>
      <c r="E2598" t="s">
        <v>5</v>
      </c>
      <c r="G2598" t="s">
        <v>24</v>
      </c>
      <c r="H2598">
        <v>1174671</v>
      </c>
      <c r="I2598">
        <v>1175030</v>
      </c>
      <c r="J2598" t="s">
        <v>74</v>
      </c>
      <c r="P2598">
        <v>5737384</v>
      </c>
      <c r="Q2598" t="s">
        <v>4604</v>
      </c>
      <c r="R2598">
        <v>360</v>
      </c>
      <c r="T2598" t="s">
        <v>4605</v>
      </c>
    </row>
    <row r="2599" spans="1:20" x14ac:dyDescent="0.25">
      <c r="A2599" t="s">
        <v>33</v>
      </c>
      <c r="B2599" t="s">
        <v>34</v>
      </c>
      <c r="C2599" t="s">
        <v>22</v>
      </c>
      <c r="D2599" t="s">
        <v>23</v>
      </c>
      <c r="E2599" t="s">
        <v>5</v>
      </c>
      <c r="G2599" t="s">
        <v>24</v>
      </c>
      <c r="H2599">
        <v>1174671</v>
      </c>
      <c r="I2599">
        <v>1175030</v>
      </c>
      <c r="J2599" t="s">
        <v>74</v>
      </c>
      <c r="K2599" t="s">
        <v>4606</v>
      </c>
      <c r="L2599" t="s">
        <v>4606</v>
      </c>
      <c r="N2599" t="s">
        <v>879</v>
      </c>
      <c r="P2599">
        <v>5737384</v>
      </c>
      <c r="Q2599" t="s">
        <v>4604</v>
      </c>
      <c r="R2599">
        <v>360</v>
      </c>
      <c r="S2599">
        <v>119</v>
      </c>
    </row>
    <row r="2600" spans="1:20" x14ac:dyDescent="0.25">
      <c r="A2600" t="s">
        <v>20</v>
      </c>
      <c r="B2600" t="s">
        <v>30</v>
      </c>
      <c r="C2600" t="s">
        <v>22</v>
      </c>
      <c r="D2600" t="s">
        <v>23</v>
      </c>
      <c r="E2600" t="s">
        <v>5</v>
      </c>
      <c r="G2600" t="s">
        <v>24</v>
      </c>
      <c r="H2600">
        <v>1175050</v>
      </c>
      <c r="I2600">
        <v>1175448</v>
      </c>
      <c r="J2600" t="s">
        <v>74</v>
      </c>
      <c r="P2600">
        <v>5737574</v>
      </c>
      <c r="Q2600" t="s">
        <v>4607</v>
      </c>
      <c r="R2600">
        <v>399</v>
      </c>
      <c r="T2600" t="s">
        <v>4608</v>
      </c>
    </row>
    <row r="2601" spans="1:20" x14ac:dyDescent="0.25">
      <c r="A2601" t="s">
        <v>33</v>
      </c>
      <c r="B2601" t="s">
        <v>34</v>
      </c>
      <c r="C2601" t="s">
        <v>22</v>
      </c>
      <c r="D2601" t="s">
        <v>23</v>
      </c>
      <c r="E2601" t="s">
        <v>5</v>
      </c>
      <c r="G2601" t="s">
        <v>24</v>
      </c>
      <c r="H2601">
        <v>1175050</v>
      </c>
      <c r="I2601">
        <v>1175448</v>
      </c>
      <c r="J2601" t="s">
        <v>74</v>
      </c>
      <c r="K2601" t="s">
        <v>4609</v>
      </c>
      <c r="L2601" t="s">
        <v>4609</v>
      </c>
      <c r="N2601" t="s">
        <v>4610</v>
      </c>
      <c r="P2601">
        <v>5737574</v>
      </c>
      <c r="Q2601" t="s">
        <v>4607</v>
      </c>
      <c r="R2601">
        <v>399</v>
      </c>
      <c r="S2601">
        <v>132</v>
      </c>
    </row>
    <row r="2602" spans="1:20" x14ac:dyDescent="0.25">
      <c r="A2602" t="s">
        <v>20</v>
      </c>
      <c r="B2602" t="s">
        <v>30</v>
      </c>
      <c r="C2602" t="s">
        <v>22</v>
      </c>
      <c r="D2602" t="s">
        <v>23</v>
      </c>
      <c r="E2602" t="s">
        <v>5</v>
      </c>
      <c r="G2602" t="s">
        <v>24</v>
      </c>
      <c r="H2602">
        <v>1175469</v>
      </c>
      <c r="I2602">
        <v>1175798</v>
      </c>
      <c r="J2602" t="s">
        <v>74</v>
      </c>
      <c r="P2602">
        <v>5737550</v>
      </c>
      <c r="Q2602" t="s">
        <v>4611</v>
      </c>
      <c r="R2602">
        <v>330</v>
      </c>
      <c r="T2602" t="s">
        <v>4612</v>
      </c>
    </row>
    <row r="2603" spans="1:20" x14ac:dyDescent="0.25">
      <c r="A2603" t="s">
        <v>33</v>
      </c>
      <c r="B2603" t="s">
        <v>34</v>
      </c>
      <c r="C2603" t="s">
        <v>22</v>
      </c>
      <c r="D2603" t="s">
        <v>23</v>
      </c>
      <c r="E2603" t="s">
        <v>5</v>
      </c>
      <c r="G2603" t="s">
        <v>24</v>
      </c>
      <c r="H2603">
        <v>1175469</v>
      </c>
      <c r="I2603">
        <v>1175798</v>
      </c>
      <c r="J2603" t="s">
        <v>74</v>
      </c>
      <c r="K2603" t="s">
        <v>4613</v>
      </c>
      <c r="L2603" t="s">
        <v>4613</v>
      </c>
      <c r="N2603" t="s">
        <v>4614</v>
      </c>
      <c r="P2603">
        <v>5737550</v>
      </c>
      <c r="Q2603" t="s">
        <v>4611</v>
      </c>
      <c r="R2603">
        <v>330</v>
      </c>
      <c r="S2603">
        <v>109</v>
      </c>
    </row>
    <row r="2604" spans="1:20" x14ac:dyDescent="0.25">
      <c r="A2604" t="s">
        <v>20</v>
      </c>
      <c r="B2604" t="s">
        <v>30</v>
      </c>
      <c r="C2604" t="s">
        <v>22</v>
      </c>
      <c r="D2604" t="s">
        <v>23</v>
      </c>
      <c r="E2604" t="s">
        <v>5</v>
      </c>
      <c r="G2604" t="s">
        <v>24</v>
      </c>
      <c r="H2604">
        <v>1175963</v>
      </c>
      <c r="I2604">
        <v>1176259</v>
      </c>
      <c r="J2604" t="s">
        <v>74</v>
      </c>
      <c r="P2604">
        <v>5739135</v>
      </c>
      <c r="Q2604" t="s">
        <v>4615</v>
      </c>
      <c r="R2604">
        <v>297</v>
      </c>
      <c r="T2604" t="s">
        <v>4616</v>
      </c>
    </row>
    <row r="2605" spans="1:20" x14ac:dyDescent="0.25">
      <c r="A2605" t="s">
        <v>33</v>
      </c>
      <c r="B2605" t="s">
        <v>34</v>
      </c>
      <c r="C2605" t="s">
        <v>22</v>
      </c>
      <c r="D2605" t="s">
        <v>23</v>
      </c>
      <c r="E2605" t="s">
        <v>5</v>
      </c>
      <c r="G2605" t="s">
        <v>24</v>
      </c>
      <c r="H2605">
        <v>1175963</v>
      </c>
      <c r="I2605">
        <v>1176259</v>
      </c>
      <c r="J2605" t="s">
        <v>74</v>
      </c>
      <c r="K2605" t="s">
        <v>4617</v>
      </c>
      <c r="L2605" t="s">
        <v>4617</v>
      </c>
      <c r="N2605" t="s">
        <v>1677</v>
      </c>
      <c r="P2605">
        <v>5739135</v>
      </c>
      <c r="Q2605" t="s">
        <v>4615</v>
      </c>
      <c r="R2605">
        <v>297</v>
      </c>
      <c r="S2605">
        <v>98</v>
      </c>
    </row>
    <row r="2606" spans="1:20" x14ac:dyDescent="0.25">
      <c r="A2606" t="s">
        <v>20</v>
      </c>
      <c r="B2606" t="s">
        <v>30</v>
      </c>
      <c r="C2606" t="s">
        <v>22</v>
      </c>
      <c r="D2606" t="s">
        <v>23</v>
      </c>
      <c r="E2606" t="s">
        <v>5</v>
      </c>
      <c r="G2606" t="s">
        <v>24</v>
      </c>
      <c r="H2606">
        <v>1176327</v>
      </c>
      <c r="I2606">
        <v>1176635</v>
      </c>
      <c r="J2606" t="s">
        <v>74</v>
      </c>
      <c r="P2606">
        <v>5737437</v>
      </c>
      <c r="Q2606" t="s">
        <v>4618</v>
      </c>
      <c r="R2606">
        <v>309</v>
      </c>
      <c r="T2606" t="s">
        <v>4619</v>
      </c>
    </row>
    <row r="2607" spans="1:20" x14ac:dyDescent="0.25">
      <c r="A2607" t="s">
        <v>33</v>
      </c>
      <c r="B2607" t="s">
        <v>34</v>
      </c>
      <c r="C2607" t="s">
        <v>22</v>
      </c>
      <c r="D2607" t="s">
        <v>23</v>
      </c>
      <c r="E2607" t="s">
        <v>5</v>
      </c>
      <c r="G2607" t="s">
        <v>24</v>
      </c>
      <c r="H2607">
        <v>1176327</v>
      </c>
      <c r="I2607">
        <v>1176635</v>
      </c>
      <c r="J2607" t="s">
        <v>74</v>
      </c>
      <c r="K2607" t="s">
        <v>4620</v>
      </c>
      <c r="L2607" t="s">
        <v>4620</v>
      </c>
      <c r="N2607" t="s">
        <v>4621</v>
      </c>
      <c r="P2607">
        <v>5737437</v>
      </c>
      <c r="Q2607" t="s">
        <v>4618</v>
      </c>
      <c r="R2607">
        <v>309</v>
      </c>
      <c r="S2607">
        <v>102</v>
      </c>
    </row>
    <row r="2608" spans="1:20" x14ac:dyDescent="0.25">
      <c r="A2608" t="s">
        <v>20</v>
      </c>
      <c r="B2608" t="s">
        <v>30</v>
      </c>
      <c r="C2608" t="s">
        <v>22</v>
      </c>
      <c r="D2608" t="s">
        <v>23</v>
      </c>
      <c r="E2608" t="s">
        <v>5</v>
      </c>
      <c r="G2608" t="s">
        <v>24</v>
      </c>
      <c r="H2608">
        <v>1176728</v>
      </c>
      <c r="I2608">
        <v>1176934</v>
      </c>
      <c r="J2608" t="s">
        <v>74</v>
      </c>
      <c r="P2608">
        <v>5737308</v>
      </c>
      <c r="Q2608" t="s">
        <v>4622</v>
      </c>
      <c r="R2608">
        <v>207</v>
      </c>
      <c r="T2608" t="s">
        <v>4623</v>
      </c>
    </row>
    <row r="2609" spans="1:20" x14ac:dyDescent="0.25">
      <c r="A2609" t="s">
        <v>33</v>
      </c>
      <c r="B2609" t="s">
        <v>34</v>
      </c>
      <c r="C2609" t="s">
        <v>22</v>
      </c>
      <c r="D2609" t="s">
        <v>23</v>
      </c>
      <c r="E2609" t="s">
        <v>5</v>
      </c>
      <c r="G2609" t="s">
        <v>24</v>
      </c>
      <c r="H2609">
        <v>1176728</v>
      </c>
      <c r="I2609">
        <v>1176934</v>
      </c>
      <c r="J2609" t="s">
        <v>74</v>
      </c>
      <c r="K2609" t="s">
        <v>4624</v>
      </c>
      <c r="L2609" t="s">
        <v>4624</v>
      </c>
      <c r="N2609" t="s">
        <v>4625</v>
      </c>
      <c r="P2609">
        <v>5737308</v>
      </c>
      <c r="Q2609" t="s">
        <v>4622</v>
      </c>
      <c r="R2609">
        <v>207</v>
      </c>
      <c r="S2609">
        <v>68</v>
      </c>
    </row>
    <row r="2610" spans="1:20" x14ac:dyDescent="0.25">
      <c r="A2610" t="s">
        <v>20</v>
      </c>
      <c r="B2610" t="s">
        <v>30</v>
      </c>
      <c r="C2610" t="s">
        <v>22</v>
      </c>
      <c r="D2610" t="s">
        <v>23</v>
      </c>
      <c r="E2610" t="s">
        <v>5</v>
      </c>
      <c r="G2610" t="s">
        <v>24</v>
      </c>
      <c r="H2610">
        <v>1176945</v>
      </c>
      <c r="I2610">
        <v>1177580</v>
      </c>
      <c r="J2610" t="s">
        <v>74</v>
      </c>
      <c r="P2610">
        <v>5737438</v>
      </c>
      <c r="Q2610" t="s">
        <v>4626</v>
      </c>
      <c r="R2610">
        <v>636</v>
      </c>
      <c r="T2610" t="s">
        <v>4627</v>
      </c>
    </row>
    <row r="2611" spans="1:20" x14ac:dyDescent="0.25">
      <c r="A2611" t="s">
        <v>33</v>
      </c>
      <c r="B2611" t="s">
        <v>34</v>
      </c>
      <c r="C2611" t="s">
        <v>22</v>
      </c>
      <c r="D2611" t="s">
        <v>23</v>
      </c>
      <c r="E2611" t="s">
        <v>5</v>
      </c>
      <c r="G2611" t="s">
        <v>24</v>
      </c>
      <c r="H2611">
        <v>1176945</v>
      </c>
      <c r="I2611">
        <v>1177580</v>
      </c>
      <c r="J2611" t="s">
        <v>74</v>
      </c>
      <c r="K2611" t="s">
        <v>4628</v>
      </c>
      <c r="L2611" t="s">
        <v>4628</v>
      </c>
      <c r="N2611" t="s">
        <v>4629</v>
      </c>
      <c r="P2611">
        <v>5737438</v>
      </c>
      <c r="Q2611" t="s">
        <v>4626</v>
      </c>
      <c r="R2611">
        <v>636</v>
      </c>
      <c r="S2611">
        <v>211</v>
      </c>
    </row>
    <row r="2612" spans="1:20" x14ac:dyDescent="0.25">
      <c r="A2612" t="s">
        <v>20</v>
      </c>
      <c r="B2612" t="s">
        <v>30</v>
      </c>
      <c r="C2612" t="s">
        <v>22</v>
      </c>
      <c r="D2612" t="s">
        <v>23</v>
      </c>
      <c r="E2612" t="s">
        <v>5</v>
      </c>
      <c r="G2612" t="s">
        <v>24</v>
      </c>
      <c r="H2612">
        <v>1177591</v>
      </c>
      <c r="I2612">
        <v>1178052</v>
      </c>
      <c r="J2612" t="s">
        <v>74</v>
      </c>
      <c r="P2612">
        <v>5738159</v>
      </c>
      <c r="Q2612" t="s">
        <v>4630</v>
      </c>
      <c r="R2612">
        <v>462</v>
      </c>
      <c r="T2612" t="s">
        <v>4631</v>
      </c>
    </row>
    <row r="2613" spans="1:20" x14ac:dyDescent="0.25">
      <c r="A2613" t="s">
        <v>33</v>
      </c>
      <c r="B2613" t="s">
        <v>34</v>
      </c>
      <c r="C2613" t="s">
        <v>22</v>
      </c>
      <c r="D2613" t="s">
        <v>23</v>
      </c>
      <c r="E2613" t="s">
        <v>5</v>
      </c>
      <c r="G2613" t="s">
        <v>24</v>
      </c>
      <c r="H2613">
        <v>1177591</v>
      </c>
      <c r="I2613">
        <v>1178052</v>
      </c>
      <c r="J2613" t="s">
        <v>74</v>
      </c>
      <c r="K2613" t="s">
        <v>4632</v>
      </c>
      <c r="L2613" t="s">
        <v>4632</v>
      </c>
      <c r="N2613" t="s">
        <v>4633</v>
      </c>
      <c r="P2613">
        <v>5738159</v>
      </c>
      <c r="Q2613" t="s">
        <v>4630</v>
      </c>
      <c r="R2613">
        <v>462</v>
      </c>
      <c r="S2613">
        <v>153</v>
      </c>
    </row>
    <row r="2614" spans="1:20" x14ac:dyDescent="0.25">
      <c r="A2614" t="s">
        <v>20</v>
      </c>
      <c r="B2614" t="s">
        <v>30</v>
      </c>
      <c r="C2614" t="s">
        <v>22</v>
      </c>
      <c r="D2614" t="s">
        <v>23</v>
      </c>
      <c r="E2614" t="s">
        <v>5</v>
      </c>
      <c r="G2614" t="s">
        <v>24</v>
      </c>
      <c r="H2614">
        <v>1178072</v>
      </c>
      <c r="I2614">
        <v>1178281</v>
      </c>
      <c r="J2614" t="s">
        <v>74</v>
      </c>
      <c r="P2614">
        <v>5737267</v>
      </c>
      <c r="Q2614" t="s">
        <v>4634</v>
      </c>
      <c r="R2614">
        <v>210</v>
      </c>
      <c r="T2614" t="s">
        <v>4635</v>
      </c>
    </row>
    <row r="2615" spans="1:20" x14ac:dyDescent="0.25">
      <c r="A2615" t="s">
        <v>33</v>
      </c>
      <c r="B2615" t="s">
        <v>34</v>
      </c>
      <c r="C2615" t="s">
        <v>22</v>
      </c>
      <c r="D2615" t="s">
        <v>23</v>
      </c>
      <c r="E2615" t="s">
        <v>5</v>
      </c>
      <c r="G2615" t="s">
        <v>24</v>
      </c>
      <c r="H2615">
        <v>1178072</v>
      </c>
      <c r="I2615">
        <v>1178281</v>
      </c>
      <c r="J2615" t="s">
        <v>74</v>
      </c>
      <c r="K2615" t="s">
        <v>4636</v>
      </c>
      <c r="L2615" t="s">
        <v>4636</v>
      </c>
      <c r="N2615" t="s">
        <v>36</v>
      </c>
      <c r="P2615">
        <v>5737267</v>
      </c>
      <c r="Q2615" t="s">
        <v>4634</v>
      </c>
      <c r="R2615">
        <v>210</v>
      </c>
      <c r="S2615">
        <v>69</v>
      </c>
    </row>
    <row r="2616" spans="1:20" x14ac:dyDescent="0.25">
      <c r="A2616" t="s">
        <v>20</v>
      </c>
      <c r="B2616" t="s">
        <v>30</v>
      </c>
      <c r="C2616" t="s">
        <v>22</v>
      </c>
      <c r="D2616" t="s">
        <v>23</v>
      </c>
      <c r="E2616" t="s">
        <v>5</v>
      </c>
      <c r="G2616" t="s">
        <v>24</v>
      </c>
      <c r="H2616">
        <v>1178373</v>
      </c>
      <c r="I2616">
        <v>1178642</v>
      </c>
      <c r="J2616" t="s">
        <v>74</v>
      </c>
      <c r="P2616">
        <v>5737535</v>
      </c>
      <c r="Q2616" t="s">
        <v>4637</v>
      </c>
      <c r="R2616">
        <v>270</v>
      </c>
      <c r="T2616" t="s">
        <v>4638</v>
      </c>
    </row>
    <row r="2617" spans="1:20" x14ac:dyDescent="0.25">
      <c r="A2617" t="s">
        <v>33</v>
      </c>
      <c r="B2617" t="s">
        <v>34</v>
      </c>
      <c r="C2617" t="s">
        <v>22</v>
      </c>
      <c r="D2617" t="s">
        <v>23</v>
      </c>
      <c r="E2617" t="s">
        <v>5</v>
      </c>
      <c r="G2617" t="s">
        <v>24</v>
      </c>
      <c r="H2617">
        <v>1178373</v>
      </c>
      <c r="I2617">
        <v>1178642</v>
      </c>
      <c r="J2617" t="s">
        <v>74</v>
      </c>
      <c r="K2617" t="s">
        <v>4639</v>
      </c>
      <c r="L2617" t="s">
        <v>4639</v>
      </c>
      <c r="N2617" t="s">
        <v>4640</v>
      </c>
      <c r="P2617">
        <v>5737535</v>
      </c>
      <c r="Q2617" t="s">
        <v>4637</v>
      </c>
      <c r="R2617">
        <v>270</v>
      </c>
      <c r="S2617">
        <v>89</v>
      </c>
    </row>
    <row r="2618" spans="1:20" x14ac:dyDescent="0.25">
      <c r="A2618" t="s">
        <v>20</v>
      </c>
      <c r="B2618" t="s">
        <v>30</v>
      </c>
      <c r="C2618" t="s">
        <v>22</v>
      </c>
      <c r="D2618" t="s">
        <v>23</v>
      </c>
      <c r="E2618" t="s">
        <v>5</v>
      </c>
      <c r="G2618" t="s">
        <v>24</v>
      </c>
      <c r="H2618">
        <v>1178675</v>
      </c>
      <c r="I2618">
        <v>1178839</v>
      </c>
      <c r="J2618" t="s">
        <v>74</v>
      </c>
      <c r="P2618">
        <v>5737573</v>
      </c>
      <c r="Q2618" t="s">
        <v>4641</v>
      </c>
      <c r="R2618">
        <v>165</v>
      </c>
      <c r="T2618" t="s">
        <v>4642</v>
      </c>
    </row>
    <row r="2619" spans="1:20" x14ac:dyDescent="0.25">
      <c r="A2619" t="s">
        <v>33</v>
      </c>
      <c r="B2619" t="s">
        <v>34</v>
      </c>
      <c r="C2619" t="s">
        <v>22</v>
      </c>
      <c r="D2619" t="s">
        <v>23</v>
      </c>
      <c r="E2619" t="s">
        <v>5</v>
      </c>
      <c r="G2619" t="s">
        <v>24</v>
      </c>
      <c r="H2619">
        <v>1178675</v>
      </c>
      <c r="I2619">
        <v>1178839</v>
      </c>
      <c r="J2619" t="s">
        <v>74</v>
      </c>
      <c r="K2619" t="s">
        <v>4643</v>
      </c>
      <c r="L2619" t="s">
        <v>4643</v>
      </c>
      <c r="N2619" t="s">
        <v>3200</v>
      </c>
      <c r="P2619">
        <v>5737573</v>
      </c>
      <c r="Q2619" t="s">
        <v>4641</v>
      </c>
      <c r="R2619">
        <v>165</v>
      </c>
      <c r="S2619">
        <v>54</v>
      </c>
    </row>
    <row r="2620" spans="1:20" x14ac:dyDescent="0.25">
      <c r="A2620" t="s">
        <v>20</v>
      </c>
      <c r="B2620" t="s">
        <v>30</v>
      </c>
      <c r="C2620" t="s">
        <v>22</v>
      </c>
      <c r="D2620" t="s">
        <v>23</v>
      </c>
      <c r="E2620" t="s">
        <v>5</v>
      </c>
      <c r="G2620" t="s">
        <v>24</v>
      </c>
      <c r="H2620">
        <v>1178857</v>
      </c>
      <c r="I2620">
        <v>1179495</v>
      </c>
      <c r="J2620" t="s">
        <v>74</v>
      </c>
      <c r="P2620">
        <v>5737428</v>
      </c>
      <c r="Q2620" t="s">
        <v>4644</v>
      </c>
      <c r="R2620">
        <v>639</v>
      </c>
      <c r="T2620" t="s">
        <v>4645</v>
      </c>
    </row>
    <row r="2621" spans="1:20" x14ac:dyDescent="0.25">
      <c r="A2621" t="s">
        <v>33</v>
      </c>
      <c r="B2621" t="s">
        <v>34</v>
      </c>
      <c r="C2621" t="s">
        <v>22</v>
      </c>
      <c r="D2621" t="s">
        <v>23</v>
      </c>
      <c r="E2621" t="s">
        <v>5</v>
      </c>
      <c r="G2621" t="s">
        <v>24</v>
      </c>
      <c r="H2621">
        <v>1178857</v>
      </c>
      <c r="I2621">
        <v>1179495</v>
      </c>
      <c r="J2621" t="s">
        <v>74</v>
      </c>
      <c r="K2621" t="s">
        <v>4646</v>
      </c>
      <c r="L2621" t="s">
        <v>4646</v>
      </c>
      <c r="N2621" t="s">
        <v>36</v>
      </c>
      <c r="P2621">
        <v>5737428</v>
      </c>
      <c r="Q2621" t="s">
        <v>4644</v>
      </c>
      <c r="R2621">
        <v>639</v>
      </c>
      <c r="S2621">
        <v>212</v>
      </c>
    </row>
    <row r="2622" spans="1:20" x14ac:dyDescent="0.25">
      <c r="A2622" t="s">
        <v>20</v>
      </c>
      <c r="B2622" t="s">
        <v>30</v>
      </c>
      <c r="C2622" t="s">
        <v>22</v>
      </c>
      <c r="D2622" t="s">
        <v>23</v>
      </c>
      <c r="E2622" t="s">
        <v>5</v>
      </c>
      <c r="G2622" t="s">
        <v>24</v>
      </c>
      <c r="H2622">
        <v>1179496</v>
      </c>
      <c r="I2622">
        <v>1180743</v>
      </c>
      <c r="J2622" t="s">
        <v>74</v>
      </c>
      <c r="P2622">
        <v>5737372</v>
      </c>
      <c r="Q2622" t="s">
        <v>4647</v>
      </c>
      <c r="R2622">
        <v>1248</v>
      </c>
      <c r="T2622" t="s">
        <v>4648</v>
      </c>
    </row>
    <row r="2623" spans="1:20" x14ac:dyDescent="0.25">
      <c r="A2623" t="s">
        <v>33</v>
      </c>
      <c r="B2623" t="s">
        <v>34</v>
      </c>
      <c r="C2623" t="s">
        <v>22</v>
      </c>
      <c r="D2623" t="s">
        <v>23</v>
      </c>
      <c r="E2623" t="s">
        <v>5</v>
      </c>
      <c r="G2623" t="s">
        <v>24</v>
      </c>
      <c r="H2623">
        <v>1179496</v>
      </c>
      <c r="I2623">
        <v>1180743</v>
      </c>
      <c r="J2623" t="s">
        <v>74</v>
      </c>
      <c r="K2623" t="s">
        <v>4649</v>
      </c>
      <c r="L2623" t="s">
        <v>4649</v>
      </c>
      <c r="N2623" t="s">
        <v>4650</v>
      </c>
      <c r="P2623">
        <v>5737372</v>
      </c>
      <c r="Q2623" t="s">
        <v>4647</v>
      </c>
      <c r="R2623">
        <v>1248</v>
      </c>
      <c r="S2623">
        <v>415</v>
      </c>
    </row>
    <row r="2624" spans="1:20" x14ac:dyDescent="0.25">
      <c r="A2624" t="s">
        <v>20</v>
      </c>
      <c r="B2624" t="s">
        <v>30</v>
      </c>
      <c r="C2624" t="s">
        <v>22</v>
      </c>
      <c r="D2624" t="s">
        <v>23</v>
      </c>
      <c r="E2624" t="s">
        <v>5</v>
      </c>
      <c r="G2624" t="s">
        <v>24</v>
      </c>
      <c r="H2624">
        <v>1180777</v>
      </c>
      <c r="I2624">
        <v>1184346</v>
      </c>
      <c r="J2624" t="s">
        <v>74</v>
      </c>
      <c r="P2624">
        <v>5737995</v>
      </c>
      <c r="Q2624" t="s">
        <v>4651</v>
      </c>
      <c r="R2624">
        <v>3570</v>
      </c>
      <c r="T2624" t="s">
        <v>4652</v>
      </c>
    </row>
    <row r="2625" spans="1:20" x14ac:dyDescent="0.25">
      <c r="A2625" t="s">
        <v>33</v>
      </c>
      <c r="B2625" t="s">
        <v>34</v>
      </c>
      <c r="C2625" t="s">
        <v>22</v>
      </c>
      <c r="D2625" t="s">
        <v>23</v>
      </c>
      <c r="E2625" t="s">
        <v>5</v>
      </c>
      <c r="G2625" t="s">
        <v>24</v>
      </c>
      <c r="H2625">
        <v>1180777</v>
      </c>
      <c r="I2625">
        <v>1184346</v>
      </c>
      <c r="J2625" t="s">
        <v>74</v>
      </c>
      <c r="K2625" t="s">
        <v>4653</v>
      </c>
      <c r="L2625" t="s">
        <v>4653</v>
      </c>
      <c r="N2625" t="s">
        <v>4654</v>
      </c>
      <c r="P2625">
        <v>5737995</v>
      </c>
      <c r="Q2625" t="s">
        <v>4651</v>
      </c>
      <c r="R2625">
        <v>3570</v>
      </c>
      <c r="S2625">
        <v>1189</v>
      </c>
    </row>
    <row r="2626" spans="1:20" x14ac:dyDescent="0.25">
      <c r="A2626" t="s">
        <v>20</v>
      </c>
      <c r="B2626" t="s">
        <v>30</v>
      </c>
      <c r="C2626" t="s">
        <v>22</v>
      </c>
      <c r="D2626" t="s">
        <v>23</v>
      </c>
      <c r="E2626" t="s">
        <v>5</v>
      </c>
      <c r="G2626" t="s">
        <v>24</v>
      </c>
      <c r="H2626">
        <v>1184733</v>
      </c>
      <c r="I2626">
        <v>1186037</v>
      </c>
      <c r="J2626" t="s">
        <v>25</v>
      </c>
      <c r="P2626">
        <v>5739027</v>
      </c>
      <c r="Q2626" t="s">
        <v>4655</v>
      </c>
      <c r="R2626">
        <v>1305</v>
      </c>
      <c r="T2626" t="s">
        <v>4656</v>
      </c>
    </row>
    <row r="2627" spans="1:20" x14ac:dyDescent="0.25">
      <c r="A2627" t="s">
        <v>33</v>
      </c>
      <c r="B2627" t="s">
        <v>34</v>
      </c>
      <c r="C2627" t="s">
        <v>22</v>
      </c>
      <c r="D2627" t="s">
        <v>23</v>
      </c>
      <c r="E2627" t="s">
        <v>5</v>
      </c>
      <c r="G2627" t="s">
        <v>24</v>
      </c>
      <c r="H2627">
        <v>1184733</v>
      </c>
      <c r="I2627">
        <v>1186037</v>
      </c>
      <c r="J2627" t="s">
        <v>25</v>
      </c>
      <c r="K2627" t="s">
        <v>4657</v>
      </c>
      <c r="L2627" t="s">
        <v>4657</v>
      </c>
      <c r="N2627" t="s">
        <v>4150</v>
      </c>
      <c r="P2627">
        <v>5739027</v>
      </c>
      <c r="Q2627" t="s">
        <v>4655</v>
      </c>
      <c r="R2627">
        <v>1305</v>
      </c>
      <c r="S2627">
        <v>434</v>
      </c>
    </row>
    <row r="2628" spans="1:20" x14ac:dyDescent="0.25">
      <c r="A2628" t="s">
        <v>20</v>
      </c>
      <c r="B2628" t="s">
        <v>30</v>
      </c>
      <c r="C2628" t="s">
        <v>22</v>
      </c>
      <c r="D2628" t="s">
        <v>23</v>
      </c>
      <c r="E2628" t="s">
        <v>5</v>
      </c>
      <c r="G2628" t="s">
        <v>24</v>
      </c>
      <c r="H2628">
        <v>1186199</v>
      </c>
      <c r="I2628">
        <v>1188454</v>
      </c>
      <c r="J2628" t="s">
        <v>25</v>
      </c>
      <c r="P2628">
        <v>5737294</v>
      </c>
      <c r="Q2628" t="s">
        <v>4658</v>
      </c>
      <c r="R2628">
        <v>2256</v>
      </c>
      <c r="T2628" t="s">
        <v>4659</v>
      </c>
    </row>
    <row r="2629" spans="1:20" x14ac:dyDescent="0.25">
      <c r="A2629" t="s">
        <v>33</v>
      </c>
      <c r="B2629" t="s">
        <v>34</v>
      </c>
      <c r="C2629" t="s">
        <v>22</v>
      </c>
      <c r="D2629" t="s">
        <v>23</v>
      </c>
      <c r="E2629" t="s">
        <v>5</v>
      </c>
      <c r="G2629" t="s">
        <v>24</v>
      </c>
      <c r="H2629">
        <v>1186199</v>
      </c>
      <c r="I2629">
        <v>1188454</v>
      </c>
      <c r="J2629" t="s">
        <v>25</v>
      </c>
      <c r="K2629" t="s">
        <v>4660</v>
      </c>
      <c r="L2629" t="s">
        <v>4660</v>
      </c>
      <c r="N2629" t="s">
        <v>1588</v>
      </c>
      <c r="P2629">
        <v>5737294</v>
      </c>
      <c r="Q2629" t="s">
        <v>4658</v>
      </c>
      <c r="R2629">
        <v>2256</v>
      </c>
      <c r="S2629">
        <v>751</v>
      </c>
    </row>
    <row r="2630" spans="1:20" x14ac:dyDescent="0.25">
      <c r="A2630" t="s">
        <v>20</v>
      </c>
      <c r="B2630" t="s">
        <v>30</v>
      </c>
      <c r="C2630" t="s">
        <v>22</v>
      </c>
      <c r="D2630" t="s">
        <v>23</v>
      </c>
      <c r="E2630" t="s">
        <v>5</v>
      </c>
      <c r="G2630" t="s">
        <v>24</v>
      </c>
      <c r="H2630">
        <v>1188464</v>
      </c>
      <c r="I2630">
        <v>1189120</v>
      </c>
      <c r="J2630" t="s">
        <v>25</v>
      </c>
      <c r="P2630">
        <v>5737516</v>
      </c>
      <c r="Q2630" t="s">
        <v>4661</v>
      </c>
      <c r="R2630">
        <v>657</v>
      </c>
      <c r="T2630" t="s">
        <v>4662</v>
      </c>
    </row>
    <row r="2631" spans="1:20" x14ac:dyDescent="0.25">
      <c r="A2631" t="s">
        <v>33</v>
      </c>
      <c r="B2631" t="s">
        <v>34</v>
      </c>
      <c r="C2631" t="s">
        <v>22</v>
      </c>
      <c r="D2631" t="s">
        <v>23</v>
      </c>
      <c r="E2631" t="s">
        <v>5</v>
      </c>
      <c r="G2631" t="s">
        <v>24</v>
      </c>
      <c r="H2631">
        <v>1188464</v>
      </c>
      <c r="I2631">
        <v>1189120</v>
      </c>
      <c r="J2631" t="s">
        <v>25</v>
      </c>
      <c r="K2631" t="s">
        <v>4663</v>
      </c>
      <c r="L2631" t="s">
        <v>4663</v>
      </c>
      <c r="N2631" t="s">
        <v>4664</v>
      </c>
      <c r="P2631">
        <v>5737516</v>
      </c>
      <c r="Q2631" t="s">
        <v>4661</v>
      </c>
      <c r="R2631">
        <v>657</v>
      </c>
      <c r="S2631">
        <v>218</v>
      </c>
    </row>
    <row r="2632" spans="1:20" x14ac:dyDescent="0.25">
      <c r="A2632" t="s">
        <v>20</v>
      </c>
      <c r="B2632" t="s">
        <v>30</v>
      </c>
      <c r="C2632" t="s">
        <v>22</v>
      </c>
      <c r="D2632" t="s">
        <v>23</v>
      </c>
      <c r="E2632" t="s">
        <v>5</v>
      </c>
      <c r="G2632" t="s">
        <v>24</v>
      </c>
      <c r="H2632">
        <v>1189123</v>
      </c>
      <c r="I2632">
        <v>1189539</v>
      </c>
      <c r="J2632" t="s">
        <v>74</v>
      </c>
      <c r="P2632">
        <v>5737619</v>
      </c>
      <c r="Q2632" t="s">
        <v>4665</v>
      </c>
      <c r="R2632">
        <v>417</v>
      </c>
      <c r="T2632" t="s">
        <v>4666</v>
      </c>
    </row>
    <row r="2633" spans="1:20" x14ac:dyDescent="0.25">
      <c r="A2633" t="s">
        <v>33</v>
      </c>
      <c r="B2633" t="s">
        <v>34</v>
      </c>
      <c r="C2633" t="s">
        <v>22</v>
      </c>
      <c r="D2633" t="s">
        <v>23</v>
      </c>
      <c r="E2633" t="s">
        <v>5</v>
      </c>
      <c r="G2633" t="s">
        <v>24</v>
      </c>
      <c r="H2633">
        <v>1189123</v>
      </c>
      <c r="I2633">
        <v>1189539</v>
      </c>
      <c r="J2633" t="s">
        <v>74</v>
      </c>
      <c r="K2633" t="s">
        <v>4667</v>
      </c>
      <c r="L2633" t="s">
        <v>4667</v>
      </c>
      <c r="N2633" t="s">
        <v>4668</v>
      </c>
      <c r="P2633">
        <v>5737619</v>
      </c>
      <c r="Q2633" t="s">
        <v>4665</v>
      </c>
      <c r="R2633">
        <v>417</v>
      </c>
      <c r="S2633">
        <v>138</v>
      </c>
    </row>
    <row r="2634" spans="1:20" x14ac:dyDescent="0.25">
      <c r="A2634" t="s">
        <v>20</v>
      </c>
      <c r="B2634" t="s">
        <v>30</v>
      </c>
      <c r="C2634" t="s">
        <v>22</v>
      </c>
      <c r="D2634" t="s">
        <v>23</v>
      </c>
      <c r="E2634" t="s">
        <v>5</v>
      </c>
      <c r="G2634" t="s">
        <v>24</v>
      </c>
      <c r="H2634">
        <v>1189678</v>
      </c>
      <c r="I2634">
        <v>1191120</v>
      </c>
      <c r="J2634" t="s">
        <v>25</v>
      </c>
      <c r="P2634">
        <v>5737719</v>
      </c>
      <c r="Q2634" t="s">
        <v>4669</v>
      </c>
      <c r="R2634">
        <v>1443</v>
      </c>
      <c r="T2634" t="s">
        <v>4670</v>
      </c>
    </row>
    <row r="2635" spans="1:20" x14ac:dyDescent="0.25">
      <c r="A2635" t="s">
        <v>33</v>
      </c>
      <c r="B2635" t="s">
        <v>34</v>
      </c>
      <c r="C2635" t="s">
        <v>22</v>
      </c>
      <c r="D2635" t="s">
        <v>23</v>
      </c>
      <c r="E2635" t="s">
        <v>5</v>
      </c>
      <c r="G2635" t="s">
        <v>24</v>
      </c>
      <c r="H2635">
        <v>1189678</v>
      </c>
      <c r="I2635">
        <v>1191120</v>
      </c>
      <c r="J2635" t="s">
        <v>25</v>
      </c>
      <c r="K2635" t="s">
        <v>4671</v>
      </c>
      <c r="L2635" t="s">
        <v>4671</v>
      </c>
      <c r="N2635" t="s">
        <v>4672</v>
      </c>
      <c r="P2635">
        <v>5737719</v>
      </c>
      <c r="Q2635" t="s">
        <v>4669</v>
      </c>
      <c r="R2635">
        <v>1443</v>
      </c>
      <c r="S2635">
        <v>480</v>
      </c>
    </row>
    <row r="2636" spans="1:20" x14ac:dyDescent="0.25">
      <c r="A2636" t="s">
        <v>20</v>
      </c>
      <c r="B2636" t="s">
        <v>30</v>
      </c>
      <c r="C2636" t="s">
        <v>22</v>
      </c>
      <c r="D2636" t="s">
        <v>23</v>
      </c>
      <c r="E2636" t="s">
        <v>5</v>
      </c>
      <c r="G2636" t="s">
        <v>24</v>
      </c>
      <c r="H2636">
        <v>1191198</v>
      </c>
      <c r="I2636">
        <v>1192244</v>
      </c>
      <c r="J2636" t="s">
        <v>25</v>
      </c>
      <c r="P2636">
        <v>5737696</v>
      </c>
      <c r="Q2636" t="s">
        <v>4673</v>
      </c>
      <c r="R2636">
        <v>1047</v>
      </c>
      <c r="T2636" t="s">
        <v>4674</v>
      </c>
    </row>
    <row r="2637" spans="1:20" x14ac:dyDescent="0.25">
      <c r="A2637" t="s">
        <v>33</v>
      </c>
      <c r="B2637" t="s">
        <v>34</v>
      </c>
      <c r="C2637" t="s">
        <v>22</v>
      </c>
      <c r="D2637" t="s">
        <v>23</v>
      </c>
      <c r="E2637" t="s">
        <v>5</v>
      </c>
      <c r="G2637" t="s">
        <v>24</v>
      </c>
      <c r="H2637">
        <v>1191198</v>
      </c>
      <c r="I2637">
        <v>1192244</v>
      </c>
      <c r="J2637" t="s">
        <v>25</v>
      </c>
      <c r="K2637" t="s">
        <v>4675</v>
      </c>
      <c r="L2637" t="s">
        <v>4675</v>
      </c>
      <c r="N2637" t="s">
        <v>4676</v>
      </c>
      <c r="P2637">
        <v>5737696</v>
      </c>
      <c r="Q2637" t="s">
        <v>4673</v>
      </c>
      <c r="R2637">
        <v>1047</v>
      </c>
      <c r="S2637">
        <v>348</v>
      </c>
    </row>
    <row r="2638" spans="1:20" x14ac:dyDescent="0.25">
      <c r="A2638" t="s">
        <v>20</v>
      </c>
      <c r="B2638" t="s">
        <v>30</v>
      </c>
      <c r="C2638" t="s">
        <v>22</v>
      </c>
      <c r="D2638" t="s">
        <v>23</v>
      </c>
      <c r="E2638" t="s">
        <v>5</v>
      </c>
      <c r="G2638" t="s">
        <v>24</v>
      </c>
      <c r="H2638">
        <v>1192654</v>
      </c>
      <c r="I2638">
        <v>1193796</v>
      </c>
      <c r="J2638" t="s">
        <v>25</v>
      </c>
      <c r="P2638">
        <v>5737770</v>
      </c>
      <c r="Q2638" t="s">
        <v>4677</v>
      </c>
      <c r="R2638">
        <v>1143</v>
      </c>
      <c r="T2638" t="s">
        <v>4678</v>
      </c>
    </row>
    <row r="2639" spans="1:20" x14ac:dyDescent="0.25">
      <c r="A2639" t="s">
        <v>33</v>
      </c>
      <c r="B2639" t="s">
        <v>34</v>
      </c>
      <c r="C2639" t="s">
        <v>22</v>
      </c>
      <c r="D2639" t="s">
        <v>23</v>
      </c>
      <c r="E2639" t="s">
        <v>5</v>
      </c>
      <c r="G2639" t="s">
        <v>24</v>
      </c>
      <c r="H2639">
        <v>1192654</v>
      </c>
      <c r="I2639">
        <v>1193796</v>
      </c>
      <c r="J2639" t="s">
        <v>25</v>
      </c>
      <c r="K2639" t="s">
        <v>4679</v>
      </c>
      <c r="L2639" t="s">
        <v>4679</v>
      </c>
      <c r="N2639" t="s">
        <v>3026</v>
      </c>
      <c r="P2639">
        <v>5737770</v>
      </c>
      <c r="Q2639" t="s">
        <v>4677</v>
      </c>
      <c r="R2639">
        <v>1143</v>
      </c>
      <c r="S2639">
        <v>380</v>
      </c>
    </row>
    <row r="2640" spans="1:20" x14ac:dyDescent="0.25">
      <c r="A2640" t="s">
        <v>20</v>
      </c>
      <c r="B2640" t="s">
        <v>30</v>
      </c>
      <c r="C2640" t="s">
        <v>22</v>
      </c>
      <c r="D2640" t="s">
        <v>23</v>
      </c>
      <c r="E2640" t="s">
        <v>5</v>
      </c>
      <c r="G2640" t="s">
        <v>24</v>
      </c>
      <c r="H2640">
        <v>1193851</v>
      </c>
      <c r="I2640">
        <v>1194096</v>
      </c>
      <c r="J2640" t="s">
        <v>25</v>
      </c>
      <c r="P2640">
        <v>5737646</v>
      </c>
      <c r="Q2640" t="s">
        <v>4680</v>
      </c>
      <c r="R2640">
        <v>246</v>
      </c>
      <c r="T2640" t="s">
        <v>4681</v>
      </c>
    </row>
    <row r="2641" spans="1:20" x14ac:dyDescent="0.25">
      <c r="A2641" t="s">
        <v>33</v>
      </c>
      <c r="B2641" t="s">
        <v>34</v>
      </c>
      <c r="C2641" t="s">
        <v>22</v>
      </c>
      <c r="D2641" t="s">
        <v>23</v>
      </c>
      <c r="E2641" t="s">
        <v>5</v>
      </c>
      <c r="G2641" t="s">
        <v>24</v>
      </c>
      <c r="H2641">
        <v>1193851</v>
      </c>
      <c r="I2641">
        <v>1194096</v>
      </c>
      <c r="J2641" t="s">
        <v>25</v>
      </c>
      <c r="K2641" t="s">
        <v>4682</v>
      </c>
      <c r="L2641" t="s">
        <v>4682</v>
      </c>
      <c r="N2641" t="s">
        <v>36</v>
      </c>
      <c r="P2641">
        <v>5737646</v>
      </c>
      <c r="Q2641" t="s">
        <v>4680</v>
      </c>
      <c r="R2641">
        <v>246</v>
      </c>
      <c r="S2641">
        <v>81</v>
      </c>
    </row>
    <row r="2642" spans="1:20" x14ac:dyDescent="0.25">
      <c r="A2642" t="s">
        <v>20</v>
      </c>
      <c r="B2642" t="s">
        <v>30</v>
      </c>
      <c r="C2642" t="s">
        <v>22</v>
      </c>
      <c r="D2642" t="s">
        <v>23</v>
      </c>
      <c r="E2642" t="s">
        <v>5</v>
      </c>
      <c r="G2642" t="s">
        <v>24</v>
      </c>
      <c r="H2642">
        <v>1194134</v>
      </c>
      <c r="I2642">
        <v>1194988</v>
      </c>
      <c r="J2642" t="s">
        <v>74</v>
      </c>
      <c r="P2642">
        <v>5737530</v>
      </c>
      <c r="Q2642" t="s">
        <v>4683</v>
      </c>
      <c r="R2642">
        <v>855</v>
      </c>
      <c r="T2642" t="s">
        <v>4684</v>
      </c>
    </row>
    <row r="2643" spans="1:20" x14ac:dyDescent="0.25">
      <c r="A2643" t="s">
        <v>33</v>
      </c>
      <c r="B2643" t="s">
        <v>34</v>
      </c>
      <c r="C2643" t="s">
        <v>22</v>
      </c>
      <c r="D2643" t="s">
        <v>23</v>
      </c>
      <c r="E2643" t="s">
        <v>5</v>
      </c>
      <c r="G2643" t="s">
        <v>24</v>
      </c>
      <c r="H2643">
        <v>1194134</v>
      </c>
      <c r="I2643">
        <v>1194988</v>
      </c>
      <c r="J2643" t="s">
        <v>74</v>
      </c>
      <c r="K2643" t="s">
        <v>4685</v>
      </c>
      <c r="L2643" t="s">
        <v>4685</v>
      </c>
      <c r="N2643" t="s">
        <v>36</v>
      </c>
      <c r="P2643">
        <v>5737530</v>
      </c>
      <c r="Q2643" t="s">
        <v>4683</v>
      </c>
      <c r="R2643">
        <v>855</v>
      </c>
      <c r="S2643">
        <v>284</v>
      </c>
    </row>
    <row r="2644" spans="1:20" x14ac:dyDescent="0.25">
      <c r="A2644" t="s">
        <v>20</v>
      </c>
      <c r="B2644" t="s">
        <v>30</v>
      </c>
      <c r="C2644" t="s">
        <v>22</v>
      </c>
      <c r="D2644" t="s">
        <v>23</v>
      </c>
      <c r="E2644" t="s">
        <v>5</v>
      </c>
      <c r="G2644" t="s">
        <v>24</v>
      </c>
      <c r="H2644">
        <v>1195049</v>
      </c>
      <c r="I2644">
        <v>1196047</v>
      </c>
      <c r="J2644" t="s">
        <v>74</v>
      </c>
      <c r="P2644">
        <v>5737508</v>
      </c>
      <c r="Q2644" t="s">
        <v>4686</v>
      </c>
      <c r="R2644">
        <v>999</v>
      </c>
      <c r="T2644" t="s">
        <v>4687</v>
      </c>
    </row>
    <row r="2645" spans="1:20" x14ac:dyDescent="0.25">
      <c r="A2645" t="s">
        <v>33</v>
      </c>
      <c r="B2645" t="s">
        <v>34</v>
      </c>
      <c r="C2645" t="s">
        <v>22</v>
      </c>
      <c r="D2645" t="s">
        <v>23</v>
      </c>
      <c r="E2645" t="s">
        <v>5</v>
      </c>
      <c r="G2645" t="s">
        <v>24</v>
      </c>
      <c r="H2645">
        <v>1195049</v>
      </c>
      <c r="I2645">
        <v>1196047</v>
      </c>
      <c r="J2645" t="s">
        <v>74</v>
      </c>
      <c r="K2645" t="s">
        <v>4688</v>
      </c>
      <c r="L2645" t="s">
        <v>4688</v>
      </c>
      <c r="N2645" t="s">
        <v>4689</v>
      </c>
      <c r="P2645">
        <v>5737508</v>
      </c>
      <c r="Q2645" t="s">
        <v>4686</v>
      </c>
      <c r="R2645">
        <v>999</v>
      </c>
      <c r="S2645">
        <v>332</v>
      </c>
    </row>
    <row r="2646" spans="1:20" x14ac:dyDescent="0.25">
      <c r="A2646" t="s">
        <v>20</v>
      </c>
      <c r="B2646" t="s">
        <v>30</v>
      </c>
      <c r="C2646" t="s">
        <v>22</v>
      </c>
      <c r="D2646" t="s">
        <v>23</v>
      </c>
      <c r="E2646" t="s">
        <v>5</v>
      </c>
      <c r="G2646" t="s">
        <v>24</v>
      </c>
      <c r="H2646">
        <v>1196153</v>
      </c>
      <c r="I2646">
        <v>1197001</v>
      </c>
      <c r="J2646" t="s">
        <v>74</v>
      </c>
      <c r="P2646">
        <v>5737494</v>
      </c>
      <c r="Q2646" t="s">
        <v>4690</v>
      </c>
      <c r="R2646">
        <v>849</v>
      </c>
      <c r="T2646" t="s">
        <v>4691</v>
      </c>
    </row>
    <row r="2647" spans="1:20" x14ac:dyDescent="0.25">
      <c r="A2647" t="s">
        <v>33</v>
      </c>
      <c r="B2647" t="s">
        <v>34</v>
      </c>
      <c r="C2647" t="s">
        <v>22</v>
      </c>
      <c r="D2647" t="s">
        <v>23</v>
      </c>
      <c r="E2647" t="s">
        <v>5</v>
      </c>
      <c r="G2647" t="s">
        <v>24</v>
      </c>
      <c r="H2647">
        <v>1196153</v>
      </c>
      <c r="I2647">
        <v>1197001</v>
      </c>
      <c r="J2647" t="s">
        <v>74</v>
      </c>
      <c r="K2647" t="s">
        <v>4692</v>
      </c>
      <c r="L2647" t="s">
        <v>4692</v>
      </c>
      <c r="N2647" t="s">
        <v>4693</v>
      </c>
      <c r="P2647">
        <v>5737494</v>
      </c>
      <c r="Q2647" t="s">
        <v>4690</v>
      </c>
      <c r="R2647">
        <v>849</v>
      </c>
      <c r="S2647">
        <v>282</v>
      </c>
    </row>
    <row r="2648" spans="1:20" x14ac:dyDescent="0.25">
      <c r="A2648" t="s">
        <v>20</v>
      </c>
      <c r="B2648" t="s">
        <v>30</v>
      </c>
      <c r="C2648" t="s">
        <v>22</v>
      </c>
      <c r="D2648" t="s">
        <v>23</v>
      </c>
      <c r="E2648" t="s">
        <v>5</v>
      </c>
      <c r="G2648" t="s">
        <v>24</v>
      </c>
      <c r="H2648">
        <v>1197035</v>
      </c>
      <c r="I2648">
        <v>1197721</v>
      </c>
      <c r="J2648" t="s">
        <v>74</v>
      </c>
      <c r="P2648">
        <v>5739029</v>
      </c>
      <c r="Q2648" t="s">
        <v>4694</v>
      </c>
      <c r="R2648">
        <v>687</v>
      </c>
      <c r="T2648" t="s">
        <v>4695</v>
      </c>
    </row>
    <row r="2649" spans="1:20" x14ac:dyDescent="0.25">
      <c r="A2649" t="s">
        <v>33</v>
      </c>
      <c r="B2649" t="s">
        <v>34</v>
      </c>
      <c r="C2649" t="s">
        <v>22</v>
      </c>
      <c r="D2649" t="s">
        <v>23</v>
      </c>
      <c r="E2649" t="s">
        <v>5</v>
      </c>
      <c r="G2649" t="s">
        <v>24</v>
      </c>
      <c r="H2649">
        <v>1197035</v>
      </c>
      <c r="I2649">
        <v>1197721</v>
      </c>
      <c r="J2649" t="s">
        <v>74</v>
      </c>
      <c r="K2649" t="s">
        <v>4696</v>
      </c>
      <c r="L2649" t="s">
        <v>4696</v>
      </c>
      <c r="N2649" t="s">
        <v>4697</v>
      </c>
      <c r="P2649">
        <v>5739029</v>
      </c>
      <c r="Q2649" t="s">
        <v>4694</v>
      </c>
      <c r="R2649">
        <v>687</v>
      </c>
      <c r="S2649">
        <v>228</v>
      </c>
    </row>
    <row r="2650" spans="1:20" x14ac:dyDescent="0.25">
      <c r="A2650" t="s">
        <v>20</v>
      </c>
      <c r="B2650" t="s">
        <v>30</v>
      </c>
      <c r="C2650" t="s">
        <v>22</v>
      </c>
      <c r="D2650" t="s">
        <v>23</v>
      </c>
      <c r="E2650" t="s">
        <v>5</v>
      </c>
      <c r="G2650" t="s">
        <v>24</v>
      </c>
      <c r="H2650">
        <v>1197736</v>
      </c>
      <c r="I2650">
        <v>1198260</v>
      </c>
      <c r="J2650" t="s">
        <v>74</v>
      </c>
      <c r="P2650">
        <v>5737641</v>
      </c>
      <c r="Q2650" t="s">
        <v>4698</v>
      </c>
      <c r="R2650">
        <v>525</v>
      </c>
      <c r="T2650" t="s">
        <v>4699</v>
      </c>
    </row>
    <row r="2651" spans="1:20" x14ac:dyDescent="0.25">
      <c r="A2651" t="s">
        <v>33</v>
      </c>
      <c r="B2651" t="s">
        <v>34</v>
      </c>
      <c r="C2651" t="s">
        <v>22</v>
      </c>
      <c r="D2651" t="s">
        <v>23</v>
      </c>
      <c r="E2651" t="s">
        <v>5</v>
      </c>
      <c r="G2651" t="s">
        <v>24</v>
      </c>
      <c r="H2651">
        <v>1197736</v>
      </c>
      <c r="I2651">
        <v>1198260</v>
      </c>
      <c r="J2651" t="s">
        <v>74</v>
      </c>
      <c r="K2651" t="s">
        <v>4700</v>
      </c>
      <c r="L2651" t="s">
        <v>4700</v>
      </c>
      <c r="N2651" t="s">
        <v>4701</v>
      </c>
      <c r="P2651">
        <v>5737641</v>
      </c>
      <c r="Q2651" t="s">
        <v>4698</v>
      </c>
      <c r="R2651">
        <v>525</v>
      </c>
      <c r="S2651">
        <v>174</v>
      </c>
    </row>
    <row r="2652" spans="1:20" x14ac:dyDescent="0.25">
      <c r="A2652" t="s">
        <v>20</v>
      </c>
      <c r="B2652" t="s">
        <v>30</v>
      </c>
      <c r="C2652" t="s">
        <v>22</v>
      </c>
      <c r="D2652" t="s">
        <v>23</v>
      </c>
      <c r="E2652" t="s">
        <v>5</v>
      </c>
      <c r="G2652" t="s">
        <v>24</v>
      </c>
      <c r="H2652">
        <v>1198359</v>
      </c>
      <c r="I2652">
        <v>1199603</v>
      </c>
      <c r="J2652" t="s">
        <v>74</v>
      </c>
      <c r="P2652">
        <v>5737436</v>
      </c>
      <c r="Q2652" t="s">
        <v>4702</v>
      </c>
      <c r="R2652">
        <v>1245</v>
      </c>
      <c r="T2652" t="s">
        <v>4703</v>
      </c>
    </row>
    <row r="2653" spans="1:20" x14ac:dyDescent="0.25">
      <c r="A2653" t="s">
        <v>33</v>
      </c>
      <c r="B2653" t="s">
        <v>34</v>
      </c>
      <c r="C2653" t="s">
        <v>22</v>
      </c>
      <c r="D2653" t="s">
        <v>23</v>
      </c>
      <c r="E2653" t="s">
        <v>5</v>
      </c>
      <c r="G2653" t="s">
        <v>24</v>
      </c>
      <c r="H2653">
        <v>1198359</v>
      </c>
      <c r="I2653">
        <v>1199603</v>
      </c>
      <c r="J2653" t="s">
        <v>74</v>
      </c>
      <c r="K2653" t="s">
        <v>4704</v>
      </c>
      <c r="L2653" t="s">
        <v>4704</v>
      </c>
      <c r="N2653" t="s">
        <v>4705</v>
      </c>
      <c r="P2653">
        <v>5737436</v>
      </c>
      <c r="Q2653" t="s">
        <v>4702</v>
      </c>
      <c r="R2653">
        <v>1245</v>
      </c>
      <c r="S2653">
        <v>414</v>
      </c>
    </row>
    <row r="2654" spans="1:20" x14ac:dyDescent="0.25">
      <c r="A2654" t="s">
        <v>20</v>
      </c>
      <c r="B2654" t="s">
        <v>30</v>
      </c>
      <c r="C2654" t="s">
        <v>22</v>
      </c>
      <c r="D2654" t="s">
        <v>23</v>
      </c>
      <c r="E2654" t="s">
        <v>5</v>
      </c>
      <c r="G2654" t="s">
        <v>24</v>
      </c>
      <c r="H2654">
        <v>1199808</v>
      </c>
      <c r="I2654">
        <v>1201076</v>
      </c>
      <c r="J2654" t="s">
        <v>74</v>
      </c>
      <c r="P2654">
        <v>5737718</v>
      </c>
      <c r="Q2654" t="s">
        <v>4706</v>
      </c>
      <c r="R2654">
        <v>1269</v>
      </c>
      <c r="T2654" t="s">
        <v>4707</v>
      </c>
    </row>
    <row r="2655" spans="1:20" x14ac:dyDescent="0.25">
      <c r="A2655" t="s">
        <v>33</v>
      </c>
      <c r="B2655" t="s">
        <v>34</v>
      </c>
      <c r="C2655" t="s">
        <v>22</v>
      </c>
      <c r="D2655" t="s">
        <v>23</v>
      </c>
      <c r="E2655" t="s">
        <v>5</v>
      </c>
      <c r="G2655" t="s">
        <v>24</v>
      </c>
      <c r="H2655">
        <v>1199808</v>
      </c>
      <c r="I2655">
        <v>1201076</v>
      </c>
      <c r="J2655" t="s">
        <v>74</v>
      </c>
      <c r="K2655" t="s">
        <v>4708</v>
      </c>
      <c r="L2655" t="s">
        <v>4708</v>
      </c>
      <c r="N2655" t="s">
        <v>990</v>
      </c>
      <c r="P2655">
        <v>5737718</v>
      </c>
      <c r="Q2655" t="s">
        <v>4706</v>
      </c>
      <c r="R2655">
        <v>1269</v>
      </c>
      <c r="S2655">
        <v>422</v>
      </c>
    </row>
    <row r="2656" spans="1:20" x14ac:dyDescent="0.25">
      <c r="A2656" t="s">
        <v>20</v>
      </c>
      <c r="B2656" t="s">
        <v>30</v>
      </c>
      <c r="C2656" t="s">
        <v>22</v>
      </c>
      <c r="D2656" t="s">
        <v>23</v>
      </c>
      <c r="E2656" t="s">
        <v>5</v>
      </c>
      <c r="G2656" t="s">
        <v>24</v>
      </c>
      <c r="H2656">
        <v>1201136</v>
      </c>
      <c r="I2656">
        <v>1202254</v>
      </c>
      <c r="J2656" t="s">
        <v>74</v>
      </c>
      <c r="P2656">
        <v>5737406</v>
      </c>
      <c r="Q2656" t="s">
        <v>4709</v>
      </c>
      <c r="R2656">
        <v>1119</v>
      </c>
      <c r="T2656" t="s">
        <v>4710</v>
      </c>
    </row>
    <row r="2657" spans="1:20" x14ac:dyDescent="0.25">
      <c r="A2657" t="s">
        <v>33</v>
      </c>
      <c r="B2657" t="s">
        <v>34</v>
      </c>
      <c r="C2657" t="s">
        <v>22</v>
      </c>
      <c r="D2657" t="s">
        <v>23</v>
      </c>
      <c r="E2657" t="s">
        <v>5</v>
      </c>
      <c r="G2657" t="s">
        <v>24</v>
      </c>
      <c r="H2657">
        <v>1201136</v>
      </c>
      <c r="I2657">
        <v>1202254</v>
      </c>
      <c r="J2657" t="s">
        <v>74</v>
      </c>
      <c r="K2657" t="s">
        <v>4711</v>
      </c>
      <c r="L2657" t="s">
        <v>4711</v>
      </c>
      <c r="N2657" t="s">
        <v>4712</v>
      </c>
      <c r="P2657">
        <v>5737406</v>
      </c>
      <c r="Q2657" t="s">
        <v>4709</v>
      </c>
      <c r="R2657">
        <v>1119</v>
      </c>
      <c r="S2657">
        <v>372</v>
      </c>
    </row>
    <row r="2658" spans="1:20" x14ac:dyDescent="0.25">
      <c r="A2658" t="s">
        <v>20</v>
      </c>
      <c r="B2658" t="s">
        <v>30</v>
      </c>
      <c r="C2658" t="s">
        <v>22</v>
      </c>
      <c r="D2658" t="s">
        <v>23</v>
      </c>
      <c r="E2658" t="s">
        <v>5</v>
      </c>
      <c r="G2658" t="s">
        <v>24</v>
      </c>
      <c r="H2658">
        <v>1202328</v>
      </c>
      <c r="I2658">
        <v>1202960</v>
      </c>
      <c r="J2658" t="s">
        <v>25</v>
      </c>
      <c r="P2658">
        <v>5737376</v>
      </c>
      <c r="Q2658" t="s">
        <v>4713</v>
      </c>
      <c r="R2658">
        <v>633</v>
      </c>
      <c r="T2658" t="s">
        <v>4714</v>
      </c>
    </row>
    <row r="2659" spans="1:20" x14ac:dyDescent="0.25">
      <c r="A2659" t="s">
        <v>33</v>
      </c>
      <c r="B2659" t="s">
        <v>34</v>
      </c>
      <c r="C2659" t="s">
        <v>22</v>
      </c>
      <c r="D2659" t="s">
        <v>23</v>
      </c>
      <c r="E2659" t="s">
        <v>5</v>
      </c>
      <c r="G2659" t="s">
        <v>24</v>
      </c>
      <c r="H2659">
        <v>1202328</v>
      </c>
      <c r="I2659">
        <v>1202960</v>
      </c>
      <c r="J2659" t="s">
        <v>25</v>
      </c>
      <c r="K2659" t="s">
        <v>4715</v>
      </c>
      <c r="L2659" t="s">
        <v>4715</v>
      </c>
      <c r="N2659" t="s">
        <v>4716</v>
      </c>
      <c r="P2659">
        <v>5737376</v>
      </c>
      <c r="Q2659" t="s">
        <v>4713</v>
      </c>
      <c r="R2659">
        <v>633</v>
      </c>
      <c r="S2659">
        <v>210</v>
      </c>
    </row>
    <row r="2660" spans="1:20" x14ac:dyDescent="0.25">
      <c r="A2660" t="s">
        <v>20</v>
      </c>
      <c r="B2660" t="s">
        <v>30</v>
      </c>
      <c r="C2660" t="s">
        <v>22</v>
      </c>
      <c r="D2660" t="s">
        <v>23</v>
      </c>
      <c r="E2660" t="s">
        <v>5</v>
      </c>
      <c r="G2660" t="s">
        <v>24</v>
      </c>
      <c r="H2660">
        <v>1203372</v>
      </c>
      <c r="I2660">
        <v>1204439</v>
      </c>
      <c r="J2660" t="s">
        <v>74</v>
      </c>
      <c r="P2660">
        <v>5737597</v>
      </c>
      <c r="Q2660" t="s">
        <v>4717</v>
      </c>
      <c r="R2660">
        <v>1068</v>
      </c>
      <c r="T2660" t="s">
        <v>4718</v>
      </c>
    </row>
    <row r="2661" spans="1:20" x14ac:dyDescent="0.25">
      <c r="A2661" t="s">
        <v>33</v>
      </c>
      <c r="B2661" t="s">
        <v>34</v>
      </c>
      <c r="C2661" t="s">
        <v>22</v>
      </c>
      <c r="D2661" t="s">
        <v>23</v>
      </c>
      <c r="E2661" t="s">
        <v>5</v>
      </c>
      <c r="G2661" t="s">
        <v>24</v>
      </c>
      <c r="H2661">
        <v>1203372</v>
      </c>
      <c r="I2661">
        <v>1204439</v>
      </c>
      <c r="J2661" t="s">
        <v>74</v>
      </c>
      <c r="K2661" t="s">
        <v>4719</v>
      </c>
      <c r="L2661" t="s">
        <v>4719</v>
      </c>
      <c r="N2661" t="s">
        <v>36</v>
      </c>
      <c r="P2661">
        <v>5737597</v>
      </c>
      <c r="Q2661" t="s">
        <v>4717</v>
      </c>
      <c r="R2661">
        <v>1068</v>
      </c>
      <c r="S2661">
        <v>355</v>
      </c>
    </row>
    <row r="2662" spans="1:20" x14ac:dyDescent="0.25">
      <c r="A2662" t="s">
        <v>20</v>
      </c>
      <c r="B2662" t="s">
        <v>30</v>
      </c>
      <c r="C2662" t="s">
        <v>22</v>
      </c>
      <c r="D2662" t="s">
        <v>23</v>
      </c>
      <c r="E2662" t="s">
        <v>5</v>
      </c>
      <c r="G2662" t="s">
        <v>24</v>
      </c>
      <c r="H2662">
        <v>1204472</v>
      </c>
      <c r="I2662">
        <v>1204732</v>
      </c>
      <c r="J2662" t="s">
        <v>74</v>
      </c>
      <c r="P2662">
        <v>5737388</v>
      </c>
      <c r="Q2662" t="s">
        <v>4720</v>
      </c>
      <c r="R2662">
        <v>261</v>
      </c>
      <c r="T2662" t="s">
        <v>4721</v>
      </c>
    </row>
    <row r="2663" spans="1:20" x14ac:dyDescent="0.25">
      <c r="A2663" t="s">
        <v>33</v>
      </c>
      <c r="B2663" t="s">
        <v>34</v>
      </c>
      <c r="C2663" t="s">
        <v>22</v>
      </c>
      <c r="D2663" t="s">
        <v>23</v>
      </c>
      <c r="E2663" t="s">
        <v>5</v>
      </c>
      <c r="G2663" t="s">
        <v>24</v>
      </c>
      <c r="H2663">
        <v>1204472</v>
      </c>
      <c r="I2663">
        <v>1204732</v>
      </c>
      <c r="J2663" t="s">
        <v>74</v>
      </c>
      <c r="K2663" t="s">
        <v>4722</v>
      </c>
      <c r="L2663" t="s">
        <v>4722</v>
      </c>
      <c r="N2663" t="s">
        <v>4723</v>
      </c>
      <c r="P2663">
        <v>5737388</v>
      </c>
      <c r="Q2663" t="s">
        <v>4720</v>
      </c>
      <c r="R2663">
        <v>261</v>
      </c>
      <c r="S2663">
        <v>86</v>
      </c>
    </row>
    <row r="2664" spans="1:20" x14ac:dyDescent="0.25">
      <c r="A2664" t="s">
        <v>20</v>
      </c>
      <c r="B2664" t="s">
        <v>30</v>
      </c>
      <c r="C2664" t="s">
        <v>22</v>
      </c>
      <c r="D2664" t="s">
        <v>23</v>
      </c>
      <c r="E2664" t="s">
        <v>5</v>
      </c>
      <c r="G2664" t="s">
        <v>24</v>
      </c>
      <c r="H2664">
        <v>1204825</v>
      </c>
      <c r="I2664">
        <v>1205697</v>
      </c>
      <c r="J2664" t="s">
        <v>74</v>
      </c>
      <c r="P2664">
        <v>5737668</v>
      </c>
      <c r="Q2664" t="s">
        <v>4724</v>
      </c>
      <c r="R2664">
        <v>873</v>
      </c>
      <c r="T2664" t="s">
        <v>4725</v>
      </c>
    </row>
    <row r="2665" spans="1:20" x14ac:dyDescent="0.25">
      <c r="A2665" t="s">
        <v>33</v>
      </c>
      <c r="B2665" t="s">
        <v>34</v>
      </c>
      <c r="C2665" t="s">
        <v>22</v>
      </c>
      <c r="D2665" t="s">
        <v>23</v>
      </c>
      <c r="E2665" t="s">
        <v>5</v>
      </c>
      <c r="G2665" t="s">
        <v>24</v>
      </c>
      <c r="H2665">
        <v>1204825</v>
      </c>
      <c r="I2665">
        <v>1205697</v>
      </c>
      <c r="J2665" t="s">
        <v>74</v>
      </c>
      <c r="K2665" t="s">
        <v>4726</v>
      </c>
      <c r="L2665" t="s">
        <v>4726</v>
      </c>
      <c r="N2665" t="s">
        <v>4727</v>
      </c>
      <c r="P2665">
        <v>5737668</v>
      </c>
      <c r="Q2665" t="s">
        <v>4724</v>
      </c>
      <c r="R2665">
        <v>873</v>
      </c>
      <c r="S2665">
        <v>290</v>
      </c>
    </row>
    <row r="2666" spans="1:20" x14ac:dyDescent="0.25">
      <c r="A2666" t="s">
        <v>20</v>
      </c>
      <c r="B2666" t="s">
        <v>30</v>
      </c>
      <c r="C2666" t="s">
        <v>22</v>
      </c>
      <c r="D2666" t="s">
        <v>23</v>
      </c>
      <c r="E2666" t="s">
        <v>5</v>
      </c>
      <c r="G2666" t="s">
        <v>24</v>
      </c>
      <c r="H2666">
        <v>1205697</v>
      </c>
      <c r="I2666">
        <v>1206416</v>
      </c>
      <c r="J2666" t="s">
        <v>74</v>
      </c>
      <c r="P2666">
        <v>5737404</v>
      </c>
      <c r="Q2666" t="s">
        <v>4728</v>
      </c>
      <c r="R2666">
        <v>720</v>
      </c>
      <c r="T2666" t="s">
        <v>4729</v>
      </c>
    </row>
    <row r="2667" spans="1:20" x14ac:dyDescent="0.25">
      <c r="A2667" t="s">
        <v>33</v>
      </c>
      <c r="B2667" t="s">
        <v>34</v>
      </c>
      <c r="C2667" t="s">
        <v>22</v>
      </c>
      <c r="D2667" t="s">
        <v>23</v>
      </c>
      <c r="E2667" t="s">
        <v>5</v>
      </c>
      <c r="G2667" t="s">
        <v>24</v>
      </c>
      <c r="H2667">
        <v>1205697</v>
      </c>
      <c r="I2667">
        <v>1206416</v>
      </c>
      <c r="J2667" t="s">
        <v>74</v>
      </c>
      <c r="K2667" t="s">
        <v>4730</v>
      </c>
      <c r="L2667" t="s">
        <v>4730</v>
      </c>
      <c r="N2667" t="s">
        <v>4731</v>
      </c>
      <c r="P2667">
        <v>5737404</v>
      </c>
      <c r="Q2667" t="s">
        <v>4728</v>
      </c>
      <c r="R2667">
        <v>720</v>
      </c>
      <c r="S2667">
        <v>239</v>
      </c>
    </row>
    <row r="2668" spans="1:20" x14ac:dyDescent="0.25">
      <c r="A2668" t="s">
        <v>20</v>
      </c>
      <c r="B2668" t="s">
        <v>30</v>
      </c>
      <c r="C2668" t="s">
        <v>22</v>
      </c>
      <c r="D2668" t="s">
        <v>23</v>
      </c>
      <c r="E2668" t="s">
        <v>5</v>
      </c>
      <c r="G2668" t="s">
        <v>24</v>
      </c>
      <c r="H2668">
        <v>1206538</v>
      </c>
      <c r="I2668">
        <v>1207623</v>
      </c>
      <c r="J2668" t="s">
        <v>25</v>
      </c>
      <c r="O2668" t="s">
        <v>4732</v>
      </c>
      <c r="P2668">
        <v>5737554</v>
      </c>
      <c r="Q2668" t="s">
        <v>4733</v>
      </c>
      <c r="R2668">
        <v>1086</v>
      </c>
      <c r="T2668" t="s">
        <v>4734</v>
      </c>
    </row>
    <row r="2669" spans="1:20" x14ac:dyDescent="0.25">
      <c r="A2669" t="s">
        <v>33</v>
      </c>
      <c r="B2669" t="s">
        <v>34</v>
      </c>
      <c r="C2669" t="s">
        <v>22</v>
      </c>
      <c r="D2669" t="s">
        <v>23</v>
      </c>
      <c r="E2669" t="s">
        <v>5</v>
      </c>
      <c r="G2669" t="s">
        <v>24</v>
      </c>
      <c r="H2669">
        <v>1206538</v>
      </c>
      <c r="I2669">
        <v>1207623</v>
      </c>
      <c r="J2669" t="s">
        <v>25</v>
      </c>
      <c r="K2669" t="s">
        <v>4735</v>
      </c>
      <c r="L2669" t="s">
        <v>4735</v>
      </c>
      <c r="N2669" t="s">
        <v>4736</v>
      </c>
      <c r="O2669" t="s">
        <v>4732</v>
      </c>
      <c r="P2669">
        <v>5737554</v>
      </c>
      <c r="Q2669" t="s">
        <v>4733</v>
      </c>
      <c r="R2669">
        <v>1086</v>
      </c>
      <c r="S2669">
        <v>361</v>
      </c>
    </row>
    <row r="2670" spans="1:20" x14ac:dyDescent="0.25">
      <c r="A2670" t="s">
        <v>20</v>
      </c>
      <c r="B2670" t="s">
        <v>30</v>
      </c>
      <c r="C2670" t="s">
        <v>22</v>
      </c>
      <c r="D2670" t="s">
        <v>23</v>
      </c>
      <c r="E2670" t="s">
        <v>5</v>
      </c>
      <c r="G2670" t="s">
        <v>24</v>
      </c>
      <c r="H2670">
        <v>1207689</v>
      </c>
      <c r="I2670">
        <v>1209002</v>
      </c>
      <c r="J2670" t="s">
        <v>74</v>
      </c>
      <c r="P2670">
        <v>5737300</v>
      </c>
      <c r="Q2670" t="s">
        <v>4737</v>
      </c>
      <c r="R2670">
        <v>1314</v>
      </c>
      <c r="T2670" t="s">
        <v>4738</v>
      </c>
    </row>
    <row r="2671" spans="1:20" x14ac:dyDescent="0.25">
      <c r="A2671" t="s">
        <v>33</v>
      </c>
      <c r="B2671" t="s">
        <v>34</v>
      </c>
      <c r="C2671" t="s">
        <v>22</v>
      </c>
      <c r="D2671" t="s">
        <v>23</v>
      </c>
      <c r="E2671" t="s">
        <v>5</v>
      </c>
      <c r="G2671" t="s">
        <v>24</v>
      </c>
      <c r="H2671">
        <v>1207689</v>
      </c>
      <c r="I2671">
        <v>1209002</v>
      </c>
      <c r="J2671" t="s">
        <v>74</v>
      </c>
      <c r="K2671" t="s">
        <v>4739</v>
      </c>
      <c r="L2671" t="s">
        <v>4739</v>
      </c>
      <c r="N2671" t="s">
        <v>4740</v>
      </c>
      <c r="P2671">
        <v>5737300</v>
      </c>
      <c r="Q2671" t="s">
        <v>4737</v>
      </c>
      <c r="R2671">
        <v>1314</v>
      </c>
      <c r="S2671">
        <v>437</v>
      </c>
    </row>
    <row r="2672" spans="1:20" x14ac:dyDescent="0.25">
      <c r="A2672" t="s">
        <v>20</v>
      </c>
      <c r="B2672" t="s">
        <v>30</v>
      </c>
      <c r="C2672" t="s">
        <v>22</v>
      </c>
      <c r="D2672" t="s">
        <v>23</v>
      </c>
      <c r="E2672" t="s">
        <v>5</v>
      </c>
      <c r="G2672" t="s">
        <v>24</v>
      </c>
      <c r="H2672">
        <v>1209287</v>
      </c>
      <c r="I2672">
        <v>1209595</v>
      </c>
      <c r="J2672" t="s">
        <v>74</v>
      </c>
      <c r="P2672">
        <v>5737764</v>
      </c>
      <c r="Q2672" t="s">
        <v>4741</v>
      </c>
      <c r="R2672">
        <v>309</v>
      </c>
      <c r="T2672" t="s">
        <v>4742</v>
      </c>
    </row>
    <row r="2673" spans="1:20" x14ac:dyDescent="0.25">
      <c r="A2673" t="s">
        <v>33</v>
      </c>
      <c r="B2673" t="s">
        <v>34</v>
      </c>
      <c r="C2673" t="s">
        <v>22</v>
      </c>
      <c r="D2673" t="s">
        <v>23</v>
      </c>
      <c r="E2673" t="s">
        <v>5</v>
      </c>
      <c r="G2673" t="s">
        <v>24</v>
      </c>
      <c r="H2673">
        <v>1209287</v>
      </c>
      <c r="I2673">
        <v>1209595</v>
      </c>
      <c r="J2673" t="s">
        <v>74</v>
      </c>
      <c r="K2673" t="s">
        <v>4743</v>
      </c>
      <c r="L2673" t="s">
        <v>4743</v>
      </c>
      <c r="N2673" t="s">
        <v>4744</v>
      </c>
      <c r="P2673">
        <v>5737764</v>
      </c>
      <c r="Q2673" t="s">
        <v>4741</v>
      </c>
      <c r="R2673">
        <v>309</v>
      </c>
      <c r="S2673">
        <v>102</v>
      </c>
    </row>
    <row r="2674" spans="1:20" x14ac:dyDescent="0.25">
      <c r="A2674" t="s">
        <v>20</v>
      </c>
      <c r="B2674" t="s">
        <v>30</v>
      </c>
      <c r="C2674" t="s">
        <v>22</v>
      </c>
      <c r="D2674" t="s">
        <v>23</v>
      </c>
      <c r="E2674" t="s">
        <v>5</v>
      </c>
      <c r="G2674" t="s">
        <v>24</v>
      </c>
      <c r="H2674">
        <v>1209644</v>
      </c>
      <c r="I2674">
        <v>1210930</v>
      </c>
      <c r="J2674" t="s">
        <v>74</v>
      </c>
      <c r="P2674">
        <v>5737273</v>
      </c>
      <c r="Q2674" t="s">
        <v>4745</v>
      </c>
      <c r="R2674">
        <v>1287</v>
      </c>
      <c r="T2674" t="s">
        <v>4746</v>
      </c>
    </row>
    <row r="2675" spans="1:20" x14ac:dyDescent="0.25">
      <c r="A2675" t="s">
        <v>33</v>
      </c>
      <c r="B2675" t="s">
        <v>34</v>
      </c>
      <c r="C2675" t="s">
        <v>22</v>
      </c>
      <c r="D2675" t="s">
        <v>23</v>
      </c>
      <c r="E2675" t="s">
        <v>5</v>
      </c>
      <c r="G2675" t="s">
        <v>24</v>
      </c>
      <c r="H2675">
        <v>1209644</v>
      </c>
      <c r="I2675">
        <v>1210930</v>
      </c>
      <c r="J2675" t="s">
        <v>74</v>
      </c>
      <c r="K2675" t="s">
        <v>4747</v>
      </c>
      <c r="L2675" t="s">
        <v>4747</v>
      </c>
      <c r="N2675" t="s">
        <v>4748</v>
      </c>
      <c r="P2675">
        <v>5737273</v>
      </c>
      <c r="Q2675" t="s">
        <v>4745</v>
      </c>
      <c r="R2675">
        <v>1287</v>
      </c>
      <c r="S2675">
        <v>428</v>
      </c>
    </row>
    <row r="2676" spans="1:20" x14ac:dyDescent="0.25">
      <c r="A2676" t="s">
        <v>20</v>
      </c>
      <c r="B2676" t="s">
        <v>30</v>
      </c>
      <c r="C2676" t="s">
        <v>22</v>
      </c>
      <c r="D2676" t="s">
        <v>23</v>
      </c>
      <c r="E2676" t="s">
        <v>5</v>
      </c>
      <c r="G2676" t="s">
        <v>24</v>
      </c>
      <c r="H2676">
        <v>1211015</v>
      </c>
      <c r="I2676">
        <v>1213198</v>
      </c>
      <c r="J2676" t="s">
        <v>74</v>
      </c>
      <c r="P2676">
        <v>5738174</v>
      </c>
      <c r="Q2676" t="s">
        <v>4749</v>
      </c>
      <c r="R2676">
        <v>2184</v>
      </c>
      <c r="T2676" t="s">
        <v>4750</v>
      </c>
    </row>
    <row r="2677" spans="1:20" x14ac:dyDescent="0.25">
      <c r="A2677" t="s">
        <v>33</v>
      </c>
      <c r="B2677" t="s">
        <v>34</v>
      </c>
      <c r="C2677" t="s">
        <v>22</v>
      </c>
      <c r="D2677" t="s">
        <v>23</v>
      </c>
      <c r="E2677" t="s">
        <v>5</v>
      </c>
      <c r="G2677" t="s">
        <v>24</v>
      </c>
      <c r="H2677">
        <v>1211015</v>
      </c>
      <c r="I2677">
        <v>1213198</v>
      </c>
      <c r="J2677" t="s">
        <v>74</v>
      </c>
      <c r="K2677" t="s">
        <v>4751</v>
      </c>
      <c r="L2677" t="s">
        <v>4751</v>
      </c>
      <c r="N2677" t="s">
        <v>4752</v>
      </c>
      <c r="P2677">
        <v>5738174</v>
      </c>
      <c r="Q2677" t="s">
        <v>4749</v>
      </c>
      <c r="R2677">
        <v>2184</v>
      </c>
      <c r="S2677">
        <v>727</v>
      </c>
    </row>
    <row r="2678" spans="1:20" x14ac:dyDescent="0.25">
      <c r="A2678" t="s">
        <v>20</v>
      </c>
      <c r="B2678" t="s">
        <v>30</v>
      </c>
      <c r="C2678" t="s">
        <v>22</v>
      </c>
      <c r="D2678" t="s">
        <v>23</v>
      </c>
      <c r="E2678" t="s">
        <v>5</v>
      </c>
      <c r="G2678" t="s">
        <v>24</v>
      </c>
      <c r="H2678">
        <v>1213302</v>
      </c>
      <c r="I2678">
        <v>1213868</v>
      </c>
      <c r="J2678" t="s">
        <v>74</v>
      </c>
      <c r="P2678">
        <v>5737504</v>
      </c>
      <c r="Q2678" t="s">
        <v>4753</v>
      </c>
      <c r="R2678">
        <v>567</v>
      </c>
      <c r="T2678" t="s">
        <v>4754</v>
      </c>
    </row>
    <row r="2679" spans="1:20" x14ac:dyDescent="0.25">
      <c r="A2679" t="s">
        <v>33</v>
      </c>
      <c r="B2679" t="s">
        <v>34</v>
      </c>
      <c r="C2679" t="s">
        <v>22</v>
      </c>
      <c r="D2679" t="s">
        <v>23</v>
      </c>
      <c r="E2679" t="s">
        <v>5</v>
      </c>
      <c r="G2679" t="s">
        <v>24</v>
      </c>
      <c r="H2679">
        <v>1213302</v>
      </c>
      <c r="I2679">
        <v>1213868</v>
      </c>
      <c r="J2679" t="s">
        <v>74</v>
      </c>
      <c r="K2679" t="s">
        <v>4755</v>
      </c>
      <c r="L2679" t="s">
        <v>4755</v>
      </c>
      <c r="N2679" t="s">
        <v>4756</v>
      </c>
      <c r="P2679">
        <v>5737504</v>
      </c>
      <c r="Q2679" t="s">
        <v>4753</v>
      </c>
      <c r="R2679">
        <v>567</v>
      </c>
      <c r="S2679">
        <v>188</v>
      </c>
    </row>
    <row r="2680" spans="1:20" x14ac:dyDescent="0.25">
      <c r="A2680" t="s">
        <v>20</v>
      </c>
      <c r="B2680" t="s">
        <v>30</v>
      </c>
      <c r="C2680" t="s">
        <v>22</v>
      </c>
      <c r="D2680" t="s">
        <v>23</v>
      </c>
      <c r="E2680" t="s">
        <v>5</v>
      </c>
      <c r="G2680" t="s">
        <v>24</v>
      </c>
      <c r="H2680">
        <v>1213902</v>
      </c>
      <c r="I2680">
        <v>1214345</v>
      </c>
      <c r="J2680" t="s">
        <v>74</v>
      </c>
      <c r="P2680">
        <v>5737722</v>
      </c>
      <c r="Q2680" t="s">
        <v>4757</v>
      </c>
      <c r="R2680">
        <v>444</v>
      </c>
      <c r="T2680" t="s">
        <v>4758</v>
      </c>
    </row>
    <row r="2681" spans="1:20" x14ac:dyDescent="0.25">
      <c r="A2681" t="s">
        <v>33</v>
      </c>
      <c r="B2681" t="s">
        <v>34</v>
      </c>
      <c r="C2681" t="s">
        <v>22</v>
      </c>
      <c r="D2681" t="s">
        <v>23</v>
      </c>
      <c r="E2681" t="s">
        <v>5</v>
      </c>
      <c r="G2681" t="s">
        <v>24</v>
      </c>
      <c r="H2681">
        <v>1213902</v>
      </c>
      <c r="I2681">
        <v>1214345</v>
      </c>
      <c r="J2681" t="s">
        <v>74</v>
      </c>
      <c r="K2681" t="s">
        <v>4759</v>
      </c>
      <c r="L2681" t="s">
        <v>4759</v>
      </c>
      <c r="N2681" t="s">
        <v>4760</v>
      </c>
      <c r="P2681">
        <v>5737722</v>
      </c>
      <c r="Q2681" t="s">
        <v>4757</v>
      </c>
      <c r="R2681">
        <v>444</v>
      </c>
      <c r="S2681">
        <v>147</v>
      </c>
    </row>
    <row r="2682" spans="1:20" x14ac:dyDescent="0.25">
      <c r="A2682" t="s">
        <v>20</v>
      </c>
      <c r="B2682" t="s">
        <v>30</v>
      </c>
      <c r="C2682" t="s">
        <v>22</v>
      </c>
      <c r="D2682" t="s">
        <v>23</v>
      </c>
      <c r="E2682" t="s">
        <v>5</v>
      </c>
      <c r="G2682" t="s">
        <v>24</v>
      </c>
      <c r="H2682">
        <v>1214355</v>
      </c>
      <c r="I2682">
        <v>1214876</v>
      </c>
      <c r="J2682" t="s">
        <v>74</v>
      </c>
      <c r="P2682">
        <v>5737332</v>
      </c>
      <c r="Q2682" t="s">
        <v>4761</v>
      </c>
      <c r="R2682">
        <v>522</v>
      </c>
      <c r="T2682" t="s">
        <v>4762</v>
      </c>
    </row>
    <row r="2683" spans="1:20" x14ac:dyDescent="0.25">
      <c r="A2683" t="s">
        <v>33</v>
      </c>
      <c r="B2683" t="s">
        <v>34</v>
      </c>
      <c r="C2683" t="s">
        <v>22</v>
      </c>
      <c r="D2683" t="s">
        <v>23</v>
      </c>
      <c r="E2683" t="s">
        <v>5</v>
      </c>
      <c r="G2683" t="s">
        <v>24</v>
      </c>
      <c r="H2683">
        <v>1214355</v>
      </c>
      <c r="I2683">
        <v>1214876</v>
      </c>
      <c r="J2683" t="s">
        <v>74</v>
      </c>
      <c r="K2683" t="s">
        <v>4763</v>
      </c>
      <c r="L2683" t="s">
        <v>4763</v>
      </c>
      <c r="N2683" t="s">
        <v>4764</v>
      </c>
      <c r="P2683">
        <v>5737332</v>
      </c>
      <c r="Q2683" t="s">
        <v>4761</v>
      </c>
      <c r="R2683">
        <v>522</v>
      </c>
      <c r="S2683">
        <v>173</v>
      </c>
    </row>
    <row r="2684" spans="1:20" x14ac:dyDescent="0.25">
      <c r="A2684" t="s">
        <v>20</v>
      </c>
      <c r="B2684" t="s">
        <v>30</v>
      </c>
      <c r="C2684" t="s">
        <v>22</v>
      </c>
      <c r="D2684" t="s">
        <v>23</v>
      </c>
      <c r="E2684" t="s">
        <v>5</v>
      </c>
      <c r="G2684" t="s">
        <v>24</v>
      </c>
      <c r="H2684">
        <v>1214893</v>
      </c>
      <c r="I2684">
        <v>1215213</v>
      </c>
      <c r="J2684" t="s">
        <v>74</v>
      </c>
      <c r="P2684">
        <v>5737754</v>
      </c>
      <c r="Q2684" t="s">
        <v>4765</v>
      </c>
      <c r="R2684">
        <v>321</v>
      </c>
      <c r="T2684" t="s">
        <v>4766</v>
      </c>
    </row>
    <row r="2685" spans="1:20" x14ac:dyDescent="0.25">
      <c r="A2685" t="s">
        <v>33</v>
      </c>
      <c r="B2685" t="s">
        <v>34</v>
      </c>
      <c r="C2685" t="s">
        <v>22</v>
      </c>
      <c r="D2685" t="s">
        <v>23</v>
      </c>
      <c r="E2685" t="s">
        <v>5</v>
      </c>
      <c r="G2685" t="s">
        <v>24</v>
      </c>
      <c r="H2685">
        <v>1214893</v>
      </c>
      <c r="I2685">
        <v>1215213</v>
      </c>
      <c r="J2685" t="s">
        <v>74</v>
      </c>
      <c r="K2685" t="s">
        <v>4767</v>
      </c>
      <c r="L2685" t="s">
        <v>4767</v>
      </c>
      <c r="N2685" t="s">
        <v>4768</v>
      </c>
      <c r="P2685">
        <v>5737754</v>
      </c>
      <c r="Q2685" t="s">
        <v>4765</v>
      </c>
      <c r="R2685">
        <v>321</v>
      </c>
      <c r="S2685">
        <v>106</v>
      </c>
    </row>
    <row r="2686" spans="1:20" x14ac:dyDescent="0.25">
      <c r="A2686" t="s">
        <v>20</v>
      </c>
      <c r="B2686" t="s">
        <v>30</v>
      </c>
      <c r="C2686" t="s">
        <v>22</v>
      </c>
      <c r="D2686" t="s">
        <v>23</v>
      </c>
      <c r="E2686" t="s">
        <v>5</v>
      </c>
      <c r="G2686" t="s">
        <v>24</v>
      </c>
      <c r="H2686">
        <v>1215416</v>
      </c>
      <c r="I2686">
        <v>1216576</v>
      </c>
      <c r="J2686" t="s">
        <v>74</v>
      </c>
      <c r="P2686">
        <v>5737570</v>
      </c>
      <c r="Q2686" t="s">
        <v>4769</v>
      </c>
      <c r="R2686">
        <v>1161</v>
      </c>
      <c r="T2686" t="s">
        <v>4770</v>
      </c>
    </row>
    <row r="2687" spans="1:20" x14ac:dyDescent="0.25">
      <c r="A2687" t="s">
        <v>33</v>
      </c>
      <c r="B2687" t="s">
        <v>34</v>
      </c>
      <c r="C2687" t="s">
        <v>22</v>
      </c>
      <c r="D2687" t="s">
        <v>23</v>
      </c>
      <c r="E2687" t="s">
        <v>5</v>
      </c>
      <c r="G2687" t="s">
        <v>24</v>
      </c>
      <c r="H2687">
        <v>1215416</v>
      </c>
      <c r="I2687">
        <v>1216576</v>
      </c>
      <c r="J2687" t="s">
        <v>74</v>
      </c>
      <c r="K2687" t="s">
        <v>4771</v>
      </c>
      <c r="L2687" t="s">
        <v>4771</v>
      </c>
      <c r="N2687" t="s">
        <v>4772</v>
      </c>
      <c r="P2687">
        <v>5737570</v>
      </c>
      <c r="Q2687" t="s">
        <v>4769</v>
      </c>
      <c r="R2687">
        <v>1161</v>
      </c>
      <c r="S2687">
        <v>386</v>
      </c>
    </row>
    <row r="2688" spans="1:20" x14ac:dyDescent="0.25">
      <c r="A2688" t="s">
        <v>20</v>
      </c>
      <c r="B2688" t="s">
        <v>30</v>
      </c>
      <c r="C2688" t="s">
        <v>22</v>
      </c>
      <c r="D2688" t="s">
        <v>23</v>
      </c>
      <c r="E2688" t="s">
        <v>5</v>
      </c>
      <c r="G2688" t="s">
        <v>24</v>
      </c>
      <c r="H2688">
        <v>1216621</v>
      </c>
      <c r="I2688">
        <v>1219290</v>
      </c>
      <c r="J2688" t="s">
        <v>74</v>
      </c>
      <c r="P2688">
        <v>5737565</v>
      </c>
      <c r="Q2688" t="s">
        <v>4773</v>
      </c>
      <c r="R2688">
        <v>2670</v>
      </c>
      <c r="T2688" t="s">
        <v>4774</v>
      </c>
    </row>
    <row r="2689" spans="1:20" x14ac:dyDescent="0.25">
      <c r="A2689" t="s">
        <v>33</v>
      </c>
      <c r="B2689" t="s">
        <v>34</v>
      </c>
      <c r="C2689" t="s">
        <v>22</v>
      </c>
      <c r="D2689" t="s">
        <v>23</v>
      </c>
      <c r="E2689" t="s">
        <v>5</v>
      </c>
      <c r="G2689" t="s">
        <v>24</v>
      </c>
      <c r="H2689">
        <v>1216621</v>
      </c>
      <c r="I2689">
        <v>1219290</v>
      </c>
      <c r="J2689" t="s">
        <v>74</v>
      </c>
      <c r="K2689" t="s">
        <v>4775</v>
      </c>
      <c r="L2689" t="s">
        <v>4775</v>
      </c>
      <c r="N2689" t="s">
        <v>4776</v>
      </c>
      <c r="P2689">
        <v>5737565</v>
      </c>
      <c r="Q2689" t="s">
        <v>4773</v>
      </c>
      <c r="R2689">
        <v>2670</v>
      </c>
      <c r="S2689">
        <v>889</v>
      </c>
    </row>
    <row r="2690" spans="1:20" x14ac:dyDescent="0.25">
      <c r="A2690" t="s">
        <v>20</v>
      </c>
      <c r="B2690" t="s">
        <v>30</v>
      </c>
      <c r="C2690" t="s">
        <v>22</v>
      </c>
      <c r="D2690" t="s">
        <v>23</v>
      </c>
      <c r="E2690" t="s">
        <v>5</v>
      </c>
      <c r="G2690" t="s">
        <v>24</v>
      </c>
      <c r="H2690">
        <v>1219340</v>
      </c>
      <c r="I2690">
        <v>1221175</v>
      </c>
      <c r="J2690" t="s">
        <v>74</v>
      </c>
      <c r="P2690">
        <v>5737482</v>
      </c>
      <c r="Q2690" t="s">
        <v>4777</v>
      </c>
      <c r="R2690">
        <v>1836</v>
      </c>
      <c r="T2690" t="s">
        <v>4778</v>
      </c>
    </row>
    <row r="2691" spans="1:20" x14ac:dyDescent="0.25">
      <c r="A2691" t="s">
        <v>33</v>
      </c>
      <c r="B2691" t="s">
        <v>34</v>
      </c>
      <c r="C2691" t="s">
        <v>22</v>
      </c>
      <c r="D2691" t="s">
        <v>23</v>
      </c>
      <c r="E2691" t="s">
        <v>5</v>
      </c>
      <c r="G2691" t="s">
        <v>24</v>
      </c>
      <c r="H2691">
        <v>1219340</v>
      </c>
      <c r="I2691">
        <v>1221175</v>
      </c>
      <c r="J2691" t="s">
        <v>74</v>
      </c>
      <c r="K2691" t="s">
        <v>4779</v>
      </c>
      <c r="L2691" t="s">
        <v>4779</v>
      </c>
      <c r="N2691" t="s">
        <v>4780</v>
      </c>
      <c r="P2691">
        <v>5737482</v>
      </c>
      <c r="Q2691" t="s">
        <v>4777</v>
      </c>
      <c r="R2691">
        <v>1836</v>
      </c>
      <c r="S2691">
        <v>611</v>
      </c>
    </row>
    <row r="2692" spans="1:20" x14ac:dyDescent="0.25">
      <c r="A2692" t="s">
        <v>20</v>
      </c>
      <c r="B2692" t="s">
        <v>30</v>
      </c>
      <c r="C2692" t="s">
        <v>22</v>
      </c>
      <c r="D2692" t="s">
        <v>23</v>
      </c>
      <c r="E2692" t="s">
        <v>5</v>
      </c>
      <c r="G2692" t="s">
        <v>24</v>
      </c>
      <c r="H2692">
        <v>1221219</v>
      </c>
      <c r="I2692">
        <v>1222718</v>
      </c>
      <c r="J2692" t="s">
        <v>74</v>
      </c>
      <c r="P2692">
        <v>5737285</v>
      </c>
      <c r="Q2692" t="s">
        <v>4781</v>
      </c>
      <c r="R2692">
        <v>1500</v>
      </c>
      <c r="T2692" t="s">
        <v>4782</v>
      </c>
    </row>
    <row r="2693" spans="1:20" x14ac:dyDescent="0.25">
      <c r="A2693" t="s">
        <v>33</v>
      </c>
      <c r="B2693" t="s">
        <v>34</v>
      </c>
      <c r="C2693" t="s">
        <v>22</v>
      </c>
      <c r="D2693" t="s">
        <v>23</v>
      </c>
      <c r="E2693" t="s">
        <v>5</v>
      </c>
      <c r="G2693" t="s">
        <v>24</v>
      </c>
      <c r="H2693">
        <v>1221219</v>
      </c>
      <c r="I2693">
        <v>1222718</v>
      </c>
      <c r="J2693" t="s">
        <v>74</v>
      </c>
      <c r="K2693" t="s">
        <v>4783</v>
      </c>
      <c r="L2693" t="s">
        <v>4783</v>
      </c>
      <c r="N2693" t="s">
        <v>4784</v>
      </c>
      <c r="P2693">
        <v>5737285</v>
      </c>
      <c r="Q2693" t="s">
        <v>4781</v>
      </c>
      <c r="R2693">
        <v>1500</v>
      </c>
      <c r="S2693">
        <v>499</v>
      </c>
    </row>
    <row r="2694" spans="1:20" x14ac:dyDescent="0.25">
      <c r="A2694" t="s">
        <v>20</v>
      </c>
      <c r="B2694" t="s">
        <v>30</v>
      </c>
      <c r="C2694" t="s">
        <v>22</v>
      </c>
      <c r="D2694" t="s">
        <v>23</v>
      </c>
      <c r="E2694" t="s">
        <v>5</v>
      </c>
      <c r="G2694" t="s">
        <v>24</v>
      </c>
      <c r="H2694">
        <v>1222801</v>
      </c>
      <c r="I2694">
        <v>1223037</v>
      </c>
      <c r="J2694" t="s">
        <v>74</v>
      </c>
      <c r="O2694" t="s">
        <v>4785</v>
      </c>
      <c r="P2694">
        <v>5738161</v>
      </c>
      <c r="Q2694" t="s">
        <v>4786</v>
      </c>
      <c r="R2694">
        <v>237</v>
      </c>
      <c r="T2694" t="s">
        <v>4787</v>
      </c>
    </row>
    <row r="2695" spans="1:20" x14ac:dyDescent="0.25">
      <c r="A2695" t="s">
        <v>33</v>
      </c>
      <c r="B2695" t="s">
        <v>34</v>
      </c>
      <c r="C2695" t="s">
        <v>22</v>
      </c>
      <c r="D2695" t="s">
        <v>23</v>
      </c>
      <c r="E2695" t="s">
        <v>5</v>
      </c>
      <c r="G2695" t="s">
        <v>24</v>
      </c>
      <c r="H2695">
        <v>1222801</v>
      </c>
      <c r="I2695">
        <v>1223037</v>
      </c>
      <c r="J2695" t="s">
        <v>74</v>
      </c>
      <c r="K2695" t="s">
        <v>4788</v>
      </c>
      <c r="L2695" t="s">
        <v>4788</v>
      </c>
      <c r="N2695" t="s">
        <v>4789</v>
      </c>
      <c r="O2695" t="s">
        <v>4785</v>
      </c>
      <c r="P2695">
        <v>5738161</v>
      </c>
      <c r="Q2695" t="s">
        <v>4786</v>
      </c>
      <c r="R2695">
        <v>237</v>
      </c>
      <c r="S2695">
        <v>78</v>
      </c>
    </row>
    <row r="2696" spans="1:20" x14ac:dyDescent="0.25">
      <c r="A2696" t="s">
        <v>20</v>
      </c>
      <c r="B2696" t="s">
        <v>30</v>
      </c>
      <c r="C2696" t="s">
        <v>22</v>
      </c>
      <c r="D2696" t="s">
        <v>23</v>
      </c>
      <c r="E2696" t="s">
        <v>5</v>
      </c>
      <c r="G2696" t="s">
        <v>24</v>
      </c>
      <c r="H2696">
        <v>1223292</v>
      </c>
      <c r="I2696">
        <v>1224833</v>
      </c>
      <c r="J2696" t="s">
        <v>25</v>
      </c>
      <c r="P2696">
        <v>5737455</v>
      </c>
      <c r="Q2696" t="s">
        <v>4790</v>
      </c>
      <c r="R2696">
        <v>1542</v>
      </c>
      <c r="T2696" t="s">
        <v>4791</v>
      </c>
    </row>
    <row r="2697" spans="1:20" x14ac:dyDescent="0.25">
      <c r="A2697" t="s">
        <v>33</v>
      </c>
      <c r="B2697" t="s">
        <v>34</v>
      </c>
      <c r="C2697" t="s">
        <v>22</v>
      </c>
      <c r="D2697" t="s">
        <v>23</v>
      </c>
      <c r="E2697" t="s">
        <v>5</v>
      </c>
      <c r="G2697" t="s">
        <v>24</v>
      </c>
      <c r="H2697">
        <v>1223292</v>
      </c>
      <c r="I2697">
        <v>1224833</v>
      </c>
      <c r="J2697" t="s">
        <v>25</v>
      </c>
      <c r="K2697" t="s">
        <v>4792</v>
      </c>
      <c r="L2697" t="s">
        <v>4792</v>
      </c>
      <c r="N2697" t="s">
        <v>1598</v>
      </c>
      <c r="P2697">
        <v>5737455</v>
      </c>
      <c r="Q2697" t="s">
        <v>4790</v>
      </c>
      <c r="R2697">
        <v>1542</v>
      </c>
      <c r="S2697">
        <v>513</v>
      </c>
    </row>
    <row r="2698" spans="1:20" x14ac:dyDescent="0.25">
      <c r="A2698" t="s">
        <v>20</v>
      </c>
      <c r="B2698" t="s">
        <v>30</v>
      </c>
      <c r="C2698" t="s">
        <v>22</v>
      </c>
      <c r="D2698" t="s">
        <v>23</v>
      </c>
      <c r="E2698" t="s">
        <v>5</v>
      </c>
      <c r="G2698" t="s">
        <v>24</v>
      </c>
      <c r="H2698">
        <v>1224847</v>
      </c>
      <c r="I2698">
        <v>1225245</v>
      </c>
      <c r="J2698" t="s">
        <v>25</v>
      </c>
      <c r="P2698">
        <v>5737724</v>
      </c>
      <c r="Q2698" t="s">
        <v>4793</v>
      </c>
      <c r="R2698">
        <v>399</v>
      </c>
      <c r="T2698" t="s">
        <v>4794</v>
      </c>
    </row>
    <row r="2699" spans="1:20" x14ac:dyDescent="0.25">
      <c r="A2699" t="s">
        <v>33</v>
      </c>
      <c r="B2699" t="s">
        <v>34</v>
      </c>
      <c r="C2699" t="s">
        <v>22</v>
      </c>
      <c r="D2699" t="s">
        <v>23</v>
      </c>
      <c r="E2699" t="s">
        <v>5</v>
      </c>
      <c r="G2699" t="s">
        <v>24</v>
      </c>
      <c r="H2699">
        <v>1224847</v>
      </c>
      <c r="I2699">
        <v>1225245</v>
      </c>
      <c r="J2699" t="s">
        <v>25</v>
      </c>
      <c r="K2699" t="s">
        <v>4795</v>
      </c>
      <c r="L2699" t="s">
        <v>4795</v>
      </c>
      <c r="N2699" t="s">
        <v>1824</v>
      </c>
      <c r="P2699">
        <v>5737724</v>
      </c>
      <c r="Q2699" t="s">
        <v>4793</v>
      </c>
      <c r="R2699">
        <v>399</v>
      </c>
      <c r="S2699">
        <v>132</v>
      </c>
    </row>
    <row r="2700" spans="1:20" x14ac:dyDescent="0.25">
      <c r="A2700" t="s">
        <v>20</v>
      </c>
      <c r="B2700" t="s">
        <v>30</v>
      </c>
      <c r="C2700" t="s">
        <v>22</v>
      </c>
      <c r="D2700" t="s">
        <v>23</v>
      </c>
      <c r="E2700" t="s">
        <v>5</v>
      </c>
      <c r="G2700" t="s">
        <v>24</v>
      </c>
      <c r="H2700">
        <v>1225292</v>
      </c>
      <c r="I2700">
        <v>1225546</v>
      </c>
      <c r="J2700" t="s">
        <v>25</v>
      </c>
      <c r="P2700">
        <v>5737723</v>
      </c>
      <c r="Q2700" t="s">
        <v>4796</v>
      </c>
      <c r="R2700">
        <v>255</v>
      </c>
      <c r="T2700" t="s">
        <v>4797</v>
      </c>
    </row>
    <row r="2701" spans="1:20" x14ac:dyDescent="0.25">
      <c r="A2701" t="s">
        <v>33</v>
      </c>
      <c r="B2701" t="s">
        <v>34</v>
      </c>
      <c r="C2701" t="s">
        <v>22</v>
      </c>
      <c r="D2701" t="s">
        <v>23</v>
      </c>
      <c r="E2701" t="s">
        <v>5</v>
      </c>
      <c r="G2701" t="s">
        <v>24</v>
      </c>
      <c r="H2701">
        <v>1225292</v>
      </c>
      <c r="I2701">
        <v>1225546</v>
      </c>
      <c r="J2701" t="s">
        <v>25</v>
      </c>
      <c r="K2701" t="s">
        <v>4798</v>
      </c>
      <c r="L2701" t="s">
        <v>4798</v>
      </c>
      <c r="N2701" t="s">
        <v>36</v>
      </c>
      <c r="P2701">
        <v>5737723</v>
      </c>
      <c r="Q2701" t="s">
        <v>4796</v>
      </c>
      <c r="R2701">
        <v>255</v>
      </c>
      <c r="S2701">
        <v>84</v>
      </c>
    </row>
    <row r="2702" spans="1:20" x14ac:dyDescent="0.25">
      <c r="A2702" t="s">
        <v>20</v>
      </c>
      <c r="B2702" t="s">
        <v>30</v>
      </c>
      <c r="C2702" t="s">
        <v>22</v>
      </c>
      <c r="D2702" t="s">
        <v>23</v>
      </c>
      <c r="E2702" t="s">
        <v>5</v>
      </c>
      <c r="G2702" t="s">
        <v>24</v>
      </c>
      <c r="H2702">
        <v>1225562</v>
      </c>
      <c r="I2702">
        <v>1226497</v>
      </c>
      <c r="J2702" t="s">
        <v>25</v>
      </c>
      <c r="P2702">
        <v>5737614</v>
      </c>
      <c r="Q2702" t="s">
        <v>4799</v>
      </c>
      <c r="R2702">
        <v>936</v>
      </c>
      <c r="T2702" t="s">
        <v>4800</v>
      </c>
    </row>
    <row r="2703" spans="1:20" x14ac:dyDescent="0.25">
      <c r="A2703" t="s">
        <v>33</v>
      </c>
      <c r="B2703" t="s">
        <v>34</v>
      </c>
      <c r="C2703" t="s">
        <v>22</v>
      </c>
      <c r="D2703" t="s">
        <v>23</v>
      </c>
      <c r="E2703" t="s">
        <v>5</v>
      </c>
      <c r="G2703" t="s">
        <v>24</v>
      </c>
      <c r="H2703">
        <v>1225562</v>
      </c>
      <c r="I2703">
        <v>1226497</v>
      </c>
      <c r="J2703" t="s">
        <v>25</v>
      </c>
      <c r="K2703" t="s">
        <v>4801</v>
      </c>
      <c r="L2703" t="s">
        <v>4801</v>
      </c>
      <c r="N2703" t="s">
        <v>4802</v>
      </c>
      <c r="P2703">
        <v>5737614</v>
      </c>
      <c r="Q2703" t="s">
        <v>4799</v>
      </c>
      <c r="R2703">
        <v>936</v>
      </c>
      <c r="S2703">
        <v>311</v>
      </c>
    </row>
    <row r="2704" spans="1:20" x14ac:dyDescent="0.25">
      <c r="A2704" t="s">
        <v>20</v>
      </c>
      <c r="B2704" t="s">
        <v>30</v>
      </c>
      <c r="C2704" t="s">
        <v>22</v>
      </c>
      <c r="D2704" t="s">
        <v>23</v>
      </c>
      <c r="E2704" t="s">
        <v>5</v>
      </c>
      <c r="G2704" t="s">
        <v>24</v>
      </c>
      <c r="H2704">
        <v>1226516</v>
      </c>
      <c r="I2704">
        <v>1227196</v>
      </c>
      <c r="J2704" t="s">
        <v>74</v>
      </c>
      <c r="P2704">
        <v>5739153</v>
      </c>
      <c r="Q2704" t="s">
        <v>4803</v>
      </c>
      <c r="R2704">
        <v>681</v>
      </c>
      <c r="T2704" t="s">
        <v>4804</v>
      </c>
    </row>
    <row r="2705" spans="1:20" x14ac:dyDescent="0.25">
      <c r="A2705" t="s">
        <v>33</v>
      </c>
      <c r="B2705" t="s">
        <v>34</v>
      </c>
      <c r="C2705" t="s">
        <v>22</v>
      </c>
      <c r="D2705" t="s">
        <v>23</v>
      </c>
      <c r="E2705" t="s">
        <v>5</v>
      </c>
      <c r="G2705" t="s">
        <v>24</v>
      </c>
      <c r="H2705">
        <v>1226516</v>
      </c>
      <c r="I2705">
        <v>1227196</v>
      </c>
      <c r="J2705" t="s">
        <v>74</v>
      </c>
      <c r="K2705" t="s">
        <v>4805</v>
      </c>
      <c r="L2705" t="s">
        <v>4805</v>
      </c>
      <c r="N2705" t="s">
        <v>2042</v>
      </c>
      <c r="P2705">
        <v>5739153</v>
      </c>
      <c r="Q2705" t="s">
        <v>4803</v>
      </c>
      <c r="R2705">
        <v>681</v>
      </c>
      <c r="S2705">
        <v>226</v>
      </c>
    </row>
    <row r="2706" spans="1:20" x14ac:dyDescent="0.25">
      <c r="A2706" t="s">
        <v>20</v>
      </c>
      <c r="B2706" t="s">
        <v>30</v>
      </c>
      <c r="C2706" t="s">
        <v>22</v>
      </c>
      <c r="D2706" t="s">
        <v>23</v>
      </c>
      <c r="E2706" t="s">
        <v>5</v>
      </c>
      <c r="G2706" t="s">
        <v>24</v>
      </c>
      <c r="H2706">
        <v>1227211</v>
      </c>
      <c r="I2706">
        <v>1228362</v>
      </c>
      <c r="J2706" t="s">
        <v>74</v>
      </c>
      <c r="P2706">
        <v>5737661</v>
      </c>
      <c r="Q2706" t="s">
        <v>4806</v>
      </c>
      <c r="R2706">
        <v>1152</v>
      </c>
      <c r="T2706" t="s">
        <v>4807</v>
      </c>
    </row>
    <row r="2707" spans="1:20" x14ac:dyDescent="0.25">
      <c r="A2707" t="s">
        <v>33</v>
      </c>
      <c r="B2707" t="s">
        <v>34</v>
      </c>
      <c r="C2707" t="s">
        <v>22</v>
      </c>
      <c r="D2707" t="s">
        <v>23</v>
      </c>
      <c r="E2707" t="s">
        <v>5</v>
      </c>
      <c r="G2707" t="s">
        <v>24</v>
      </c>
      <c r="H2707">
        <v>1227211</v>
      </c>
      <c r="I2707">
        <v>1228362</v>
      </c>
      <c r="J2707" t="s">
        <v>74</v>
      </c>
      <c r="K2707" t="s">
        <v>4808</v>
      </c>
      <c r="L2707" t="s">
        <v>4808</v>
      </c>
      <c r="N2707" t="s">
        <v>4809</v>
      </c>
      <c r="P2707">
        <v>5737661</v>
      </c>
      <c r="Q2707" t="s">
        <v>4806</v>
      </c>
      <c r="R2707">
        <v>1152</v>
      </c>
      <c r="S2707">
        <v>383</v>
      </c>
    </row>
    <row r="2708" spans="1:20" x14ac:dyDescent="0.25">
      <c r="A2708" t="s">
        <v>20</v>
      </c>
      <c r="B2708" t="s">
        <v>30</v>
      </c>
      <c r="C2708" t="s">
        <v>22</v>
      </c>
      <c r="D2708" t="s">
        <v>23</v>
      </c>
      <c r="E2708" t="s">
        <v>5</v>
      </c>
      <c r="G2708" t="s">
        <v>24</v>
      </c>
      <c r="H2708">
        <v>1228507</v>
      </c>
      <c r="I2708">
        <v>1229481</v>
      </c>
      <c r="J2708" t="s">
        <v>25</v>
      </c>
      <c r="P2708">
        <v>5737328</v>
      </c>
      <c r="Q2708" t="s">
        <v>4810</v>
      </c>
      <c r="R2708">
        <v>975</v>
      </c>
      <c r="T2708" t="s">
        <v>4811</v>
      </c>
    </row>
    <row r="2709" spans="1:20" x14ac:dyDescent="0.25">
      <c r="A2709" t="s">
        <v>33</v>
      </c>
      <c r="B2709" t="s">
        <v>34</v>
      </c>
      <c r="C2709" t="s">
        <v>22</v>
      </c>
      <c r="D2709" t="s">
        <v>23</v>
      </c>
      <c r="E2709" t="s">
        <v>5</v>
      </c>
      <c r="G2709" t="s">
        <v>24</v>
      </c>
      <c r="H2709">
        <v>1228507</v>
      </c>
      <c r="I2709">
        <v>1229481</v>
      </c>
      <c r="J2709" t="s">
        <v>25</v>
      </c>
      <c r="K2709" t="s">
        <v>4812</v>
      </c>
      <c r="L2709" t="s">
        <v>4812</v>
      </c>
      <c r="N2709" t="s">
        <v>4813</v>
      </c>
      <c r="P2709">
        <v>5737328</v>
      </c>
      <c r="Q2709" t="s">
        <v>4810</v>
      </c>
      <c r="R2709">
        <v>975</v>
      </c>
      <c r="S2709">
        <v>324</v>
      </c>
    </row>
    <row r="2710" spans="1:20" x14ac:dyDescent="0.25">
      <c r="A2710" t="s">
        <v>20</v>
      </c>
      <c r="B2710" t="s">
        <v>30</v>
      </c>
      <c r="C2710" t="s">
        <v>22</v>
      </c>
      <c r="D2710" t="s">
        <v>23</v>
      </c>
      <c r="E2710" t="s">
        <v>5</v>
      </c>
      <c r="G2710" t="s">
        <v>24</v>
      </c>
      <c r="H2710">
        <v>1229569</v>
      </c>
      <c r="I2710">
        <v>1230354</v>
      </c>
      <c r="J2710" t="s">
        <v>25</v>
      </c>
      <c r="P2710">
        <v>5737733</v>
      </c>
      <c r="Q2710" t="s">
        <v>4814</v>
      </c>
      <c r="R2710">
        <v>786</v>
      </c>
      <c r="T2710" t="s">
        <v>4815</v>
      </c>
    </row>
    <row r="2711" spans="1:20" x14ac:dyDescent="0.25">
      <c r="A2711" t="s">
        <v>33</v>
      </c>
      <c r="B2711" t="s">
        <v>34</v>
      </c>
      <c r="C2711" t="s">
        <v>22</v>
      </c>
      <c r="D2711" t="s">
        <v>23</v>
      </c>
      <c r="E2711" t="s">
        <v>5</v>
      </c>
      <c r="G2711" t="s">
        <v>24</v>
      </c>
      <c r="H2711">
        <v>1229569</v>
      </c>
      <c r="I2711">
        <v>1230354</v>
      </c>
      <c r="J2711" t="s">
        <v>25</v>
      </c>
      <c r="K2711" t="s">
        <v>4816</v>
      </c>
      <c r="L2711" t="s">
        <v>4816</v>
      </c>
      <c r="N2711" t="s">
        <v>4817</v>
      </c>
      <c r="P2711">
        <v>5737733</v>
      </c>
      <c r="Q2711" t="s">
        <v>4814</v>
      </c>
      <c r="R2711">
        <v>786</v>
      </c>
      <c r="S2711">
        <v>261</v>
      </c>
    </row>
    <row r="2712" spans="1:20" x14ac:dyDescent="0.25">
      <c r="A2712" t="s">
        <v>20</v>
      </c>
      <c r="B2712" t="s">
        <v>30</v>
      </c>
      <c r="C2712" t="s">
        <v>22</v>
      </c>
      <c r="D2712" t="s">
        <v>23</v>
      </c>
      <c r="E2712" t="s">
        <v>5</v>
      </c>
      <c r="G2712" t="s">
        <v>24</v>
      </c>
      <c r="H2712">
        <v>1230486</v>
      </c>
      <c r="I2712">
        <v>1230971</v>
      </c>
      <c r="J2712" t="s">
        <v>25</v>
      </c>
      <c r="P2712">
        <v>5737549</v>
      </c>
      <c r="Q2712" t="s">
        <v>4818</v>
      </c>
      <c r="R2712">
        <v>486</v>
      </c>
      <c r="T2712" t="s">
        <v>4819</v>
      </c>
    </row>
    <row r="2713" spans="1:20" x14ac:dyDescent="0.25">
      <c r="A2713" t="s">
        <v>33</v>
      </c>
      <c r="B2713" t="s">
        <v>34</v>
      </c>
      <c r="C2713" t="s">
        <v>22</v>
      </c>
      <c r="D2713" t="s">
        <v>23</v>
      </c>
      <c r="E2713" t="s">
        <v>5</v>
      </c>
      <c r="G2713" t="s">
        <v>24</v>
      </c>
      <c r="H2713">
        <v>1230486</v>
      </c>
      <c r="I2713">
        <v>1230971</v>
      </c>
      <c r="J2713" t="s">
        <v>25</v>
      </c>
      <c r="K2713" t="s">
        <v>4820</v>
      </c>
      <c r="L2713" t="s">
        <v>4820</v>
      </c>
      <c r="N2713" t="s">
        <v>4821</v>
      </c>
      <c r="P2713">
        <v>5737549</v>
      </c>
      <c r="Q2713" t="s">
        <v>4818</v>
      </c>
      <c r="R2713">
        <v>486</v>
      </c>
      <c r="S2713">
        <v>161</v>
      </c>
    </row>
    <row r="2714" spans="1:20" x14ac:dyDescent="0.25">
      <c r="A2714" t="s">
        <v>20</v>
      </c>
      <c r="B2714" t="s">
        <v>30</v>
      </c>
      <c r="C2714" t="s">
        <v>22</v>
      </c>
      <c r="D2714" t="s">
        <v>23</v>
      </c>
      <c r="E2714" t="s">
        <v>5</v>
      </c>
      <c r="G2714" t="s">
        <v>24</v>
      </c>
      <c r="H2714">
        <v>1230977</v>
      </c>
      <c r="I2714">
        <v>1232290</v>
      </c>
      <c r="J2714" t="s">
        <v>25</v>
      </c>
      <c r="P2714">
        <v>5737695</v>
      </c>
      <c r="Q2714" t="s">
        <v>4822</v>
      </c>
      <c r="R2714">
        <v>1314</v>
      </c>
      <c r="T2714" t="s">
        <v>4823</v>
      </c>
    </row>
    <row r="2715" spans="1:20" x14ac:dyDescent="0.25">
      <c r="A2715" t="s">
        <v>33</v>
      </c>
      <c r="B2715" t="s">
        <v>34</v>
      </c>
      <c r="C2715" t="s">
        <v>22</v>
      </c>
      <c r="D2715" t="s">
        <v>23</v>
      </c>
      <c r="E2715" t="s">
        <v>5</v>
      </c>
      <c r="G2715" t="s">
        <v>24</v>
      </c>
      <c r="H2715">
        <v>1230977</v>
      </c>
      <c r="I2715">
        <v>1232290</v>
      </c>
      <c r="J2715" t="s">
        <v>25</v>
      </c>
      <c r="K2715" t="s">
        <v>4824</v>
      </c>
      <c r="L2715" t="s">
        <v>4824</v>
      </c>
      <c r="N2715" t="s">
        <v>4825</v>
      </c>
      <c r="P2715">
        <v>5737695</v>
      </c>
      <c r="Q2715" t="s">
        <v>4822</v>
      </c>
      <c r="R2715">
        <v>1314</v>
      </c>
      <c r="S2715">
        <v>437</v>
      </c>
    </row>
    <row r="2716" spans="1:20" x14ac:dyDescent="0.25">
      <c r="A2716" t="s">
        <v>20</v>
      </c>
      <c r="B2716" t="s">
        <v>30</v>
      </c>
      <c r="C2716" t="s">
        <v>22</v>
      </c>
      <c r="D2716" t="s">
        <v>23</v>
      </c>
      <c r="E2716" t="s">
        <v>5</v>
      </c>
      <c r="G2716" t="s">
        <v>24</v>
      </c>
      <c r="H2716">
        <v>1232306</v>
      </c>
      <c r="I2716">
        <v>1233082</v>
      </c>
      <c r="J2716" t="s">
        <v>25</v>
      </c>
      <c r="P2716">
        <v>5737317</v>
      </c>
      <c r="Q2716" t="s">
        <v>4826</v>
      </c>
      <c r="R2716">
        <v>777</v>
      </c>
      <c r="T2716" t="s">
        <v>4827</v>
      </c>
    </row>
    <row r="2717" spans="1:20" x14ac:dyDescent="0.25">
      <c r="A2717" t="s">
        <v>33</v>
      </c>
      <c r="B2717" t="s">
        <v>34</v>
      </c>
      <c r="C2717" t="s">
        <v>22</v>
      </c>
      <c r="D2717" t="s">
        <v>23</v>
      </c>
      <c r="E2717" t="s">
        <v>5</v>
      </c>
      <c r="G2717" t="s">
        <v>24</v>
      </c>
      <c r="H2717">
        <v>1232306</v>
      </c>
      <c r="I2717">
        <v>1233082</v>
      </c>
      <c r="J2717" t="s">
        <v>25</v>
      </c>
      <c r="K2717" t="s">
        <v>4828</v>
      </c>
      <c r="L2717" t="s">
        <v>4828</v>
      </c>
      <c r="N2717" t="s">
        <v>4829</v>
      </c>
      <c r="P2717">
        <v>5737317</v>
      </c>
      <c r="Q2717" t="s">
        <v>4826</v>
      </c>
      <c r="R2717">
        <v>777</v>
      </c>
      <c r="S2717">
        <v>258</v>
      </c>
    </row>
    <row r="2718" spans="1:20" x14ac:dyDescent="0.25">
      <c r="A2718" t="s">
        <v>20</v>
      </c>
      <c r="B2718" t="s">
        <v>30</v>
      </c>
      <c r="C2718" t="s">
        <v>22</v>
      </c>
      <c r="D2718" t="s">
        <v>23</v>
      </c>
      <c r="E2718" t="s">
        <v>5</v>
      </c>
      <c r="G2718" t="s">
        <v>24</v>
      </c>
      <c r="H2718">
        <v>1233109</v>
      </c>
      <c r="I2718">
        <v>1234191</v>
      </c>
      <c r="J2718" t="s">
        <v>25</v>
      </c>
      <c r="P2718">
        <v>31759141</v>
      </c>
      <c r="Q2718" t="s">
        <v>4830</v>
      </c>
      <c r="R2718">
        <v>1083</v>
      </c>
      <c r="T2718" t="s">
        <v>4831</v>
      </c>
    </row>
    <row r="2719" spans="1:20" x14ac:dyDescent="0.25">
      <c r="A2719" t="s">
        <v>33</v>
      </c>
      <c r="B2719" t="s">
        <v>34</v>
      </c>
      <c r="C2719" t="s">
        <v>22</v>
      </c>
      <c r="D2719" t="s">
        <v>23</v>
      </c>
      <c r="E2719" t="s">
        <v>5</v>
      </c>
      <c r="G2719" t="s">
        <v>24</v>
      </c>
      <c r="H2719">
        <v>1233109</v>
      </c>
      <c r="I2719">
        <v>1234191</v>
      </c>
      <c r="J2719" t="s">
        <v>25</v>
      </c>
      <c r="K2719" t="s">
        <v>4832</v>
      </c>
      <c r="L2719" t="s">
        <v>4832</v>
      </c>
      <c r="N2719" t="s">
        <v>4833</v>
      </c>
      <c r="P2719">
        <v>31759141</v>
      </c>
      <c r="Q2719" t="s">
        <v>4830</v>
      </c>
      <c r="R2719">
        <v>1083</v>
      </c>
      <c r="S2719">
        <v>360</v>
      </c>
    </row>
    <row r="2720" spans="1:20" x14ac:dyDescent="0.25">
      <c r="A2720" t="s">
        <v>20</v>
      </c>
      <c r="B2720" t="s">
        <v>30</v>
      </c>
      <c r="C2720" t="s">
        <v>22</v>
      </c>
      <c r="D2720" t="s">
        <v>23</v>
      </c>
      <c r="E2720" t="s">
        <v>5</v>
      </c>
      <c r="G2720" t="s">
        <v>24</v>
      </c>
      <c r="H2720">
        <v>1234380</v>
      </c>
      <c r="I2720">
        <v>1234580</v>
      </c>
      <c r="J2720" t="s">
        <v>25</v>
      </c>
      <c r="P2720">
        <v>5737393</v>
      </c>
      <c r="Q2720" t="s">
        <v>4834</v>
      </c>
      <c r="R2720">
        <v>201</v>
      </c>
      <c r="T2720" t="s">
        <v>4835</v>
      </c>
    </row>
    <row r="2721" spans="1:20" x14ac:dyDescent="0.25">
      <c r="A2721" t="s">
        <v>33</v>
      </c>
      <c r="B2721" t="s">
        <v>34</v>
      </c>
      <c r="C2721" t="s">
        <v>22</v>
      </c>
      <c r="D2721" t="s">
        <v>23</v>
      </c>
      <c r="E2721" t="s">
        <v>5</v>
      </c>
      <c r="G2721" t="s">
        <v>24</v>
      </c>
      <c r="H2721">
        <v>1234380</v>
      </c>
      <c r="I2721">
        <v>1234580</v>
      </c>
      <c r="J2721" t="s">
        <v>25</v>
      </c>
      <c r="K2721" t="s">
        <v>4836</v>
      </c>
      <c r="L2721" t="s">
        <v>4836</v>
      </c>
      <c r="N2721" t="s">
        <v>1836</v>
      </c>
      <c r="P2721">
        <v>5737393</v>
      </c>
      <c r="Q2721" t="s">
        <v>4834</v>
      </c>
      <c r="R2721">
        <v>201</v>
      </c>
      <c r="S2721">
        <v>66</v>
      </c>
    </row>
    <row r="2722" spans="1:20" x14ac:dyDescent="0.25">
      <c r="A2722" t="s">
        <v>20</v>
      </c>
      <c r="B2722" t="s">
        <v>30</v>
      </c>
      <c r="C2722" t="s">
        <v>22</v>
      </c>
      <c r="D2722" t="s">
        <v>23</v>
      </c>
      <c r="E2722" t="s">
        <v>5</v>
      </c>
      <c r="G2722" t="s">
        <v>24</v>
      </c>
      <c r="H2722">
        <v>1234708</v>
      </c>
      <c r="I2722">
        <v>1235442</v>
      </c>
      <c r="J2722" t="s">
        <v>25</v>
      </c>
      <c r="P2722">
        <v>5737344</v>
      </c>
      <c r="Q2722" t="s">
        <v>4837</v>
      </c>
      <c r="R2722">
        <v>735</v>
      </c>
      <c r="T2722" t="s">
        <v>4838</v>
      </c>
    </row>
    <row r="2723" spans="1:20" x14ac:dyDescent="0.25">
      <c r="A2723" t="s">
        <v>33</v>
      </c>
      <c r="B2723" t="s">
        <v>34</v>
      </c>
      <c r="C2723" t="s">
        <v>22</v>
      </c>
      <c r="D2723" t="s">
        <v>23</v>
      </c>
      <c r="E2723" t="s">
        <v>5</v>
      </c>
      <c r="G2723" t="s">
        <v>24</v>
      </c>
      <c r="H2723">
        <v>1234708</v>
      </c>
      <c r="I2723">
        <v>1235442</v>
      </c>
      <c r="J2723" t="s">
        <v>25</v>
      </c>
      <c r="K2723" t="s">
        <v>4839</v>
      </c>
      <c r="L2723" t="s">
        <v>4839</v>
      </c>
      <c r="N2723" t="s">
        <v>4840</v>
      </c>
      <c r="P2723">
        <v>5737344</v>
      </c>
      <c r="Q2723" t="s">
        <v>4837</v>
      </c>
      <c r="R2723">
        <v>735</v>
      </c>
      <c r="S2723">
        <v>244</v>
      </c>
    </row>
    <row r="2724" spans="1:20" x14ac:dyDescent="0.25">
      <c r="A2724" t="s">
        <v>20</v>
      </c>
      <c r="B2724" t="s">
        <v>30</v>
      </c>
      <c r="C2724" t="s">
        <v>22</v>
      </c>
      <c r="D2724" t="s">
        <v>23</v>
      </c>
      <c r="E2724" t="s">
        <v>5</v>
      </c>
      <c r="G2724" t="s">
        <v>24</v>
      </c>
      <c r="H2724">
        <v>1235459</v>
      </c>
      <c r="I2724">
        <v>1236253</v>
      </c>
      <c r="J2724" t="s">
        <v>25</v>
      </c>
      <c r="P2724">
        <v>5737286</v>
      </c>
      <c r="Q2724" t="s">
        <v>4841</v>
      </c>
      <c r="R2724">
        <v>795</v>
      </c>
      <c r="T2724" t="s">
        <v>4842</v>
      </c>
    </row>
    <row r="2725" spans="1:20" x14ac:dyDescent="0.25">
      <c r="A2725" t="s">
        <v>33</v>
      </c>
      <c r="B2725" t="s">
        <v>34</v>
      </c>
      <c r="C2725" t="s">
        <v>22</v>
      </c>
      <c r="D2725" t="s">
        <v>23</v>
      </c>
      <c r="E2725" t="s">
        <v>5</v>
      </c>
      <c r="G2725" t="s">
        <v>24</v>
      </c>
      <c r="H2725">
        <v>1235459</v>
      </c>
      <c r="I2725">
        <v>1236253</v>
      </c>
      <c r="J2725" t="s">
        <v>25</v>
      </c>
      <c r="K2725" t="s">
        <v>4843</v>
      </c>
      <c r="L2725" t="s">
        <v>4843</v>
      </c>
      <c r="N2725" t="s">
        <v>4844</v>
      </c>
      <c r="P2725">
        <v>5737286</v>
      </c>
      <c r="Q2725" t="s">
        <v>4841</v>
      </c>
      <c r="R2725">
        <v>795</v>
      </c>
      <c r="S2725">
        <v>264</v>
      </c>
    </row>
    <row r="2726" spans="1:20" x14ac:dyDescent="0.25">
      <c r="A2726" t="s">
        <v>20</v>
      </c>
      <c r="B2726" t="s">
        <v>30</v>
      </c>
      <c r="C2726" t="s">
        <v>22</v>
      </c>
      <c r="D2726" t="s">
        <v>23</v>
      </c>
      <c r="E2726" t="s">
        <v>5</v>
      </c>
      <c r="G2726" t="s">
        <v>24</v>
      </c>
      <c r="H2726">
        <v>1236243</v>
      </c>
      <c r="I2726">
        <v>1236725</v>
      </c>
      <c r="J2726" t="s">
        <v>25</v>
      </c>
      <c r="P2726">
        <v>5737598</v>
      </c>
      <c r="Q2726" t="s">
        <v>4845</v>
      </c>
      <c r="R2726">
        <v>483</v>
      </c>
      <c r="T2726" t="s">
        <v>4846</v>
      </c>
    </row>
    <row r="2727" spans="1:20" x14ac:dyDescent="0.25">
      <c r="A2727" t="s">
        <v>33</v>
      </c>
      <c r="B2727" t="s">
        <v>34</v>
      </c>
      <c r="C2727" t="s">
        <v>22</v>
      </c>
      <c r="D2727" t="s">
        <v>23</v>
      </c>
      <c r="E2727" t="s">
        <v>5</v>
      </c>
      <c r="G2727" t="s">
        <v>24</v>
      </c>
      <c r="H2727">
        <v>1236243</v>
      </c>
      <c r="I2727">
        <v>1236725</v>
      </c>
      <c r="J2727" t="s">
        <v>25</v>
      </c>
      <c r="K2727" t="s">
        <v>4847</v>
      </c>
      <c r="L2727" t="s">
        <v>4847</v>
      </c>
      <c r="N2727" t="s">
        <v>36</v>
      </c>
      <c r="P2727">
        <v>5737598</v>
      </c>
      <c r="Q2727" t="s">
        <v>4845</v>
      </c>
      <c r="R2727">
        <v>483</v>
      </c>
      <c r="S2727">
        <v>160</v>
      </c>
    </row>
    <row r="2728" spans="1:20" x14ac:dyDescent="0.25">
      <c r="A2728" t="s">
        <v>20</v>
      </c>
      <c r="B2728" t="s">
        <v>30</v>
      </c>
      <c r="C2728" t="s">
        <v>22</v>
      </c>
      <c r="D2728" t="s">
        <v>23</v>
      </c>
      <c r="E2728" t="s">
        <v>5</v>
      </c>
      <c r="G2728" t="s">
        <v>24</v>
      </c>
      <c r="H2728">
        <v>1236735</v>
      </c>
      <c r="I2728">
        <v>1237535</v>
      </c>
      <c r="J2728" t="s">
        <v>25</v>
      </c>
      <c r="P2728">
        <v>5737445</v>
      </c>
      <c r="Q2728" t="s">
        <v>4848</v>
      </c>
      <c r="R2728">
        <v>801</v>
      </c>
      <c r="T2728" t="s">
        <v>4849</v>
      </c>
    </row>
    <row r="2729" spans="1:20" x14ac:dyDescent="0.25">
      <c r="A2729" t="s">
        <v>33</v>
      </c>
      <c r="B2729" t="s">
        <v>34</v>
      </c>
      <c r="C2729" t="s">
        <v>22</v>
      </c>
      <c r="D2729" t="s">
        <v>23</v>
      </c>
      <c r="E2729" t="s">
        <v>5</v>
      </c>
      <c r="G2729" t="s">
        <v>24</v>
      </c>
      <c r="H2729">
        <v>1236735</v>
      </c>
      <c r="I2729">
        <v>1237535</v>
      </c>
      <c r="J2729" t="s">
        <v>25</v>
      </c>
      <c r="K2729" t="s">
        <v>4850</v>
      </c>
      <c r="L2729" t="s">
        <v>4850</v>
      </c>
      <c r="N2729" t="s">
        <v>990</v>
      </c>
      <c r="P2729">
        <v>5737445</v>
      </c>
      <c r="Q2729" t="s">
        <v>4848</v>
      </c>
      <c r="R2729">
        <v>801</v>
      </c>
      <c r="S2729">
        <v>266</v>
      </c>
    </row>
    <row r="2730" spans="1:20" x14ac:dyDescent="0.25">
      <c r="A2730" t="s">
        <v>20</v>
      </c>
      <c r="B2730" t="s">
        <v>30</v>
      </c>
      <c r="C2730" t="s">
        <v>22</v>
      </c>
      <c r="D2730" t="s">
        <v>23</v>
      </c>
      <c r="E2730" t="s">
        <v>5</v>
      </c>
      <c r="G2730" t="s">
        <v>24</v>
      </c>
      <c r="H2730">
        <v>1237551</v>
      </c>
      <c r="I2730">
        <v>1237946</v>
      </c>
      <c r="J2730" t="s">
        <v>74</v>
      </c>
      <c r="P2730">
        <v>5737517</v>
      </c>
      <c r="Q2730" t="s">
        <v>4851</v>
      </c>
      <c r="R2730">
        <v>396</v>
      </c>
      <c r="T2730" t="s">
        <v>4852</v>
      </c>
    </row>
    <row r="2731" spans="1:20" x14ac:dyDescent="0.25">
      <c r="A2731" t="s">
        <v>33</v>
      </c>
      <c r="B2731" t="s">
        <v>34</v>
      </c>
      <c r="C2731" t="s">
        <v>22</v>
      </c>
      <c r="D2731" t="s">
        <v>23</v>
      </c>
      <c r="E2731" t="s">
        <v>5</v>
      </c>
      <c r="G2731" t="s">
        <v>24</v>
      </c>
      <c r="H2731">
        <v>1237551</v>
      </c>
      <c r="I2731">
        <v>1237946</v>
      </c>
      <c r="J2731" t="s">
        <v>74</v>
      </c>
      <c r="K2731" t="s">
        <v>4853</v>
      </c>
      <c r="L2731" t="s">
        <v>4853</v>
      </c>
      <c r="N2731" t="s">
        <v>4854</v>
      </c>
      <c r="P2731">
        <v>5737517</v>
      </c>
      <c r="Q2731" t="s">
        <v>4851</v>
      </c>
      <c r="R2731">
        <v>396</v>
      </c>
      <c r="S2731">
        <v>131</v>
      </c>
    </row>
    <row r="2732" spans="1:20" x14ac:dyDescent="0.25">
      <c r="A2732" t="s">
        <v>20</v>
      </c>
      <c r="B2732" t="s">
        <v>30</v>
      </c>
      <c r="C2732" t="s">
        <v>22</v>
      </c>
      <c r="D2732" t="s">
        <v>23</v>
      </c>
      <c r="E2732" t="s">
        <v>5</v>
      </c>
      <c r="G2732" t="s">
        <v>24</v>
      </c>
      <c r="H2732">
        <v>1237955</v>
      </c>
      <c r="I2732">
        <v>1240936</v>
      </c>
      <c r="J2732" t="s">
        <v>74</v>
      </c>
      <c r="P2732">
        <v>5737738</v>
      </c>
      <c r="Q2732" t="s">
        <v>4855</v>
      </c>
      <c r="R2732">
        <v>2982</v>
      </c>
      <c r="T2732" t="s">
        <v>4856</v>
      </c>
    </row>
    <row r="2733" spans="1:20" x14ac:dyDescent="0.25">
      <c r="A2733" t="s">
        <v>33</v>
      </c>
      <c r="B2733" t="s">
        <v>34</v>
      </c>
      <c r="C2733" t="s">
        <v>22</v>
      </c>
      <c r="D2733" t="s">
        <v>23</v>
      </c>
      <c r="E2733" t="s">
        <v>5</v>
      </c>
      <c r="G2733" t="s">
        <v>24</v>
      </c>
      <c r="H2733">
        <v>1237955</v>
      </c>
      <c r="I2733">
        <v>1240936</v>
      </c>
      <c r="J2733" t="s">
        <v>74</v>
      </c>
      <c r="K2733" t="s">
        <v>4857</v>
      </c>
      <c r="L2733" t="s">
        <v>4857</v>
      </c>
      <c r="N2733" t="s">
        <v>4858</v>
      </c>
      <c r="P2733">
        <v>5737738</v>
      </c>
      <c r="Q2733" t="s">
        <v>4855</v>
      </c>
      <c r="R2733">
        <v>2982</v>
      </c>
      <c r="S2733">
        <v>993</v>
      </c>
    </row>
    <row r="2734" spans="1:20" x14ac:dyDescent="0.25">
      <c r="A2734" t="s">
        <v>20</v>
      </c>
      <c r="B2734" t="s">
        <v>30</v>
      </c>
      <c r="C2734" t="s">
        <v>22</v>
      </c>
      <c r="D2734" t="s">
        <v>23</v>
      </c>
      <c r="E2734" t="s">
        <v>5</v>
      </c>
      <c r="G2734" t="s">
        <v>24</v>
      </c>
      <c r="H2734">
        <v>1240950</v>
      </c>
      <c r="I2734">
        <v>1242068</v>
      </c>
      <c r="J2734" t="s">
        <v>74</v>
      </c>
      <c r="P2734">
        <v>5737396</v>
      </c>
      <c r="Q2734" t="s">
        <v>4859</v>
      </c>
      <c r="R2734">
        <v>1119</v>
      </c>
      <c r="T2734" t="s">
        <v>4860</v>
      </c>
    </row>
    <row r="2735" spans="1:20" x14ac:dyDescent="0.25">
      <c r="A2735" t="s">
        <v>33</v>
      </c>
      <c r="B2735" t="s">
        <v>34</v>
      </c>
      <c r="C2735" t="s">
        <v>22</v>
      </c>
      <c r="D2735" t="s">
        <v>23</v>
      </c>
      <c r="E2735" t="s">
        <v>5</v>
      </c>
      <c r="G2735" t="s">
        <v>24</v>
      </c>
      <c r="H2735">
        <v>1240950</v>
      </c>
      <c r="I2735">
        <v>1242068</v>
      </c>
      <c r="J2735" t="s">
        <v>74</v>
      </c>
      <c r="K2735" t="s">
        <v>4861</v>
      </c>
      <c r="L2735" t="s">
        <v>4861</v>
      </c>
      <c r="N2735" t="s">
        <v>4862</v>
      </c>
      <c r="P2735">
        <v>5737396</v>
      </c>
      <c r="Q2735" t="s">
        <v>4859</v>
      </c>
      <c r="R2735">
        <v>1119</v>
      </c>
      <c r="S2735">
        <v>372</v>
      </c>
    </row>
    <row r="2736" spans="1:20" x14ac:dyDescent="0.25">
      <c r="A2736" t="s">
        <v>20</v>
      </c>
      <c r="B2736" t="s">
        <v>657</v>
      </c>
      <c r="C2736" t="s">
        <v>22</v>
      </c>
      <c r="D2736" t="s">
        <v>23</v>
      </c>
      <c r="E2736" t="s">
        <v>5</v>
      </c>
      <c r="G2736" t="s">
        <v>24</v>
      </c>
      <c r="H2736">
        <v>1242170</v>
      </c>
      <c r="I2736">
        <v>1242958</v>
      </c>
      <c r="J2736" t="s">
        <v>25</v>
      </c>
      <c r="P2736">
        <v>5738184</v>
      </c>
      <c r="Q2736" t="s">
        <v>4863</v>
      </c>
      <c r="R2736">
        <v>789</v>
      </c>
      <c r="T2736" t="s">
        <v>4864</v>
      </c>
    </row>
    <row r="2737" spans="1:20" x14ac:dyDescent="0.25">
      <c r="A2737" t="s">
        <v>33</v>
      </c>
      <c r="B2737" t="s">
        <v>660</v>
      </c>
      <c r="C2737" t="s">
        <v>22</v>
      </c>
      <c r="D2737" t="s">
        <v>23</v>
      </c>
      <c r="E2737" t="s">
        <v>5</v>
      </c>
      <c r="G2737" t="s">
        <v>24</v>
      </c>
      <c r="H2737">
        <v>1242170</v>
      </c>
      <c r="I2737">
        <v>1242958</v>
      </c>
      <c r="J2737" t="s">
        <v>25</v>
      </c>
      <c r="N2737" t="s">
        <v>4840</v>
      </c>
      <c r="P2737">
        <v>5738184</v>
      </c>
      <c r="Q2737" t="s">
        <v>4863</v>
      </c>
      <c r="R2737">
        <v>789</v>
      </c>
      <c r="T2737" t="s">
        <v>4865</v>
      </c>
    </row>
    <row r="2738" spans="1:20" x14ac:dyDescent="0.25">
      <c r="A2738" t="s">
        <v>20</v>
      </c>
      <c r="B2738" t="s">
        <v>30</v>
      </c>
      <c r="C2738" t="s">
        <v>22</v>
      </c>
      <c r="D2738" t="s">
        <v>23</v>
      </c>
      <c r="E2738" t="s">
        <v>5</v>
      </c>
      <c r="G2738" t="s">
        <v>24</v>
      </c>
      <c r="H2738">
        <v>1242990</v>
      </c>
      <c r="I2738">
        <v>1243184</v>
      </c>
      <c r="J2738" t="s">
        <v>74</v>
      </c>
      <c r="P2738">
        <v>5738158</v>
      </c>
      <c r="Q2738" t="s">
        <v>4866</v>
      </c>
      <c r="R2738">
        <v>195</v>
      </c>
      <c r="T2738" t="s">
        <v>4867</v>
      </c>
    </row>
    <row r="2739" spans="1:20" x14ac:dyDescent="0.25">
      <c r="A2739" t="s">
        <v>33</v>
      </c>
      <c r="B2739" t="s">
        <v>34</v>
      </c>
      <c r="C2739" t="s">
        <v>22</v>
      </c>
      <c r="D2739" t="s">
        <v>23</v>
      </c>
      <c r="E2739" t="s">
        <v>5</v>
      </c>
      <c r="G2739" t="s">
        <v>24</v>
      </c>
      <c r="H2739">
        <v>1242990</v>
      </c>
      <c r="I2739">
        <v>1243184</v>
      </c>
      <c r="J2739" t="s">
        <v>74</v>
      </c>
      <c r="K2739" t="s">
        <v>4868</v>
      </c>
      <c r="L2739" t="s">
        <v>4868</v>
      </c>
      <c r="N2739" t="s">
        <v>36</v>
      </c>
      <c r="P2739">
        <v>5738158</v>
      </c>
      <c r="Q2739" t="s">
        <v>4866</v>
      </c>
      <c r="R2739">
        <v>195</v>
      </c>
      <c r="S2739">
        <v>64</v>
      </c>
    </row>
    <row r="2740" spans="1:20" x14ac:dyDescent="0.25">
      <c r="A2740" t="s">
        <v>20</v>
      </c>
      <c r="B2740" t="s">
        <v>30</v>
      </c>
      <c r="C2740" t="s">
        <v>22</v>
      </c>
      <c r="D2740" t="s">
        <v>23</v>
      </c>
      <c r="E2740" t="s">
        <v>5</v>
      </c>
      <c r="G2740" t="s">
        <v>24</v>
      </c>
      <c r="H2740">
        <v>1243308</v>
      </c>
      <c r="I2740">
        <v>1243790</v>
      </c>
      <c r="J2740" t="s">
        <v>74</v>
      </c>
      <c r="P2740">
        <v>5737622</v>
      </c>
      <c r="Q2740" t="s">
        <v>4869</v>
      </c>
      <c r="R2740">
        <v>483</v>
      </c>
      <c r="T2740" t="s">
        <v>4870</v>
      </c>
    </row>
    <row r="2741" spans="1:20" x14ac:dyDescent="0.25">
      <c r="A2741" t="s">
        <v>33</v>
      </c>
      <c r="B2741" t="s">
        <v>34</v>
      </c>
      <c r="C2741" t="s">
        <v>22</v>
      </c>
      <c r="D2741" t="s">
        <v>23</v>
      </c>
      <c r="E2741" t="s">
        <v>5</v>
      </c>
      <c r="G2741" t="s">
        <v>24</v>
      </c>
      <c r="H2741">
        <v>1243308</v>
      </c>
      <c r="I2741">
        <v>1243790</v>
      </c>
      <c r="J2741" t="s">
        <v>74</v>
      </c>
      <c r="K2741" t="s">
        <v>4871</v>
      </c>
      <c r="L2741" t="s">
        <v>4871</v>
      </c>
      <c r="N2741" t="s">
        <v>4701</v>
      </c>
      <c r="P2741">
        <v>5737622</v>
      </c>
      <c r="Q2741" t="s">
        <v>4869</v>
      </c>
      <c r="R2741">
        <v>483</v>
      </c>
      <c r="S2741">
        <v>160</v>
      </c>
    </row>
    <row r="2742" spans="1:20" x14ac:dyDescent="0.25">
      <c r="A2742" t="s">
        <v>20</v>
      </c>
      <c r="B2742" t="s">
        <v>30</v>
      </c>
      <c r="C2742" t="s">
        <v>22</v>
      </c>
      <c r="D2742" t="s">
        <v>23</v>
      </c>
      <c r="E2742" t="s">
        <v>5</v>
      </c>
      <c r="G2742" t="s">
        <v>24</v>
      </c>
      <c r="H2742">
        <v>1243896</v>
      </c>
      <c r="I2742">
        <v>1245302</v>
      </c>
      <c r="J2742" t="s">
        <v>25</v>
      </c>
      <c r="P2742">
        <v>5737380</v>
      </c>
      <c r="Q2742" t="s">
        <v>4872</v>
      </c>
      <c r="R2742">
        <v>1407</v>
      </c>
      <c r="T2742" t="s">
        <v>4873</v>
      </c>
    </row>
    <row r="2743" spans="1:20" x14ac:dyDescent="0.25">
      <c r="A2743" t="s">
        <v>33</v>
      </c>
      <c r="B2743" t="s">
        <v>34</v>
      </c>
      <c r="C2743" t="s">
        <v>22</v>
      </c>
      <c r="D2743" t="s">
        <v>23</v>
      </c>
      <c r="E2743" t="s">
        <v>5</v>
      </c>
      <c r="G2743" t="s">
        <v>24</v>
      </c>
      <c r="H2743">
        <v>1243896</v>
      </c>
      <c r="I2743">
        <v>1245302</v>
      </c>
      <c r="J2743" t="s">
        <v>25</v>
      </c>
      <c r="K2743" t="s">
        <v>4874</v>
      </c>
      <c r="L2743" t="s">
        <v>4874</v>
      </c>
      <c r="N2743" t="s">
        <v>4875</v>
      </c>
      <c r="P2743">
        <v>5737380</v>
      </c>
      <c r="Q2743" t="s">
        <v>4872</v>
      </c>
      <c r="R2743">
        <v>1407</v>
      </c>
      <c r="S2743">
        <v>468</v>
      </c>
    </row>
    <row r="2744" spans="1:20" x14ac:dyDescent="0.25">
      <c r="A2744" t="s">
        <v>20</v>
      </c>
      <c r="B2744" t="s">
        <v>30</v>
      </c>
      <c r="C2744" t="s">
        <v>22</v>
      </c>
      <c r="D2744" t="s">
        <v>23</v>
      </c>
      <c r="E2744" t="s">
        <v>5</v>
      </c>
      <c r="G2744" t="s">
        <v>24</v>
      </c>
      <c r="H2744">
        <v>1245313</v>
      </c>
      <c r="I2744">
        <v>1246266</v>
      </c>
      <c r="J2744" t="s">
        <v>25</v>
      </c>
      <c r="P2744">
        <v>5737659</v>
      </c>
      <c r="Q2744" t="s">
        <v>4876</v>
      </c>
      <c r="R2744">
        <v>954</v>
      </c>
      <c r="T2744" t="s">
        <v>4877</v>
      </c>
    </row>
    <row r="2745" spans="1:20" x14ac:dyDescent="0.25">
      <c r="A2745" t="s">
        <v>33</v>
      </c>
      <c r="B2745" t="s">
        <v>34</v>
      </c>
      <c r="C2745" t="s">
        <v>22</v>
      </c>
      <c r="D2745" t="s">
        <v>23</v>
      </c>
      <c r="E2745" t="s">
        <v>5</v>
      </c>
      <c r="G2745" t="s">
        <v>24</v>
      </c>
      <c r="H2745">
        <v>1245313</v>
      </c>
      <c r="I2745">
        <v>1246266</v>
      </c>
      <c r="J2745" t="s">
        <v>25</v>
      </c>
      <c r="K2745" t="s">
        <v>4878</v>
      </c>
      <c r="L2745" t="s">
        <v>4878</v>
      </c>
      <c r="N2745" t="s">
        <v>4879</v>
      </c>
      <c r="P2745">
        <v>5737659</v>
      </c>
      <c r="Q2745" t="s">
        <v>4876</v>
      </c>
      <c r="R2745">
        <v>954</v>
      </c>
      <c r="S2745">
        <v>317</v>
      </c>
    </row>
    <row r="2746" spans="1:20" x14ac:dyDescent="0.25">
      <c r="A2746" t="s">
        <v>20</v>
      </c>
      <c r="B2746" t="s">
        <v>30</v>
      </c>
      <c r="C2746" t="s">
        <v>22</v>
      </c>
      <c r="D2746" t="s">
        <v>23</v>
      </c>
      <c r="E2746" t="s">
        <v>5</v>
      </c>
      <c r="G2746" t="s">
        <v>24</v>
      </c>
      <c r="H2746">
        <v>1246283</v>
      </c>
      <c r="I2746">
        <v>1247407</v>
      </c>
      <c r="J2746" t="s">
        <v>74</v>
      </c>
      <c r="P2746">
        <v>5737703</v>
      </c>
      <c r="Q2746" t="s">
        <v>4880</v>
      </c>
      <c r="R2746">
        <v>1125</v>
      </c>
      <c r="T2746" t="s">
        <v>4881</v>
      </c>
    </row>
    <row r="2747" spans="1:20" x14ac:dyDescent="0.25">
      <c r="A2747" t="s">
        <v>33</v>
      </c>
      <c r="B2747" t="s">
        <v>34</v>
      </c>
      <c r="C2747" t="s">
        <v>22</v>
      </c>
      <c r="D2747" t="s">
        <v>23</v>
      </c>
      <c r="E2747" t="s">
        <v>5</v>
      </c>
      <c r="G2747" t="s">
        <v>24</v>
      </c>
      <c r="H2747">
        <v>1246283</v>
      </c>
      <c r="I2747">
        <v>1247407</v>
      </c>
      <c r="J2747" t="s">
        <v>74</v>
      </c>
      <c r="K2747" t="s">
        <v>4882</v>
      </c>
      <c r="L2747" t="s">
        <v>4882</v>
      </c>
      <c r="N2747" t="s">
        <v>4883</v>
      </c>
      <c r="P2747">
        <v>5737703</v>
      </c>
      <c r="Q2747" t="s">
        <v>4880</v>
      </c>
      <c r="R2747">
        <v>1125</v>
      </c>
      <c r="S2747">
        <v>374</v>
      </c>
    </row>
    <row r="2748" spans="1:20" x14ac:dyDescent="0.25">
      <c r="A2748" t="s">
        <v>20</v>
      </c>
      <c r="B2748" t="s">
        <v>30</v>
      </c>
      <c r="C2748" t="s">
        <v>22</v>
      </c>
      <c r="D2748" t="s">
        <v>23</v>
      </c>
      <c r="E2748" t="s">
        <v>5</v>
      </c>
      <c r="G2748" t="s">
        <v>24</v>
      </c>
      <c r="H2748">
        <v>1247806</v>
      </c>
      <c r="I2748">
        <v>1248927</v>
      </c>
      <c r="J2748" t="s">
        <v>74</v>
      </c>
      <c r="P2748">
        <v>5737491</v>
      </c>
      <c r="Q2748" t="s">
        <v>4884</v>
      </c>
      <c r="R2748">
        <v>1122</v>
      </c>
      <c r="T2748" t="s">
        <v>4885</v>
      </c>
    </row>
    <row r="2749" spans="1:20" x14ac:dyDescent="0.25">
      <c r="A2749" t="s">
        <v>33</v>
      </c>
      <c r="B2749" t="s">
        <v>34</v>
      </c>
      <c r="C2749" t="s">
        <v>22</v>
      </c>
      <c r="D2749" t="s">
        <v>23</v>
      </c>
      <c r="E2749" t="s">
        <v>5</v>
      </c>
      <c r="G2749" t="s">
        <v>24</v>
      </c>
      <c r="H2749">
        <v>1247806</v>
      </c>
      <c r="I2749">
        <v>1248927</v>
      </c>
      <c r="J2749" t="s">
        <v>74</v>
      </c>
      <c r="K2749" t="s">
        <v>4886</v>
      </c>
      <c r="L2749" t="s">
        <v>4886</v>
      </c>
      <c r="N2749" t="s">
        <v>4887</v>
      </c>
      <c r="P2749">
        <v>5737491</v>
      </c>
      <c r="Q2749" t="s">
        <v>4884</v>
      </c>
      <c r="R2749">
        <v>1122</v>
      </c>
      <c r="S2749">
        <v>373</v>
      </c>
    </row>
    <row r="2750" spans="1:20" x14ac:dyDescent="0.25">
      <c r="A2750" t="s">
        <v>20</v>
      </c>
      <c r="B2750" t="s">
        <v>30</v>
      </c>
      <c r="C2750" t="s">
        <v>22</v>
      </c>
      <c r="D2750" t="s">
        <v>23</v>
      </c>
      <c r="E2750" t="s">
        <v>5</v>
      </c>
      <c r="G2750" t="s">
        <v>24</v>
      </c>
      <c r="H2750">
        <v>1249011</v>
      </c>
      <c r="I2750">
        <v>1250165</v>
      </c>
      <c r="J2750" t="s">
        <v>25</v>
      </c>
      <c r="P2750">
        <v>5737699</v>
      </c>
      <c r="Q2750" t="s">
        <v>4888</v>
      </c>
      <c r="R2750">
        <v>1155</v>
      </c>
      <c r="T2750" t="s">
        <v>4889</v>
      </c>
    </row>
    <row r="2751" spans="1:20" x14ac:dyDescent="0.25">
      <c r="A2751" t="s">
        <v>33</v>
      </c>
      <c r="B2751" t="s">
        <v>34</v>
      </c>
      <c r="C2751" t="s">
        <v>22</v>
      </c>
      <c r="D2751" t="s">
        <v>23</v>
      </c>
      <c r="E2751" t="s">
        <v>5</v>
      </c>
      <c r="G2751" t="s">
        <v>24</v>
      </c>
      <c r="H2751">
        <v>1249011</v>
      </c>
      <c r="I2751">
        <v>1250165</v>
      </c>
      <c r="J2751" t="s">
        <v>25</v>
      </c>
      <c r="K2751" t="s">
        <v>4890</v>
      </c>
      <c r="L2751" t="s">
        <v>4890</v>
      </c>
      <c r="N2751" t="s">
        <v>2845</v>
      </c>
      <c r="P2751">
        <v>5737699</v>
      </c>
      <c r="Q2751" t="s">
        <v>4888</v>
      </c>
      <c r="R2751">
        <v>1155</v>
      </c>
      <c r="S2751">
        <v>384</v>
      </c>
    </row>
    <row r="2752" spans="1:20" x14ac:dyDescent="0.25">
      <c r="A2752" t="s">
        <v>20</v>
      </c>
      <c r="B2752" t="s">
        <v>30</v>
      </c>
      <c r="C2752" t="s">
        <v>22</v>
      </c>
      <c r="D2752" t="s">
        <v>23</v>
      </c>
      <c r="E2752" t="s">
        <v>5</v>
      </c>
      <c r="G2752" t="s">
        <v>24</v>
      </c>
      <c r="H2752">
        <v>1250204</v>
      </c>
      <c r="I2752">
        <v>1250677</v>
      </c>
      <c r="J2752" t="s">
        <v>25</v>
      </c>
      <c r="P2752">
        <v>5737391</v>
      </c>
      <c r="Q2752" t="s">
        <v>4891</v>
      </c>
      <c r="R2752">
        <v>474</v>
      </c>
      <c r="T2752" t="s">
        <v>4892</v>
      </c>
    </row>
    <row r="2753" spans="1:20" x14ac:dyDescent="0.25">
      <c r="A2753" t="s">
        <v>33</v>
      </c>
      <c r="B2753" t="s">
        <v>34</v>
      </c>
      <c r="C2753" t="s">
        <v>22</v>
      </c>
      <c r="D2753" t="s">
        <v>23</v>
      </c>
      <c r="E2753" t="s">
        <v>5</v>
      </c>
      <c r="G2753" t="s">
        <v>24</v>
      </c>
      <c r="H2753">
        <v>1250204</v>
      </c>
      <c r="I2753">
        <v>1250677</v>
      </c>
      <c r="J2753" t="s">
        <v>25</v>
      </c>
      <c r="K2753" t="s">
        <v>4893</v>
      </c>
      <c r="L2753" t="s">
        <v>4893</v>
      </c>
      <c r="N2753" t="s">
        <v>4894</v>
      </c>
      <c r="P2753">
        <v>5737391</v>
      </c>
      <c r="Q2753" t="s">
        <v>4891</v>
      </c>
      <c r="R2753">
        <v>474</v>
      </c>
      <c r="S2753">
        <v>157</v>
      </c>
    </row>
    <row r="2754" spans="1:20" x14ac:dyDescent="0.25">
      <c r="A2754" t="s">
        <v>20</v>
      </c>
      <c r="B2754" t="s">
        <v>30</v>
      </c>
      <c r="C2754" t="s">
        <v>22</v>
      </c>
      <c r="D2754" t="s">
        <v>23</v>
      </c>
      <c r="E2754" t="s">
        <v>5</v>
      </c>
      <c r="G2754" t="s">
        <v>24</v>
      </c>
      <c r="H2754">
        <v>1250774</v>
      </c>
      <c r="I2754">
        <v>1251040</v>
      </c>
      <c r="J2754" t="s">
        <v>25</v>
      </c>
      <c r="P2754">
        <v>5737316</v>
      </c>
      <c r="Q2754" t="s">
        <v>4895</v>
      </c>
      <c r="R2754">
        <v>267</v>
      </c>
      <c r="T2754" t="s">
        <v>4896</v>
      </c>
    </row>
    <row r="2755" spans="1:20" x14ac:dyDescent="0.25">
      <c r="A2755" t="s">
        <v>33</v>
      </c>
      <c r="B2755" t="s">
        <v>34</v>
      </c>
      <c r="C2755" t="s">
        <v>22</v>
      </c>
      <c r="D2755" t="s">
        <v>23</v>
      </c>
      <c r="E2755" t="s">
        <v>5</v>
      </c>
      <c r="G2755" t="s">
        <v>24</v>
      </c>
      <c r="H2755">
        <v>1250774</v>
      </c>
      <c r="I2755">
        <v>1251040</v>
      </c>
      <c r="J2755" t="s">
        <v>25</v>
      </c>
      <c r="K2755" t="s">
        <v>4897</v>
      </c>
      <c r="L2755" t="s">
        <v>4897</v>
      </c>
      <c r="N2755" t="s">
        <v>4898</v>
      </c>
      <c r="P2755">
        <v>5737316</v>
      </c>
      <c r="Q2755" t="s">
        <v>4895</v>
      </c>
      <c r="R2755">
        <v>267</v>
      </c>
      <c r="S2755">
        <v>88</v>
      </c>
    </row>
    <row r="2756" spans="1:20" x14ac:dyDescent="0.25">
      <c r="A2756" t="s">
        <v>20</v>
      </c>
      <c r="B2756" t="s">
        <v>30</v>
      </c>
      <c r="C2756" t="s">
        <v>22</v>
      </c>
      <c r="D2756" t="s">
        <v>23</v>
      </c>
      <c r="E2756" t="s">
        <v>5</v>
      </c>
      <c r="G2756" t="s">
        <v>24</v>
      </c>
      <c r="H2756">
        <v>1251063</v>
      </c>
      <c r="I2756">
        <v>1251251</v>
      </c>
      <c r="J2756" t="s">
        <v>74</v>
      </c>
      <c r="P2756">
        <v>5737629</v>
      </c>
      <c r="Q2756" t="s">
        <v>4899</v>
      </c>
      <c r="R2756">
        <v>189</v>
      </c>
      <c r="T2756" t="s">
        <v>4900</v>
      </c>
    </row>
    <row r="2757" spans="1:20" x14ac:dyDescent="0.25">
      <c r="A2757" t="s">
        <v>33</v>
      </c>
      <c r="B2757" t="s">
        <v>34</v>
      </c>
      <c r="C2757" t="s">
        <v>22</v>
      </c>
      <c r="D2757" t="s">
        <v>23</v>
      </c>
      <c r="E2757" t="s">
        <v>5</v>
      </c>
      <c r="G2757" t="s">
        <v>24</v>
      </c>
      <c r="H2757">
        <v>1251063</v>
      </c>
      <c r="I2757">
        <v>1251251</v>
      </c>
      <c r="J2757" t="s">
        <v>74</v>
      </c>
      <c r="K2757" t="s">
        <v>4901</v>
      </c>
      <c r="L2757" t="s">
        <v>4901</v>
      </c>
      <c r="N2757" t="s">
        <v>1824</v>
      </c>
      <c r="P2757">
        <v>5737629</v>
      </c>
      <c r="Q2757" t="s">
        <v>4899</v>
      </c>
      <c r="R2757">
        <v>189</v>
      </c>
      <c r="S2757">
        <v>62</v>
      </c>
    </row>
    <row r="2758" spans="1:20" x14ac:dyDescent="0.25">
      <c r="A2758" t="s">
        <v>20</v>
      </c>
      <c r="B2758" t="s">
        <v>30</v>
      </c>
      <c r="C2758" t="s">
        <v>22</v>
      </c>
      <c r="D2758" t="s">
        <v>23</v>
      </c>
      <c r="E2758" t="s">
        <v>5</v>
      </c>
      <c r="G2758" t="s">
        <v>24</v>
      </c>
      <c r="H2758">
        <v>1251299</v>
      </c>
      <c r="I2758">
        <v>1252234</v>
      </c>
      <c r="J2758" t="s">
        <v>74</v>
      </c>
      <c r="P2758">
        <v>5737551</v>
      </c>
      <c r="Q2758" t="s">
        <v>4902</v>
      </c>
      <c r="R2758">
        <v>936</v>
      </c>
      <c r="T2758" t="s">
        <v>4903</v>
      </c>
    </row>
    <row r="2759" spans="1:20" x14ac:dyDescent="0.25">
      <c r="A2759" t="s">
        <v>33</v>
      </c>
      <c r="B2759" t="s">
        <v>34</v>
      </c>
      <c r="C2759" t="s">
        <v>22</v>
      </c>
      <c r="D2759" t="s">
        <v>23</v>
      </c>
      <c r="E2759" t="s">
        <v>5</v>
      </c>
      <c r="G2759" t="s">
        <v>24</v>
      </c>
      <c r="H2759">
        <v>1251299</v>
      </c>
      <c r="I2759">
        <v>1252234</v>
      </c>
      <c r="J2759" t="s">
        <v>74</v>
      </c>
      <c r="K2759" t="s">
        <v>4904</v>
      </c>
      <c r="L2759" t="s">
        <v>4904</v>
      </c>
      <c r="N2759" t="s">
        <v>36</v>
      </c>
      <c r="P2759">
        <v>5737551</v>
      </c>
      <c r="Q2759" t="s">
        <v>4902</v>
      </c>
      <c r="R2759">
        <v>936</v>
      </c>
      <c r="S2759">
        <v>311</v>
      </c>
    </row>
    <row r="2760" spans="1:20" x14ac:dyDescent="0.25">
      <c r="A2760" t="s">
        <v>20</v>
      </c>
      <c r="B2760" t="s">
        <v>30</v>
      </c>
      <c r="C2760" t="s">
        <v>22</v>
      </c>
      <c r="D2760" t="s">
        <v>23</v>
      </c>
      <c r="E2760" t="s">
        <v>5</v>
      </c>
      <c r="G2760" t="s">
        <v>24</v>
      </c>
      <c r="H2760">
        <v>1252262</v>
      </c>
      <c r="I2760">
        <v>1252441</v>
      </c>
      <c r="J2760" t="s">
        <v>74</v>
      </c>
      <c r="P2760">
        <v>5737640</v>
      </c>
      <c r="Q2760" t="s">
        <v>4905</v>
      </c>
      <c r="R2760">
        <v>180</v>
      </c>
      <c r="T2760" t="s">
        <v>4906</v>
      </c>
    </row>
    <row r="2761" spans="1:20" x14ac:dyDescent="0.25">
      <c r="A2761" t="s">
        <v>33</v>
      </c>
      <c r="B2761" t="s">
        <v>34</v>
      </c>
      <c r="C2761" t="s">
        <v>22</v>
      </c>
      <c r="D2761" t="s">
        <v>23</v>
      </c>
      <c r="E2761" t="s">
        <v>5</v>
      </c>
      <c r="G2761" t="s">
        <v>24</v>
      </c>
      <c r="H2761">
        <v>1252262</v>
      </c>
      <c r="I2761">
        <v>1252441</v>
      </c>
      <c r="J2761" t="s">
        <v>74</v>
      </c>
      <c r="K2761" t="s">
        <v>4907</v>
      </c>
      <c r="L2761" t="s">
        <v>4907</v>
      </c>
      <c r="N2761" t="s">
        <v>4908</v>
      </c>
      <c r="P2761">
        <v>5737640</v>
      </c>
      <c r="Q2761" t="s">
        <v>4905</v>
      </c>
      <c r="R2761">
        <v>180</v>
      </c>
      <c r="S2761">
        <v>59</v>
      </c>
    </row>
    <row r="2762" spans="1:20" x14ac:dyDescent="0.25">
      <c r="A2762" t="s">
        <v>20</v>
      </c>
      <c r="B2762" t="s">
        <v>21</v>
      </c>
      <c r="C2762" t="s">
        <v>22</v>
      </c>
      <c r="D2762" t="s">
        <v>23</v>
      </c>
      <c r="E2762" t="s">
        <v>5</v>
      </c>
      <c r="G2762" t="s">
        <v>24</v>
      </c>
      <c r="H2762">
        <v>1252479</v>
      </c>
      <c r="I2762">
        <v>1252552</v>
      </c>
      <c r="J2762" t="s">
        <v>74</v>
      </c>
      <c r="P2762">
        <v>5737291</v>
      </c>
      <c r="Q2762" t="s">
        <v>4909</v>
      </c>
      <c r="R2762">
        <v>74</v>
      </c>
      <c r="T2762" t="s">
        <v>4910</v>
      </c>
    </row>
    <row r="2763" spans="1:20" x14ac:dyDescent="0.25">
      <c r="A2763" t="s">
        <v>21</v>
      </c>
      <c r="C2763" t="s">
        <v>22</v>
      </c>
      <c r="D2763" t="s">
        <v>23</v>
      </c>
      <c r="E2763" t="s">
        <v>5</v>
      </c>
      <c r="G2763" t="s">
        <v>24</v>
      </c>
      <c r="H2763">
        <v>1252479</v>
      </c>
      <c r="I2763">
        <v>1252552</v>
      </c>
      <c r="J2763" t="s">
        <v>74</v>
      </c>
      <c r="N2763" t="s">
        <v>3003</v>
      </c>
      <c r="P2763">
        <v>5737291</v>
      </c>
      <c r="Q2763" t="s">
        <v>4909</v>
      </c>
      <c r="R2763">
        <v>74</v>
      </c>
      <c r="T2763" t="s">
        <v>4911</v>
      </c>
    </row>
    <row r="2764" spans="1:20" x14ac:dyDescent="0.25">
      <c r="A2764" t="s">
        <v>20</v>
      </c>
      <c r="B2764" t="s">
        <v>30</v>
      </c>
      <c r="C2764" t="s">
        <v>22</v>
      </c>
      <c r="D2764" t="s">
        <v>23</v>
      </c>
      <c r="E2764" t="s">
        <v>5</v>
      </c>
      <c r="G2764" t="s">
        <v>24</v>
      </c>
      <c r="H2764">
        <v>1252589</v>
      </c>
      <c r="I2764">
        <v>1252795</v>
      </c>
      <c r="J2764" t="s">
        <v>74</v>
      </c>
      <c r="P2764">
        <v>5737757</v>
      </c>
      <c r="Q2764" t="s">
        <v>4912</v>
      </c>
      <c r="R2764">
        <v>207</v>
      </c>
      <c r="T2764" t="s">
        <v>4913</v>
      </c>
    </row>
    <row r="2765" spans="1:20" x14ac:dyDescent="0.25">
      <c r="A2765" t="s">
        <v>33</v>
      </c>
      <c r="B2765" t="s">
        <v>34</v>
      </c>
      <c r="C2765" t="s">
        <v>22</v>
      </c>
      <c r="D2765" t="s">
        <v>23</v>
      </c>
      <c r="E2765" t="s">
        <v>5</v>
      </c>
      <c r="G2765" t="s">
        <v>24</v>
      </c>
      <c r="H2765">
        <v>1252589</v>
      </c>
      <c r="I2765">
        <v>1252795</v>
      </c>
      <c r="J2765" t="s">
        <v>74</v>
      </c>
      <c r="K2765" t="s">
        <v>4914</v>
      </c>
      <c r="L2765" t="s">
        <v>4914</v>
      </c>
      <c r="N2765" t="s">
        <v>4915</v>
      </c>
      <c r="P2765">
        <v>5737757</v>
      </c>
      <c r="Q2765" t="s">
        <v>4912</v>
      </c>
      <c r="R2765">
        <v>207</v>
      </c>
      <c r="S2765">
        <v>68</v>
      </c>
    </row>
    <row r="2766" spans="1:20" x14ac:dyDescent="0.25">
      <c r="A2766" t="s">
        <v>20</v>
      </c>
      <c r="B2766" t="s">
        <v>30</v>
      </c>
      <c r="C2766" t="s">
        <v>22</v>
      </c>
      <c r="D2766" t="s">
        <v>23</v>
      </c>
      <c r="E2766" t="s">
        <v>5</v>
      </c>
      <c r="G2766" t="s">
        <v>24</v>
      </c>
      <c r="H2766">
        <v>1252834</v>
      </c>
      <c r="I2766">
        <v>1253238</v>
      </c>
      <c r="J2766" t="s">
        <v>74</v>
      </c>
      <c r="P2766">
        <v>5737377</v>
      </c>
      <c r="Q2766" t="s">
        <v>4916</v>
      </c>
      <c r="R2766">
        <v>405</v>
      </c>
      <c r="T2766" t="s">
        <v>4917</v>
      </c>
    </row>
    <row r="2767" spans="1:20" x14ac:dyDescent="0.25">
      <c r="A2767" t="s">
        <v>33</v>
      </c>
      <c r="B2767" t="s">
        <v>34</v>
      </c>
      <c r="C2767" t="s">
        <v>22</v>
      </c>
      <c r="D2767" t="s">
        <v>23</v>
      </c>
      <c r="E2767" t="s">
        <v>5</v>
      </c>
      <c r="G2767" t="s">
        <v>24</v>
      </c>
      <c r="H2767">
        <v>1252834</v>
      </c>
      <c r="I2767">
        <v>1253238</v>
      </c>
      <c r="J2767" t="s">
        <v>74</v>
      </c>
      <c r="K2767" t="s">
        <v>4918</v>
      </c>
      <c r="L2767" t="s">
        <v>4918</v>
      </c>
      <c r="N2767" t="s">
        <v>4919</v>
      </c>
      <c r="P2767">
        <v>5737377</v>
      </c>
      <c r="Q2767" t="s">
        <v>4916</v>
      </c>
      <c r="R2767">
        <v>405</v>
      </c>
      <c r="S2767">
        <v>134</v>
      </c>
    </row>
    <row r="2768" spans="1:20" x14ac:dyDescent="0.25">
      <c r="A2768" t="s">
        <v>20</v>
      </c>
      <c r="B2768" t="s">
        <v>30</v>
      </c>
      <c r="C2768" t="s">
        <v>22</v>
      </c>
      <c r="D2768" t="s">
        <v>23</v>
      </c>
      <c r="E2768" t="s">
        <v>5</v>
      </c>
      <c r="G2768" t="s">
        <v>24</v>
      </c>
      <c r="H2768">
        <v>1253252</v>
      </c>
      <c r="I2768">
        <v>1253665</v>
      </c>
      <c r="J2768" t="s">
        <v>74</v>
      </c>
      <c r="P2768">
        <v>5737448</v>
      </c>
      <c r="Q2768" t="s">
        <v>4920</v>
      </c>
      <c r="R2768">
        <v>414</v>
      </c>
      <c r="T2768" t="s">
        <v>4921</v>
      </c>
    </row>
    <row r="2769" spans="1:20" x14ac:dyDescent="0.25">
      <c r="A2769" t="s">
        <v>33</v>
      </c>
      <c r="B2769" t="s">
        <v>34</v>
      </c>
      <c r="C2769" t="s">
        <v>22</v>
      </c>
      <c r="D2769" t="s">
        <v>23</v>
      </c>
      <c r="E2769" t="s">
        <v>5</v>
      </c>
      <c r="G2769" t="s">
        <v>24</v>
      </c>
      <c r="H2769">
        <v>1253252</v>
      </c>
      <c r="I2769">
        <v>1253665</v>
      </c>
      <c r="J2769" t="s">
        <v>74</v>
      </c>
      <c r="K2769" t="s">
        <v>4922</v>
      </c>
      <c r="L2769" t="s">
        <v>4922</v>
      </c>
      <c r="N2769" t="s">
        <v>4923</v>
      </c>
      <c r="P2769">
        <v>5737448</v>
      </c>
      <c r="Q2769" t="s">
        <v>4920</v>
      </c>
      <c r="R2769">
        <v>414</v>
      </c>
      <c r="S2769">
        <v>137</v>
      </c>
    </row>
    <row r="2770" spans="1:20" x14ac:dyDescent="0.25">
      <c r="A2770" t="s">
        <v>20</v>
      </c>
      <c r="B2770" t="s">
        <v>30</v>
      </c>
      <c r="C2770" t="s">
        <v>22</v>
      </c>
      <c r="D2770" t="s">
        <v>23</v>
      </c>
      <c r="E2770" t="s">
        <v>5</v>
      </c>
      <c r="G2770" t="s">
        <v>24</v>
      </c>
      <c r="H2770">
        <v>1253686</v>
      </c>
      <c r="I2770">
        <v>1254048</v>
      </c>
      <c r="J2770" t="s">
        <v>74</v>
      </c>
      <c r="P2770">
        <v>5737490</v>
      </c>
      <c r="Q2770" t="s">
        <v>4924</v>
      </c>
      <c r="R2770">
        <v>363</v>
      </c>
      <c r="T2770" t="s">
        <v>4925</v>
      </c>
    </row>
    <row r="2771" spans="1:20" x14ac:dyDescent="0.25">
      <c r="A2771" t="s">
        <v>33</v>
      </c>
      <c r="B2771" t="s">
        <v>34</v>
      </c>
      <c r="C2771" t="s">
        <v>22</v>
      </c>
      <c r="D2771" t="s">
        <v>23</v>
      </c>
      <c r="E2771" t="s">
        <v>5</v>
      </c>
      <c r="G2771" t="s">
        <v>24</v>
      </c>
      <c r="H2771">
        <v>1253686</v>
      </c>
      <c r="I2771">
        <v>1254048</v>
      </c>
      <c r="J2771" t="s">
        <v>74</v>
      </c>
      <c r="K2771" t="s">
        <v>4926</v>
      </c>
      <c r="L2771" t="s">
        <v>4926</v>
      </c>
      <c r="N2771" t="s">
        <v>4927</v>
      </c>
      <c r="P2771">
        <v>5737490</v>
      </c>
      <c r="Q2771" t="s">
        <v>4924</v>
      </c>
      <c r="R2771">
        <v>363</v>
      </c>
      <c r="S2771">
        <v>120</v>
      </c>
    </row>
    <row r="2772" spans="1:20" x14ac:dyDescent="0.25">
      <c r="A2772" t="s">
        <v>20</v>
      </c>
      <c r="B2772" t="s">
        <v>30</v>
      </c>
      <c r="C2772" t="s">
        <v>22</v>
      </c>
      <c r="D2772" t="s">
        <v>23</v>
      </c>
      <c r="E2772" t="s">
        <v>5</v>
      </c>
      <c r="G2772" t="s">
        <v>24</v>
      </c>
      <c r="H2772">
        <v>1254110</v>
      </c>
      <c r="I2772">
        <v>1254697</v>
      </c>
      <c r="J2772" t="s">
        <v>74</v>
      </c>
      <c r="P2772">
        <v>5737769</v>
      </c>
      <c r="Q2772" t="s">
        <v>4928</v>
      </c>
      <c r="R2772">
        <v>588</v>
      </c>
      <c r="T2772" t="s">
        <v>4929</v>
      </c>
    </row>
    <row r="2773" spans="1:20" x14ac:dyDescent="0.25">
      <c r="A2773" t="s">
        <v>33</v>
      </c>
      <c r="B2773" t="s">
        <v>34</v>
      </c>
      <c r="C2773" t="s">
        <v>22</v>
      </c>
      <c r="D2773" t="s">
        <v>23</v>
      </c>
      <c r="E2773" t="s">
        <v>5</v>
      </c>
      <c r="G2773" t="s">
        <v>24</v>
      </c>
      <c r="H2773">
        <v>1254110</v>
      </c>
      <c r="I2773">
        <v>1254697</v>
      </c>
      <c r="J2773" t="s">
        <v>74</v>
      </c>
      <c r="K2773" t="s">
        <v>4930</v>
      </c>
      <c r="L2773" t="s">
        <v>4930</v>
      </c>
      <c r="N2773" t="s">
        <v>4931</v>
      </c>
      <c r="P2773">
        <v>5737769</v>
      </c>
      <c r="Q2773" t="s">
        <v>4928</v>
      </c>
      <c r="R2773">
        <v>588</v>
      </c>
      <c r="S2773">
        <v>195</v>
      </c>
    </row>
    <row r="2774" spans="1:20" x14ac:dyDescent="0.25">
      <c r="A2774" t="s">
        <v>20</v>
      </c>
      <c r="B2774" t="s">
        <v>30</v>
      </c>
      <c r="C2774" t="s">
        <v>22</v>
      </c>
      <c r="D2774" t="s">
        <v>23</v>
      </c>
      <c r="E2774" t="s">
        <v>5</v>
      </c>
      <c r="G2774" t="s">
        <v>24</v>
      </c>
      <c r="H2774">
        <v>1254710</v>
      </c>
      <c r="I2774">
        <v>1255084</v>
      </c>
      <c r="J2774" t="s">
        <v>74</v>
      </c>
      <c r="P2774">
        <v>5737590</v>
      </c>
      <c r="Q2774" t="s">
        <v>4932</v>
      </c>
      <c r="R2774">
        <v>375</v>
      </c>
      <c r="T2774" t="s">
        <v>4933</v>
      </c>
    </row>
    <row r="2775" spans="1:20" x14ac:dyDescent="0.25">
      <c r="A2775" t="s">
        <v>33</v>
      </c>
      <c r="B2775" t="s">
        <v>34</v>
      </c>
      <c r="C2775" t="s">
        <v>22</v>
      </c>
      <c r="D2775" t="s">
        <v>23</v>
      </c>
      <c r="E2775" t="s">
        <v>5</v>
      </c>
      <c r="G2775" t="s">
        <v>24</v>
      </c>
      <c r="H2775">
        <v>1254710</v>
      </c>
      <c r="I2775">
        <v>1255084</v>
      </c>
      <c r="J2775" t="s">
        <v>74</v>
      </c>
      <c r="K2775" t="s">
        <v>4934</v>
      </c>
      <c r="L2775" t="s">
        <v>4934</v>
      </c>
      <c r="N2775" t="s">
        <v>4935</v>
      </c>
      <c r="P2775">
        <v>5737590</v>
      </c>
      <c r="Q2775" t="s">
        <v>4932</v>
      </c>
      <c r="R2775">
        <v>375</v>
      </c>
      <c r="S2775">
        <v>124</v>
      </c>
    </row>
    <row r="2776" spans="1:20" x14ac:dyDescent="0.25">
      <c r="A2776" t="s">
        <v>20</v>
      </c>
      <c r="B2776" t="s">
        <v>30</v>
      </c>
      <c r="C2776" t="s">
        <v>22</v>
      </c>
      <c r="D2776" t="s">
        <v>23</v>
      </c>
      <c r="E2776" t="s">
        <v>5</v>
      </c>
      <c r="G2776" t="s">
        <v>24</v>
      </c>
      <c r="H2776">
        <v>1255094</v>
      </c>
      <c r="I2776">
        <v>1255630</v>
      </c>
      <c r="J2776" t="s">
        <v>74</v>
      </c>
      <c r="P2776">
        <v>5737653</v>
      </c>
      <c r="Q2776" t="s">
        <v>4936</v>
      </c>
      <c r="R2776">
        <v>537</v>
      </c>
      <c r="T2776" t="s">
        <v>4937</v>
      </c>
    </row>
    <row r="2777" spans="1:20" x14ac:dyDescent="0.25">
      <c r="A2777" t="s">
        <v>33</v>
      </c>
      <c r="B2777" t="s">
        <v>34</v>
      </c>
      <c r="C2777" t="s">
        <v>22</v>
      </c>
      <c r="D2777" t="s">
        <v>23</v>
      </c>
      <c r="E2777" t="s">
        <v>5</v>
      </c>
      <c r="G2777" t="s">
        <v>24</v>
      </c>
      <c r="H2777">
        <v>1255094</v>
      </c>
      <c r="I2777">
        <v>1255630</v>
      </c>
      <c r="J2777" t="s">
        <v>74</v>
      </c>
      <c r="K2777" t="s">
        <v>4938</v>
      </c>
      <c r="L2777" t="s">
        <v>4938</v>
      </c>
      <c r="N2777" t="s">
        <v>4939</v>
      </c>
      <c r="P2777">
        <v>5737653</v>
      </c>
      <c r="Q2777" t="s">
        <v>4936</v>
      </c>
      <c r="R2777">
        <v>537</v>
      </c>
      <c r="S2777">
        <v>178</v>
      </c>
    </row>
    <row r="2778" spans="1:20" x14ac:dyDescent="0.25">
      <c r="A2778" t="s">
        <v>20</v>
      </c>
      <c r="B2778" t="s">
        <v>30</v>
      </c>
      <c r="C2778" t="s">
        <v>22</v>
      </c>
      <c r="D2778" t="s">
        <v>23</v>
      </c>
      <c r="E2778" t="s">
        <v>5</v>
      </c>
      <c r="G2778" t="s">
        <v>24</v>
      </c>
      <c r="H2778">
        <v>1255651</v>
      </c>
      <c r="I2778">
        <v>1256100</v>
      </c>
      <c r="J2778" t="s">
        <v>74</v>
      </c>
      <c r="P2778">
        <v>5738079</v>
      </c>
      <c r="Q2778" t="s">
        <v>4940</v>
      </c>
      <c r="R2778">
        <v>450</v>
      </c>
      <c r="T2778" t="s">
        <v>4941</v>
      </c>
    </row>
    <row r="2779" spans="1:20" x14ac:dyDescent="0.25">
      <c r="A2779" t="s">
        <v>33</v>
      </c>
      <c r="B2779" t="s">
        <v>34</v>
      </c>
      <c r="C2779" t="s">
        <v>22</v>
      </c>
      <c r="D2779" t="s">
        <v>23</v>
      </c>
      <c r="E2779" t="s">
        <v>5</v>
      </c>
      <c r="G2779" t="s">
        <v>24</v>
      </c>
      <c r="H2779">
        <v>1255651</v>
      </c>
      <c r="I2779">
        <v>1256100</v>
      </c>
      <c r="J2779" t="s">
        <v>74</v>
      </c>
      <c r="K2779" t="s">
        <v>4942</v>
      </c>
      <c r="L2779" t="s">
        <v>4942</v>
      </c>
      <c r="N2779" t="s">
        <v>4943</v>
      </c>
      <c r="P2779">
        <v>5738079</v>
      </c>
      <c r="Q2779" t="s">
        <v>4940</v>
      </c>
      <c r="R2779">
        <v>450</v>
      </c>
      <c r="S2779">
        <v>149</v>
      </c>
    </row>
    <row r="2780" spans="1:20" x14ac:dyDescent="0.25">
      <c r="A2780" t="s">
        <v>20</v>
      </c>
      <c r="B2780" t="s">
        <v>21</v>
      </c>
      <c r="C2780" t="s">
        <v>22</v>
      </c>
      <c r="D2780" t="s">
        <v>23</v>
      </c>
      <c r="E2780" t="s">
        <v>5</v>
      </c>
      <c r="G2780" t="s">
        <v>24</v>
      </c>
      <c r="H2780">
        <v>1256160</v>
      </c>
      <c r="I2780">
        <v>1256247</v>
      </c>
      <c r="J2780" t="s">
        <v>74</v>
      </c>
      <c r="P2780">
        <v>5737272</v>
      </c>
      <c r="Q2780" t="s">
        <v>4944</v>
      </c>
      <c r="R2780">
        <v>88</v>
      </c>
      <c r="T2780" t="s">
        <v>4945</v>
      </c>
    </row>
    <row r="2781" spans="1:20" x14ac:dyDescent="0.25">
      <c r="A2781" t="s">
        <v>21</v>
      </c>
      <c r="C2781" t="s">
        <v>22</v>
      </c>
      <c r="D2781" t="s">
        <v>23</v>
      </c>
      <c r="E2781" t="s">
        <v>5</v>
      </c>
      <c r="G2781" t="s">
        <v>24</v>
      </c>
      <c r="H2781">
        <v>1256160</v>
      </c>
      <c r="I2781">
        <v>1256247</v>
      </c>
      <c r="J2781" t="s">
        <v>74</v>
      </c>
      <c r="N2781" t="s">
        <v>28</v>
      </c>
      <c r="P2781">
        <v>5737272</v>
      </c>
      <c r="Q2781" t="s">
        <v>4944</v>
      </c>
      <c r="R2781">
        <v>88</v>
      </c>
      <c r="T2781" t="s">
        <v>4946</v>
      </c>
    </row>
    <row r="2782" spans="1:20" x14ac:dyDescent="0.25">
      <c r="A2782" t="s">
        <v>20</v>
      </c>
      <c r="B2782" t="s">
        <v>21</v>
      </c>
      <c r="C2782" t="s">
        <v>22</v>
      </c>
      <c r="D2782" t="s">
        <v>23</v>
      </c>
      <c r="E2782" t="s">
        <v>5</v>
      </c>
      <c r="G2782" t="s">
        <v>24</v>
      </c>
      <c r="H2782">
        <v>1256617</v>
      </c>
      <c r="I2782">
        <v>1256690</v>
      </c>
      <c r="J2782" t="s">
        <v>25</v>
      </c>
      <c r="P2782">
        <v>5737318</v>
      </c>
      <c r="Q2782" t="s">
        <v>4947</v>
      </c>
      <c r="R2782">
        <v>74</v>
      </c>
      <c r="T2782" t="s">
        <v>4948</v>
      </c>
    </row>
    <row r="2783" spans="1:20" x14ac:dyDescent="0.25">
      <c r="A2783" t="s">
        <v>21</v>
      </c>
      <c r="C2783" t="s">
        <v>22</v>
      </c>
      <c r="D2783" t="s">
        <v>23</v>
      </c>
      <c r="E2783" t="s">
        <v>5</v>
      </c>
      <c r="G2783" t="s">
        <v>24</v>
      </c>
      <c r="H2783">
        <v>1256617</v>
      </c>
      <c r="I2783">
        <v>1256690</v>
      </c>
      <c r="J2783" t="s">
        <v>25</v>
      </c>
      <c r="N2783" t="s">
        <v>4949</v>
      </c>
      <c r="P2783">
        <v>5737318</v>
      </c>
      <c r="Q2783" t="s">
        <v>4947</v>
      </c>
      <c r="R2783">
        <v>74</v>
      </c>
      <c r="T2783" t="s">
        <v>4950</v>
      </c>
    </row>
    <row r="2784" spans="1:20" x14ac:dyDescent="0.25">
      <c r="A2784" t="s">
        <v>20</v>
      </c>
      <c r="B2784" t="s">
        <v>30</v>
      </c>
      <c r="C2784" t="s">
        <v>22</v>
      </c>
      <c r="D2784" t="s">
        <v>23</v>
      </c>
      <c r="E2784" t="s">
        <v>5</v>
      </c>
      <c r="G2784" t="s">
        <v>24</v>
      </c>
      <c r="H2784">
        <v>1256872</v>
      </c>
      <c r="I2784">
        <v>1258473</v>
      </c>
      <c r="J2784" t="s">
        <v>25</v>
      </c>
      <c r="P2784">
        <v>5738169</v>
      </c>
      <c r="Q2784" t="s">
        <v>4951</v>
      </c>
      <c r="R2784">
        <v>1602</v>
      </c>
      <c r="T2784" t="s">
        <v>4952</v>
      </c>
    </row>
    <row r="2785" spans="1:20" x14ac:dyDescent="0.25">
      <c r="A2785" t="s">
        <v>33</v>
      </c>
      <c r="B2785" t="s">
        <v>34</v>
      </c>
      <c r="C2785" t="s">
        <v>22</v>
      </c>
      <c r="D2785" t="s">
        <v>23</v>
      </c>
      <c r="E2785" t="s">
        <v>5</v>
      </c>
      <c r="G2785" t="s">
        <v>24</v>
      </c>
      <c r="H2785">
        <v>1256872</v>
      </c>
      <c r="I2785">
        <v>1258473</v>
      </c>
      <c r="J2785" t="s">
        <v>25</v>
      </c>
      <c r="K2785" t="s">
        <v>4953</v>
      </c>
      <c r="L2785" t="s">
        <v>4953</v>
      </c>
      <c r="N2785" t="s">
        <v>4954</v>
      </c>
      <c r="P2785">
        <v>5738169</v>
      </c>
      <c r="Q2785" t="s">
        <v>4951</v>
      </c>
      <c r="R2785">
        <v>1602</v>
      </c>
      <c r="S2785">
        <v>533</v>
      </c>
    </row>
    <row r="2786" spans="1:20" x14ac:dyDescent="0.25">
      <c r="A2786" t="s">
        <v>20</v>
      </c>
      <c r="B2786" t="s">
        <v>30</v>
      </c>
      <c r="C2786" t="s">
        <v>22</v>
      </c>
      <c r="D2786" t="s">
        <v>23</v>
      </c>
      <c r="E2786" t="s">
        <v>5</v>
      </c>
      <c r="G2786" t="s">
        <v>24</v>
      </c>
      <c r="H2786">
        <v>1258622</v>
      </c>
      <c r="I2786">
        <v>1259398</v>
      </c>
      <c r="J2786" t="s">
        <v>25</v>
      </c>
      <c r="P2786">
        <v>5737350</v>
      </c>
      <c r="Q2786" t="s">
        <v>4955</v>
      </c>
      <c r="R2786">
        <v>777</v>
      </c>
      <c r="T2786" t="s">
        <v>4956</v>
      </c>
    </row>
    <row r="2787" spans="1:20" x14ac:dyDescent="0.25">
      <c r="A2787" t="s">
        <v>33</v>
      </c>
      <c r="B2787" t="s">
        <v>34</v>
      </c>
      <c r="C2787" t="s">
        <v>22</v>
      </c>
      <c r="D2787" t="s">
        <v>23</v>
      </c>
      <c r="E2787" t="s">
        <v>5</v>
      </c>
      <c r="G2787" t="s">
        <v>24</v>
      </c>
      <c r="H2787">
        <v>1258622</v>
      </c>
      <c r="I2787">
        <v>1259398</v>
      </c>
      <c r="J2787" t="s">
        <v>25</v>
      </c>
      <c r="K2787" t="s">
        <v>4957</v>
      </c>
      <c r="L2787" t="s">
        <v>4957</v>
      </c>
      <c r="N2787" t="s">
        <v>36</v>
      </c>
      <c r="P2787">
        <v>5737350</v>
      </c>
      <c r="Q2787" t="s">
        <v>4955</v>
      </c>
      <c r="R2787">
        <v>777</v>
      </c>
      <c r="S2787">
        <v>258</v>
      </c>
    </row>
    <row r="2788" spans="1:20" x14ac:dyDescent="0.25">
      <c r="A2788" t="s">
        <v>20</v>
      </c>
      <c r="B2788" t="s">
        <v>30</v>
      </c>
      <c r="C2788" t="s">
        <v>22</v>
      </c>
      <c r="D2788" t="s">
        <v>23</v>
      </c>
      <c r="E2788" t="s">
        <v>5</v>
      </c>
      <c r="G2788" t="s">
        <v>24</v>
      </c>
      <c r="H2788">
        <v>1259497</v>
      </c>
      <c r="I2788">
        <v>1260294</v>
      </c>
      <c r="J2788" t="s">
        <v>25</v>
      </c>
      <c r="P2788">
        <v>5737755</v>
      </c>
      <c r="Q2788" t="s">
        <v>4958</v>
      </c>
      <c r="R2788">
        <v>798</v>
      </c>
      <c r="T2788" t="s">
        <v>4959</v>
      </c>
    </row>
    <row r="2789" spans="1:20" x14ac:dyDescent="0.25">
      <c r="A2789" t="s">
        <v>33</v>
      </c>
      <c r="B2789" t="s">
        <v>34</v>
      </c>
      <c r="C2789" t="s">
        <v>22</v>
      </c>
      <c r="D2789" t="s">
        <v>23</v>
      </c>
      <c r="E2789" t="s">
        <v>5</v>
      </c>
      <c r="G2789" t="s">
        <v>24</v>
      </c>
      <c r="H2789">
        <v>1259497</v>
      </c>
      <c r="I2789">
        <v>1260294</v>
      </c>
      <c r="J2789" t="s">
        <v>25</v>
      </c>
      <c r="K2789" t="s">
        <v>4960</v>
      </c>
      <c r="L2789" t="s">
        <v>4960</v>
      </c>
      <c r="N2789" t="s">
        <v>4961</v>
      </c>
      <c r="P2789">
        <v>5737755</v>
      </c>
      <c r="Q2789" t="s">
        <v>4958</v>
      </c>
      <c r="R2789">
        <v>798</v>
      </c>
      <c r="S2789">
        <v>265</v>
      </c>
    </row>
    <row r="2790" spans="1:20" x14ac:dyDescent="0.25">
      <c r="A2790" t="s">
        <v>20</v>
      </c>
      <c r="B2790" t="s">
        <v>30</v>
      </c>
      <c r="C2790" t="s">
        <v>22</v>
      </c>
      <c r="D2790" t="s">
        <v>23</v>
      </c>
      <c r="E2790" t="s">
        <v>5</v>
      </c>
      <c r="G2790" t="s">
        <v>24</v>
      </c>
      <c r="H2790">
        <v>1260304</v>
      </c>
      <c r="I2790">
        <v>1260837</v>
      </c>
      <c r="J2790" t="s">
        <v>25</v>
      </c>
      <c r="P2790">
        <v>5737729</v>
      </c>
      <c r="Q2790" t="s">
        <v>4962</v>
      </c>
      <c r="R2790">
        <v>534</v>
      </c>
      <c r="T2790" t="s">
        <v>4963</v>
      </c>
    </row>
    <row r="2791" spans="1:20" x14ac:dyDescent="0.25">
      <c r="A2791" t="s">
        <v>33</v>
      </c>
      <c r="B2791" t="s">
        <v>34</v>
      </c>
      <c r="C2791" t="s">
        <v>22</v>
      </c>
      <c r="D2791" t="s">
        <v>23</v>
      </c>
      <c r="E2791" t="s">
        <v>5</v>
      </c>
      <c r="G2791" t="s">
        <v>24</v>
      </c>
      <c r="H2791">
        <v>1260304</v>
      </c>
      <c r="I2791">
        <v>1260837</v>
      </c>
      <c r="J2791" t="s">
        <v>25</v>
      </c>
      <c r="K2791" t="s">
        <v>4964</v>
      </c>
      <c r="L2791" t="s">
        <v>4964</v>
      </c>
      <c r="N2791" t="s">
        <v>4965</v>
      </c>
      <c r="P2791">
        <v>5737729</v>
      </c>
      <c r="Q2791" t="s">
        <v>4962</v>
      </c>
      <c r="R2791">
        <v>534</v>
      </c>
      <c r="S2791">
        <v>177</v>
      </c>
    </row>
    <row r="2792" spans="1:20" x14ac:dyDescent="0.25">
      <c r="A2792" t="s">
        <v>20</v>
      </c>
      <c r="B2792" t="s">
        <v>30</v>
      </c>
      <c r="C2792" t="s">
        <v>22</v>
      </c>
      <c r="D2792" t="s">
        <v>23</v>
      </c>
      <c r="E2792" t="s">
        <v>5</v>
      </c>
      <c r="G2792" t="s">
        <v>24</v>
      </c>
      <c r="H2792">
        <v>1261164</v>
      </c>
      <c r="I2792">
        <v>1263449</v>
      </c>
      <c r="J2792" t="s">
        <v>25</v>
      </c>
      <c r="P2792">
        <v>5737765</v>
      </c>
      <c r="Q2792" t="s">
        <v>4966</v>
      </c>
      <c r="R2792">
        <v>2286</v>
      </c>
      <c r="T2792" t="s">
        <v>4967</v>
      </c>
    </row>
    <row r="2793" spans="1:20" x14ac:dyDescent="0.25">
      <c r="A2793" t="s">
        <v>33</v>
      </c>
      <c r="B2793" t="s">
        <v>34</v>
      </c>
      <c r="C2793" t="s">
        <v>22</v>
      </c>
      <c r="D2793" t="s">
        <v>23</v>
      </c>
      <c r="E2793" t="s">
        <v>5</v>
      </c>
      <c r="G2793" t="s">
        <v>24</v>
      </c>
      <c r="H2793">
        <v>1261164</v>
      </c>
      <c r="I2793">
        <v>1263449</v>
      </c>
      <c r="J2793" t="s">
        <v>25</v>
      </c>
      <c r="K2793" t="s">
        <v>4968</v>
      </c>
      <c r="L2793" t="s">
        <v>4968</v>
      </c>
      <c r="N2793" t="s">
        <v>36</v>
      </c>
      <c r="P2793">
        <v>5737765</v>
      </c>
      <c r="Q2793" t="s">
        <v>4966</v>
      </c>
      <c r="R2793">
        <v>2286</v>
      </c>
      <c r="S2793">
        <v>761</v>
      </c>
    </row>
    <row r="2794" spans="1:20" x14ac:dyDescent="0.25">
      <c r="A2794" t="s">
        <v>20</v>
      </c>
      <c r="B2794" t="s">
        <v>30</v>
      </c>
      <c r="C2794" t="s">
        <v>22</v>
      </c>
      <c r="D2794" t="s">
        <v>23</v>
      </c>
      <c r="E2794" t="s">
        <v>5</v>
      </c>
      <c r="G2794" t="s">
        <v>24</v>
      </c>
      <c r="H2794">
        <v>1263488</v>
      </c>
      <c r="I2794">
        <v>1264462</v>
      </c>
      <c r="J2794" t="s">
        <v>25</v>
      </c>
      <c r="P2794">
        <v>5738171</v>
      </c>
      <c r="Q2794" t="s">
        <v>4969</v>
      </c>
      <c r="R2794">
        <v>975</v>
      </c>
      <c r="T2794" t="s">
        <v>4970</v>
      </c>
    </row>
    <row r="2795" spans="1:20" x14ac:dyDescent="0.25">
      <c r="A2795" t="s">
        <v>33</v>
      </c>
      <c r="B2795" t="s">
        <v>34</v>
      </c>
      <c r="C2795" t="s">
        <v>22</v>
      </c>
      <c r="D2795" t="s">
        <v>23</v>
      </c>
      <c r="E2795" t="s">
        <v>5</v>
      </c>
      <c r="G2795" t="s">
        <v>24</v>
      </c>
      <c r="H2795">
        <v>1263488</v>
      </c>
      <c r="I2795">
        <v>1264462</v>
      </c>
      <c r="J2795" t="s">
        <v>25</v>
      </c>
      <c r="K2795" t="s">
        <v>4971</v>
      </c>
      <c r="L2795" t="s">
        <v>4971</v>
      </c>
      <c r="N2795" t="s">
        <v>4972</v>
      </c>
      <c r="P2795">
        <v>5738171</v>
      </c>
      <c r="Q2795" t="s">
        <v>4969</v>
      </c>
      <c r="R2795">
        <v>975</v>
      </c>
      <c r="S2795">
        <v>324</v>
      </c>
    </row>
    <row r="2796" spans="1:20" x14ac:dyDescent="0.25">
      <c r="A2796" t="s">
        <v>20</v>
      </c>
      <c r="B2796" t="s">
        <v>30</v>
      </c>
      <c r="C2796" t="s">
        <v>22</v>
      </c>
      <c r="D2796" t="s">
        <v>23</v>
      </c>
      <c r="E2796" t="s">
        <v>5</v>
      </c>
      <c r="G2796" t="s">
        <v>24</v>
      </c>
      <c r="H2796">
        <v>1264471</v>
      </c>
      <c r="I2796">
        <v>1265097</v>
      </c>
      <c r="J2796" t="s">
        <v>25</v>
      </c>
      <c r="P2796">
        <v>5737655</v>
      </c>
      <c r="Q2796" t="s">
        <v>4973</v>
      </c>
      <c r="R2796">
        <v>627</v>
      </c>
      <c r="T2796" t="s">
        <v>4974</v>
      </c>
    </row>
    <row r="2797" spans="1:20" x14ac:dyDescent="0.25">
      <c r="A2797" t="s">
        <v>33</v>
      </c>
      <c r="B2797" t="s">
        <v>34</v>
      </c>
      <c r="C2797" t="s">
        <v>22</v>
      </c>
      <c r="D2797" t="s">
        <v>23</v>
      </c>
      <c r="E2797" t="s">
        <v>5</v>
      </c>
      <c r="G2797" t="s">
        <v>24</v>
      </c>
      <c r="H2797">
        <v>1264471</v>
      </c>
      <c r="I2797">
        <v>1265097</v>
      </c>
      <c r="J2797" t="s">
        <v>25</v>
      </c>
      <c r="K2797" t="s">
        <v>4975</v>
      </c>
      <c r="L2797" t="s">
        <v>4975</v>
      </c>
      <c r="N2797" t="s">
        <v>36</v>
      </c>
      <c r="P2797">
        <v>5737655</v>
      </c>
      <c r="Q2797" t="s">
        <v>4973</v>
      </c>
      <c r="R2797">
        <v>627</v>
      </c>
      <c r="S2797">
        <v>208</v>
      </c>
    </row>
    <row r="2798" spans="1:20" x14ac:dyDescent="0.25">
      <c r="A2798" t="s">
        <v>20</v>
      </c>
      <c r="B2798" t="s">
        <v>30</v>
      </c>
      <c r="C2798" t="s">
        <v>22</v>
      </c>
      <c r="D2798" t="s">
        <v>23</v>
      </c>
      <c r="E2798" t="s">
        <v>5</v>
      </c>
      <c r="G2798" t="s">
        <v>24</v>
      </c>
      <c r="H2798">
        <v>1265116</v>
      </c>
      <c r="I2798">
        <v>1265274</v>
      </c>
      <c r="J2798" t="s">
        <v>25</v>
      </c>
      <c r="P2798">
        <v>5737652</v>
      </c>
      <c r="Q2798" t="s">
        <v>4976</v>
      </c>
      <c r="R2798">
        <v>159</v>
      </c>
      <c r="T2798" t="s">
        <v>4977</v>
      </c>
    </row>
    <row r="2799" spans="1:20" x14ac:dyDescent="0.25">
      <c r="A2799" t="s">
        <v>33</v>
      </c>
      <c r="B2799" t="s">
        <v>34</v>
      </c>
      <c r="C2799" t="s">
        <v>22</v>
      </c>
      <c r="D2799" t="s">
        <v>23</v>
      </c>
      <c r="E2799" t="s">
        <v>5</v>
      </c>
      <c r="G2799" t="s">
        <v>24</v>
      </c>
      <c r="H2799">
        <v>1265116</v>
      </c>
      <c r="I2799">
        <v>1265274</v>
      </c>
      <c r="J2799" t="s">
        <v>25</v>
      </c>
      <c r="K2799" t="s">
        <v>4978</v>
      </c>
      <c r="L2799" t="s">
        <v>4978</v>
      </c>
      <c r="N2799" t="s">
        <v>1824</v>
      </c>
      <c r="P2799">
        <v>5737652</v>
      </c>
      <c r="Q2799" t="s">
        <v>4976</v>
      </c>
      <c r="R2799">
        <v>159</v>
      </c>
      <c r="S2799">
        <v>52</v>
      </c>
    </row>
    <row r="2800" spans="1:20" x14ac:dyDescent="0.25">
      <c r="A2800" t="s">
        <v>20</v>
      </c>
      <c r="B2800" t="s">
        <v>30</v>
      </c>
      <c r="C2800" t="s">
        <v>22</v>
      </c>
      <c r="D2800" t="s">
        <v>23</v>
      </c>
      <c r="E2800" t="s">
        <v>5</v>
      </c>
      <c r="G2800" t="s">
        <v>24</v>
      </c>
      <c r="H2800">
        <v>1265300</v>
      </c>
      <c r="I2800">
        <v>1265905</v>
      </c>
      <c r="J2800" t="s">
        <v>25</v>
      </c>
      <c r="P2800">
        <v>5737469</v>
      </c>
      <c r="Q2800" t="s">
        <v>4979</v>
      </c>
      <c r="R2800">
        <v>606</v>
      </c>
      <c r="T2800" t="s">
        <v>4980</v>
      </c>
    </row>
    <row r="2801" spans="1:20" x14ac:dyDescent="0.25">
      <c r="A2801" t="s">
        <v>33</v>
      </c>
      <c r="B2801" t="s">
        <v>34</v>
      </c>
      <c r="C2801" t="s">
        <v>22</v>
      </c>
      <c r="D2801" t="s">
        <v>23</v>
      </c>
      <c r="E2801" t="s">
        <v>5</v>
      </c>
      <c r="G2801" t="s">
        <v>24</v>
      </c>
      <c r="H2801">
        <v>1265300</v>
      </c>
      <c r="I2801">
        <v>1265905</v>
      </c>
      <c r="J2801" t="s">
        <v>25</v>
      </c>
      <c r="K2801" t="s">
        <v>4981</v>
      </c>
      <c r="L2801" t="s">
        <v>4981</v>
      </c>
      <c r="N2801" t="s">
        <v>4982</v>
      </c>
      <c r="P2801">
        <v>5737469</v>
      </c>
      <c r="Q2801" t="s">
        <v>4979</v>
      </c>
      <c r="R2801">
        <v>606</v>
      </c>
      <c r="S2801">
        <v>201</v>
      </c>
    </row>
    <row r="2802" spans="1:20" x14ac:dyDescent="0.25">
      <c r="A2802" t="s">
        <v>20</v>
      </c>
      <c r="B2802" t="s">
        <v>30</v>
      </c>
      <c r="C2802" t="s">
        <v>22</v>
      </c>
      <c r="D2802" t="s">
        <v>23</v>
      </c>
      <c r="E2802" t="s">
        <v>5</v>
      </c>
      <c r="G2802" t="s">
        <v>24</v>
      </c>
      <c r="H2802">
        <v>1265939</v>
      </c>
      <c r="I2802">
        <v>1266550</v>
      </c>
      <c r="J2802" t="s">
        <v>25</v>
      </c>
      <c r="P2802">
        <v>5737407</v>
      </c>
      <c r="Q2802" t="s">
        <v>4983</v>
      </c>
      <c r="R2802">
        <v>612</v>
      </c>
      <c r="T2802" t="s">
        <v>4984</v>
      </c>
    </row>
    <row r="2803" spans="1:20" x14ac:dyDescent="0.25">
      <c r="A2803" t="s">
        <v>33</v>
      </c>
      <c r="B2803" t="s">
        <v>34</v>
      </c>
      <c r="C2803" t="s">
        <v>22</v>
      </c>
      <c r="D2803" t="s">
        <v>23</v>
      </c>
      <c r="E2803" t="s">
        <v>5</v>
      </c>
      <c r="G2803" t="s">
        <v>24</v>
      </c>
      <c r="H2803">
        <v>1265939</v>
      </c>
      <c r="I2803">
        <v>1266550</v>
      </c>
      <c r="J2803" t="s">
        <v>25</v>
      </c>
      <c r="K2803" t="s">
        <v>4985</v>
      </c>
      <c r="L2803" t="s">
        <v>4985</v>
      </c>
      <c r="N2803" t="s">
        <v>4986</v>
      </c>
      <c r="P2803">
        <v>5737407</v>
      </c>
      <c r="Q2803" t="s">
        <v>4983</v>
      </c>
      <c r="R2803">
        <v>612</v>
      </c>
      <c r="S2803">
        <v>203</v>
      </c>
    </row>
    <row r="2804" spans="1:20" x14ac:dyDescent="0.25">
      <c r="A2804" t="s">
        <v>20</v>
      </c>
      <c r="B2804" t="s">
        <v>30</v>
      </c>
      <c r="C2804" t="s">
        <v>22</v>
      </c>
      <c r="D2804" t="s">
        <v>23</v>
      </c>
      <c r="E2804" t="s">
        <v>5</v>
      </c>
      <c r="G2804" t="s">
        <v>24</v>
      </c>
      <c r="H2804">
        <v>1266545</v>
      </c>
      <c r="I2804">
        <v>1266991</v>
      </c>
      <c r="J2804" t="s">
        <v>74</v>
      </c>
      <c r="P2804">
        <v>5737585</v>
      </c>
      <c r="Q2804" t="s">
        <v>4987</v>
      </c>
      <c r="R2804">
        <v>447</v>
      </c>
      <c r="T2804" t="s">
        <v>4988</v>
      </c>
    </row>
    <row r="2805" spans="1:20" x14ac:dyDescent="0.25">
      <c r="A2805" t="s">
        <v>33</v>
      </c>
      <c r="B2805" t="s">
        <v>34</v>
      </c>
      <c r="C2805" t="s">
        <v>22</v>
      </c>
      <c r="D2805" t="s">
        <v>23</v>
      </c>
      <c r="E2805" t="s">
        <v>5</v>
      </c>
      <c r="G2805" t="s">
        <v>24</v>
      </c>
      <c r="H2805">
        <v>1266545</v>
      </c>
      <c r="I2805">
        <v>1266991</v>
      </c>
      <c r="J2805" t="s">
        <v>74</v>
      </c>
      <c r="K2805" t="s">
        <v>4989</v>
      </c>
      <c r="L2805" t="s">
        <v>4989</v>
      </c>
      <c r="N2805" t="s">
        <v>36</v>
      </c>
      <c r="P2805">
        <v>5737585</v>
      </c>
      <c r="Q2805" t="s">
        <v>4987</v>
      </c>
      <c r="R2805">
        <v>447</v>
      </c>
      <c r="S2805">
        <v>148</v>
      </c>
    </row>
    <row r="2806" spans="1:20" x14ac:dyDescent="0.25">
      <c r="A2806" t="s">
        <v>20</v>
      </c>
      <c r="B2806" t="s">
        <v>30</v>
      </c>
      <c r="C2806" t="s">
        <v>22</v>
      </c>
      <c r="D2806" t="s">
        <v>23</v>
      </c>
      <c r="E2806" t="s">
        <v>5</v>
      </c>
      <c r="G2806" t="s">
        <v>24</v>
      </c>
      <c r="H2806">
        <v>1267092</v>
      </c>
      <c r="I2806">
        <v>1267739</v>
      </c>
      <c r="J2806" t="s">
        <v>25</v>
      </c>
      <c r="P2806">
        <v>5738008</v>
      </c>
      <c r="Q2806" t="s">
        <v>4990</v>
      </c>
      <c r="R2806">
        <v>648</v>
      </c>
      <c r="T2806" t="s">
        <v>4991</v>
      </c>
    </row>
    <row r="2807" spans="1:20" x14ac:dyDescent="0.25">
      <c r="A2807" t="s">
        <v>33</v>
      </c>
      <c r="B2807" t="s">
        <v>34</v>
      </c>
      <c r="C2807" t="s">
        <v>22</v>
      </c>
      <c r="D2807" t="s">
        <v>23</v>
      </c>
      <c r="E2807" t="s">
        <v>5</v>
      </c>
      <c r="G2807" t="s">
        <v>24</v>
      </c>
      <c r="H2807">
        <v>1267092</v>
      </c>
      <c r="I2807">
        <v>1267739</v>
      </c>
      <c r="J2807" t="s">
        <v>25</v>
      </c>
      <c r="K2807" t="s">
        <v>4992</v>
      </c>
      <c r="L2807" t="s">
        <v>4992</v>
      </c>
      <c r="N2807" t="s">
        <v>4993</v>
      </c>
      <c r="P2807">
        <v>5738008</v>
      </c>
      <c r="Q2807" t="s">
        <v>4990</v>
      </c>
      <c r="R2807">
        <v>648</v>
      </c>
      <c r="S2807">
        <v>215</v>
      </c>
    </row>
    <row r="2808" spans="1:20" x14ac:dyDescent="0.25">
      <c r="A2808" t="s">
        <v>20</v>
      </c>
      <c r="B2808" t="s">
        <v>30</v>
      </c>
      <c r="C2808" t="s">
        <v>22</v>
      </c>
      <c r="D2808" t="s">
        <v>23</v>
      </c>
      <c r="E2808" t="s">
        <v>5</v>
      </c>
      <c r="G2808" t="s">
        <v>24</v>
      </c>
      <c r="H2808">
        <v>1267789</v>
      </c>
      <c r="I2808">
        <v>1268931</v>
      </c>
      <c r="J2808" t="s">
        <v>25</v>
      </c>
      <c r="P2808">
        <v>5737702</v>
      </c>
      <c r="Q2808" t="s">
        <v>4994</v>
      </c>
      <c r="R2808">
        <v>1143</v>
      </c>
      <c r="T2808" t="s">
        <v>4995</v>
      </c>
    </row>
    <row r="2809" spans="1:20" x14ac:dyDescent="0.25">
      <c r="A2809" t="s">
        <v>33</v>
      </c>
      <c r="B2809" t="s">
        <v>34</v>
      </c>
      <c r="C2809" t="s">
        <v>22</v>
      </c>
      <c r="D2809" t="s">
        <v>23</v>
      </c>
      <c r="E2809" t="s">
        <v>5</v>
      </c>
      <c r="G2809" t="s">
        <v>24</v>
      </c>
      <c r="H2809">
        <v>1267789</v>
      </c>
      <c r="I2809">
        <v>1268931</v>
      </c>
      <c r="J2809" t="s">
        <v>25</v>
      </c>
      <c r="K2809" t="s">
        <v>4996</v>
      </c>
      <c r="L2809" t="s">
        <v>4996</v>
      </c>
      <c r="N2809" t="s">
        <v>4997</v>
      </c>
      <c r="P2809">
        <v>5737702</v>
      </c>
      <c r="Q2809" t="s">
        <v>4994</v>
      </c>
      <c r="R2809">
        <v>1143</v>
      </c>
      <c r="S2809">
        <v>380</v>
      </c>
    </row>
    <row r="2810" spans="1:20" x14ac:dyDescent="0.25">
      <c r="A2810" t="s">
        <v>20</v>
      </c>
      <c r="B2810" t="s">
        <v>30</v>
      </c>
      <c r="C2810" t="s">
        <v>22</v>
      </c>
      <c r="D2810" t="s">
        <v>23</v>
      </c>
      <c r="E2810" t="s">
        <v>5</v>
      </c>
      <c r="G2810" t="s">
        <v>24</v>
      </c>
      <c r="H2810">
        <v>1268994</v>
      </c>
      <c r="I2810">
        <v>1269755</v>
      </c>
      <c r="J2810" t="s">
        <v>25</v>
      </c>
      <c r="P2810">
        <v>5737546</v>
      </c>
      <c r="Q2810" t="s">
        <v>4998</v>
      </c>
      <c r="R2810">
        <v>762</v>
      </c>
      <c r="T2810" t="s">
        <v>4999</v>
      </c>
    </row>
    <row r="2811" spans="1:20" x14ac:dyDescent="0.25">
      <c r="A2811" t="s">
        <v>33</v>
      </c>
      <c r="B2811" t="s">
        <v>34</v>
      </c>
      <c r="C2811" t="s">
        <v>22</v>
      </c>
      <c r="D2811" t="s">
        <v>23</v>
      </c>
      <c r="E2811" t="s">
        <v>5</v>
      </c>
      <c r="G2811" t="s">
        <v>24</v>
      </c>
      <c r="H2811">
        <v>1268994</v>
      </c>
      <c r="I2811">
        <v>1269755</v>
      </c>
      <c r="J2811" t="s">
        <v>25</v>
      </c>
      <c r="K2811" t="s">
        <v>5000</v>
      </c>
      <c r="L2811" t="s">
        <v>5000</v>
      </c>
      <c r="N2811" t="s">
        <v>5001</v>
      </c>
      <c r="P2811">
        <v>5737546</v>
      </c>
      <c r="Q2811" t="s">
        <v>4998</v>
      </c>
      <c r="R2811">
        <v>762</v>
      </c>
      <c r="S2811">
        <v>253</v>
      </c>
    </row>
    <row r="2812" spans="1:20" x14ac:dyDescent="0.25">
      <c r="A2812" t="s">
        <v>20</v>
      </c>
      <c r="B2812" t="s">
        <v>30</v>
      </c>
      <c r="C2812" t="s">
        <v>22</v>
      </c>
      <c r="D2812" t="s">
        <v>23</v>
      </c>
      <c r="E2812" t="s">
        <v>5</v>
      </c>
      <c r="G2812" t="s">
        <v>24</v>
      </c>
      <c r="H2812">
        <v>1269776</v>
      </c>
      <c r="I2812">
        <v>1271182</v>
      </c>
      <c r="J2812" t="s">
        <v>74</v>
      </c>
      <c r="P2812">
        <v>5737405</v>
      </c>
      <c r="Q2812" t="s">
        <v>5002</v>
      </c>
      <c r="R2812">
        <v>1407</v>
      </c>
      <c r="T2812" t="s">
        <v>5003</v>
      </c>
    </row>
    <row r="2813" spans="1:20" x14ac:dyDescent="0.25">
      <c r="A2813" t="s">
        <v>33</v>
      </c>
      <c r="B2813" t="s">
        <v>34</v>
      </c>
      <c r="C2813" t="s">
        <v>22</v>
      </c>
      <c r="D2813" t="s">
        <v>23</v>
      </c>
      <c r="E2813" t="s">
        <v>5</v>
      </c>
      <c r="G2813" t="s">
        <v>24</v>
      </c>
      <c r="H2813">
        <v>1269776</v>
      </c>
      <c r="I2813">
        <v>1271182</v>
      </c>
      <c r="J2813" t="s">
        <v>74</v>
      </c>
      <c r="K2813" t="s">
        <v>5004</v>
      </c>
      <c r="L2813" t="s">
        <v>5004</v>
      </c>
      <c r="N2813" t="s">
        <v>36</v>
      </c>
      <c r="P2813">
        <v>5737405</v>
      </c>
      <c r="Q2813" t="s">
        <v>5002</v>
      </c>
      <c r="R2813">
        <v>1407</v>
      </c>
      <c r="S2813">
        <v>468</v>
      </c>
    </row>
    <row r="2814" spans="1:20" x14ac:dyDescent="0.25">
      <c r="A2814" t="s">
        <v>20</v>
      </c>
      <c r="B2814" t="s">
        <v>30</v>
      </c>
      <c r="C2814" t="s">
        <v>22</v>
      </c>
      <c r="D2814" t="s">
        <v>23</v>
      </c>
      <c r="E2814" t="s">
        <v>5</v>
      </c>
      <c r="G2814" t="s">
        <v>24</v>
      </c>
      <c r="H2814">
        <v>1271406</v>
      </c>
      <c r="I2814">
        <v>1271765</v>
      </c>
      <c r="J2814" t="s">
        <v>25</v>
      </c>
      <c r="P2814">
        <v>5737509</v>
      </c>
      <c r="Q2814" t="s">
        <v>5005</v>
      </c>
      <c r="R2814">
        <v>360</v>
      </c>
      <c r="T2814" t="s">
        <v>5006</v>
      </c>
    </row>
    <row r="2815" spans="1:20" x14ac:dyDescent="0.25">
      <c r="A2815" t="s">
        <v>33</v>
      </c>
      <c r="B2815" t="s">
        <v>34</v>
      </c>
      <c r="C2815" t="s">
        <v>22</v>
      </c>
      <c r="D2815" t="s">
        <v>23</v>
      </c>
      <c r="E2815" t="s">
        <v>5</v>
      </c>
      <c r="G2815" t="s">
        <v>24</v>
      </c>
      <c r="H2815">
        <v>1271406</v>
      </c>
      <c r="I2815">
        <v>1271765</v>
      </c>
      <c r="J2815" t="s">
        <v>25</v>
      </c>
      <c r="K2815" t="s">
        <v>5007</v>
      </c>
      <c r="L2815" t="s">
        <v>5007</v>
      </c>
      <c r="N2815" t="s">
        <v>5008</v>
      </c>
      <c r="P2815">
        <v>5737509</v>
      </c>
      <c r="Q2815" t="s">
        <v>5005</v>
      </c>
      <c r="R2815">
        <v>360</v>
      </c>
      <c r="S2815">
        <v>119</v>
      </c>
    </row>
    <row r="2816" spans="1:20" x14ac:dyDescent="0.25">
      <c r="A2816" t="s">
        <v>20</v>
      </c>
      <c r="B2816" t="s">
        <v>30</v>
      </c>
      <c r="C2816" t="s">
        <v>22</v>
      </c>
      <c r="D2816" t="s">
        <v>23</v>
      </c>
      <c r="E2816" t="s">
        <v>5</v>
      </c>
      <c r="G2816" t="s">
        <v>24</v>
      </c>
      <c r="H2816">
        <v>1271791</v>
      </c>
      <c r="I2816">
        <v>1273710</v>
      </c>
      <c r="J2816" t="s">
        <v>25</v>
      </c>
      <c r="P2816">
        <v>5737337</v>
      </c>
      <c r="Q2816" t="s">
        <v>5009</v>
      </c>
      <c r="R2816">
        <v>1920</v>
      </c>
      <c r="T2816" t="s">
        <v>5010</v>
      </c>
    </row>
    <row r="2817" spans="1:20" x14ac:dyDescent="0.25">
      <c r="A2817" t="s">
        <v>33</v>
      </c>
      <c r="B2817" t="s">
        <v>34</v>
      </c>
      <c r="C2817" t="s">
        <v>22</v>
      </c>
      <c r="D2817" t="s">
        <v>23</v>
      </c>
      <c r="E2817" t="s">
        <v>5</v>
      </c>
      <c r="G2817" t="s">
        <v>24</v>
      </c>
      <c r="H2817">
        <v>1271791</v>
      </c>
      <c r="I2817">
        <v>1273710</v>
      </c>
      <c r="J2817" t="s">
        <v>25</v>
      </c>
      <c r="K2817" t="s">
        <v>5011</v>
      </c>
      <c r="L2817" t="s">
        <v>5011</v>
      </c>
      <c r="N2817" t="s">
        <v>5012</v>
      </c>
      <c r="P2817">
        <v>5737337</v>
      </c>
      <c r="Q2817" t="s">
        <v>5009</v>
      </c>
      <c r="R2817">
        <v>1920</v>
      </c>
      <c r="S2817">
        <v>639</v>
      </c>
    </row>
    <row r="2818" spans="1:20" x14ac:dyDescent="0.25">
      <c r="A2818" t="s">
        <v>20</v>
      </c>
      <c r="B2818" t="s">
        <v>30</v>
      </c>
      <c r="C2818" t="s">
        <v>22</v>
      </c>
      <c r="D2818" t="s">
        <v>23</v>
      </c>
      <c r="E2818" t="s">
        <v>5</v>
      </c>
      <c r="G2818" t="s">
        <v>24</v>
      </c>
      <c r="H2818">
        <v>1273926</v>
      </c>
      <c r="I2818">
        <v>1274171</v>
      </c>
      <c r="J2818" t="s">
        <v>25</v>
      </c>
      <c r="P2818">
        <v>5737676</v>
      </c>
      <c r="Q2818" t="s">
        <v>5013</v>
      </c>
      <c r="R2818">
        <v>246</v>
      </c>
      <c r="T2818" t="s">
        <v>5014</v>
      </c>
    </row>
    <row r="2819" spans="1:20" x14ac:dyDescent="0.25">
      <c r="A2819" t="s">
        <v>33</v>
      </c>
      <c r="B2819" t="s">
        <v>34</v>
      </c>
      <c r="C2819" t="s">
        <v>22</v>
      </c>
      <c r="D2819" t="s">
        <v>23</v>
      </c>
      <c r="E2819" t="s">
        <v>5</v>
      </c>
      <c r="G2819" t="s">
        <v>24</v>
      </c>
      <c r="H2819">
        <v>1273926</v>
      </c>
      <c r="I2819">
        <v>1274171</v>
      </c>
      <c r="J2819" t="s">
        <v>25</v>
      </c>
      <c r="K2819" t="s">
        <v>5015</v>
      </c>
      <c r="L2819" t="s">
        <v>5015</v>
      </c>
      <c r="N2819" t="s">
        <v>5016</v>
      </c>
      <c r="P2819">
        <v>5737676</v>
      </c>
      <c r="Q2819" t="s">
        <v>5013</v>
      </c>
      <c r="R2819">
        <v>246</v>
      </c>
      <c r="S2819">
        <v>81</v>
      </c>
    </row>
    <row r="2820" spans="1:20" x14ac:dyDescent="0.25">
      <c r="A2820" t="s">
        <v>20</v>
      </c>
      <c r="B2820" t="s">
        <v>30</v>
      </c>
      <c r="C2820" t="s">
        <v>22</v>
      </c>
      <c r="D2820" t="s">
        <v>23</v>
      </c>
      <c r="E2820" t="s">
        <v>5</v>
      </c>
      <c r="G2820" t="s">
        <v>24</v>
      </c>
      <c r="H2820">
        <v>1274413</v>
      </c>
      <c r="I2820">
        <v>1275237</v>
      </c>
      <c r="J2820" t="s">
        <v>25</v>
      </c>
      <c r="P2820">
        <v>5739028</v>
      </c>
      <c r="Q2820" t="s">
        <v>5017</v>
      </c>
      <c r="R2820">
        <v>825</v>
      </c>
      <c r="T2820" t="s">
        <v>5018</v>
      </c>
    </row>
    <row r="2821" spans="1:20" x14ac:dyDescent="0.25">
      <c r="A2821" t="s">
        <v>33</v>
      </c>
      <c r="B2821" t="s">
        <v>34</v>
      </c>
      <c r="C2821" t="s">
        <v>22</v>
      </c>
      <c r="D2821" t="s">
        <v>23</v>
      </c>
      <c r="E2821" t="s">
        <v>5</v>
      </c>
      <c r="G2821" t="s">
        <v>24</v>
      </c>
      <c r="H2821">
        <v>1274413</v>
      </c>
      <c r="I2821">
        <v>1275237</v>
      </c>
      <c r="J2821" t="s">
        <v>25</v>
      </c>
      <c r="K2821" t="s">
        <v>5019</v>
      </c>
      <c r="L2821" t="s">
        <v>5019</v>
      </c>
      <c r="N2821" t="s">
        <v>5020</v>
      </c>
      <c r="P2821">
        <v>5739028</v>
      </c>
      <c r="Q2821" t="s">
        <v>5017</v>
      </c>
      <c r="R2821">
        <v>825</v>
      </c>
      <c r="S2821">
        <v>274</v>
      </c>
    </row>
    <row r="2822" spans="1:20" x14ac:dyDescent="0.25">
      <c r="A2822" t="s">
        <v>20</v>
      </c>
      <c r="B2822" t="s">
        <v>30</v>
      </c>
      <c r="C2822" t="s">
        <v>22</v>
      </c>
      <c r="D2822" t="s">
        <v>23</v>
      </c>
      <c r="E2822" t="s">
        <v>5</v>
      </c>
      <c r="G2822" t="s">
        <v>24</v>
      </c>
      <c r="H2822">
        <v>1275275</v>
      </c>
      <c r="I2822">
        <v>1275811</v>
      </c>
      <c r="J2822" t="s">
        <v>25</v>
      </c>
      <c r="P2822">
        <v>5737647</v>
      </c>
      <c r="Q2822" t="s">
        <v>5021</v>
      </c>
      <c r="R2822">
        <v>537</v>
      </c>
      <c r="T2822" t="s">
        <v>5022</v>
      </c>
    </row>
    <row r="2823" spans="1:20" x14ac:dyDescent="0.25">
      <c r="A2823" t="s">
        <v>33</v>
      </c>
      <c r="B2823" t="s">
        <v>34</v>
      </c>
      <c r="C2823" t="s">
        <v>22</v>
      </c>
      <c r="D2823" t="s">
        <v>23</v>
      </c>
      <c r="E2823" t="s">
        <v>5</v>
      </c>
      <c r="G2823" t="s">
        <v>24</v>
      </c>
      <c r="H2823">
        <v>1275275</v>
      </c>
      <c r="I2823">
        <v>1275811</v>
      </c>
      <c r="J2823" t="s">
        <v>25</v>
      </c>
      <c r="K2823" t="s">
        <v>5023</v>
      </c>
      <c r="L2823" t="s">
        <v>5023</v>
      </c>
      <c r="N2823" t="s">
        <v>36</v>
      </c>
      <c r="P2823">
        <v>5737647</v>
      </c>
      <c r="Q2823" t="s">
        <v>5021</v>
      </c>
      <c r="R2823">
        <v>537</v>
      </c>
      <c r="S2823">
        <v>178</v>
      </c>
    </row>
    <row r="2824" spans="1:20" x14ac:dyDescent="0.25">
      <c r="A2824" t="s">
        <v>20</v>
      </c>
      <c r="B2824" t="s">
        <v>30</v>
      </c>
      <c r="C2824" t="s">
        <v>22</v>
      </c>
      <c r="D2824" t="s">
        <v>23</v>
      </c>
      <c r="E2824" t="s">
        <v>5</v>
      </c>
      <c r="G2824" t="s">
        <v>24</v>
      </c>
      <c r="H2824">
        <v>1275829</v>
      </c>
      <c r="I2824">
        <v>1276281</v>
      </c>
      <c r="J2824" t="s">
        <v>25</v>
      </c>
      <c r="P2824">
        <v>5737322</v>
      </c>
      <c r="Q2824" t="s">
        <v>5024</v>
      </c>
      <c r="R2824">
        <v>453</v>
      </c>
      <c r="T2824" t="s">
        <v>5025</v>
      </c>
    </row>
    <row r="2825" spans="1:20" x14ac:dyDescent="0.25">
      <c r="A2825" t="s">
        <v>33</v>
      </c>
      <c r="B2825" t="s">
        <v>34</v>
      </c>
      <c r="C2825" t="s">
        <v>22</v>
      </c>
      <c r="D2825" t="s">
        <v>23</v>
      </c>
      <c r="E2825" t="s">
        <v>5</v>
      </c>
      <c r="G2825" t="s">
        <v>24</v>
      </c>
      <c r="H2825">
        <v>1275829</v>
      </c>
      <c r="I2825">
        <v>1276281</v>
      </c>
      <c r="J2825" t="s">
        <v>25</v>
      </c>
      <c r="K2825" t="s">
        <v>5026</v>
      </c>
      <c r="L2825" t="s">
        <v>5026</v>
      </c>
      <c r="N2825" t="s">
        <v>5027</v>
      </c>
      <c r="P2825">
        <v>5737322</v>
      </c>
      <c r="Q2825" t="s">
        <v>5024</v>
      </c>
      <c r="R2825">
        <v>453</v>
      </c>
      <c r="S2825">
        <v>150</v>
      </c>
    </row>
    <row r="2826" spans="1:20" x14ac:dyDescent="0.25">
      <c r="A2826" t="s">
        <v>20</v>
      </c>
      <c r="B2826" t="s">
        <v>30</v>
      </c>
      <c r="C2826" t="s">
        <v>22</v>
      </c>
      <c r="D2826" t="s">
        <v>23</v>
      </c>
      <c r="E2826" t="s">
        <v>5</v>
      </c>
      <c r="G2826" t="s">
        <v>24</v>
      </c>
      <c r="H2826">
        <v>1276586</v>
      </c>
      <c r="I2826">
        <v>1278610</v>
      </c>
      <c r="J2826" t="s">
        <v>25</v>
      </c>
      <c r="P2826">
        <v>5737720</v>
      </c>
      <c r="Q2826" t="s">
        <v>5028</v>
      </c>
      <c r="R2826">
        <v>2025</v>
      </c>
      <c r="T2826" t="s">
        <v>5029</v>
      </c>
    </row>
    <row r="2827" spans="1:20" x14ac:dyDescent="0.25">
      <c r="A2827" t="s">
        <v>33</v>
      </c>
      <c r="B2827" t="s">
        <v>34</v>
      </c>
      <c r="C2827" t="s">
        <v>22</v>
      </c>
      <c r="D2827" t="s">
        <v>23</v>
      </c>
      <c r="E2827" t="s">
        <v>5</v>
      </c>
      <c r="G2827" t="s">
        <v>24</v>
      </c>
      <c r="H2827">
        <v>1276586</v>
      </c>
      <c r="I2827">
        <v>1278610</v>
      </c>
      <c r="J2827" t="s">
        <v>25</v>
      </c>
      <c r="K2827" t="s">
        <v>5030</v>
      </c>
      <c r="L2827" t="s">
        <v>5030</v>
      </c>
      <c r="N2827" t="s">
        <v>2877</v>
      </c>
      <c r="P2827">
        <v>5737720</v>
      </c>
      <c r="Q2827" t="s">
        <v>5028</v>
      </c>
      <c r="R2827">
        <v>2025</v>
      </c>
      <c r="S2827">
        <v>674</v>
      </c>
    </row>
    <row r="2828" spans="1:20" x14ac:dyDescent="0.25">
      <c r="A2828" t="s">
        <v>20</v>
      </c>
      <c r="B2828" t="s">
        <v>30</v>
      </c>
      <c r="C2828" t="s">
        <v>22</v>
      </c>
      <c r="D2828" t="s">
        <v>23</v>
      </c>
      <c r="E2828" t="s">
        <v>5</v>
      </c>
      <c r="G2828" t="s">
        <v>24</v>
      </c>
      <c r="H2828">
        <v>1278644</v>
      </c>
      <c r="I2828">
        <v>1279807</v>
      </c>
      <c r="J2828" t="s">
        <v>25</v>
      </c>
      <c r="P2828">
        <v>5738004</v>
      </c>
      <c r="Q2828" t="s">
        <v>5031</v>
      </c>
      <c r="R2828">
        <v>1164</v>
      </c>
      <c r="T2828" t="s">
        <v>5032</v>
      </c>
    </row>
    <row r="2829" spans="1:20" x14ac:dyDescent="0.25">
      <c r="A2829" t="s">
        <v>33</v>
      </c>
      <c r="B2829" t="s">
        <v>34</v>
      </c>
      <c r="C2829" t="s">
        <v>22</v>
      </c>
      <c r="D2829" t="s">
        <v>23</v>
      </c>
      <c r="E2829" t="s">
        <v>5</v>
      </c>
      <c r="G2829" t="s">
        <v>24</v>
      </c>
      <c r="H2829">
        <v>1278644</v>
      </c>
      <c r="I2829">
        <v>1279807</v>
      </c>
      <c r="J2829" t="s">
        <v>25</v>
      </c>
      <c r="K2829" t="s">
        <v>5033</v>
      </c>
      <c r="L2829" t="s">
        <v>5033</v>
      </c>
      <c r="N2829" t="s">
        <v>2873</v>
      </c>
      <c r="P2829">
        <v>5738004</v>
      </c>
      <c r="Q2829" t="s">
        <v>5031</v>
      </c>
      <c r="R2829">
        <v>1164</v>
      </c>
      <c r="S2829">
        <v>387</v>
      </c>
    </row>
    <row r="2830" spans="1:20" x14ac:dyDescent="0.25">
      <c r="A2830" t="s">
        <v>20</v>
      </c>
      <c r="B2830" t="s">
        <v>30</v>
      </c>
      <c r="C2830" t="s">
        <v>22</v>
      </c>
      <c r="D2830" t="s">
        <v>23</v>
      </c>
      <c r="E2830" t="s">
        <v>5</v>
      </c>
      <c r="G2830" t="s">
        <v>24</v>
      </c>
      <c r="H2830">
        <v>1279813</v>
      </c>
      <c r="I2830">
        <v>1281201</v>
      </c>
      <c r="J2830" t="s">
        <v>74</v>
      </c>
      <c r="P2830">
        <v>5737432</v>
      </c>
      <c r="Q2830" t="s">
        <v>5034</v>
      </c>
      <c r="R2830">
        <v>1389</v>
      </c>
      <c r="T2830" t="s">
        <v>5035</v>
      </c>
    </row>
    <row r="2831" spans="1:20" x14ac:dyDescent="0.25">
      <c r="A2831" t="s">
        <v>33</v>
      </c>
      <c r="B2831" t="s">
        <v>34</v>
      </c>
      <c r="C2831" t="s">
        <v>22</v>
      </c>
      <c r="D2831" t="s">
        <v>23</v>
      </c>
      <c r="E2831" t="s">
        <v>5</v>
      </c>
      <c r="G2831" t="s">
        <v>24</v>
      </c>
      <c r="H2831">
        <v>1279813</v>
      </c>
      <c r="I2831">
        <v>1281201</v>
      </c>
      <c r="J2831" t="s">
        <v>74</v>
      </c>
      <c r="K2831" t="s">
        <v>5036</v>
      </c>
      <c r="L2831" t="s">
        <v>5036</v>
      </c>
      <c r="N2831" t="s">
        <v>5037</v>
      </c>
      <c r="P2831">
        <v>5737432</v>
      </c>
      <c r="Q2831" t="s">
        <v>5034</v>
      </c>
      <c r="R2831">
        <v>1389</v>
      </c>
      <c r="S2831">
        <v>462</v>
      </c>
    </row>
    <row r="2832" spans="1:20" x14ac:dyDescent="0.25">
      <c r="A2832" t="s">
        <v>20</v>
      </c>
      <c r="B2832" t="s">
        <v>30</v>
      </c>
      <c r="C2832" t="s">
        <v>22</v>
      </c>
      <c r="D2832" t="s">
        <v>23</v>
      </c>
      <c r="E2832" t="s">
        <v>5</v>
      </c>
      <c r="G2832" t="s">
        <v>24</v>
      </c>
      <c r="H2832">
        <v>1281222</v>
      </c>
      <c r="I2832">
        <v>1282535</v>
      </c>
      <c r="J2832" t="s">
        <v>74</v>
      </c>
      <c r="P2832">
        <v>5737747</v>
      </c>
      <c r="Q2832" t="s">
        <v>5038</v>
      </c>
      <c r="R2832">
        <v>1314</v>
      </c>
      <c r="T2832" t="s">
        <v>5039</v>
      </c>
    </row>
    <row r="2833" spans="1:20" x14ac:dyDescent="0.25">
      <c r="A2833" t="s">
        <v>33</v>
      </c>
      <c r="B2833" t="s">
        <v>34</v>
      </c>
      <c r="C2833" t="s">
        <v>22</v>
      </c>
      <c r="D2833" t="s">
        <v>23</v>
      </c>
      <c r="E2833" t="s">
        <v>5</v>
      </c>
      <c r="G2833" t="s">
        <v>24</v>
      </c>
      <c r="H2833">
        <v>1281222</v>
      </c>
      <c r="I2833">
        <v>1282535</v>
      </c>
      <c r="J2833" t="s">
        <v>74</v>
      </c>
      <c r="K2833" t="s">
        <v>5040</v>
      </c>
      <c r="L2833" t="s">
        <v>5040</v>
      </c>
      <c r="N2833" t="s">
        <v>5041</v>
      </c>
      <c r="P2833">
        <v>5737747</v>
      </c>
      <c r="Q2833" t="s">
        <v>5038</v>
      </c>
      <c r="R2833">
        <v>1314</v>
      </c>
      <c r="S2833">
        <v>437</v>
      </c>
    </row>
    <row r="2834" spans="1:20" x14ac:dyDescent="0.25">
      <c r="A2834" t="s">
        <v>20</v>
      </c>
      <c r="B2834" t="s">
        <v>30</v>
      </c>
      <c r="C2834" t="s">
        <v>22</v>
      </c>
      <c r="D2834" t="s">
        <v>23</v>
      </c>
      <c r="E2834" t="s">
        <v>5</v>
      </c>
      <c r="G2834" t="s">
        <v>24</v>
      </c>
      <c r="H2834">
        <v>1282563</v>
      </c>
      <c r="I2834">
        <v>1284134</v>
      </c>
      <c r="J2834" t="s">
        <v>74</v>
      </c>
      <c r="P2834">
        <v>5737697</v>
      </c>
      <c r="Q2834" t="s">
        <v>5042</v>
      </c>
      <c r="R2834">
        <v>1572</v>
      </c>
      <c r="T2834" t="s">
        <v>5043</v>
      </c>
    </row>
    <row r="2835" spans="1:20" x14ac:dyDescent="0.25">
      <c r="A2835" t="s">
        <v>33</v>
      </c>
      <c r="B2835" t="s">
        <v>34</v>
      </c>
      <c r="C2835" t="s">
        <v>22</v>
      </c>
      <c r="D2835" t="s">
        <v>23</v>
      </c>
      <c r="E2835" t="s">
        <v>5</v>
      </c>
      <c r="G2835" t="s">
        <v>24</v>
      </c>
      <c r="H2835">
        <v>1282563</v>
      </c>
      <c r="I2835">
        <v>1284134</v>
      </c>
      <c r="J2835" t="s">
        <v>74</v>
      </c>
      <c r="K2835" t="s">
        <v>5044</v>
      </c>
      <c r="L2835" t="s">
        <v>5044</v>
      </c>
      <c r="N2835" t="s">
        <v>5045</v>
      </c>
      <c r="P2835">
        <v>5737697</v>
      </c>
      <c r="Q2835" t="s">
        <v>5042</v>
      </c>
      <c r="R2835">
        <v>1572</v>
      </c>
      <c r="S2835">
        <v>523</v>
      </c>
    </row>
    <row r="2836" spans="1:20" x14ac:dyDescent="0.25">
      <c r="A2836" t="s">
        <v>20</v>
      </c>
      <c r="B2836" t="s">
        <v>30</v>
      </c>
      <c r="C2836" t="s">
        <v>22</v>
      </c>
      <c r="D2836" t="s">
        <v>23</v>
      </c>
      <c r="E2836" t="s">
        <v>5</v>
      </c>
      <c r="G2836" t="s">
        <v>24</v>
      </c>
      <c r="H2836">
        <v>1284242</v>
      </c>
      <c r="I2836">
        <v>1285417</v>
      </c>
      <c r="J2836" t="s">
        <v>25</v>
      </c>
      <c r="P2836">
        <v>5737371</v>
      </c>
      <c r="Q2836" t="s">
        <v>5046</v>
      </c>
      <c r="R2836">
        <v>1176</v>
      </c>
      <c r="T2836" t="s">
        <v>5047</v>
      </c>
    </row>
    <row r="2837" spans="1:20" x14ac:dyDescent="0.25">
      <c r="A2837" t="s">
        <v>33</v>
      </c>
      <c r="B2837" t="s">
        <v>34</v>
      </c>
      <c r="C2837" t="s">
        <v>22</v>
      </c>
      <c r="D2837" t="s">
        <v>23</v>
      </c>
      <c r="E2837" t="s">
        <v>5</v>
      </c>
      <c r="G2837" t="s">
        <v>24</v>
      </c>
      <c r="H2837">
        <v>1284242</v>
      </c>
      <c r="I2837">
        <v>1285417</v>
      </c>
      <c r="J2837" t="s">
        <v>25</v>
      </c>
      <c r="K2837" t="s">
        <v>5048</v>
      </c>
      <c r="L2837" t="s">
        <v>5048</v>
      </c>
      <c r="N2837" t="s">
        <v>5049</v>
      </c>
      <c r="P2837">
        <v>5737371</v>
      </c>
      <c r="Q2837" t="s">
        <v>5046</v>
      </c>
      <c r="R2837">
        <v>1176</v>
      </c>
      <c r="S2837">
        <v>391</v>
      </c>
    </row>
    <row r="2838" spans="1:20" x14ac:dyDescent="0.25">
      <c r="A2838" t="s">
        <v>20</v>
      </c>
      <c r="B2838" t="s">
        <v>30</v>
      </c>
      <c r="C2838" t="s">
        <v>22</v>
      </c>
      <c r="D2838" t="s">
        <v>23</v>
      </c>
      <c r="E2838" t="s">
        <v>5</v>
      </c>
      <c r="G2838" t="s">
        <v>24</v>
      </c>
      <c r="H2838">
        <v>1285513</v>
      </c>
      <c r="I2838">
        <v>1287378</v>
      </c>
      <c r="J2838" t="s">
        <v>25</v>
      </c>
      <c r="P2838">
        <v>5737311</v>
      </c>
      <c r="Q2838" t="s">
        <v>5050</v>
      </c>
      <c r="R2838">
        <v>1866</v>
      </c>
      <c r="T2838" t="s">
        <v>5051</v>
      </c>
    </row>
    <row r="2839" spans="1:20" x14ac:dyDescent="0.25">
      <c r="A2839" t="s">
        <v>33</v>
      </c>
      <c r="B2839" t="s">
        <v>34</v>
      </c>
      <c r="C2839" t="s">
        <v>22</v>
      </c>
      <c r="D2839" t="s">
        <v>23</v>
      </c>
      <c r="E2839" t="s">
        <v>5</v>
      </c>
      <c r="G2839" t="s">
        <v>24</v>
      </c>
      <c r="H2839">
        <v>1285513</v>
      </c>
      <c r="I2839">
        <v>1287378</v>
      </c>
      <c r="J2839" t="s">
        <v>25</v>
      </c>
      <c r="K2839" t="s">
        <v>5052</v>
      </c>
      <c r="L2839" t="s">
        <v>5052</v>
      </c>
      <c r="N2839" t="s">
        <v>5053</v>
      </c>
      <c r="P2839">
        <v>5737311</v>
      </c>
      <c r="Q2839" t="s">
        <v>5050</v>
      </c>
      <c r="R2839">
        <v>1866</v>
      </c>
      <c r="S2839">
        <v>621</v>
      </c>
    </row>
    <row r="2840" spans="1:20" x14ac:dyDescent="0.25">
      <c r="A2840" t="s">
        <v>20</v>
      </c>
      <c r="B2840" t="s">
        <v>30</v>
      </c>
      <c r="C2840" t="s">
        <v>22</v>
      </c>
      <c r="D2840" t="s">
        <v>23</v>
      </c>
      <c r="E2840" t="s">
        <v>5</v>
      </c>
      <c r="G2840" t="s">
        <v>24</v>
      </c>
      <c r="H2840">
        <v>1287445</v>
      </c>
      <c r="I2840">
        <v>1288668</v>
      </c>
      <c r="J2840" t="s">
        <v>25</v>
      </c>
      <c r="P2840">
        <v>5737606</v>
      </c>
      <c r="Q2840" t="s">
        <v>5054</v>
      </c>
      <c r="R2840">
        <v>1224</v>
      </c>
      <c r="T2840" t="s">
        <v>5055</v>
      </c>
    </row>
    <row r="2841" spans="1:20" x14ac:dyDescent="0.25">
      <c r="A2841" t="s">
        <v>33</v>
      </c>
      <c r="B2841" t="s">
        <v>34</v>
      </c>
      <c r="C2841" t="s">
        <v>22</v>
      </c>
      <c r="D2841" t="s">
        <v>23</v>
      </c>
      <c r="E2841" t="s">
        <v>5</v>
      </c>
      <c r="G2841" t="s">
        <v>24</v>
      </c>
      <c r="H2841">
        <v>1287445</v>
      </c>
      <c r="I2841">
        <v>1288668</v>
      </c>
      <c r="J2841" t="s">
        <v>25</v>
      </c>
      <c r="K2841" t="s">
        <v>5056</v>
      </c>
      <c r="L2841" t="s">
        <v>5056</v>
      </c>
      <c r="N2841" t="s">
        <v>5057</v>
      </c>
      <c r="P2841">
        <v>5737606</v>
      </c>
      <c r="Q2841" t="s">
        <v>5054</v>
      </c>
      <c r="R2841">
        <v>1224</v>
      </c>
      <c r="S2841">
        <v>407</v>
      </c>
    </row>
    <row r="2842" spans="1:20" x14ac:dyDescent="0.25">
      <c r="A2842" t="s">
        <v>20</v>
      </c>
      <c r="B2842" t="s">
        <v>30</v>
      </c>
      <c r="C2842" t="s">
        <v>22</v>
      </c>
      <c r="D2842" t="s">
        <v>23</v>
      </c>
      <c r="E2842" t="s">
        <v>5</v>
      </c>
      <c r="G2842" t="s">
        <v>24</v>
      </c>
      <c r="H2842">
        <v>1288681</v>
      </c>
      <c r="I2842">
        <v>1289364</v>
      </c>
      <c r="J2842" t="s">
        <v>25</v>
      </c>
      <c r="P2842">
        <v>5737593</v>
      </c>
      <c r="Q2842" t="s">
        <v>5058</v>
      </c>
      <c r="R2842">
        <v>684</v>
      </c>
      <c r="T2842" t="s">
        <v>5059</v>
      </c>
    </row>
    <row r="2843" spans="1:20" x14ac:dyDescent="0.25">
      <c r="A2843" t="s">
        <v>33</v>
      </c>
      <c r="B2843" t="s">
        <v>34</v>
      </c>
      <c r="C2843" t="s">
        <v>22</v>
      </c>
      <c r="D2843" t="s">
        <v>23</v>
      </c>
      <c r="E2843" t="s">
        <v>5</v>
      </c>
      <c r="G2843" t="s">
        <v>24</v>
      </c>
      <c r="H2843">
        <v>1288681</v>
      </c>
      <c r="I2843">
        <v>1289364</v>
      </c>
      <c r="J2843" t="s">
        <v>25</v>
      </c>
      <c r="K2843" t="s">
        <v>5060</v>
      </c>
      <c r="L2843" t="s">
        <v>5060</v>
      </c>
      <c r="N2843" t="s">
        <v>3453</v>
      </c>
      <c r="P2843">
        <v>5737593</v>
      </c>
      <c r="Q2843" t="s">
        <v>5058</v>
      </c>
      <c r="R2843">
        <v>684</v>
      </c>
      <c r="S2843">
        <v>227</v>
      </c>
    </row>
    <row r="2844" spans="1:20" x14ac:dyDescent="0.25">
      <c r="A2844" t="s">
        <v>20</v>
      </c>
      <c r="B2844" t="s">
        <v>30</v>
      </c>
      <c r="C2844" t="s">
        <v>22</v>
      </c>
      <c r="D2844" t="s">
        <v>23</v>
      </c>
      <c r="E2844" t="s">
        <v>5</v>
      </c>
      <c r="G2844" t="s">
        <v>24</v>
      </c>
      <c r="H2844">
        <v>1289491</v>
      </c>
      <c r="I2844">
        <v>1290012</v>
      </c>
      <c r="J2844" t="s">
        <v>25</v>
      </c>
      <c r="P2844">
        <v>5737439</v>
      </c>
      <c r="Q2844" t="s">
        <v>5061</v>
      </c>
      <c r="R2844">
        <v>522</v>
      </c>
      <c r="T2844" t="s">
        <v>5062</v>
      </c>
    </row>
    <row r="2845" spans="1:20" x14ac:dyDescent="0.25">
      <c r="A2845" t="s">
        <v>33</v>
      </c>
      <c r="B2845" t="s">
        <v>34</v>
      </c>
      <c r="C2845" t="s">
        <v>22</v>
      </c>
      <c r="D2845" t="s">
        <v>23</v>
      </c>
      <c r="E2845" t="s">
        <v>5</v>
      </c>
      <c r="G2845" t="s">
        <v>24</v>
      </c>
      <c r="H2845">
        <v>1289491</v>
      </c>
      <c r="I2845">
        <v>1290012</v>
      </c>
      <c r="J2845" t="s">
        <v>25</v>
      </c>
      <c r="K2845" t="s">
        <v>5063</v>
      </c>
      <c r="L2845" t="s">
        <v>5063</v>
      </c>
      <c r="N2845" t="s">
        <v>5064</v>
      </c>
      <c r="P2845">
        <v>5737439</v>
      </c>
      <c r="Q2845" t="s">
        <v>5061</v>
      </c>
      <c r="R2845">
        <v>522</v>
      </c>
      <c r="S2845">
        <v>173</v>
      </c>
    </row>
    <row r="2846" spans="1:20" x14ac:dyDescent="0.25">
      <c r="A2846" t="s">
        <v>20</v>
      </c>
      <c r="B2846" t="s">
        <v>30</v>
      </c>
      <c r="C2846" t="s">
        <v>22</v>
      </c>
      <c r="D2846" t="s">
        <v>23</v>
      </c>
      <c r="E2846" t="s">
        <v>5</v>
      </c>
      <c r="G2846" t="s">
        <v>24</v>
      </c>
      <c r="H2846">
        <v>1290078</v>
      </c>
      <c r="I2846">
        <v>1291355</v>
      </c>
      <c r="J2846" t="s">
        <v>74</v>
      </c>
      <c r="P2846">
        <v>5737726</v>
      </c>
      <c r="Q2846" t="s">
        <v>5065</v>
      </c>
      <c r="R2846">
        <v>1278</v>
      </c>
      <c r="T2846" t="s">
        <v>5066</v>
      </c>
    </row>
    <row r="2847" spans="1:20" x14ac:dyDescent="0.25">
      <c r="A2847" t="s">
        <v>33</v>
      </c>
      <c r="B2847" t="s">
        <v>34</v>
      </c>
      <c r="C2847" t="s">
        <v>22</v>
      </c>
      <c r="D2847" t="s">
        <v>23</v>
      </c>
      <c r="E2847" t="s">
        <v>5</v>
      </c>
      <c r="G2847" t="s">
        <v>24</v>
      </c>
      <c r="H2847">
        <v>1290078</v>
      </c>
      <c r="I2847">
        <v>1291355</v>
      </c>
      <c r="J2847" t="s">
        <v>74</v>
      </c>
      <c r="K2847" t="s">
        <v>5067</v>
      </c>
      <c r="L2847" t="s">
        <v>5067</v>
      </c>
      <c r="N2847" t="s">
        <v>5068</v>
      </c>
      <c r="P2847">
        <v>5737726</v>
      </c>
      <c r="Q2847" t="s">
        <v>5065</v>
      </c>
      <c r="R2847">
        <v>1278</v>
      </c>
      <c r="S2847">
        <v>425</v>
      </c>
    </row>
    <row r="2848" spans="1:20" x14ac:dyDescent="0.25">
      <c r="A2848" t="s">
        <v>20</v>
      </c>
      <c r="B2848" t="s">
        <v>30</v>
      </c>
      <c r="C2848" t="s">
        <v>22</v>
      </c>
      <c r="D2848" t="s">
        <v>23</v>
      </c>
      <c r="E2848" t="s">
        <v>5</v>
      </c>
      <c r="G2848" t="s">
        <v>24</v>
      </c>
      <c r="H2848">
        <v>1291395</v>
      </c>
      <c r="I2848">
        <v>1291688</v>
      </c>
      <c r="J2848" t="s">
        <v>74</v>
      </c>
      <c r="P2848">
        <v>5737307</v>
      </c>
      <c r="Q2848" t="s">
        <v>5069</v>
      </c>
      <c r="R2848">
        <v>294</v>
      </c>
      <c r="T2848" t="s">
        <v>5070</v>
      </c>
    </row>
    <row r="2849" spans="1:20" x14ac:dyDescent="0.25">
      <c r="A2849" t="s">
        <v>33</v>
      </c>
      <c r="B2849" t="s">
        <v>34</v>
      </c>
      <c r="C2849" t="s">
        <v>22</v>
      </c>
      <c r="D2849" t="s">
        <v>23</v>
      </c>
      <c r="E2849" t="s">
        <v>5</v>
      </c>
      <c r="G2849" t="s">
        <v>24</v>
      </c>
      <c r="H2849">
        <v>1291395</v>
      </c>
      <c r="I2849">
        <v>1291688</v>
      </c>
      <c r="J2849" t="s">
        <v>74</v>
      </c>
      <c r="K2849" t="s">
        <v>5071</v>
      </c>
      <c r="L2849" t="s">
        <v>5071</v>
      </c>
      <c r="N2849" t="s">
        <v>36</v>
      </c>
      <c r="P2849">
        <v>5737307</v>
      </c>
      <c r="Q2849" t="s">
        <v>5069</v>
      </c>
      <c r="R2849">
        <v>294</v>
      </c>
      <c r="S2849">
        <v>97</v>
      </c>
    </row>
    <row r="2850" spans="1:20" x14ac:dyDescent="0.25">
      <c r="A2850" t="s">
        <v>20</v>
      </c>
      <c r="B2850" t="s">
        <v>30</v>
      </c>
      <c r="C2850" t="s">
        <v>22</v>
      </c>
      <c r="D2850" t="s">
        <v>23</v>
      </c>
      <c r="E2850" t="s">
        <v>5</v>
      </c>
      <c r="G2850" t="s">
        <v>24</v>
      </c>
      <c r="H2850">
        <v>1291722</v>
      </c>
      <c r="I2850">
        <v>1293038</v>
      </c>
      <c r="J2850" t="s">
        <v>74</v>
      </c>
      <c r="P2850">
        <v>5737470</v>
      </c>
      <c r="Q2850" t="s">
        <v>5072</v>
      </c>
      <c r="R2850">
        <v>1317</v>
      </c>
      <c r="T2850" t="s">
        <v>5073</v>
      </c>
    </row>
    <row r="2851" spans="1:20" x14ac:dyDescent="0.25">
      <c r="A2851" t="s">
        <v>33</v>
      </c>
      <c r="B2851" t="s">
        <v>34</v>
      </c>
      <c r="C2851" t="s">
        <v>22</v>
      </c>
      <c r="D2851" t="s">
        <v>23</v>
      </c>
      <c r="E2851" t="s">
        <v>5</v>
      </c>
      <c r="G2851" t="s">
        <v>24</v>
      </c>
      <c r="H2851">
        <v>1291722</v>
      </c>
      <c r="I2851">
        <v>1293038</v>
      </c>
      <c r="J2851" t="s">
        <v>74</v>
      </c>
      <c r="K2851" t="s">
        <v>5074</v>
      </c>
      <c r="L2851" t="s">
        <v>5074</v>
      </c>
      <c r="N2851" t="s">
        <v>5075</v>
      </c>
      <c r="P2851">
        <v>5737470</v>
      </c>
      <c r="Q2851" t="s">
        <v>5072</v>
      </c>
      <c r="R2851">
        <v>1317</v>
      </c>
      <c r="S2851">
        <v>438</v>
      </c>
    </row>
    <row r="2852" spans="1:20" x14ac:dyDescent="0.25">
      <c r="A2852" t="s">
        <v>20</v>
      </c>
      <c r="B2852" t="s">
        <v>21</v>
      </c>
      <c r="C2852" t="s">
        <v>22</v>
      </c>
      <c r="D2852" t="s">
        <v>23</v>
      </c>
      <c r="E2852" t="s">
        <v>5</v>
      </c>
      <c r="G2852" t="s">
        <v>24</v>
      </c>
      <c r="H2852">
        <v>1293272</v>
      </c>
      <c r="I2852">
        <v>1293344</v>
      </c>
      <c r="J2852" t="s">
        <v>25</v>
      </c>
      <c r="P2852">
        <v>5737560</v>
      </c>
      <c r="Q2852" t="s">
        <v>5076</v>
      </c>
      <c r="R2852">
        <v>73</v>
      </c>
      <c r="T2852" t="s">
        <v>5077</v>
      </c>
    </row>
    <row r="2853" spans="1:20" x14ac:dyDescent="0.25">
      <c r="A2853" t="s">
        <v>21</v>
      </c>
      <c r="C2853" t="s">
        <v>22</v>
      </c>
      <c r="D2853" t="s">
        <v>23</v>
      </c>
      <c r="E2853" t="s">
        <v>5</v>
      </c>
      <c r="G2853" t="s">
        <v>24</v>
      </c>
      <c r="H2853">
        <v>1293272</v>
      </c>
      <c r="I2853">
        <v>1293344</v>
      </c>
      <c r="J2853" t="s">
        <v>25</v>
      </c>
      <c r="N2853" t="s">
        <v>5078</v>
      </c>
      <c r="P2853">
        <v>5737560</v>
      </c>
      <c r="Q2853" t="s">
        <v>5076</v>
      </c>
      <c r="R2853">
        <v>73</v>
      </c>
      <c r="T2853" t="s">
        <v>5079</v>
      </c>
    </row>
    <row r="2854" spans="1:20" x14ac:dyDescent="0.25">
      <c r="A2854" t="s">
        <v>20</v>
      </c>
      <c r="B2854" t="s">
        <v>21</v>
      </c>
      <c r="C2854" t="s">
        <v>22</v>
      </c>
      <c r="D2854" t="s">
        <v>23</v>
      </c>
      <c r="E2854" t="s">
        <v>5</v>
      </c>
      <c r="G2854" t="s">
        <v>24</v>
      </c>
      <c r="H2854">
        <v>1293363</v>
      </c>
      <c r="I2854">
        <v>1293435</v>
      </c>
      <c r="J2854" t="s">
        <v>25</v>
      </c>
      <c r="P2854">
        <v>5737513</v>
      </c>
      <c r="Q2854" t="s">
        <v>5080</v>
      </c>
      <c r="R2854">
        <v>73</v>
      </c>
      <c r="T2854" t="s">
        <v>5081</v>
      </c>
    </row>
    <row r="2855" spans="1:20" x14ac:dyDescent="0.25">
      <c r="A2855" t="s">
        <v>21</v>
      </c>
      <c r="C2855" t="s">
        <v>22</v>
      </c>
      <c r="D2855" t="s">
        <v>23</v>
      </c>
      <c r="E2855" t="s">
        <v>5</v>
      </c>
      <c r="G2855" t="s">
        <v>24</v>
      </c>
      <c r="H2855">
        <v>1293363</v>
      </c>
      <c r="I2855">
        <v>1293435</v>
      </c>
      <c r="J2855" t="s">
        <v>25</v>
      </c>
      <c r="N2855" t="s">
        <v>5078</v>
      </c>
      <c r="P2855">
        <v>5737513</v>
      </c>
      <c r="Q2855" t="s">
        <v>5080</v>
      </c>
      <c r="R2855">
        <v>73</v>
      </c>
      <c r="T2855" t="s">
        <v>5082</v>
      </c>
    </row>
    <row r="2856" spans="1:20" x14ac:dyDescent="0.25">
      <c r="A2856" t="s">
        <v>20</v>
      </c>
      <c r="B2856" t="s">
        <v>30</v>
      </c>
      <c r="C2856" t="s">
        <v>22</v>
      </c>
      <c r="D2856" t="s">
        <v>23</v>
      </c>
      <c r="E2856" t="s">
        <v>5</v>
      </c>
      <c r="G2856" t="s">
        <v>24</v>
      </c>
      <c r="H2856">
        <v>1293556</v>
      </c>
      <c r="I2856">
        <v>1294356</v>
      </c>
      <c r="J2856" t="s">
        <v>25</v>
      </c>
      <c r="P2856">
        <v>5737514</v>
      </c>
      <c r="Q2856" t="s">
        <v>5083</v>
      </c>
      <c r="R2856">
        <v>801</v>
      </c>
      <c r="T2856" t="s">
        <v>5084</v>
      </c>
    </row>
    <row r="2857" spans="1:20" x14ac:dyDescent="0.25">
      <c r="A2857" t="s">
        <v>33</v>
      </c>
      <c r="B2857" t="s">
        <v>34</v>
      </c>
      <c r="C2857" t="s">
        <v>22</v>
      </c>
      <c r="D2857" t="s">
        <v>23</v>
      </c>
      <c r="E2857" t="s">
        <v>5</v>
      </c>
      <c r="G2857" t="s">
        <v>24</v>
      </c>
      <c r="H2857">
        <v>1293556</v>
      </c>
      <c r="I2857">
        <v>1294356</v>
      </c>
      <c r="J2857" t="s">
        <v>25</v>
      </c>
      <c r="K2857" t="s">
        <v>5085</v>
      </c>
      <c r="L2857" t="s">
        <v>5085</v>
      </c>
      <c r="N2857" t="s">
        <v>5086</v>
      </c>
      <c r="P2857">
        <v>5737514</v>
      </c>
      <c r="Q2857" t="s">
        <v>5083</v>
      </c>
      <c r="R2857">
        <v>801</v>
      </c>
      <c r="S2857">
        <v>266</v>
      </c>
    </row>
    <row r="2858" spans="1:20" x14ac:dyDescent="0.25">
      <c r="A2858" t="s">
        <v>20</v>
      </c>
      <c r="B2858" t="s">
        <v>30</v>
      </c>
      <c r="C2858" t="s">
        <v>22</v>
      </c>
      <c r="D2858" t="s">
        <v>23</v>
      </c>
      <c r="E2858" t="s">
        <v>5</v>
      </c>
      <c r="G2858" t="s">
        <v>24</v>
      </c>
      <c r="H2858">
        <v>1294353</v>
      </c>
      <c r="I2858">
        <v>1296788</v>
      </c>
      <c r="J2858" t="s">
        <v>74</v>
      </c>
      <c r="P2858">
        <v>5737330</v>
      </c>
      <c r="Q2858" t="s">
        <v>5087</v>
      </c>
      <c r="R2858">
        <v>2436</v>
      </c>
      <c r="T2858" t="s">
        <v>5088</v>
      </c>
    </row>
    <row r="2859" spans="1:20" x14ac:dyDescent="0.25">
      <c r="A2859" t="s">
        <v>33</v>
      </c>
      <c r="B2859" t="s">
        <v>34</v>
      </c>
      <c r="C2859" t="s">
        <v>22</v>
      </c>
      <c r="D2859" t="s">
        <v>23</v>
      </c>
      <c r="E2859" t="s">
        <v>5</v>
      </c>
      <c r="G2859" t="s">
        <v>24</v>
      </c>
      <c r="H2859">
        <v>1294353</v>
      </c>
      <c r="I2859">
        <v>1296788</v>
      </c>
      <c r="J2859" t="s">
        <v>74</v>
      </c>
      <c r="K2859" t="s">
        <v>5089</v>
      </c>
      <c r="L2859" t="s">
        <v>5089</v>
      </c>
      <c r="N2859" t="s">
        <v>5090</v>
      </c>
      <c r="P2859">
        <v>5737330</v>
      </c>
      <c r="Q2859" t="s">
        <v>5087</v>
      </c>
      <c r="R2859">
        <v>2436</v>
      </c>
      <c r="S2859">
        <v>811</v>
      </c>
    </row>
    <row r="2860" spans="1:20" x14ac:dyDescent="0.25">
      <c r="A2860" t="s">
        <v>20</v>
      </c>
      <c r="B2860" t="s">
        <v>30</v>
      </c>
      <c r="C2860" t="s">
        <v>22</v>
      </c>
      <c r="D2860" t="s">
        <v>23</v>
      </c>
      <c r="E2860" t="s">
        <v>5</v>
      </c>
      <c r="G2860" t="s">
        <v>24</v>
      </c>
      <c r="H2860">
        <v>1296900</v>
      </c>
      <c r="I2860">
        <v>1297103</v>
      </c>
      <c r="J2860" t="s">
        <v>25</v>
      </c>
      <c r="P2860">
        <v>5737331</v>
      </c>
      <c r="Q2860" t="s">
        <v>5091</v>
      </c>
      <c r="R2860">
        <v>204</v>
      </c>
      <c r="T2860" t="s">
        <v>5092</v>
      </c>
    </row>
    <row r="2861" spans="1:20" x14ac:dyDescent="0.25">
      <c r="A2861" t="s">
        <v>33</v>
      </c>
      <c r="B2861" t="s">
        <v>34</v>
      </c>
      <c r="C2861" t="s">
        <v>22</v>
      </c>
      <c r="D2861" t="s">
        <v>23</v>
      </c>
      <c r="E2861" t="s">
        <v>5</v>
      </c>
      <c r="G2861" t="s">
        <v>24</v>
      </c>
      <c r="H2861">
        <v>1296900</v>
      </c>
      <c r="I2861">
        <v>1297103</v>
      </c>
      <c r="J2861" t="s">
        <v>25</v>
      </c>
      <c r="K2861" t="s">
        <v>5093</v>
      </c>
      <c r="L2861" t="s">
        <v>5093</v>
      </c>
      <c r="N2861" t="s">
        <v>596</v>
      </c>
      <c r="P2861">
        <v>5737331</v>
      </c>
      <c r="Q2861" t="s">
        <v>5091</v>
      </c>
      <c r="R2861">
        <v>204</v>
      </c>
      <c r="S2861">
        <v>67</v>
      </c>
    </row>
    <row r="2862" spans="1:20" x14ac:dyDescent="0.25">
      <c r="A2862" t="s">
        <v>20</v>
      </c>
      <c r="B2862" t="s">
        <v>30</v>
      </c>
      <c r="C2862" t="s">
        <v>22</v>
      </c>
      <c r="D2862" t="s">
        <v>23</v>
      </c>
      <c r="E2862" t="s">
        <v>5</v>
      </c>
      <c r="G2862" t="s">
        <v>24</v>
      </c>
      <c r="H2862">
        <v>1297140</v>
      </c>
      <c r="I2862">
        <v>1297691</v>
      </c>
      <c r="J2862" t="s">
        <v>25</v>
      </c>
      <c r="P2862">
        <v>5737394</v>
      </c>
      <c r="Q2862" t="s">
        <v>5094</v>
      </c>
      <c r="R2862">
        <v>552</v>
      </c>
      <c r="T2862" t="s">
        <v>5095</v>
      </c>
    </row>
    <row r="2863" spans="1:20" x14ac:dyDescent="0.25">
      <c r="A2863" t="s">
        <v>33</v>
      </c>
      <c r="B2863" t="s">
        <v>34</v>
      </c>
      <c r="C2863" t="s">
        <v>22</v>
      </c>
      <c r="D2863" t="s">
        <v>23</v>
      </c>
      <c r="E2863" t="s">
        <v>5</v>
      </c>
      <c r="G2863" t="s">
        <v>24</v>
      </c>
      <c r="H2863">
        <v>1297140</v>
      </c>
      <c r="I2863">
        <v>1297691</v>
      </c>
      <c r="J2863" t="s">
        <v>25</v>
      </c>
      <c r="K2863" t="s">
        <v>5096</v>
      </c>
      <c r="L2863" t="s">
        <v>5096</v>
      </c>
      <c r="N2863" t="s">
        <v>36</v>
      </c>
      <c r="P2863">
        <v>5737394</v>
      </c>
      <c r="Q2863" t="s">
        <v>5094</v>
      </c>
      <c r="R2863">
        <v>552</v>
      </c>
      <c r="S2863">
        <v>183</v>
      </c>
    </row>
    <row r="2864" spans="1:20" x14ac:dyDescent="0.25">
      <c r="A2864" t="s">
        <v>20</v>
      </c>
      <c r="B2864" t="s">
        <v>30</v>
      </c>
      <c r="C2864" t="s">
        <v>22</v>
      </c>
      <c r="D2864" t="s">
        <v>23</v>
      </c>
      <c r="E2864" t="s">
        <v>5</v>
      </c>
      <c r="G2864" t="s">
        <v>24</v>
      </c>
      <c r="H2864">
        <v>1297740</v>
      </c>
      <c r="I2864">
        <v>1298246</v>
      </c>
      <c r="J2864" t="s">
        <v>74</v>
      </c>
      <c r="P2864">
        <v>5737395</v>
      </c>
      <c r="Q2864" t="s">
        <v>5097</v>
      </c>
      <c r="R2864">
        <v>507</v>
      </c>
      <c r="T2864" t="s">
        <v>5098</v>
      </c>
    </row>
    <row r="2865" spans="1:20" x14ac:dyDescent="0.25">
      <c r="A2865" t="s">
        <v>33</v>
      </c>
      <c r="B2865" t="s">
        <v>34</v>
      </c>
      <c r="C2865" t="s">
        <v>22</v>
      </c>
      <c r="D2865" t="s">
        <v>23</v>
      </c>
      <c r="E2865" t="s">
        <v>5</v>
      </c>
      <c r="G2865" t="s">
        <v>24</v>
      </c>
      <c r="H2865">
        <v>1297740</v>
      </c>
      <c r="I2865">
        <v>1298246</v>
      </c>
      <c r="J2865" t="s">
        <v>74</v>
      </c>
      <c r="K2865" t="s">
        <v>5099</v>
      </c>
      <c r="L2865" t="s">
        <v>5099</v>
      </c>
      <c r="N2865" t="s">
        <v>917</v>
      </c>
      <c r="P2865">
        <v>5737395</v>
      </c>
      <c r="Q2865" t="s">
        <v>5097</v>
      </c>
      <c r="R2865">
        <v>507</v>
      </c>
      <c r="S2865">
        <v>168</v>
      </c>
    </row>
    <row r="2866" spans="1:20" x14ac:dyDescent="0.25">
      <c r="A2866" t="s">
        <v>20</v>
      </c>
      <c r="B2866" t="s">
        <v>30</v>
      </c>
      <c r="C2866" t="s">
        <v>22</v>
      </c>
      <c r="D2866" t="s">
        <v>23</v>
      </c>
      <c r="E2866" t="s">
        <v>5</v>
      </c>
      <c r="G2866" t="s">
        <v>24</v>
      </c>
      <c r="H2866">
        <v>1298318</v>
      </c>
      <c r="I2866">
        <v>1298656</v>
      </c>
      <c r="J2866" t="s">
        <v>25</v>
      </c>
      <c r="P2866">
        <v>5737580</v>
      </c>
      <c r="Q2866" t="s">
        <v>5100</v>
      </c>
      <c r="R2866">
        <v>339</v>
      </c>
      <c r="T2866" t="s">
        <v>5101</v>
      </c>
    </row>
    <row r="2867" spans="1:20" x14ac:dyDescent="0.25">
      <c r="A2867" t="s">
        <v>33</v>
      </c>
      <c r="B2867" t="s">
        <v>34</v>
      </c>
      <c r="C2867" t="s">
        <v>22</v>
      </c>
      <c r="D2867" t="s">
        <v>23</v>
      </c>
      <c r="E2867" t="s">
        <v>5</v>
      </c>
      <c r="G2867" t="s">
        <v>24</v>
      </c>
      <c r="H2867">
        <v>1298318</v>
      </c>
      <c r="I2867">
        <v>1298656</v>
      </c>
      <c r="J2867" t="s">
        <v>25</v>
      </c>
      <c r="K2867" t="s">
        <v>5102</v>
      </c>
      <c r="L2867" t="s">
        <v>5102</v>
      </c>
      <c r="N2867" t="s">
        <v>36</v>
      </c>
      <c r="P2867">
        <v>5737580</v>
      </c>
      <c r="Q2867" t="s">
        <v>5100</v>
      </c>
      <c r="R2867">
        <v>339</v>
      </c>
      <c r="S2867">
        <v>112</v>
      </c>
    </row>
    <row r="2868" spans="1:20" x14ac:dyDescent="0.25">
      <c r="A2868" t="s">
        <v>20</v>
      </c>
      <c r="B2868" t="s">
        <v>21</v>
      </c>
      <c r="C2868" t="s">
        <v>22</v>
      </c>
      <c r="D2868" t="s">
        <v>23</v>
      </c>
      <c r="E2868" t="s">
        <v>5</v>
      </c>
      <c r="G2868" t="s">
        <v>24</v>
      </c>
      <c r="H2868">
        <v>1298741</v>
      </c>
      <c r="I2868">
        <v>1298815</v>
      </c>
      <c r="J2868" t="s">
        <v>74</v>
      </c>
      <c r="P2868">
        <v>5737581</v>
      </c>
      <c r="Q2868" t="s">
        <v>5103</v>
      </c>
      <c r="R2868">
        <v>75</v>
      </c>
      <c r="T2868" t="s">
        <v>5104</v>
      </c>
    </row>
    <row r="2869" spans="1:20" x14ac:dyDescent="0.25">
      <c r="A2869" t="s">
        <v>21</v>
      </c>
      <c r="C2869" t="s">
        <v>22</v>
      </c>
      <c r="D2869" t="s">
        <v>23</v>
      </c>
      <c r="E2869" t="s">
        <v>5</v>
      </c>
      <c r="G2869" t="s">
        <v>24</v>
      </c>
      <c r="H2869">
        <v>1298741</v>
      </c>
      <c r="I2869">
        <v>1298815</v>
      </c>
      <c r="J2869" t="s">
        <v>74</v>
      </c>
      <c r="N2869" t="s">
        <v>599</v>
      </c>
      <c r="P2869">
        <v>5737581</v>
      </c>
      <c r="Q2869" t="s">
        <v>5103</v>
      </c>
      <c r="R2869">
        <v>75</v>
      </c>
      <c r="T2869" t="s">
        <v>5105</v>
      </c>
    </row>
    <row r="2870" spans="1:20" x14ac:dyDescent="0.25">
      <c r="A2870" t="s">
        <v>20</v>
      </c>
      <c r="B2870" t="s">
        <v>30</v>
      </c>
      <c r="C2870" t="s">
        <v>22</v>
      </c>
      <c r="D2870" t="s">
        <v>23</v>
      </c>
      <c r="E2870" t="s">
        <v>5</v>
      </c>
      <c r="G2870" t="s">
        <v>24</v>
      </c>
      <c r="H2870">
        <v>1298920</v>
      </c>
      <c r="I2870">
        <v>1299288</v>
      </c>
      <c r="J2870" t="s">
        <v>25</v>
      </c>
      <c r="P2870">
        <v>5738002</v>
      </c>
      <c r="Q2870" t="s">
        <v>5106</v>
      </c>
      <c r="R2870">
        <v>369</v>
      </c>
      <c r="T2870" t="s">
        <v>5107</v>
      </c>
    </row>
    <row r="2871" spans="1:20" x14ac:dyDescent="0.25">
      <c r="A2871" t="s">
        <v>33</v>
      </c>
      <c r="B2871" t="s">
        <v>34</v>
      </c>
      <c r="C2871" t="s">
        <v>22</v>
      </c>
      <c r="D2871" t="s">
        <v>23</v>
      </c>
      <c r="E2871" t="s">
        <v>5</v>
      </c>
      <c r="G2871" t="s">
        <v>24</v>
      </c>
      <c r="H2871">
        <v>1298920</v>
      </c>
      <c r="I2871">
        <v>1299288</v>
      </c>
      <c r="J2871" t="s">
        <v>25</v>
      </c>
      <c r="K2871" t="s">
        <v>5108</v>
      </c>
      <c r="L2871" t="s">
        <v>5108</v>
      </c>
      <c r="N2871" t="s">
        <v>5109</v>
      </c>
      <c r="P2871">
        <v>5738002</v>
      </c>
      <c r="Q2871" t="s">
        <v>5106</v>
      </c>
      <c r="R2871">
        <v>369</v>
      </c>
      <c r="S2871">
        <v>122</v>
      </c>
    </row>
    <row r="2872" spans="1:20" x14ac:dyDescent="0.25">
      <c r="A2872" t="s">
        <v>20</v>
      </c>
      <c r="B2872" t="s">
        <v>30</v>
      </c>
      <c r="C2872" t="s">
        <v>22</v>
      </c>
      <c r="D2872" t="s">
        <v>23</v>
      </c>
      <c r="E2872" t="s">
        <v>5</v>
      </c>
      <c r="G2872" t="s">
        <v>24</v>
      </c>
      <c r="H2872">
        <v>1299293</v>
      </c>
      <c r="I2872">
        <v>1299622</v>
      </c>
      <c r="J2872" t="s">
        <v>25</v>
      </c>
      <c r="P2872">
        <v>5737287</v>
      </c>
      <c r="Q2872" t="s">
        <v>5110</v>
      </c>
      <c r="R2872">
        <v>330</v>
      </c>
      <c r="T2872" t="s">
        <v>5111</v>
      </c>
    </row>
    <row r="2873" spans="1:20" x14ac:dyDescent="0.25">
      <c r="A2873" t="s">
        <v>33</v>
      </c>
      <c r="B2873" t="s">
        <v>34</v>
      </c>
      <c r="C2873" t="s">
        <v>22</v>
      </c>
      <c r="D2873" t="s">
        <v>23</v>
      </c>
      <c r="E2873" t="s">
        <v>5</v>
      </c>
      <c r="G2873" t="s">
        <v>24</v>
      </c>
      <c r="H2873">
        <v>1299293</v>
      </c>
      <c r="I2873">
        <v>1299622</v>
      </c>
      <c r="J2873" t="s">
        <v>25</v>
      </c>
      <c r="K2873" t="s">
        <v>5112</v>
      </c>
      <c r="L2873" t="s">
        <v>5112</v>
      </c>
      <c r="N2873" t="s">
        <v>36</v>
      </c>
      <c r="P2873">
        <v>5737287</v>
      </c>
      <c r="Q2873" t="s">
        <v>5110</v>
      </c>
      <c r="R2873">
        <v>330</v>
      </c>
      <c r="S2873">
        <v>109</v>
      </c>
    </row>
    <row r="2874" spans="1:20" x14ac:dyDescent="0.25">
      <c r="A2874" t="s">
        <v>20</v>
      </c>
      <c r="B2874" t="s">
        <v>30</v>
      </c>
      <c r="C2874" t="s">
        <v>22</v>
      </c>
      <c r="D2874" t="s">
        <v>23</v>
      </c>
      <c r="E2874" t="s">
        <v>5</v>
      </c>
      <c r="G2874" t="s">
        <v>24</v>
      </c>
      <c r="H2874">
        <v>1299644</v>
      </c>
      <c r="I2874">
        <v>1301263</v>
      </c>
      <c r="J2874" t="s">
        <v>25</v>
      </c>
      <c r="P2874">
        <v>5737687</v>
      </c>
      <c r="Q2874" t="s">
        <v>5113</v>
      </c>
      <c r="R2874">
        <v>1620</v>
      </c>
      <c r="T2874" t="s">
        <v>5114</v>
      </c>
    </row>
    <row r="2875" spans="1:20" x14ac:dyDescent="0.25">
      <c r="A2875" t="s">
        <v>33</v>
      </c>
      <c r="B2875" t="s">
        <v>34</v>
      </c>
      <c r="C2875" t="s">
        <v>22</v>
      </c>
      <c r="D2875" t="s">
        <v>23</v>
      </c>
      <c r="E2875" t="s">
        <v>5</v>
      </c>
      <c r="G2875" t="s">
        <v>24</v>
      </c>
      <c r="H2875">
        <v>1299644</v>
      </c>
      <c r="I2875">
        <v>1301263</v>
      </c>
      <c r="J2875" t="s">
        <v>25</v>
      </c>
      <c r="K2875" t="s">
        <v>5115</v>
      </c>
      <c r="L2875" t="s">
        <v>5115</v>
      </c>
      <c r="N2875" t="s">
        <v>5116</v>
      </c>
      <c r="P2875">
        <v>5737687</v>
      </c>
      <c r="Q2875" t="s">
        <v>5113</v>
      </c>
      <c r="R2875">
        <v>1620</v>
      </c>
      <c r="S2875">
        <v>539</v>
      </c>
    </row>
    <row r="2876" spans="1:20" x14ac:dyDescent="0.25">
      <c r="A2876" t="s">
        <v>20</v>
      </c>
      <c r="B2876" t="s">
        <v>30</v>
      </c>
      <c r="C2876" t="s">
        <v>22</v>
      </c>
      <c r="D2876" t="s">
        <v>23</v>
      </c>
      <c r="E2876" t="s">
        <v>5</v>
      </c>
      <c r="G2876" t="s">
        <v>24</v>
      </c>
      <c r="H2876">
        <v>1301505</v>
      </c>
      <c r="I2876">
        <v>1302059</v>
      </c>
      <c r="J2876" t="s">
        <v>25</v>
      </c>
      <c r="P2876">
        <v>5737402</v>
      </c>
      <c r="Q2876" t="s">
        <v>5117</v>
      </c>
      <c r="R2876">
        <v>555</v>
      </c>
      <c r="T2876" t="s">
        <v>5118</v>
      </c>
    </row>
    <row r="2877" spans="1:20" x14ac:dyDescent="0.25">
      <c r="A2877" t="s">
        <v>33</v>
      </c>
      <c r="B2877" t="s">
        <v>34</v>
      </c>
      <c r="C2877" t="s">
        <v>22</v>
      </c>
      <c r="D2877" t="s">
        <v>23</v>
      </c>
      <c r="E2877" t="s">
        <v>5</v>
      </c>
      <c r="G2877" t="s">
        <v>24</v>
      </c>
      <c r="H2877">
        <v>1301505</v>
      </c>
      <c r="I2877">
        <v>1302059</v>
      </c>
      <c r="J2877" t="s">
        <v>25</v>
      </c>
      <c r="K2877" t="s">
        <v>5119</v>
      </c>
      <c r="L2877" t="s">
        <v>5119</v>
      </c>
      <c r="N2877" t="s">
        <v>1152</v>
      </c>
      <c r="P2877">
        <v>5737402</v>
      </c>
      <c r="Q2877" t="s">
        <v>5117</v>
      </c>
      <c r="R2877">
        <v>555</v>
      </c>
      <c r="S2877">
        <v>184</v>
      </c>
    </row>
    <row r="2878" spans="1:20" x14ac:dyDescent="0.25">
      <c r="A2878" t="s">
        <v>20</v>
      </c>
      <c r="B2878" t="s">
        <v>30</v>
      </c>
      <c r="C2878" t="s">
        <v>22</v>
      </c>
      <c r="D2878" t="s">
        <v>23</v>
      </c>
      <c r="E2878" t="s">
        <v>5</v>
      </c>
      <c r="G2878" t="s">
        <v>24</v>
      </c>
      <c r="H2878">
        <v>1302098</v>
      </c>
      <c r="I2878">
        <v>1303777</v>
      </c>
      <c r="J2878" t="s">
        <v>25</v>
      </c>
      <c r="P2878">
        <v>5737542</v>
      </c>
      <c r="Q2878" t="s">
        <v>5120</v>
      </c>
      <c r="R2878">
        <v>1680</v>
      </c>
      <c r="T2878" t="s">
        <v>5121</v>
      </c>
    </row>
    <row r="2879" spans="1:20" x14ac:dyDescent="0.25">
      <c r="A2879" t="s">
        <v>33</v>
      </c>
      <c r="B2879" t="s">
        <v>34</v>
      </c>
      <c r="C2879" t="s">
        <v>22</v>
      </c>
      <c r="D2879" t="s">
        <v>23</v>
      </c>
      <c r="E2879" t="s">
        <v>5</v>
      </c>
      <c r="G2879" t="s">
        <v>24</v>
      </c>
      <c r="H2879">
        <v>1302098</v>
      </c>
      <c r="I2879">
        <v>1303777</v>
      </c>
      <c r="J2879" t="s">
        <v>25</v>
      </c>
      <c r="K2879" t="s">
        <v>5122</v>
      </c>
      <c r="L2879" t="s">
        <v>5122</v>
      </c>
      <c r="N2879" t="s">
        <v>5123</v>
      </c>
      <c r="P2879">
        <v>5737542</v>
      </c>
      <c r="Q2879" t="s">
        <v>5120</v>
      </c>
      <c r="R2879">
        <v>1680</v>
      </c>
      <c r="S2879">
        <v>559</v>
      </c>
    </row>
    <row r="2880" spans="1:20" x14ac:dyDescent="0.25">
      <c r="A2880" t="s">
        <v>20</v>
      </c>
      <c r="B2880" t="s">
        <v>30</v>
      </c>
      <c r="C2880" t="s">
        <v>22</v>
      </c>
      <c r="D2880" t="s">
        <v>23</v>
      </c>
      <c r="E2880" t="s">
        <v>5</v>
      </c>
      <c r="G2880" t="s">
        <v>24</v>
      </c>
      <c r="H2880">
        <v>1303858</v>
      </c>
      <c r="I2880">
        <v>1304097</v>
      </c>
      <c r="J2880" t="s">
        <v>25</v>
      </c>
      <c r="P2880">
        <v>5737752</v>
      </c>
      <c r="Q2880" t="s">
        <v>5124</v>
      </c>
      <c r="R2880">
        <v>240</v>
      </c>
      <c r="T2880" t="s">
        <v>5125</v>
      </c>
    </row>
    <row r="2881" spans="1:20" x14ac:dyDescent="0.25">
      <c r="A2881" t="s">
        <v>33</v>
      </c>
      <c r="B2881" t="s">
        <v>34</v>
      </c>
      <c r="C2881" t="s">
        <v>22</v>
      </c>
      <c r="D2881" t="s">
        <v>23</v>
      </c>
      <c r="E2881" t="s">
        <v>5</v>
      </c>
      <c r="G2881" t="s">
        <v>24</v>
      </c>
      <c r="H2881">
        <v>1303858</v>
      </c>
      <c r="I2881">
        <v>1304097</v>
      </c>
      <c r="J2881" t="s">
        <v>25</v>
      </c>
      <c r="K2881" t="s">
        <v>5126</v>
      </c>
      <c r="L2881" t="s">
        <v>5126</v>
      </c>
      <c r="N2881" t="s">
        <v>3555</v>
      </c>
      <c r="P2881">
        <v>5737752</v>
      </c>
      <c r="Q2881" t="s">
        <v>5124</v>
      </c>
      <c r="R2881">
        <v>240</v>
      </c>
      <c r="S2881">
        <v>79</v>
      </c>
    </row>
    <row r="2882" spans="1:20" x14ac:dyDescent="0.25">
      <c r="A2882" t="s">
        <v>20</v>
      </c>
      <c r="B2882" t="s">
        <v>30</v>
      </c>
      <c r="C2882" t="s">
        <v>22</v>
      </c>
      <c r="D2882" t="s">
        <v>23</v>
      </c>
      <c r="E2882" t="s">
        <v>5</v>
      </c>
      <c r="G2882" t="s">
        <v>24</v>
      </c>
      <c r="H2882">
        <v>1304108</v>
      </c>
      <c r="I2882">
        <v>1305163</v>
      </c>
      <c r="J2882" t="s">
        <v>25</v>
      </c>
      <c r="P2882">
        <v>5737296</v>
      </c>
      <c r="Q2882" t="s">
        <v>5127</v>
      </c>
      <c r="R2882">
        <v>1056</v>
      </c>
      <c r="T2882" t="s">
        <v>5128</v>
      </c>
    </row>
    <row r="2883" spans="1:20" x14ac:dyDescent="0.25">
      <c r="A2883" t="s">
        <v>33</v>
      </c>
      <c r="B2883" t="s">
        <v>34</v>
      </c>
      <c r="C2883" t="s">
        <v>22</v>
      </c>
      <c r="D2883" t="s">
        <v>23</v>
      </c>
      <c r="E2883" t="s">
        <v>5</v>
      </c>
      <c r="G2883" t="s">
        <v>24</v>
      </c>
      <c r="H2883">
        <v>1304108</v>
      </c>
      <c r="I2883">
        <v>1305163</v>
      </c>
      <c r="J2883" t="s">
        <v>25</v>
      </c>
      <c r="K2883" t="s">
        <v>5129</v>
      </c>
      <c r="L2883" t="s">
        <v>5129</v>
      </c>
      <c r="N2883" t="s">
        <v>5130</v>
      </c>
      <c r="P2883">
        <v>5737296</v>
      </c>
      <c r="Q2883" t="s">
        <v>5127</v>
      </c>
      <c r="R2883">
        <v>1056</v>
      </c>
      <c r="S2883">
        <v>351</v>
      </c>
    </row>
    <row r="2884" spans="1:20" x14ac:dyDescent="0.25">
      <c r="A2884" t="s">
        <v>20</v>
      </c>
      <c r="B2884" t="s">
        <v>30</v>
      </c>
      <c r="C2884" t="s">
        <v>22</v>
      </c>
      <c r="D2884" t="s">
        <v>23</v>
      </c>
      <c r="E2884" t="s">
        <v>5</v>
      </c>
      <c r="G2884" t="s">
        <v>24</v>
      </c>
      <c r="H2884">
        <v>1305165</v>
      </c>
      <c r="I2884">
        <v>1306604</v>
      </c>
      <c r="J2884" t="s">
        <v>25</v>
      </c>
      <c r="P2884">
        <v>5737679</v>
      </c>
      <c r="Q2884" t="s">
        <v>5131</v>
      </c>
      <c r="R2884">
        <v>1440</v>
      </c>
      <c r="T2884" t="s">
        <v>5132</v>
      </c>
    </row>
    <row r="2885" spans="1:20" x14ac:dyDescent="0.25">
      <c r="A2885" t="s">
        <v>33</v>
      </c>
      <c r="B2885" t="s">
        <v>34</v>
      </c>
      <c r="C2885" t="s">
        <v>22</v>
      </c>
      <c r="D2885" t="s">
        <v>23</v>
      </c>
      <c r="E2885" t="s">
        <v>5</v>
      </c>
      <c r="G2885" t="s">
        <v>24</v>
      </c>
      <c r="H2885">
        <v>1305165</v>
      </c>
      <c r="I2885">
        <v>1306604</v>
      </c>
      <c r="J2885" t="s">
        <v>25</v>
      </c>
      <c r="K2885" t="s">
        <v>5133</v>
      </c>
      <c r="L2885" t="s">
        <v>5133</v>
      </c>
      <c r="N2885" t="s">
        <v>5134</v>
      </c>
      <c r="P2885">
        <v>5737679</v>
      </c>
      <c r="Q2885" t="s">
        <v>5131</v>
      </c>
      <c r="R2885">
        <v>1440</v>
      </c>
      <c r="S2885">
        <v>479</v>
      </c>
    </row>
    <row r="2886" spans="1:20" x14ac:dyDescent="0.25">
      <c r="A2886" t="s">
        <v>20</v>
      </c>
      <c r="B2886" t="s">
        <v>30</v>
      </c>
      <c r="C2886" t="s">
        <v>22</v>
      </c>
      <c r="D2886" t="s">
        <v>23</v>
      </c>
      <c r="E2886" t="s">
        <v>5</v>
      </c>
      <c r="G2886" t="s">
        <v>24</v>
      </c>
      <c r="H2886">
        <v>1306689</v>
      </c>
      <c r="I2886">
        <v>1308005</v>
      </c>
      <c r="J2886" t="s">
        <v>25</v>
      </c>
      <c r="P2886">
        <v>5737525</v>
      </c>
      <c r="Q2886" t="s">
        <v>5135</v>
      </c>
      <c r="R2886">
        <v>1317</v>
      </c>
      <c r="T2886" t="s">
        <v>5136</v>
      </c>
    </row>
    <row r="2887" spans="1:20" x14ac:dyDescent="0.25">
      <c r="A2887" t="s">
        <v>33</v>
      </c>
      <c r="B2887" t="s">
        <v>34</v>
      </c>
      <c r="C2887" t="s">
        <v>22</v>
      </c>
      <c r="D2887" t="s">
        <v>23</v>
      </c>
      <c r="E2887" t="s">
        <v>5</v>
      </c>
      <c r="G2887" t="s">
        <v>24</v>
      </c>
      <c r="H2887">
        <v>1306689</v>
      </c>
      <c r="I2887">
        <v>1308005</v>
      </c>
      <c r="J2887" t="s">
        <v>25</v>
      </c>
      <c r="K2887" t="s">
        <v>5137</v>
      </c>
      <c r="L2887" t="s">
        <v>5137</v>
      </c>
      <c r="N2887" t="s">
        <v>5138</v>
      </c>
      <c r="P2887">
        <v>5737525</v>
      </c>
      <c r="Q2887" t="s">
        <v>5135</v>
      </c>
      <c r="R2887">
        <v>1317</v>
      </c>
      <c r="S2887">
        <v>438</v>
      </c>
    </row>
    <row r="2888" spans="1:20" x14ac:dyDescent="0.25">
      <c r="A2888" t="s">
        <v>20</v>
      </c>
      <c r="B2888" t="s">
        <v>30</v>
      </c>
      <c r="C2888" t="s">
        <v>22</v>
      </c>
      <c r="D2888" t="s">
        <v>23</v>
      </c>
      <c r="E2888" t="s">
        <v>5</v>
      </c>
      <c r="G2888" t="s">
        <v>24</v>
      </c>
      <c r="H2888">
        <v>1308028</v>
      </c>
      <c r="I2888">
        <v>1309044</v>
      </c>
      <c r="J2888" t="s">
        <v>74</v>
      </c>
      <c r="P2888">
        <v>5737663</v>
      </c>
      <c r="Q2888" t="s">
        <v>5139</v>
      </c>
      <c r="R2888">
        <v>1017</v>
      </c>
      <c r="T2888" t="s">
        <v>5140</v>
      </c>
    </row>
    <row r="2889" spans="1:20" x14ac:dyDescent="0.25">
      <c r="A2889" t="s">
        <v>33</v>
      </c>
      <c r="B2889" t="s">
        <v>34</v>
      </c>
      <c r="C2889" t="s">
        <v>22</v>
      </c>
      <c r="D2889" t="s">
        <v>23</v>
      </c>
      <c r="E2889" t="s">
        <v>5</v>
      </c>
      <c r="G2889" t="s">
        <v>24</v>
      </c>
      <c r="H2889">
        <v>1308028</v>
      </c>
      <c r="I2889">
        <v>1309044</v>
      </c>
      <c r="J2889" t="s">
        <v>74</v>
      </c>
      <c r="K2889" t="s">
        <v>5141</v>
      </c>
      <c r="L2889" t="s">
        <v>5141</v>
      </c>
      <c r="N2889" t="s">
        <v>36</v>
      </c>
      <c r="P2889">
        <v>5737663</v>
      </c>
      <c r="Q2889" t="s">
        <v>5139</v>
      </c>
      <c r="R2889">
        <v>1017</v>
      </c>
      <c r="S2889">
        <v>338</v>
      </c>
    </row>
    <row r="2890" spans="1:20" x14ac:dyDescent="0.25">
      <c r="A2890" t="s">
        <v>20</v>
      </c>
      <c r="B2890" t="s">
        <v>30</v>
      </c>
      <c r="C2890" t="s">
        <v>22</v>
      </c>
      <c r="D2890" t="s">
        <v>23</v>
      </c>
      <c r="E2890" t="s">
        <v>5</v>
      </c>
      <c r="G2890" t="s">
        <v>24</v>
      </c>
      <c r="H2890">
        <v>1309183</v>
      </c>
      <c r="I2890">
        <v>1309896</v>
      </c>
      <c r="J2890" t="s">
        <v>25</v>
      </c>
      <c r="P2890">
        <v>5737288</v>
      </c>
      <c r="Q2890" t="s">
        <v>5142</v>
      </c>
      <c r="R2890">
        <v>714</v>
      </c>
      <c r="T2890" t="s">
        <v>5143</v>
      </c>
    </row>
    <row r="2891" spans="1:20" x14ac:dyDescent="0.25">
      <c r="A2891" t="s">
        <v>33</v>
      </c>
      <c r="B2891" t="s">
        <v>34</v>
      </c>
      <c r="C2891" t="s">
        <v>22</v>
      </c>
      <c r="D2891" t="s">
        <v>23</v>
      </c>
      <c r="E2891" t="s">
        <v>5</v>
      </c>
      <c r="G2891" t="s">
        <v>24</v>
      </c>
      <c r="H2891">
        <v>1309183</v>
      </c>
      <c r="I2891">
        <v>1309896</v>
      </c>
      <c r="J2891" t="s">
        <v>25</v>
      </c>
      <c r="K2891" t="s">
        <v>5144</v>
      </c>
      <c r="L2891" t="s">
        <v>5144</v>
      </c>
      <c r="N2891" t="s">
        <v>36</v>
      </c>
      <c r="P2891">
        <v>5737288</v>
      </c>
      <c r="Q2891" t="s">
        <v>5142</v>
      </c>
      <c r="R2891">
        <v>714</v>
      </c>
      <c r="S2891">
        <v>237</v>
      </c>
    </row>
    <row r="2892" spans="1:20" x14ac:dyDescent="0.25">
      <c r="A2892" t="s">
        <v>20</v>
      </c>
      <c r="B2892" t="s">
        <v>30</v>
      </c>
      <c r="C2892" t="s">
        <v>22</v>
      </c>
      <c r="D2892" t="s">
        <v>23</v>
      </c>
      <c r="E2892" t="s">
        <v>5</v>
      </c>
      <c r="G2892" t="s">
        <v>24</v>
      </c>
      <c r="H2892">
        <v>1309993</v>
      </c>
      <c r="I2892">
        <v>1311249</v>
      </c>
      <c r="J2892" t="s">
        <v>25</v>
      </c>
      <c r="P2892">
        <v>5737422</v>
      </c>
      <c r="Q2892" t="s">
        <v>5145</v>
      </c>
      <c r="R2892">
        <v>1257</v>
      </c>
      <c r="T2892" t="s">
        <v>5146</v>
      </c>
    </row>
    <row r="2893" spans="1:20" x14ac:dyDescent="0.25">
      <c r="A2893" t="s">
        <v>33</v>
      </c>
      <c r="B2893" t="s">
        <v>34</v>
      </c>
      <c r="C2893" t="s">
        <v>22</v>
      </c>
      <c r="D2893" t="s">
        <v>23</v>
      </c>
      <c r="E2893" t="s">
        <v>5</v>
      </c>
      <c r="G2893" t="s">
        <v>24</v>
      </c>
      <c r="H2893">
        <v>1309993</v>
      </c>
      <c r="I2893">
        <v>1311249</v>
      </c>
      <c r="J2893" t="s">
        <v>25</v>
      </c>
      <c r="K2893" t="s">
        <v>5147</v>
      </c>
      <c r="L2893" t="s">
        <v>5147</v>
      </c>
      <c r="N2893" t="s">
        <v>5148</v>
      </c>
      <c r="P2893">
        <v>5737422</v>
      </c>
      <c r="Q2893" t="s">
        <v>5145</v>
      </c>
      <c r="R2893">
        <v>1257</v>
      </c>
      <c r="S2893">
        <v>418</v>
      </c>
    </row>
    <row r="2894" spans="1:20" x14ac:dyDescent="0.25">
      <c r="A2894" t="s">
        <v>20</v>
      </c>
      <c r="B2894" t="s">
        <v>30</v>
      </c>
      <c r="C2894" t="s">
        <v>22</v>
      </c>
      <c r="D2894" t="s">
        <v>23</v>
      </c>
      <c r="E2894" t="s">
        <v>5</v>
      </c>
      <c r="G2894" t="s">
        <v>24</v>
      </c>
      <c r="H2894">
        <v>1311298</v>
      </c>
      <c r="I2894">
        <v>1313193</v>
      </c>
      <c r="J2894" t="s">
        <v>25</v>
      </c>
      <c r="P2894">
        <v>5737534</v>
      </c>
      <c r="Q2894" t="s">
        <v>5149</v>
      </c>
      <c r="R2894">
        <v>1896</v>
      </c>
      <c r="T2894" t="s">
        <v>5150</v>
      </c>
    </row>
    <row r="2895" spans="1:20" x14ac:dyDescent="0.25">
      <c r="A2895" t="s">
        <v>33</v>
      </c>
      <c r="B2895" t="s">
        <v>34</v>
      </c>
      <c r="C2895" t="s">
        <v>22</v>
      </c>
      <c r="D2895" t="s">
        <v>23</v>
      </c>
      <c r="E2895" t="s">
        <v>5</v>
      </c>
      <c r="G2895" t="s">
        <v>24</v>
      </c>
      <c r="H2895">
        <v>1311298</v>
      </c>
      <c r="I2895">
        <v>1313193</v>
      </c>
      <c r="J2895" t="s">
        <v>25</v>
      </c>
      <c r="K2895" t="s">
        <v>5151</v>
      </c>
      <c r="L2895" t="s">
        <v>5151</v>
      </c>
      <c r="N2895" t="s">
        <v>5152</v>
      </c>
      <c r="P2895">
        <v>5737534</v>
      </c>
      <c r="Q2895" t="s">
        <v>5149</v>
      </c>
      <c r="R2895">
        <v>1896</v>
      </c>
      <c r="S2895">
        <v>631</v>
      </c>
    </row>
    <row r="2896" spans="1:20" x14ac:dyDescent="0.25">
      <c r="A2896" t="s">
        <v>20</v>
      </c>
      <c r="B2896" t="s">
        <v>30</v>
      </c>
      <c r="C2896" t="s">
        <v>22</v>
      </c>
      <c r="D2896" t="s">
        <v>23</v>
      </c>
      <c r="E2896" t="s">
        <v>5</v>
      </c>
      <c r="G2896" t="s">
        <v>24</v>
      </c>
      <c r="H2896">
        <v>1313269</v>
      </c>
      <c r="I2896">
        <v>1314762</v>
      </c>
      <c r="J2896" t="s">
        <v>25</v>
      </c>
      <c r="P2896">
        <v>5737418</v>
      </c>
      <c r="Q2896" t="s">
        <v>5153</v>
      </c>
      <c r="R2896">
        <v>1494</v>
      </c>
      <c r="T2896" t="s">
        <v>5154</v>
      </c>
    </row>
    <row r="2897" spans="1:20" x14ac:dyDescent="0.25">
      <c r="A2897" t="s">
        <v>33</v>
      </c>
      <c r="B2897" t="s">
        <v>34</v>
      </c>
      <c r="C2897" t="s">
        <v>22</v>
      </c>
      <c r="D2897" t="s">
        <v>23</v>
      </c>
      <c r="E2897" t="s">
        <v>5</v>
      </c>
      <c r="G2897" t="s">
        <v>24</v>
      </c>
      <c r="H2897">
        <v>1313269</v>
      </c>
      <c r="I2897">
        <v>1314762</v>
      </c>
      <c r="J2897" t="s">
        <v>25</v>
      </c>
      <c r="K2897" t="s">
        <v>5155</v>
      </c>
      <c r="L2897" t="s">
        <v>5155</v>
      </c>
      <c r="N2897" t="s">
        <v>5156</v>
      </c>
      <c r="P2897">
        <v>5737418</v>
      </c>
      <c r="Q2897" t="s">
        <v>5153</v>
      </c>
      <c r="R2897">
        <v>1494</v>
      </c>
      <c r="S2897">
        <v>497</v>
      </c>
    </row>
    <row r="2898" spans="1:20" x14ac:dyDescent="0.25">
      <c r="A2898" t="s">
        <v>20</v>
      </c>
      <c r="B2898" t="s">
        <v>30</v>
      </c>
      <c r="C2898" t="s">
        <v>22</v>
      </c>
      <c r="D2898" t="s">
        <v>23</v>
      </c>
      <c r="E2898" t="s">
        <v>5</v>
      </c>
      <c r="G2898" t="s">
        <v>24</v>
      </c>
      <c r="H2898">
        <v>1314780</v>
      </c>
      <c r="I2898">
        <v>1315589</v>
      </c>
      <c r="J2898" t="s">
        <v>25</v>
      </c>
      <c r="P2898">
        <v>5737363</v>
      </c>
      <c r="Q2898" t="s">
        <v>5157</v>
      </c>
      <c r="R2898">
        <v>810</v>
      </c>
      <c r="T2898" t="s">
        <v>5158</v>
      </c>
    </row>
    <row r="2899" spans="1:20" x14ac:dyDescent="0.25">
      <c r="A2899" t="s">
        <v>33</v>
      </c>
      <c r="B2899" t="s">
        <v>34</v>
      </c>
      <c r="C2899" t="s">
        <v>22</v>
      </c>
      <c r="D2899" t="s">
        <v>23</v>
      </c>
      <c r="E2899" t="s">
        <v>5</v>
      </c>
      <c r="G2899" t="s">
        <v>24</v>
      </c>
      <c r="H2899">
        <v>1314780</v>
      </c>
      <c r="I2899">
        <v>1315589</v>
      </c>
      <c r="J2899" t="s">
        <v>25</v>
      </c>
      <c r="K2899" t="s">
        <v>5159</v>
      </c>
      <c r="L2899" t="s">
        <v>5159</v>
      </c>
      <c r="N2899" t="s">
        <v>5160</v>
      </c>
      <c r="P2899">
        <v>5737363</v>
      </c>
      <c r="Q2899" t="s">
        <v>5157</v>
      </c>
      <c r="R2899">
        <v>810</v>
      </c>
      <c r="S2899">
        <v>269</v>
      </c>
    </row>
    <row r="2900" spans="1:20" x14ac:dyDescent="0.25">
      <c r="A2900" t="s">
        <v>20</v>
      </c>
      <c r="B2900" t="s">
        <v>30</v>
      </c>
      <c r="C2900" t="s">
        <v>22</v>
      </c>
      <c r="D2900" t="s">
        <v>23</v>
      </c>
      <c r="E2900" t="s">
        <v>5</v>
      </c>
      <c r="G2900" t="s">
        <v>24</v>
      </c>
      <c r="H2900">
        <v>1315607</v>
      </c>
      <c r="I2900">
        <v>1316131</v>
      </c>
      <c r="J2900" t="s">
        <v>25</v>
      </c>
      <c r="P2900">
        <v>5737571</v>
      </c>
      <c r="Q2900" t="s">
        <v>5161</v>
      </c>
      <c r="R2900">
        <v>525</v>
      </c>
      <c r="T2900" t="s">
        <v>5162</v>
      </c>
    </row>
    <row r="2901" spans="1:20" x14ac:dyDescent="0.25">
      <c r="A2901" t="s">
        <v>33</v>
      </c>
      <c r="B2901" t="s">
        <v>34</v>
      </c>
      <c r="C2901" t="s">
        <v>22</v>
      </c>
      <c r="D2901" t="s">
        <v>23</v>
      </c>
      <c r="E2901" t="s">
        <v>5</v>
      </c>
      <c r="G2901" t="s">
        <v>24</v>
      </c>
      <c r="H2901">
        <v>1315607</v>
      </c>
      <c r="I2901">
        <v>1316131</v>
      </c>
      <c r="J2901" t="s">
        <v>25</v>
      </c>
      <c r="K2901" t="s">
        <v>5163</v>
      </c>
      <c r="L2901" t="s">
        <v>5163</v>
      </c>
      <c r="N2901" t="s">
        <v>36</v>
      </c>
      <c r="P2901">
        <v>5737571</v>
      </c>
      <c r="Q2901" t="s">
        <v>5161</v>
      </c>
      <c r="R2901">
        <v>525</v>
      </c>
      <c r="S2901">
        <v>174</v>
      </c>
    </row>
    <row r="2902" spans="1:20" x14ac:dyDescent="0.25">
      <c r="A2902" t="s">
        <v>20</v>
      </c>
      <c r="B2902" t="s">
        <v>30</v>
      </c>
      <c r="C2902" t="s">
        <v>22</v>
      </c>
      <c r="D2902" t="s">
        <v>23</v>
      </c>
      <c r="E2902" t="s">
        <v>5</v>
      </c>
      <c r="G2902" t="s">
        <v>24</v>
      </c>
      <c r="H2902">
        <v>1316109</v>
      </c>
      <c r="I2902">
        <v>1316681</v>
      </c>
      <c r="J2902" t="s">
        <v>25</v>
      </c>
      <c r="P2902">
        <v>5739149</v>
      </c>
      <c r="Q2902" t="s">
        <v>5164</v>
      </c>
      <c r="R2902">
        <v>573</v>
      </c>
      <c r="T2902" t="s">
        <v>5165</v>
      </c>
    </row>
    <row r="2903" spans="1:20" x14ac:dyDescent="0.25">
      <c r="A2903" t="s">
        <v>33</v>
      </c>
      <c r="B2903" t="s">
        <v>34</v>
      </c>
      <c r="C2903" t="s">
        <v>22</v>
      </c>
      <c r="D2903" t="s">
        <v>23</v>
      </c>
      <c r="E2903" t="s">
        <v>5</v>
      </c>
      <c r="G2903" t="s">
        <v>24</v>
      </c>
      <c r="H2903">
        <v>1316109</v>
      </c>
      <c r="I2903">
        <v>1316681</v>
      </c>
      <c r="J2903" t="s">
        <v>25</v>
      </c>
      <c r="K2903" t="s">
        <v>5166</v>
      </c>
      <c r="L2903" t="s">
        <v>5166</v>
      </c>
      <c r="N2903" t="s">
        <v>2858</v>
      </c>
      <c r="P2903">
        <v>5739149</v>
      </c>
      <c r="Q2903" t="s">
        <v>5164</v>
      </c>
      <c r="R2903">
        <v>573</v>
      </c>
      <c r="S2903">
        <v>190</v>
      </c>
    </row>
    <row r="2904" spans="1:20" x14ac:dyDescent="0.25">
      <c r="A2904" t="s">
        <v>20</v>
      </c>
      <c r="B2904" t="s">
        <v>30</v>
      </c>
      <c r="C2904" t="s">
        <v>22</v>
      </c>
      <c r="D2904" t="s">
        <v>23</v>
      </c>
      <c r="E2904" t="s">
        <v>5</v>
      </c>
      <c r="G2904" t="s">
        <v>24</v>
      </c>
      <c r="H2904">
        <v>1316782</v>
      </c>
      <c r="I2904">
        <v>1317927</v>
      </c>
      <c r="J2904" t="s">
        <v>25</v>
      </c>
      <c r="P2904">
        <v>5739150</v>
      </c>
      <c r="Q2904" t="s">
        <v>5167</v>
      </c>
      <c r="R2904">
        <v>1146</v>
      </c>
      <c r="T2904" t="s">
        <v>5168</v>
      </c>
    </row>
    <row r="2905" spans="1:20" x14ac:dyDescent="0.25">
      <c r="A2905" t="s">
        <v>33</v>
      </c>
      <c r="B2905" t="s">
        <v>34</v>
      </c>
      <c r="C2905" t="s">
        <v>22</v>
      </c>
      <c r="D2905" t="s">
        <v>23</v>
      </c>
      <c r="E2905" t="s">
        <v>5</v>
      </c>
      <c r="G2905" t="s">
        <v>24</v>
      </c>
      <c r="H2905">
        <v>1316782</v>
      </c>
      <c r="I2905">
        <v>1317927</v>
      </c>
      <c r="J2905" t="s">
        <v>25</v>
      </c>
      <c r="K2905" t="s">
        <v>5169</v>
      </c>
      <c r="L2905" t="s">
        <v>5169</v>
      </c>
      <c r="N2905" t="s">
        <v>5170</v>
      </c>
      <c r="P2905">
        <v>5739150</v>
      </c>
      <c r="Q2905" t="s">
        <v>5167</v>
      </c>
      <c r="R2905">
        <v>1146</v>
      </c>
      <c r="S2905">
        <v>381</v>
      </c>
    </row>
    <row r="2906" spans="1:20" x14ac:dyDescent="0.25">
      <c r="A2906" t="s">
        <v>20</v>
      </c>
      <c r="B2906" t="s">
        <v>30</v>
      </c>
      <c r="C2906" t="s">
        <v>22</v>
      </c>
      <c r="D2906" t="s">
        <v>23</v>
      </c>
      <c r="E2906" t="s">
        <v>5</v>
      </c>
      <c r="G2906" t="s">
        <v>24</v>
      </c>
      <c r="H2906">
        <v>1318151</v>
      </c>
      <c r="I2906">
        <v>1318927</v>
      </c>
      <c r="J2906" t="s">
        <v>25</v>
      </c>
      <c r="P2906">
        <v>5739152</v>
      </c>
      <c r="Q2906" t="s">
        <v>5171</v>
      </c>
      <c r="R2906">
        <v>777</v>
      </c>
      <c r="T2906" t="s">
        <v>5172</v>
      </c>
    </row>
    <row r="2907" spans="1:20" x14ac:dyDescent="0.25">
      <c r="A2907" t="s">
        <v>33</v>
      </c>
      <c r="B2907" t="s">
        <v>34</v>
      </c>
      <c r="C2907" t="s">
        <v>22</v>
      </c>
      <c r="D2907" t="s">
        <v>23</v>
      </c>
      <c r="E2907" t="s">
        <v>5</v>
      </c>
      <c r="G2907" t="s">
        <v>24</v>
      </c>
      <c r="H2907">
        <v>1318151</v>
      </c>
      <c r="I2907">
        <v>1318927</v>
      </c>
      <c r="J2907" t="s">
        <v>25</v>
      </c>
      <c r="K2907" t="s">
        <v>5173</v>
      </c>
      <c r="L2907" t="s">
        <v>5173</v>
      </c>
      <c r="N2907" t="s">
        <v>5174</v>
      </c>
      <c r="P2907">
        <v>5739152</v>
      </c>
      <c r="Q2907" t="s">
        <v>5171</v>
      </c>
      <c r="R2907">
        <v>777</v>
      </c>
      <c r="S2907">
        <v>258</v>
      </c>
    </row>
    <row r="2908" spans="1:20" x14ac:dyDescent="0.25">
      <c r="A2908" t="s">
        <v>20</v>
      </c>
      <c r="B2908" t="s">
        <v>30</v>
      </c>
      <c r="C2908" t="s">
        <v>22</v>
      </c>
      <c r="D2908" t="s">
        <v>23</v>
      </c>
      <c r="E2908" t="s">
        <v>5</v>
      </c>
      <c r="G2908" t="s">
        <v>24</v>
      </c>
      <c r="H2908">
        <v>1319207</v>
      </c>
      <c r="I2908">
        <v>1320535</v>
      </c>
      <c r="J2908" t="s">
        <v>25</v>
      </c>
      <c r="P2908">
        <v>5739136</v>
      </c>
      <c r="Q2908" t="s">
        <v>5175</v>
      </c>
      <c r="R2908">
        <v>1329</v>
      </c>
      <c r="T2908" t="s">
        <v>5176</v>
      </c>
    </row>
    <row r="2909" spans="1:20" x14ac:dyDescent="0.25">
      <c r="A2909" t="s">
        <v>33</v>
      </c>
      <c r="B2909" t="s">
        <v>34</v>
      </c>
      <c r="C2909" t="s">
        <v>22</v>
      </c>
      <c r="D2909" t="s">
        <v>23</v>
      </c>
      <c r="E2909" t="s">
        <v>5</v>
      </c>
      <c r="G2909" t="s">
        <v>24</v>
      </c>
      <c r="H2909">
        <v>1319207</v>
      </c>
      <c r="I2909">
        <v>1320535</v>
      </c>
      <c r="J2909" t="s">
        <v>25</v>
      </c>
      <c r="K2909" t="s">
        <v>5177</v>
      </c>
      <c r="L2909" t="s">
        <v>5177</v>
      </c>
      <c r="N2909" t="s">
        <v>5178</v>
      </c>
      <c r="P2909">
        <v>5739136</v>
      </c>
      <c r="Q2909" t="s">
        <v>5175</v>
      </c>
      <c r="R2909">
        <v>1329</v>
      </c>
      <c r="S2909">
        <v>442</v>
      </c>
    </row>
    <row r="2910" spans="1:20" x14ac:dyDescent="0.25">
      <c r="A2910" t="s">
        <v>20</v>
      </c>
      <c r="B2910" t="s">
        <v>30</v>
      </c>
      <c r="C2910" t="s">
        <v>22</v>
      </c>
      <c r="D2910" t="s">
        <v>23</v>
      </c>
      <c r="E2910" t="s">
        <v>5</v>
      </c>
      <c r="G2910" t="s">
        <v>24</v>
      </c>
      <c r="H2910">
        <v>1320678</v>
      </c>
      <c r="I2910">
        <v>1321646</v>
      </c>
      <c r="J2910" t="s">
        <v>25</v>
      </c>
      <c r="P2910">
        <v>5739137</v>
      </c>
      <c r="Q2910" t="s">
        <v>5179</v>
      </c>
      <c r="R2910">
        <v>969</v>
      </c>
      <c r="T2910" t="s">
        <v>5180</v>
      </c>
    </row>
    <row r="2911" spans="1:20" x14ac:dyDescent="0.25">
      <c r="A2911" t="s">
        <v>33</v>
      </c>
      <c r="B2911" t="s">
        <v>34</v>
      </c>
      <c r="C2911" t="s">
        <v>22</v>
      </c>
      <c r="D2911" t="s">
        <v>23</v>
      </c>
      <c r="E2911" t="s">
        <v>5</v>
      </c>
      <c r="G2911" t="s">
        <v>24</v>
      </c>
      <c r="H2911">
        <v>1320678</v>
      </c>
      <c r="I2911">
        <v>1321646</v>
      </c>
      <c r="J2911" t="s">
        <v>25</v>
      </c>
      <c r="K2911" t="s">
        <v>5181</v>
      </c>
      <c r="L2911" t="s">
        <v>5181</v>
      </c>
      <c r="N2911" t="s">
        <v>5182</v>
      </c>
      <c r="P2911">
        <v>5739137</v>
      </c>
      <c r="Q2911" t="s">
        <v>5179</v>
      </c>
      <c r="R2911">
        <v>969</v>
      </c>
      <c r="S2911">
        <v>322</v>
      </c>
    </row>
    <row r="2912" spans="1:20" x14ac:dyDescent="0.25">
      <c r="A2912" t="s">
        <v>20</v>
      </c>
      <c r="B2912" t="s">
        <v>30</v>
      </c>
      <c r="C2912" t="s">
        <v>22</v>
      </c>
      <c r="D2912" t="s">
        <v>23</v>
      </c>
      <c r="E2912" t="s">
        <v>5</v>
      </c>
      <c r="G2912" t="s">
        <v>24</v>
      </c>
      <c r="H2912">
        <v>1321676</v>
      </c>
      <c r="I2912">
        <v>1322353</v>
      </c>
      <c r="J2912" t="s">
        <v>25</v>
      </c>
      <c r="P2912">
        <v>5739138</v>
      </c>
      <c r="Q2912" t="s">
        <v>5183</v>
      </c>
      <c r="R2912">
        <v>678</v>
      </c>
      <c r="T2912" t="s">
        <v>5184</v>
      </c>
    </row>
    <row r="2913" spans="1:20" x14ac:dyDescent="0.25">
      <c r="A2913" t="s">
        <v>33</v>
      </c>
      <c r="B2913" t="s">
        <v>34</v>
      </c>
      <c r="C2913" t="s">
        <v>22</v>
      </c>
      <c r="D2913" t="s">
        <v>23</v>
      </c>
      <c r="E2913" t="s">
        <v>5</v>
      </c>
      <c r="G2913" t="s">
        <v>24</v>
      </c>
      <c r="H2913">
        <v>1321676</v>
      </c>
      <c r="I2913">
        <v>1322353</v>
      </c>
      <c r="J2913" t="s">
        <v>25</v>
      </c>
      <c r="K2913" t="s">
        <v>5185</v>
      </c>
      <c r="L2913" t="s">
        <v>5185</v>
      </c>
      <c r="N2913" t="s">
        <v>5186</v>
      </c>
      <c r="P2913">
        <v>5739138</v>
      </c>
      <c r="Q2913" t="s">
        <v>5183</v>
      </c>
      <c r="R2913">
        <v>678</v>
      </c>
      <c r="S2913">
        <v>225</v>
      </c>
    </row>
    <row r="2914" spans="1:20" x14ac:dyDescent="0.25">
      <c r="A2914" t="s">
        <v>20</v>
      </c>
      <c r="B2914" t="s">
        <v>30</v>
      </c>
      <c r="C2914" t="s">
        <v>22</v>
      </c>
      <c r="D2914" t="s">
        <v>23</v>
      </c>
      <c r="E2914" t="s">
        <v>5</v>
      </c>
      <c r="G2914" t="s">
        <v>24</v>
      </c>
      <c r="H2914">
        <v>1322354</v>
      </c>
      <c r="I2914">
        <v>1322851</v>
      </c>
      <c r="J2914" t="s">
        <v>74</v>
      </c>
      <c r="P2914">
        <v>5739139</v>
      </c>
      <c r="Q2914" t="s">
        <v>5187</v>
      </c>
      <c r="R2914">
        <v>498</v>
      </c>
      <c r="T2914" t="s">
        <v>5188</v>
      </c>
    </row>
    <row r="2915" spans="1:20" x14ac:dyDescent="0.25">
      <c r="A2915" t="s">
        <v>33</v>
      </c>
      <c r="B2915" t="s">
        <v>34</v>
      </c>
      <c r="C2915" t="s">
        <v>22</v>
      </c>
      <c r="D2915" t="s">
        <v>23</v>
      </c>
      <c r="E2915" t="s">
        <v>5</v>
      </c>
      <c r="G2915" t="s">
        <v>24</v>
      </c>
      <c r="H2915">
        <v>1322354</v>
      </c>
      <c r="I2915">
        <v>1322851</v>
      </c>
      <c r="J2915" t="s">
        <v>74</v>
      </c>
      <c r="K2915" t="s">
        <v>5189</v>
      </c>
      <c r="L2915" t="s">
        <v>5189</v>
      </c>
      <c r="N2915" t="s">
        <v>36</v>
      </c>
      <c r="P2915">
        <v>5739139</v>
      </c>
      <c r="Q2915" t="s">
        <v>5187</v>
      </c>
      <c r="R2915">
        <v>498</v>
      </c>
      <c r="S2915">
        <v>165</v>
      </c>
    </row>
    <row r="2916" spans="1:20" x14ac:dyDescent="0.25">
      <c r="A2916" t="s">
        <v>20</v>
      </c>
      <c r="B2916" t="s">
        <v>30</v>
      </c>
      <c r="C2916" t="s">
        <v>22</v>
      </c>
      <c r="D2916" t="s">
        <v>23</v>
      </c>
      <c r="E2916" t="s">
        <v>5</v>
      </c>
      <c r="G2916" t="s">
        <v>24</v>
      </c>
      <c r="H2916">
        <v>1322911</v>
      </c>
      <c r="I2916">
        <v>1324575</v>
      </c>
      <c r="J2916" t="s">
        <v>74</v>
      </c>
      <c r="P2916">
        <v>5739142</v>
      </c>
      <c r="Q2916" t="s">
        <v>5190</v>
      </c>
      <c r="R2916">
        <v>1665</v>
      </c>
      <c r="T2916" t="s">
        <v>5191</v>
      </c>
    </row>
    <row r="2917" spans="1:20" x14ac:dyDescent="0.25">
      <c r="A2917" t="s">
        <v>33</v>
      </c>
      <c r="B2917" t="s">
        <v>34</v>
      </c>
      <c r="C2917" t="s">
        <v>22</v>
      </c>
      <c r="D2917" t="s">
        <v>23</v>
      </c>
      <c r="E2917" t="s">
        <v>5</v>
      </c>
      <c r="G2917" t="s">
        <v>24</v>
      </c>
      <c r="H2917">
        <v>1322911</v>
      </c>
      <c r="I2917">
        <v>1324575</v>
      </c>
      <c r="J2917" t="s">
        <v>74</v>
      </c>
      <c r="K2917" t="s">
        <v>5192</v>
      </c>
      <c r="L2917" t="s">
        <v>5192</v>
      </c>
      <c r="N2917" t="s">
        <v>5193</v>
      </c>
      <c r="P2917">
        <v>5739142</v>
      </c>
      <c r="Q2917" t="s">
        <v>5190</v>
      </c>
      <c r="R2917">
        <v>1665</v>
      </c>
      <c r="S2917">
        <v>554</v>
      </c>
    </row>
    <row r="2918" spans="1:20" x14ac:dyDescent="0.25">
      <c r="A2918" t="s">
        <v>20</v>
      </c>
      <c r="B2918" t="s">
        <v>30</v>
      </c>
      <c r="C2918" t="s">
        <v>22</v>
      </c>
      <c r="D2918" t="s">
        <v>23</v>
      </c>
      <c r="E2918" t="s">
        <v>5</v>
      </c>
      <c r="G2918" t="s">
        <v>24</v>
      </c>
      <c r="H2918">
        <v>1324615</v>
      </c>
      <c r="I2918">
        <v>1325664</v>
      </c>
      <c r="J2918" t="s">
        <v>74</v>
      </c>
      <c r="P2918">
        <v>5739143</v>
      </c>
      <c r="Q2918" t="s">
        <v>5194</v>
      </c>
      <c r="R2918">
        <v>1050</v>
      </c>
      <c r="T2918" t="s">
        <v>5195</v>
      </c>
    </row>
    <row r="2919" spans="1:20" x14ac:dyDescent="0.25">
      <c r="A2919" t="s">
        <v>33</v>
      </c>
      <c r="B2919" t="s">
        <v>34</v>
      </c>
      <c r="C2919" t="s">
        <v>22</v>
      </c>
      <c r="D2919" t="s">
        <v>23</v>
      </c>
      <c r="E2919" t="s">
        <v>5</v>
      </c>
      <c r="G2919" t="s">
        <v>24</v>
      </c>
      <c r="H2919">
        <v>1324615</v>
      </c>
      <c r="I2919">
        <v>1325664</v>
      </c>
      <c r="J2919" t="s">
        <v>74</v>
      </c>
      <c r="K2919" t="s">
        <v>5196</v>
      </c>
      <c r="L2919" t="s">
        <v>5196</v>
      </c>
      <c r="N2919" t="s">
        <v>5197</v>
      </c>
      <c r="P2919">
        <v>5739143</v>
      </c>
      <c r="Q2919" t="s">
        <v>5194</v>
      </c>
      <c r="R2919">
        <v>1050</v>
      </c>
      <c r="S2919">
        <v>349</v>
      </c>
    </row>
    <row r="2920" spans="1:20" x14ac:dyDescent="0.25">
      <c r="A2920" t="s">
        <v>20</v>
      </c>
      <c r="B2920" t="s">
        <v>30</v>
      </c>
      <c r="C2920" t="s">
        <v>22</v>
      </c>
      <c r="D2920" t="s">
        <v>23</v>
      </c>
      <c r="E2920" t="s">
        <v>5</v>
      </c>
      <c r="G2920" t="s">
        <v>24</v>
      </c>
      <c r="H2920">
        <v>1325726</v>
      </c>
      <c r="I2920">
        <v>1326622</v>
      </c>
      <c r="J2920" t="s">
        <v>74</v>
      </c>
      <c r="P2920">
        <v>5739144</v>
      </c>
      <c r="Q2920" t="s">
        <v>5198</v>
      </c>
      <c r="R2920">
        <v>897</v>
      </c>
      <c r="T2920" t="s">
        <v>5199</v>
      </c>
    </row>
    <row r="2921" spans="1:20" x14ac:dyDescent="0.25">
      <c r="A2921" t="s">
        <v>33</v>
      </c>
      <c r="B2921" t="s">
        <v>34</v>
      </c>
      <c r="C2921" t="s">
        <v>22</v>
      </c>
      <c r="D2921" t="s">
        <v>23</v>
      </c>
      <c r="E2921" t="s">
        <v>5</v>
      </c>
      <c r="G2921" t="s">
        <v>24</v>
      </c>
      <c r="H2921">
        <v>1325726</v>
      </c>
      <c r="I2921">
        <v>1326622</v>
      </c>
      <c r="J2921" t="s">
        <v>74</v>
      </c>
      <c r="K2921" t="s">
        <v>5200</v>
      </c>
      <c r="L2921" t="s">
        <v>5200</v>
      </c>
      <c r="N2921" t="s">
        <v>5201</v>
      </c>
      <c r="P2921">
        <v>5739144</v>
      </c>
      <c r="Q2921" t="s">
        <v>5198</v>
      </c>
      <c r="R2921">
        <v>897</v>
      </c>
      <c r="S2921">
        <v>298</v>
      </c>
    </row>
    <row r="2922" spans="1:20" x14ac:dyDescent="0.25">
      <c r="A2922" t="s">
        <v>20</v>
      </c>
      <c r="B2922" t="s">
        <v>30</v>
      </c>
      <c r="C2922" t="s">
        <v>22</v>
      </c>
      <c r="D2922" t="s">
        <v>23</v>
      </c>
      <c r="E2922" t="s">
        <v>5</v>
      </c>
      <c r="G2922" t="s">
        <v>24</v>
      </c>
      <c r="H2922">
        <v>1326731</v>
      </c>
      <c r="I2922">
        <v>1327570</v>
      </c>
      <c r="J2922" t="s">
        <v>74</v>
      </c>
      <c r="P2922">
        <v>5739145</v>
      </c>
      <c r="Q2922" t="s">
        <v>5202</v>
      </c>
      <c r="R2922">
        <v>840</v>
      </c>
      <c r="T2922" t="s">
        <v>5203</v>
      </c>
    </row>
    <row r="2923" spans="1:20" x14ac:dyDescent="0.25">
      <c r="A2923" t="s">
        <v>33</v>
      </c>
      <c r="B2923" t="s">
        <v>34</v>
      </c>
      <c r="C2923" t="s">
        <v>22</v>
      </c>
      <c r="D2923" t="s">
        <v>23</v>
      </c>
      <c r="E2923" t="s">
        <v>5</v>
      </c>
      <c r="G2923" t="s">
        <v>24</v>
      </c>
      <c r="H2923">
        <v>1326731</v>
      </c>
      <c r="I2923">
        <v>1327570</v>
      </c>
      <c r="J2923" t="s">
        <v>74</v>
      </c>
      <c r="K2923" t="s">
        <v>5204</v>
      </c>
      <c r="L2923" t="s">
        <v>5204</v>
      </c>
      <c r="N2923" t="s">
        <v>1598</v>
      </c>
      <c r="P2923">
        <v>5739145</v>
      </c>
      <c r="Q2923" t="s">
        <v>5202</v>
      </c>
      <c r="R2923">
        <v>840</v>
      </c>
      <c r="S2923">
        <v>279</v>
      </c>
    </row>
    <row r="2924" spans="1:20" x14ac:dyDescent="0.25">
      <c r="A2924" t="s">
        <v>20</v>
      </c>
      <c r="B2924" t="s">
        <v>30</v>
      </c>
      <c r="C2924" t="s">
        <v>22</v>
      </c>
      <c r="D2924" t="s">
        <v>23</v>
      </c>
      <c r="E2924" t="s">
        <v>5</v>
      </c>
      <c r="G2924" t="s">
        <v>24</v>
      </c>
      <c r="H2924">
        <v>1327593</v>
      </c>
      <c r="I2924">
        <v>1328153</v>
      </c>
      <c r="J2924" t="s">
        <v>74</v>
      </c>
      <c r="P2924">
        <v>5737400</v>
      </c>
      <c r="Q2924" t="s">
        <v>5205</v>
      </c>
      <c r="R2924">
        <v>561</v>
      </c>
      <c r="T2924" t="s">
        <v>5206</v>
      </c>
    </row>
    <row r="2925" spans="1:20" x14ac:dyDescent="0.25">
      <c r="A2925" t="s">
        <v>33</v>
      </c>
      <c r="B2925" t="s">
        <v>34</v>
      </c>
      <c r="C2925" t="s">
        <v>22</v>
      </c>
      <c r="D2925" t="s">
        <v>23</v>
      </c>
      <c r="E2925" t="s">
        <v>5</v>
      </c>
      <c r="G2925" t="s">
        <v>24</v>
      </c>
      <c r="H2925">
        <v>1327593</v>
      </c>
      <c r="I2925">
        <v>1328153</v>
      </c>
      <c r="J2925" t="s">
        <v>74</v>
      </c>
      <c r="K2925" t="s">
        <v>5207</v>
      </c>
      <c r="L2925" t="s">
        <v>5207</v>
      </c>
      <c r="N2925" t="s">
        <v>1598</v>
      </c>
      <c r="P2925">
        <v>5737400</v>
      </c>
      <c r="Q2925" t="s">
        <v>5205</v>
      </c>
      <c r="R2925">
        <v>561</v>
      </c>
      <c r="S2925">
        <v>186</v>
      </c>
    </row>
    <row r="2926" spans="1:20" x14ac:dyDescent="0.25">
      <c r="A2926" t="s">
        <v>20</v>
      </c>
      <c r="B2926" t="s">
        <v>30</v>
      </c>
      <c r="C2926" t="s">
        <v>22</v>
      </c>
      <c r="D2926" t="s">
        <v>23</v>
      </c>
      <c r="E2926" t="s">
        <v>5</v>
      </c>
      <c r="G2926" t="s">
        <v>24</v>
      </c>
      <c r="H2926">
        <v>1328244</v>
      </c>
      <c r="I2926">
        <v>1328747</v>
      </c>
      <c r="J2926" t="s">
        <v>74</v>
      </c>
      <c r="P2926">
        <v>5738000</v>
      </c>
      <c r="Q2926" t="s">
        <v>5208</v>
      </c>
      <c r="R2926">
        <v>504</v>
      </c>
      <c r="T2926" t="s">
        <v>5209</v>
      </c>
    </row>
    <row r="2927" spans="1:20" x14ac:dyDescent="0.25">
      <c r="A2927" t="s">
        <v>33</v>
      </c>
      <c r="B2927" t="s">
        <v>34</v>
      </c>
      <c r="C2927" t="s">
        <v>22</v>
      </c>
      <c r="D2927" t="s">
        <v>23</v>
      </c>
      <c r="E2927" t="s">
        <v>5</v>
      </c>
      <c r="G2927" t="s">
        <v>24</v>
      </c>
      <c r="H2927">
        <v>1328244</v>
      </c>
      <c r="I2927">
        <v>1328747</v>
      </c>
      <c r="J2927" t="s">
        <v>74</v>
      </c>
      <c r="K2927" t="s">
        <v>5210</v>
      </c>
      <c r="L2927" t="s">
        <v>5210</v>
      </c>
      <c r="N2927" t="s">
        <v>5211</v>
      </c>
      <c r="P2927">
        <v>5738000</v>
      </c>
      <c r="Q2927" t="s">
        <v>5208</v>
      </c>
      <c r="R2927">
        <v>504</v>
      </c>
      <c r="S2927">
        <v>167</v>
      </c>
    </row>
    <row r="2928" spans="1:20" x14ac:dyDescent="0.25">
      <c r="A2928" t="s">
        <v>20</v>
      </c>
      <c r="B2928" t="s">
        <v>30</v>
      </c>
      <c r="C2928" t="s">
        <v>22</v>
      </c>
      <c r="D2928" t="s">
        <v>23</v>
      </c>
      <c r="E2928" t="s">
        <v>5</v>
      </c>
      <c r="G2928" t="s">
        <v>24</v>
      </c>
      <c r="H2928">
        <v>1328839</v>
      </c>
      <c r="I2928">
        <v>1329657</v>
      </c>
      <c r="J2928" t="s">
        <v>74</v>
      </c>
      <c r="P2928">
        <v>5738163</v>
      </c>
      <c r="Q2928" t="s">
        <v>5212</v>
      </c>
      <c r="R2928">
        <v>819</v>
      </c>
      <c r="T2928" t="s">
        <v>5213</v>
      </c>
    </row>
    <row r="2929" spans="1:20" x14ac:dyDescent="0.25">
      <c r="A2929" t="s">
        <v>33</v>
      </c>
      <c r="B2929" t="s">
        <v>34</v>
      </c>
      <c r="C2929" t="s">
        <v>22</v>
      </c>
      <c r="D2929" t="s">
        <v>23</v>
      </c>
      <c r="E2929" t="s">
        <v>5</v>
      </c>
      <c r="G2929" t="s">
        <v>24</v>
      </c>
      <c r="H2929">
        <v>1328839</v>
      </c>
      <c r="I2929">
        <v>1329657</v>
      </c>
      <c r="J2929" t="s">
        <v>74</v>
      </c>
      <c r="K2929" t="s">
        <v>5214</v>
      </c>
      <c r="L2929" t="s">
        <v>5214</v>
      </c>
      <c r="N2929" t="s">
        <v>1354</v>
      </c>
      <c r="P2929">
        <v>5738163</v>
      </c>
      <c r="Q2929" t="s">
        <v>5212</v>
      </c>
      <c r="R2929">
        <v>819</v>
      </c>
      <c r="S2929">
        <v>272</v>
      </c>
    </row>
    <row r="2930" spans="1:20" x14ac:dyDescent="0.25">
      <c r="A2930" t="s">
        <v>20</v>
      </c>
      <c r="B2930" t="s">
        <v>30</v>
      </c>
      <c r="C2930" t="s">
        <v>22</v>
      </c>
      <c r="D2930" t="s">
        <v>23</v>
      </c>
      <c r="E2930" t="s">
        <v>5</v>
      </c>
      <c r="G2930" t="s">
        <v>24</v>
      </c>
      <c r="H2930">
        <v>1329691</v>
      </c>
      <c r="I2930">
        <v>1331394</v>
      </c>
      <c r="J2930" t="s">
        <v>74</v>
      </c>
      <c r="P2930">
        <v>5737401</v>
      </c>
      <c r="Q2930" t="s">
        <v>5215</v>
      </c>
      <c r="R2930">
        <v>1704</v>
      </c>
      <c r="T2930" t="s">
        <v>5216</v>
      </c>
    </row>
    <row r="2931" spans="1:20" x14ac:dyDescent="0.25">
      <c r="A2931" t="s">
        <v>33</v>
      </c>
      <c r="B2931" t="s">
        <v>34</v>
      </c>
      <c r="C2931" t="s">
        <v>22</v>
      </c>
      <c r="D2931" t="s">
        <v>23</v>
      </c>
      <c r="E2931" t="s">
        <v>5</v>
      </c>
      <c r="G2931" t="s">
        <v>24</v>
      </c>
      <c r="H2931">
        <v>1329691</v>
      </c>
      <c r="I2931">
        <v>1331394</v>
      </c>
      <c r="J2931" t="s">
        <v>74</v>
      </c>
      <c r="K2931" t="s">
        <v>5217</v>
      </c>
      <c r="L2931" t="s">
        <v>5217</v>
      </c>
      <c r="N2931" t="s">
        <v>1358</v>
      </c>
      <c r="P2931">
        <v>5737401</v>
      </c>
      <c r="Q2931" t="s">
        <v>5215</v>
      </c>
      <c r="R2931">
        <v>1704</v>
      </c>
      <c r="S2931">
        <v>567</v>
      </c>
    </row>
    <row r="2932" spans="1:20" x14ac:dyDescent="0.25">
      <c r="A2932" t="s">
        <v>20</v>
      </c>
      <c r="B2932" t="s">
        <v>30</v>
      </c>
      <c r="C2932" t="s">
        <v>22</v>
      </c>
      <c r="D2932" t="s">
        <v>23</v>
      </c>
      <c r="E2932" t="s">
        <v>5</v>
      </c>
      <c r="G2932" t="s">
        <v>24</v>
      </c>
      <c r="H2932">
        <v>1331415</v>
      </c>
      <c r="I2932">
        <v>1331801</v>
      </c>
      <c r="J2932" t="s">
        <v>74</v>
      </c>
      <c r="P2932">
        <v>5737654</v>
      </c>
      <c r="Q2932" t="s">
        <v>5218</v>
      </c>
      <c r="R2932">
        <v>387</v>
      </c>
      <c r="T2932" t="s">
        <v>5219</v>
      </c>
    </row>
    <row r="2933" spans="1:20" x14ac:dyDescent="0.25">
      <c r="A2933" t="s">
        <v>33</v>
      </c>
      <c r="B2933" t="s">
        <v>34</v>
      </c>
      <c r="C2933" t="s">
        <v>22</v>
      </c>
      <c r="D2933" t="s">
        <v>23</v>
      </c>
      <c r="E2933" t="s">
        <v>5</v>
      </c>
      <c r="G2933" t="s">
        <v>24</v>
      </c>
      <c r="H2933">
        <v>1331415</v>
      </c>
      <c r="I2933">
        <v>1331801</v>
      </c>
      <c r="J2933" t="s">
        <v>74</v>
      </c>
      <c r="K2933" t="s">
        <v>5220</v>
      </c>
      <c r="L2933" t="s">
        <v>5220</v>
      </c>
      <c r="N2933" t="s">
        <v>5221</v>
      </c>
      <c r="P2933">
        <v>5737654</v>
      </c>
      <c r="Q2933" t="s">
        <v>5218</v>
      </c>
      <c r="R2933">
        <v>387</v>
      </c>
      <c r="S2933">
        <v>128</v>
      </c>
    </row>
    <row r="2934" spans="1:20" x14ac:dyDescent="0.25">
      <c r="A2934" t="s">
        <v>20</v>
      </c>
      <c r="B2934" t="s">
        <v>30</v>
      </c>
      <c r="C2934" t="s">
        <v>22</v>
      </c>
      <c r="D2934" t="s">
        <v>23</v>
      </c>
      <c r="E2934" t="s">
        <v>5</v>
      </c>
      <c r="G2934" t="s">
        <v>24</v>
      </c>
      <c r="H2934">
        <v>1331843</v>
      </c>
      <c r="I2934">
        <v>1332085</v>
      </c>
      <c r="J2934" t="s">
        <v>74</v>
      </c>
      <c r="P2934">
        <v>5738005</v>
      </c>
      <c r="Q2934" t="s">
        <v>5222</v>
      </c>
      <c r="R2934">
        <v>243</v>
      </c>
      <c r="T2934" t="s">
        <v>5223</v>
      </c>
    </row>
    <row r="2935" spans="1:20" x14ac:dyDescent="0.25">
      <c r="A2935" t="s">
        <v>33</v>
      </c>
      <c r="B2935" t="s">
        <v>34</v>
      </c>
      <c r="C2935" t="s">
        <v>22</v>
      </c>
      <c r="D2935" t="s">
        <v>23</v>
      </c>
      <c r="E2935" t="s">
        <v>5</v>
      </c>
      <c r="G2935" t="s">
        <v>24</v>
      </c>
      <c r="H2935">
        <v>1331843</v>
      </c>
      <c r="I2935">
        <v>1332085</v>
      </c>
      <c r="J2935" t="s">
        <v>74</v>
      </c>
      <c r="K2935" t="s">
        <v>5224</v>
      </c>
      <c r="L2935" t="s">
        <v>5224</v>
      </c>
      <c r="N2935" t="s">
        <v>1824</v>
      </c>
      <c r="P2935">
        <v>5738005</v>
      </c>
      <c r="Q2935" t="s">
        <v>5222</v>
      </c>
      <c r="R2935">
        <v>243</v>
      </c>
      <c r="S2935">
        <v>80</v>
      </c>
    </row>
    <row r="2936" spans="1:20" x14ac:dyDescent="0.25">
      <c r="A2936" t="s">
        <v>20</v>
      </c>
      <c r="B2936" t="s">
        <v>30</v>
      </c>
      <c r="C2936" t="s">
        <v>22</v>
      </c>
      <c r="D2936" t="s">
        <v>23</v>
      </c>
      <c r="E2936" t="s">
        <v>5</v>
      </c>
      <c r="G2936" t="s">
        <v>24</v>
      </c>
      <c r="H2936">
        <v>1332108</v>
      </c>
      <c r="I2936">
        <v>1333166</v>
      </c>
      <c r="J2936" t="s">
        <v>74</v>
      </c>
      <c r="P2936">
        <v>5737499</v>
      </c>
      <c r="Q2936" t="s">
        <v>5225</v>
      </c>
      <c r="R2936">
        <v>1059</v>
      </c>
      <c r="T2936" t="s">
        <v>5226</v>
      </c>
    </row>
    <row r="2937" spans="1:20" x14ac:dyDescent="0.25">
      <c r="A2937" t="s">
        <v>33</v>
      </c>
      <c r="B2937" t="s">
        <v>34</v>
      </c>
      <c r="C2937" t="s">
        <v>22</v>
      </c>
      <c r="D2937" t="s">
        <v>23</v>
      </c>
      <c r="E2937" t="s">
        <v>5</v>
      </c>
      <c r="G2937" t="s">
        <v>24</v>
      </c>
      <c r="H2937">
        <v>1332108</v>
      </c>
      <c r="I2937">
        <v>1333166</v>
      </c>
      <c r="J2937" t="s">
        <v>74</v>
      </c>
      <c r="K2937" t="s">
        <v>5227</v>
      </c>
      <c r="L2937" t="s">
        <v>5227</v>
      </c>
      <c r="N2937" t="s">
        <v>1824</v>
      </c>
      <c r="P2937">
        <v>5737499</v>
      </c>
      <c r="Q2937" t="s">
        <v>5225</v>
      </c>
      <c r="R2937">
        <v>1059</v>
      </c>
      <c r="S2937">
        <v>352</v>
      </c>
    </row>
    <row r="2938" spans="1:20" x14ac:dyDescent="0.25">
      <c r="A2938" t="s">
        <v>20</v>
      </c>
      <c r="B2938" t="s">
        <v>30</v>
      </c>
      <c r="C2938" t="s">
        <v>22</v>
      </c>
      <c r="D2938" t="s">
        <v>23</v>
      </c>
      <c r="E2938" t="s">
        <v>5</v>
      </c>
      <c r="G2938" t="s">
        <v>24</v>
      </c>
      <c r="H2938">
        <v>1333189</v>
      </c>
      <c r="I2938">
        <v>1333635</v>
      </c>
      <c r="J2938" t="s">
        <v>74</v>
      </c>
      <c r="P2938">
        <v>5737483</v>
      </c>
      <c r="Q2938" t="s">
        <v>5228</v>
      </c>
      <c r="R2938">
        <v>447</v>
      </c>
      <c r="T2938" t="s">
        <v>5229</v>
      </c>
    </row>
    <row r="2939" spans="1:20" x14ac:dyDescent="0.25">
      <c r="A2939" t="s">
        <v>33</v>
      </c>
      <c r="B2939" t="s">
        <v>34</v>
      </c>
      <c r="C2939" t="s">
        <v>22</v>
      </c>
      <c r="D2939" t="s">
        <v>23</v>
      </c>
      <c r="E2939" t="s">
        <v>5</v>
      </c>
      <c r="G2939" t="s">
        <v>24</v>
      </c>
      <c r="H2939">
        <v>1333189</v>
      </c>
      <c r="I2939">
        <v>1333635</v>
      </c>
      <c r="J2939" t="s">
        <v>74</v>
      </c>
      <c r="K2939" t="s">
        <v>5230</v>
      </c>
      <c r="L2939" t="s">
        <v>5230</v>
      </c>
      <c r="N2939" t="s">
        <v>1609</v>
      </c>
      <c r="P2939">
        <v>5737483</v>
      </c>
      <c r="Q2939" t="s">
        <v>5228</v>
      </c>
      <c r="R2939">
        <v>447</v>
      </c>
      <c r="S2939">
        <v>148</v>
      </c>
    </row>
    <row r="2940" spans="1:20" x14ac:dyDescent="0.25">
      <c r="A2940" t="s">
        <v>20</v>
      </c>
      <c r="B2940" t="s">
        <v>30</v>
      </c>
      <c r="C2940" t="s">
        <v>22</v>
      </c>
      <c r="D2940" t="s">
        <v>23</v>
      </c>
      <c r="E2940" t="s">
        <v>5</v>
      </c>
      <c r="G2940" t="s">
        <v>24</v>
      </c>
      <c r="H2940">
        <v>1333839</v>
      </c>
      <c r="I2940">
        <v>1334456</v>
      </c>
      <c r="J2940" t="s">
        <v>25</v>
      </c>
      <c r="P2940">
        <v>5737280</v>
      </c>
      <c r="Q2940" t="s">
        <v>5231</v>
      </c>
      <c r="R2940">
        <v>618</v>
      </c>
      <c r="T2940" t="s">
        <v>5232</v>
      </c>
    </row>
    <row r="2941" spans="1:20" x14ac:dyDescent="0.25">
      <c r="A2941" t="s">
        <v>33</v>
      </c>
      <c r="B2941" t="s">
        <v>34</v>
      </c>
      <c r="C2941" t="s">
        <v>22</v>
      </c>
      <c r="D2941" t="s">
        <v>23</v>
      </c>
      <c r="E2941" t="s">
        <v>5</v>
      </c>
      <c r="G2941" t="s">
        <v>24</v>
      </c>
      <c r="H2941">
        <v>1333839</v>
      </c>
      <c r="I2941">
        <v>1334456</v>
      </c>
      <c r="J2941" t="s">
        <v>25</v>
      </c>
      <c r="K2941" t="s">
        <v>5233</v>
      </c>
      <c r="L2941" t="s">
        <v>5233</v>
      </c>
      <c r="N2941" t="s">
        <v>36</v>
      </c>
      <c r="P2941">
        <v>5737280</v>
      </c>
      <c r="Q2941" t="s">
        <v>5231</v>
      </c>
      <c r="R2941">
        <v>618</v>
      </c>
      <c r="S2941">
        <v>205</v>
      </c>
    </row>
    <row r="2942" spans="1:20" x14ac:dyDescent="0.25">
      <c r="A2942" t="s">
        <v>20</v>
      </c>
      <c r="B2942" t="s">
        <v>30</v>
      </c>
      <c r="C2942" t="s">
        <v>22</v>
      </c>
      <c r="D2942" t="s">
        <v>23</v>
      </c>
      <c r="E2942" t="s">
        <v>5</v>
      </c>
      <c r="G2942" t="s">
        <v>24</v>
      </c>
      <c r="H2942">
        <v>1334523</v>
      </c>
      <c r="I2942">
        <v>1335440</v>
      </c>
      <c r="J2942" t="s">
        <v>25</v>
      </c>
      <c r="P2942">
        <v>5738091</v>
      </c>
      <c r="Q2942" t="s">
        <v>5234</v>
      </c>
      <c r="R2942">
        <v>918</v>
      </c>
      <c r="T2942" t="s">
        <v>5235</v>
      </c>
    </row>
    <row r="2943" spans="1:20" x14ac:dyDescent="0.25">
      <c r="A2943" t="s">
        <v>33</v>
      </c>
      <c r="B2943" t="s">
        <v>34</v>
      </c>
      <c r="C2943" t="s">
        <v>22</v>
      </c>
      <c r="D2943" t="s">
        <v>23</v>
      </c>
      <c r="E2943" t="s">
        <v>5</v>
      </c>
      <c r="G2943" t="s">
        <v>24</v>
      </c>
      <c r="H2943">
        <v>1334523</v>
      </c>
      <c r="I2943">
        <v>1335440</v>
      </c>
      <c r="J2943" t="s">
        <v>25</v>
      </c>
      <c r="K2943" t="s">
        <v>5236</v>
      </c>
      <c r="L2943" t="s">
        <v>5236</v>
      </c>
      <c r="N2943" t="s">
        <v>5237</v>
      </c>
      <c r="P2943">
        <v>5738091</v>
      </c>
      <c r="Q2943" t="s">
        <v>5234</v>
      </c>
      <c r="R2943">
        <v>918</v>
      </c>
      <c r="S2943">
        <v>305</v>
      </c>
    </row>
    <row r="2944" spans="1:20" x14ac:dyDescent="0.25">
      <c r="A2944" t="s">
        <v>20</v>
      </c>
      <c r="B2944" t="s">
        <v>30</v>
      </c>
      <c r="C2944" t="s">
        <v>22</v>
      </c>
      <c r="D2944" t="s">
        <v>23</v>
      </c>
      <c r="E2944" t="s">
        <v>5</v>
      </c>
      <c r="G2944" t="s">
        <v>24</v>
      </c>
      <c r="H2944">
        <v>1335450</v>
      </c>
      <c r="I2944">
        <v>1335809</v>
      </c>
      <c r="J2944" t="s">
        <v>74</v>
      </c>
      <c r="P2944">
        <v>5737667</v>
      </c>
      <c r="Q2944" t="s">
        <v>5238</v>
      </c>
      <c r="R2944">
        <v>360</v>
      </c>
      <c r="T2944" t="s">
        <v>5239</v>
      </c>
    </row>
    <row r="2945" spans="1:20" x14ac:dyDescent="0.25">
      <c r="A2945" t="s">
        <v>33</v>
      </c>
      <c r="B2945" t="s">
        <v>34</v>
      </c>
      <c r="C2945" t="s">
        <v>22</v>
      </c>
      <c r="D2945" t="s">
        <v>23</v>
      </c>
      <c r="E2945" t="s">
        <v>5</v>
      </c>
      <c r="G2945" t="s">
        <v>24</v>
      </c>
      <c r="H2945">
        <v>1335450</v>
      </c>
      <c r="I2945">
        <v>1335809</v>
      </c>
      <c r="J2945" t="s">
        <v>74</v>
      </c>
      <c r="K2945" t="s">
        <v>5240</v>
      </c>
      <c r="L2945" t="s">
        <v>5240</v>
      </c>
      <c r="N2945" t="s">
        <v>36</v>
      </c>
      <c r="P2945">
        <v>5737667</v>
      </c>
      <c r="Q2945" t="s">
        <v>5238</v>
      </c>
      <c r="R2945">
        <v>360</v>
      </c>
      <c r="S2945">
        <v>119</v>
      </c>
    </row>
    <row r="2946" spans="1:20" x14ac:dyDescent="0.25">
      <c r="A2946" t="s">
        <v>20</v>
      </c>
      <c r="B2946" t="s">
        <v>30</v>
      </c>
      <c r="C2946" t="s">
        <v>22</v>
      </c>
      <c r="D2946" t="s">
        <v>23</v>
      </c>
      <c r="E2946" t="s">
        <v>5</v>
      </c>
      <c r="G2946" t="s">
        <v>24</v>
      </c>
      <c r="H2946">
        <v>1335814</v>
      </c>
      <c r="I2946">
        <v>1336956</v>
      </c>
      <c r="J2946" t="s">
        <v>74</v>
      </c>
      <c r="P2946">
        <v>5737651</v>
      </c>
      <c r="Q2946" t="s">
        <v>5241</v>
      </c>
      <c r="R2946">
        <v>1143</v>
      </c>
      <c r="T2946" t="s">
        <v>5242</v>
      </c>
    </row>
    <row r="2947" spans="1:20" x14ac:dyDescent="0.25">
      <c r="A2947" t="s">
        <v>33</v>
      </c>
      <c r="B2947" t="s">
        <v>34</v>
      </c>
      <c r="C2947" t="s">
        <v>22</v>
      </c>
      <c r="D2947" t="s">
        <v>23</v>
      </c>
      <c r="E2947" t="s">
        <v>5</v>
      </c>
      <c r="G2947" t="s">
        <v>24</v>
      </c>
      <c r="H2947">
        <v>1335814</v>
      </c>
      <c r="I2947">
        <v>1336956</v>
      </c>
      <c r="J2947" t="s">
        <v>74</v>
      </c>
      <c r="K2947" t="s">
        <v>5243</v>
      </c>
      <c r="L2947" t="s">
        <v>5243</v>
      </c>
      <c r="N2947" t="s">
        <v>5244</v>
      </c>
      <c r="P2947">
        <v>5737651</v>
      </c>
      <c r="Q2947" t="s">
        <v>5241</v>
      </c>
      <c r="R2947">
        <v>1143</v>
      </c>
      <c r="S2947">
        <v>380</v>
      </c>
    </row>
    <row r="2948" spans="1:20" x14ac:dyDescent="0.25">
      <c r="A2948" t="s">
        <v>20</v>
      </c>
      <c r="B2948" t="s">
        <v>30</v>
      </c>
      <c r="C2948" t="s">
        <v>22</v>
      </c>
      <c r="D2948" t="s">
        <v>23</v>
      </c>
      <c r="E2948" t="s">
        <v>5</v>
      </c>
      <c r="G2948" t="s">
        <v>24</v>
      </c>
      <c r="H2948">
        <v>1336984</v>
      </c>
      <c r="I2948">
        <v>1337760</v>
      </c>
      <c r="J2948" t="s">
        <v>74</v>
      </c>
      <c r="P2948">
        <v>5737730</v>
      </c>
      <c r="Q2948" t="s">
        <v>5245</v>
      </c>
      <c r="R2948">
        <v>777</v>
      </c>
      <c r="T2948" t="s">
        <v>5246</v>
      </c>
    </row>
    <row r="2949" spans="1:20" x14ac:dyDescent="0.25">
      <c r="A2949" t="s">
        <v>33</v>
      </c>
      <c r="B2949" t="s">
        <v>34</v>
      </c>
      <c r="C2949" t="s">
        <v>22</v>
      </c>
      <c r="D2949" t="s">
        <v>23</v>
      </c>
      <c r="E2949" t="s">
        <v>5</v>
      </c>
      <c r="G2949" t="s">
        <v>24</v>
      </c>
      <c r="H2949">
        <v>1336984</v>
      </c>
      <c r="I2949">
        <v>1337760</v>
      </c>
      <c r="J2949" t="s">
        <v>74</v>
      </c>
      <c r="K2949" t="s">
        <v>5247</v>
      </c>
      <c r="L2949" t="s">
        <v>5247</v>
      </c>
      <c r="N2949" t="s">
        <v>5248</v>
      </c>
      <c r="P2949">
        <v>5737730</v>
      </c>
      <c r="Q2949" t="s">
        <v>5245</v>
      </c>
      <c r="R2949">
        <v>777</v>
      </c>
      <c r="S2949">
        <v>258</v>
      </c>
    </row>
    <row r="2950" spans="1:20" x14ac:dyDescent="0.25">
      <c r="A2950" t="s">
        <v>20</v>
      </c>
      <c r="B2950" t="s">
        <v>30</v>
      </c>
      <c r="C2950" t="s">
        <v>22</v>
      </c>
      <c r="D2950" t="s">
        <v>23</v>
      </c>
      <c r="E2950" t="s">
        <v>5</v>
      </c>
      <c r="G2950" t="s">
        <v>24</v>
      </c>
      <c r="H2950">
        <v>1337757</v>
      </c>
      <c r="I2950">
        <v>1338740</v>
      </c>
      <c r="J2950" t="s">
        <v>74</v>
      </c>
      <c r="P2950">
        <v>5737476</v>
      </c>
      <c r="Q2950" t="s">
        <v>5249</v>
      </c>
      <c r="R2950">
        <v>984</v>
      </c>
      <c r="T2950" t="s">
        <v>5250</v>
      </c>
    </row>
    <row r="2951" spans="1:20" x14ac:dyDescent="0.25">
      <c r="A2951" t="s">
        <v>33</v>
      </c>
      <c r="B2951" t="s">
        <v>34</v>
      </c>
      <c r="C2951" t="s">
        <v>22</v>
      </c>
      <c r="D2951" t="s">
        <v>23</v>
      </c>
      <c r="E2951" t="s">
        <v>5</v>
      </c>
      <c r="G2951" t="s">
        <v>24</v>
      </c>
      <c r="H2951">
        <v>1337757</v>
      </c>
      <c r="I2951">
        <v>1338740</v>
      </c>
      <c r="J2951" t="s">
        <v>74</v>
      </c>
      <c r="K2951" t="s">
        <v>5251</v>
      </c>
      <c r="L2951" t="s">
        <v>5251</v>
      </c>
      <c r="N2951" t="s">
        <v>5252</v>
      </c>
      <c r="P2951">
        <v>5737476</v>
      </c>
      <c r="Q2951" t="s">
        <v>5249</v>
      </c>
      <c r="R2951">
        <v>984</v>
      </c>
      <c r="S2951">
        <v>327</v>
      </c>
    </row>
    <row r="2952" spans="1:20" x14ac:dyDescent="0.25">
      <c r="A2952" t="s">
        <v>20</v>
      </c>
      <c r="B2952" t="s">
        <v>30</v>
      </c>
      <c r="C2952" t="s">
        <v>22</v>
      </c>
      <c r="D2952" t="s">
        <v>23</v>
      </c>
      <c r="E2952" t="s">
        <v>5</v>
      </c>
      <c r="G2952" t="s">
        <v>24</v>
      </c>
      <c r="H2952">
        <v>1338818</v>
      </c>
      <c r="I2952">
        <v>1339018</v>
      </c>
      <c r="J2952" t="s">
        <v>74</v>
      </c>
      <c r="P2952">
        <v>5737321</v>
      </c>
      <c r="Q2952" t="s">
        <v>5253</v>
      </c>
      <c r="R2952">
        <v>201</v>
      </c>
      <c r="T2952" t="s">
        <v>5254</v>
      </c>
    </row>
    <row r="2953" spans="1:20" x14ac:dyDescent="0.25">
      <c r="A2953" t="s">
        <v>33</v>
      </c>
      <c r="B2953" t="s">
        <v>34</v>
      </c>
      <c r="C2953" t="s">
        <v>22</v>
      </c>
      <c r="D2953" t="s">
        <v>23</v>
      </c>
      <c r="E2953" t="s">
        <v>5</v>
      </c>
      <c r="G2953" t="s">
        <v>24</v>
      </c>
      <c r="H2953">
        <v>1338818</v>
      </c>
      <c r="I2953">
        <v>1339018</v>
      </c>
      <c r="J2953" t="s">
        <v>74</v>
      </c>
      <c r="K2953" t="s">
        <v>5255</v>
      </c>
      <c r="L2953" t="s">
        <v>5255</v>
      </c>
      <c r="N2953" t="s">
        <v>36</v>
      </c>
      <c r="P2953">
        <v>5737321</v>
      </c>
      <c r="Q2953" t="s">
        <v>5253</v>
      </c>
      <c r="R2953">
        <v>201</v>
      </c>
      <c r="S2953">
        <v>66</v>
      </c>
    </row>
    <row r="2954" spans="1:20" x14ac:dyDescent="0.25">
      <c r="A2954" t="s">
        <v>20</v>
      </c>
      <c r="B2954" t="s">
        <v>30</v>
      </c>
      <c r="C2954" t="s">
        <v>22</v>
      </c>
      <c r="D2954" t="s">
        <v>23</v>
      </c>
      <c r="E2954" t="s">
        <v>5</v>
      </c>
      <c r="G2954" t="s">
        <v>24</v>
      </c>
      <c r="H2954">
        <v>1339047</v>
      </c>
      <c r="I2954">
        <v>1339790</v>
      </c>
      <c r="J2954" t="s">
        <v>74</v>
      </c>
      <c r="P2954">
        <v>5739147</v>
      </c>
      <c r="Q2954" t="s">
        <v>5256</v>
      </c>
      <c r="R2954">
        <v>744</v>
      </c>
      <c r="T2954" t="s">
        <v>5257</v>
      </c>
    </row>
    <row r="2955" spans="1:20" x14ac:dyDescent="0.25">
      <c r="A2955" t="s">
        <v>33</v>
      </c>
      <c r="B2955" t="s">
        <v>34</v>
      </c>
      <c r="C2955" t="s">
        <v>22</v>
      </c>
      <c r="D2955" t="s">
        <v>23</v>
      </c>
      <c r="E2955" t="s">
        <v>5</v>
      </c>
      <c r="G2955" t="s">
        <v>24</v>
      </c>
      <c r="H2955">
        <v>1339047</v>
      </c>
      <c r="I2955">
        <v>1339790</v>
      </c>
      <c r="J2955" t="s">
        <v>74</v>
      </c>
      <c r="K2955" t="s">
        <v>5258</v>
      </c>
      <c r="L2955" t="s">
        <v>5258</v>
      </c>
      <c r="N2955" t="s">
        <v>5259</v>
      </c>
      <c r="P2955">
        <v>5739147</v>
      </c>
      <c r="Q2955" t="s">
        <v>5256</v>
      </c>
      <c r="R2955">
        <v>744</v>
      </c>
      <c r="S2955">
        <v>247</v>
      </c>
    </row>
    <row r="2956" spans="1:20" x14ac:dyDescent="0.25">
      <c r="A2956" t="s">
        <v>20</v>
      </c>
      <c r="B2956" t="s">
        <v>30</v>
      </c>
      <c r="C2956" t="s">
        <v>22</v>
      </c>
      <c r="D2956" t="s">
        <v>23</v>
      </c>
      <c r="E2956" t="s">
        <v>5</v>
      </c>
      <c r="G2956" t="s">
        <v>24</v>
      </c>
      <c r="H2956">
        <v>1339820</v>
      </c>
      <c r="I2956">
        <v>1340245</v>
      </c>
      <c r="J2956" t="s">
        <v>74</v>
      </c>
      <c r="P2956">
        <v>5739148</v>
      </c>
      <c r="Q2956" t="s">
        <v>5260</v>
      </c>
      <c r="R2956">
        <v>426</v>
      </c>
      <c r="T2956" t="s">
        <v>5261</v>
      </c>
    </row>
    <row r="2957" spans="1:20" x14ac:dyDescent="0.25">
      <c r="A2957" t="s">
        <v>33</v>
      </c>
      <c r="B2957" t="s">
        <v>34</v>
      </c>
      <c r="C2957" t="s">
        <v>22</v>
      </c>
      <c r="D2957" t="s">
        <v>23</v>
      </c>
      <c r="E2957" t="s">
        <v>5</v>
      </c>
      <c r="G2957" t="s">
        <v>24</v>
      </c>
      <c r="H2957">
        <v>1339820</v>
      </c>
      <c r="I2957">
        <v>1340245</v>
      </c>
      <c r="J2957" t="s">
        <v>74</v>
      </c>
      <c r="K2957" t="s">
        <v>5262</v>
      </c>
      <c r="L2957" t="s">
        <v>5262</v>
      </c>
      <c r="N2957" t="s">
        <v>5263</v>
      </c>
      <c r="P2957">
        <v>5739148</v>
      </c>
      <c r="Q2957" t="s">
        <v>5260</v>
      </c>
      <c r="R2957">
        <v>426</v>
      </c>
      <c r="S2957">
        <v>141</v>
      </c>
    </row>
    <row r="2958" spans="1:20" x14ac:dyDescent="0.25">
      <c r="A2958" t="s">
        <v>20</v>
      </c>
      <c r="B2958" t="s">
        <v>30</v>
      </c>
      <c r="C2958" t="s">
        <v>22</v>
      </c>
      <c r="D2958" t="s">
        <v>23</v>
      </c>
      <c r="E2958" t="s">
        <v>5</v>
      </c>
      <c r="G2958" t="s">
        <v>24</v>
      </c>
      <c r="H2958">
        <v>1340238</v>
      </c>
      <c r="I2958">
        <v>1340957</v>
      </c>
      <c r="J2958" t="s">
        <v>74</v>
      </c>
      <c r="P2958">
        <v>5737790</v>
      </c>
      <c r="Q2958" t="s">
        <v>5264</v>
      </c>
      <c r="R2958">
        <v>720</v>
      </c>
      <c r="T2958" t="s">
        <v>5265</v>
      </c>
    </row>
    <row r="2959" spans="1:20" x14ac:dyDescent="0.25">
      <c r="A2959" t="s">
        <v>33</v>
      </c>
      <c r="B2959" t="s">
        <v>34</v>
      </c>
      <c r="C2959" t="s">
        <v>22</v>
      </c>
      <c r="D2959" t="s">
        <v>23</v>
      </c>
      <c r="E2959" t="s">
        <v>5</v>
      </c>
      <c r="G2959" t="s">
        <v>24</v>
      </c>
      <c r="H2959">
        <v>1340238</v>
      </c>
      <c r="I2959">
        <v>1340957</v>
      </c>
      <c r="J2959" t="s">
        <v>74</v>
      </c>
      <c r="K2959" t="s">
        <v>5266</v>
      </c>
      <c r="L2959" t="s">
        <v>5266</v>
      </c>
      <c r="N2959" t="s">
        <v>5267</v>
      </c>
      <c r="P2959">
        <v>5737790</v>
      </c>
      <c r="Q2959" t="s">
        <v>5264</v>
      </c>
      <c r="R2959">
        <v>720</v>
      </c>
      <c r="S2959">
        <v>239</v>
      </c>
    </row>
    <row r="2960" spans="1:20" x14ac:dyDescent="0.25">
      <c r="A2960" t="s">
        <v>20</v>
      </c>
      <c r="B2960" t="s">
        <v>30</v>
      </c>
      <c r="C2960" t="s">
        <v>22</v>
      </c>
      <c r="D2960" t="s">
        <v>23</v>
      </c>
      <c r="E2960" t="s">
        <v>5</v>
      </c>
      <c r="G2960" t="s">
        <v>24</v>
      </c>
      <c r="H2960">
        <v>1341034</v>
      </c>
      <c r="I2960">
        <v>1341735</v>
      </c>
      <c r="J2960" t="s">
        <v>25</v>
      </c>
      <c r="P2960">
        <v>5737532</v>
      </c>
      <c r="Q2960" t="s">
        <v>5268</v>
      </c>
      <c r="R2960">
        <v>702</v>
      </c>
      <c r="T2960" t="s">
        <v>5269</v>
      </c>
    </row>
    <row r="2961" spans="1:20" x14ac:dyDescent="0.25">
      <c r="A2961" t="s">
        <v>33</v>
      </c>
      <c r="B2961" t="s">
        <v>34</v>
      </c>
      <c r="C2961" t="s">
        <v>22</v>
      </c>
      <c r="D2961" t="s">
        <v>23</v>
      </c>
      <c r="E2961" t="s">
        <v>5</v>
      </c>
      <c r="G2961" t="s">
        <v>24</v>
      </c>
      <c r="H2961">
        <v>1341034</v>
      </c>
      <c r="I2961">
        <v>1341735</v>
      </c>
      <c r="J2961" t="s">
        <v>25</v>
      </c>
      <c r="K2961" t="s">
        <v>5270</v>
      </c>
      <c r="L2961" t="s">
        <v>5270</v>
      </c>
      <c r="N2961" t="s">
        <v>5271</v>
      </c>
      <c r="P2961">
        <v>5737532</v>
      </c>
      <c r="Q2961" t="s">
        <v>5268</v>
      </c>
      <c r="R2961">
        <v>702</v>
      </c>
      <c r="S2961">
        <v>233</v>
      </c>
    </row>
    <row r="2962" spans="1:20" x14ac:dyDescent="0.25">
      <c r="A2962" t="s">
        <v>20</v>
      </c>
      <c r="B2962" t="s">
        <v>30</v>
      </c>
      <c r="C2962" t="s">
        <v>22</v>
      </c>
      <c r="D2962" t="s">
        <v>23</v>
      </c>
      <c r="E2962" t="s">
        <v>5</v>
      </c>
      <c r="G2962" t="s">
        <v>24</v>
      </c>
      <c r="H2962">
        <v>1341788</v>
      </c>
      <c r="I2962">
        <v>1342678</v>
      </c>
      <c r="J2962" t="s">
        <v>25</v>
      </c>
      <c r="P2962">
        <v>5737431</v>
      </c>
      <c r="Q2962" t="s">
        <v>5272</v>
      </c>
      <c r="R2962">
        <v>891</v>
      </c>
      <c r="T2962" t="s">
        <v>5273</v>
      </c>
    </row>
    <row r="2963" spans="1:20" x14ac:dyDescent="0.25">
      <c r="A2963" t="s">
        <v>33</v>
      </c>
      <c r="B2963" t="s">
        <v>34</v>
      </c>
      <c r="C2963" t="s">
        <v>22</v>
      </c>
      <c r="D2963" t="s">
        <v>23</v>
      </c>
      <c r="E2963" t="s">
        <v>5</v>
      </c>
      <c r="G2963" t="s">
        <v>24</v>
      </c>
      <c r="H2963">
        <v>1341788</v>
      </c>
      <c r="I2963">
        <v>1342678</v>
      </c>
      <c r="J2963" t="s">
        <v>25</v>
      </c>
      <c r="K2963" t="s">
        <v>5274</v>
      </c>
      <c r="L2963" t="s">
        <v>5274</v>
      </c>
      <c r="N2963" t="s">
        <v>36</v>
      </c>
      <c r="P2963">
        <v>5737431</v>
      </c>
      <c r="Q2963" t="s">
        <v>5272</v>
      </c>
      <c r="R2963">
        <v>891</v>
      </c>
      <c r="S2963">
        <v>296</v>
      </c>
    </row>
    <row r="2964" spans="1:20" x14ac:dyDescent="0.25">
      <c r="A2964" t="s">
        <v>20</v>
      </c>
      <c r="B2964" t="s">
        <v>30</v>
      </c>
      <c r="C2964" t="s">
        <v>22</v>
      </c>
      <c r="D2964" t="s">
        <v>23</v>
      </c>
      <c r="E2964" t="s">
        <v>5</v>
      </c>
      <c r="G2964" t="s">
        <v>24</v>
      </c>
      <c r="H2964">
        <v>1342704</v>
      </c>
      <c r="I2964">
        <v>1343150</v>
      </c>
      <c r="J2964" t="s">
        <v>74</v>
      </c>
      <c r="P2964">
        <v>5737735</v>
      </c>
      <c r="Q2964" t="s">
        <v>5275</v>
      </c>
      <c r="R2964">
        <v>447</v>
      </c>
      <c r="T2964" t="s">
        <v>5276</v>
      </c>
    </row>
    <row r="2965" spans="1:20" x14ac:dyDescent="0.25">
      <c r="A2965" t="s">
        <v>33</v>
      </c>
      <c r="B2965" t="s">
        <v>34</v>
      </c>
      <c r="C2965" t="s">
        <v>22</v>
      </c>
      <c r="D2965" t="s">
        <v>23</v>
      </c>
      <c r="E2965" t="s">
        <v>5</v>
      </c>
      <c r="G2965" t="s">
        <v>24</v>
      </c>
      <c r="H2965">
        <v>1342704</v>
      </c>
      <c r="I2965">
        <v>1343150</v>
      </c>
      <c r="J2965" t="s">
        <v>74</v>
      </c>
      <c r="K2965" t="s">
        <v>5277</v>
      </c>
      <c r="L2965" t="s">
        <v>5277</v>
      </c>
      <c r="N2965" t="s">
        <v>5278</v>
      </c>
      <c r="P2965">
        <v>5737735</v>
      </c>
      <c r="Q2965" t="s">
        <v>5275</v>
      </c>
      <c r="R2965">
        <v>447</v>
      </c>
      <c r="S2965">
        <v>148</v>
      </c>
    </row>
    <row r="2966" spans="1:20" x14ac:dyDescent="0.25">
      <c r="A2966" t="s">
        <v>20</v>
      </c>
      <c r="B2966" t="s">
        <v>30</v>
      </c>
      <c r="C2966" t="s">
        <v>22</v>
      </c>
      <c r="D2966" t="s">
        <v>23</v>
      </c>
      <c r="E2966" t="s">
        <v>5</v>
      </c>
      <c r="G2966" t="s">
        <v>24</v>
      </c>
      <c r="H2966">
        <v>1343182</v>
      </c>
      <c r="I2966">
        <v>1344237</v>
      </c>
      <c r="J2966" t="s">
        <v>74</v>
      </c>
      <c r="P2966">
        <v>5737734</v>
      </c>
      <c r="Q2966" t="s">
        <v>5279</v>
      </c>
      <c r="R2966">
        <v>1056</v>
      </c>
      <c r="T2966" t="s">
        <v>5280</v>
      </c>
    </row>
    <row r="2967" spans="1:20" x14ac:dyDescent="0.25">
      <c r="A2967" t="s">
        <v>33</v>
      </c>
      <c r="B2967" t="s">
        <v>34</v>
      </c>
      <c r="C2967" t="s">
        <v>22</v>
      </c>
      <c r="D2967" t="s">
        <v>23</v>
      </c>
      <c r="E2967" t="s">
        <v>5</v>
      </c>
      <c r="G2967" t="s">
        <v>24</v>
      </c>
      <c r="H2967">
        <v>1343182</v>
      </c>
      <c r="I2967">
        <v>1344237</v>
      </c>
      <c r="J2967" t="s">
        <v>74</v>
      </c>
      <c r="K2967" t="s">
        <v>5281</v>
      </c>
      <c r="L2967" t="s">
        <v>5281</v>
      </c>
      <c r="N2967" t="s">
        <v>36</v>
      </c>
      <c r="P2967">
        <v>5737734</v>
      </c>
      <c r="Q2967" t="s">
        <v>5279</v>
      </c>
      <c r="R2967">
        <v>1056</v>
      </c>
      <c r="S2967">
        <v>351</v>
      </c>
    </row>
    <row r="2968" spans="1:20" x14ac:dyDescent="0.25">
      <c r="A2968" t="s">
        <v>20</v>
      </c>
      <c r="B2968" t="s">
        <v>30</v>
      </c>
      <c r="C2968" t="s">
        <v>22</v>
      </c>
      <c r="D2968" t="s">
        <v>23</v>
      </c>
      <c r="E2968" t="s">
        <v>5</v>
      </c>
      <c r="G2968" t="s">
        <v>24</v>
      </c>
      <c r="H2968">
        <v>1344295</v>
      </c>
      <c r="I2968">
        <v>1344597</v>
      </c>
      <c r="J2968" t="s">
        <v>74</v>
      </c>
      <c r="P2968">
        <v>5737997</v>
      </c>
      <c r="Q2968" t="s">
        <v>5282</v>
      </c>
      <c r="R2968">
        <v>303</v>
      </c>
      <c r="T2968" t="s">
        <v>5283</v>
      </c>
    </row>
    <row r="2969" spans="1:20" x14ac:dyDescent="0.25">
      <c r="A2969" t="s">
        <v>33</v>
      </c>
      <c r="B2969" t="s">
        <v>34</v>
      </c>
      <c r="C2969" t="s">
        <v>22</v>
      </c>
      <c r="D2969" t="s">
        <v>23</v>
      </c>
      <c r="E2969" t="s">
        <v>5</v>
      </c>
      <c r="G2969" t="s">
        <v>24</v>
      </c>
      <c r="H2969">
        <v>1344295</v>
      </c>
      <c r="I2969">
        <v>1344597</v>
      </c>
      <c r="J2969" t="s">
        <v>74</v>
      </c>
      <c r="K2969" t="s">
        <v>5284</v>
      </c>
      <c r="L2969" t="s">
        <v>5284</v>
      </c>
      <c r="N2969" t="s">
        <v>36</v>
      </c>
      <c r="P2969">
        <v>5737997</v>
      </c>
      <c r="Q2969" t="s">
        <v>5282</v>
      </c>
      <c r="R2969">
        <v>303</v>
      </c>
      <c r="S2969">
        <v>100</v>
      </c>
    </row>
    <row r="2970" spans="1:20" x14ac:dyDescent="0.25">
      <c r="A2970" t="s">
        <v>20</v>
      </c>
      <c r="B2970" t="s">
        <v>30</v>
      </c>
      <c r="C2970" t="s">
        <v>22</v>
      </c>
      <c r="D2970" t="s">
        <v>23</v>
      </c>
      <c r="E2970" t="s">
        <v>5</v>
      </c>
      <c r="G2970" t="s">
        <v>24</v>
      </c>
      <c r="H2970">
        <v>1344696</v>
      </c>
      <c r="I2970">
        <v>1345328</v>
      </c>
      <c r="J2970" t="s">
        <v>74</v>
      </c>
      <c r="P2970">
        <v>5737609</v>
      </c>
      <c r="Q2970" t="s">
        <v>5285</v>
      </c>
      <c r="R2970">
        <v>633</v>
      </c>
      <c r="T2970" t="s">
        <v>5286</v>
      </c>
    </row>
    <row r="2971" spans="1:20" x14ac:dyDescent="0.25">
      <c r="A2971" t="s">
        <v>33</v>
      </c>
      <c r="B2971" t="s">
        <v>34</v>
      </c>
      <c r="C2971" t="s">
        <v>22</v>
      </c>
      <c r="D2971" t="s">
        <v>23</v>
      </c>
      <c r="E2971" t="s">
        <v>5</v>
      </c>
      <c r="G2971" t="s">
        <v>24</v>
      </c>
      <c r="H2971">
        <v>1344696</v>
      </c>
      <c r="I2971">
        <v>1345328</v>
      </c>
      <c r="J2971" t="s">
        <v>74</v>
      </c>
      <c r="K2971" t="s">
        <v>5287</v>
      </c>
      <c r="L2971" t="s">
        <v>5287</v>
      </c>
      <c r="N2971" t="s">
        <v>36</v>
      </c>
      <c r="P2971">
        <v>5737609</v>
      </c>
      <c r="Q2971" t="s">
        <v>5285</v>
      </c>
      <c r="R2971">
        <v>633</v>
      </c>
      <c r="S2971">
        <v>210</v>
      </c>
    </row>
    <row r="2972" spans="1:20" x14ac:dyDescent="0.25">
      <c r="A2972" t="s">
        <v>20</v>
      </c>
      <c r="B2972" t="s">
        <v>30</v>
      </c>
      <c r="C2972" t="s">
        <v>22</v>
      </c>
      <c r="D2972" t="s">
        <v>23</v>
      </c>
      <c r="E2972" t="s">
        <v>5</v>
      </c>
      <c r="G2972" t="s">
        <v>24</v>
      </c>
      <c r="H2972">
        <v>1345342</v>
      </c>
      <c r="I2972">
        <v>1346013</v>
      </c>
      <c r="J2972" t="s">
        <v>74</v>
      </c>
      <c r="P2972">
        <v>5737579</v>
      </c>
      <c r="Q2972" t="s">
        <v>5288</v>
      </c>
      <c r="R2972">
        <v>672</v>
      </c>
      <c r="T2972" t="s">
        <v>5289</v>
      </c>
    </row>
    <row r="2973" spans="1:20" x14ac:dyDescent="0.25">
      <c r="A2973" t="s">
        <v>33</v>
      </c>
      <c r="B2973" t="s">
        <v>34</v>
      </c>
      <c r="C2973" t="s">
        <v>22</v>
      </c>
      <c r="D2973" t="s">
        <v>23</v>
      </c>
      <c r="E2973" t="s">
        <v>5</v>
      </c>
      <c r="G2973" t="s">
        <v>24</v>
      </c>
      <c r="H2973">
        <v>1345342</v>
      </c>
      <c r="I2973">
        <v>1346013</v>
      </c>
      <c r="J2973" t="s">
        <v>74</v>
      </c>
      <c r="K2973" t="s">
        <v>5290</v>
      </c>
      <c r="L2973" t="s">
        <v>5290</v>
      </c>
      <c r="N2973" t="s">
        <v>5291</v>
      </c>
      <c r="P2973">
        <v>5737579</v>
      </c>
      <c r="Q2973" t="s">
        <v>5288</v>
      </c>
      <c r="R2973">
        <v>672</v>
      </c>
      <c r="S2973">
        <v>223</v>
      </c>
    </row>
    <row r="2974" spans="1:20" x14ac:dyDescent="0.25">
      <c r="A2974" t="s">
        <v>20</v>
      </c>
      <c r="B2974" t="s">
        <v>30</v>
      </c>
      <c r="C2974" t="s">
        <v>22</v>
      </c>
      <c r="D2974" t="s">
        <v>23</v>
      </c>
      <c r="E2974" t="s">
        <v>5</v>
      </c>
      <c r="G2974" t="s">
        <v>24</v>
      </c>
      <c r="H2974">
        <v>1346081</v>
      </c>
      <c r="I2974">
        <v>1347259</v>
      </c>
      <c r="J2974" t="s">
        <v>25</v>
      </c>
      <c r="P2974">
        <v>5737420</v>
      </c>
      <c r="Q2974" t="s">
        <v>5292</v>
      </c>
      <c r="R2974">
        <v>1179</v>
      </c>
      <c r="T2974" t="s">
        <v>5293</v>
      </c>
    </row>
    <row r="2975" spans="1:20" x14ac:dyDescent="0.25">
      <c r="A2975" t="s">
        <v>33</v>
      </c>
      <c r="B2975" t="s">
        <v>34</v>
      </c>
      <c r="C2975" t="s">
        <v>22</v>
      </c>
      <c r="D2975" t="s">
        <v>23</v>
      </c>
      <c r="E2975" t="s">
        <v>5</v>
      </c>
      <c r="G2975" t="s">
        <v>24</v>
      </c>
      <c r="H2975">
        <v>1346081</v>
      </c>
      <c r="I2975">
        <v>1347259</v>
      </c>
      <c r="J2975" t="s">
        <v>25</v>
      </c>
      <c r="K2975" t="s">
        <v>5294</v>
      </c>
      <c r="L2975" t="s">
        <v>5294</v>
      </c>
      <c r="N2975" t="s">
        <v>36</v>
      </c>
      <c r="P2975">
        <v>5737420</v>
      </c>
      <c r="Q2975" t="s">
        <v>5292</v>
      </c>
      <c r="R2975">
        <v>1179</v>
      </c>
      <c r="S2975">
        <v>392</v>
      </c>
    </row>
    <row r="2976" spans="1:20" x14ac:dyDescent="0.25">
      <c r="A2976" t="s">
        <v>20</v>
      </c>
      <c r="B2976" t="s">
        <v>30</v>
      </c>
      <c r="C2976" t="s">
        <v>22</v>
      </c>
      <c r="D2976" t="s">
        <v>23</v>
      </c>
      <c r="E2976" t="s">
        <v>5</v>
      </c>
      <c r="G2976" t="s">
        <v>24</v>
      </c>
      <c r="H2976">
        <v>1347271</v>
      </c>
      <c r="I2976">
        <v>1348035</v>
      </c>
      <c r="J2976" t="s">
        <v>74</v>
      </c>
      <c r="P2976">
        <v>5737617</v>
      </c>
      <c r="Q2976" t="s">
        <v>5295</v>
      </c>
      <c r="R2976">
        <v>765</v>
      </c>
      <c r="T2976" t="s">
        <v>5296</v>
      </c>
    </row>
    <row r="2977" spans="1:20" x14ac:dyDescent="0.25">
      <c r="A2977" t="s">
        <v>33</v>
      </c>
      <c r="B2977" t="s">
        <v>34</v>
      </c>
      <c r="C2977" t="s">
        <v>22</v>
      </c>
      <c r="D2977" t="s">
        <v>23</v>
      </c>
      <c r="E2977" t="s">
        <v>5</v>
      </c>
      <c r="G2977" t="s">
        <v>24</v>
      </c>
      <c r="H2977">
        <v>1347271</v>
      </c>
      <c r="I2977">
        <v>1348035</v>
      </c>
      <c r="J2977" t="s">
        <v>74</v>
      </c>
      <c r="K2977" t="s">
        <v>5297</v>
      </c>
      <c r="L2977" t="s">
        <v>5297</v>
      </c>
      <c r="N2977" t="s">
        <v>78</v>
      </c>
      <c r="P2977">
        <v>5737617</v>
      </c>
      <c r="Q2977" t="s">
        <v>5295</v>
      </c>
      <c r="R2977">
        <v>765</v>
      </c>
      <c r="S2977">
        <v>254</v>
      </c>
    </row>
    <row r="2978" spans="1:20" x14ac:dyDescent="0.25">
      <c r="A2978" t="s">
        <v>20</v>
      </c>
      <c r="B2978" t="s">
        <v>30</v>
      </c>
      <c r="C2978" t="s">
        <v>22</v>
      </c>
      <c r="D2978" t="s">
        <v>23</v>
      </c>
      <c r="E2978" t="s">
        <v>5</v>
      </c>
      <c r="G2978" t="s">
        <v>24</v>
      </c>
      <c r="H2978">
        <v>1348325</v>
      </c>
      <c r="I2978">
        <v>1349803</v>
      </c>
      <c r="J2978" t="s">
        <v>25</v>
      </c>
      <c r="P2978">
        <v>5737481</v>
      </c>
      <c r="Q2978" t="s">
        <v>5298</v>
      </c>
      <c r="R2978">
        <v>1479</v>
      </c>
      <c r="T2978" t="s">
        <v>5299</v>
      </c>
    </row>
    <row r="2979" spans="1:20" x14ac:dyDescent="0.25">
      <c r="A2979" t="s">
        <v>33</v>
      </c>
      <c r="B2979" t="s">
        <v>34</v>
      </c>
      <c r="C2979" t="s">
        <v>22</v>
      </c>
      <c r="D2979" t="s">
        <v>23</v>
      </c>
      <c r="E2979" t="s">
        <v>5</v>
      </c>
      <c r="G2979" t="s">
        <v>24</v>
      </c>
      <c r="H2979">
        <v>1348325</v>
      </c>
      <c r="I2979">
        <v>1349803</v>
      </c>
      <c r="J2979" t="s">
        <v>25</v>
      </c>
      <c r="K2979" t="s">
        <v>5300</v>
      </c>
      <c r="L2979" t="s">
        <v>5300</v>
      </c>
      <c r="N2979" t="s">
        <v>5301</v>
      </c>
      <c r="P2979">
        <v>5737481</v>
      </c>
      <c r="Q2979" t="s">
        <v>5298</v>
      </c>
      <c r="R2979">
        <v>1479</v>
      </c>
      <c r="S2979">
        <v>492</v>
      </c>
    </row>
    <row r="2980" spans="1:20" x14ac:dyDescent="0.25">
      <c r="A2980" t="s">
        <v>20</v>
      </c>
      <c r="B2980" t="s">
        <v>30</v>
      </c>
      <c r="C2980" t="s">
        <v>22</v>
      </c>
      <c r="D2980" t="s">
        <v>23</v>
      </c>
      <c r="E2980" t="s">
        <v>5</v>
      </c>
      <c r="G2980" t="s">
        <v>24</v>
      </c>
      <c r="H2980">
        <v>1349881</v>
      </c>
      <c r="I2980">
        <v>1350849</v>
      </c>
      <c r="J2980" t="s">
        <v>74</v>
      </c>
      <c r="P2980">
        <v>5737526</v>
      </c>
      <c r="Q2980" t="s">
        <v>5302</v>
      </c>
      <c r="R2980">
        <v>969</v>
      </c>
      <c r="T2980" t="s">
        <v>5303</v>
      </c>
    </row>
    <row r="2981" spans="1:20" x14ac:dyDescent="0.25">
      <c r="A2981" t="s">
        <v>33</v>
      </c>
      <c r="B2981" t="s">
        <v>34</v>
      </c>
      <c r="C2981" t="s">
        <v>22</v>
      </c>
      <c r="D2981" t="s">
        <v>23</v>
      </c>
      <c r="E2981" t="s">
        <v>5</v>
      </c>
      <c r="G2981" t="s">
        <v>24</v>
      </c>
      <c r="H2981">
        <v>1349881</v>
      </c>
      <c r="I2981">
        <v>1350849</v>
      </c>
      <c r="J2981" t="s">
        <v>74</v>
      </c>
      <c r="K2981" t="s">
        <v>5304</v>
      </c>
      <c r="L2981" t="s">
        <v>5304</v>
      </c>
      <c r="N2981" t="s">
        <v>5305</v>
      </c>
      <c r="P2981">
        <v>5737526</v>
      </c>
      <c r="Q2981" t="s">
        <v>5302</v>
      </c>
      <c r="R2981">
        <v>969</v>
      </c>
      <c r="S2981">
        <v>322</v>
      </c>
    </row>
    <row r="2982" spans="1:20" x14ac:dyDescent="0.25">
      <c r="A2982" t="s">
        <v>20</v>
      </c>
      <c r="B2982" t="s">
        <v>30</v>
      </c>
      <c r="C2982" t="s">
        <v>22</v>
      </c>
      <c r="D2982" t="s">
        <v>23</v>
      </c>
      <c r="E2982" t="s">
        <v>5</v>
      </c>
      <c r="G2982" t="s">
        <v>24</v>
      </c>
      <c r="H2982">
        <v>1350998</v>
      </c>
      <c r="I2982">
        <v>1351543</v>
      </c>
      <c r="J2982" t="s">
        <v>25</v>
      </c>
      <c r="P2982">
        <v>5737457</v>
      </c>
      <c r="Q2982" t="s">
        <v>5306</v>
      </c>
      <c r="R2982">
        <v>546</v>
      </c>
      <c r="T2982" t="s">
        <v>5307</v>
      </c>
    </row>
    <row r="2983" spans="1:20" x14ac:dyDescent="0.25">
      <c r="A2983" t="s">
        <v>33</v>
      </c>
      <c r="B2983" t="s">
        <v>34</v>
      </c>
      <c r="C2983" t="s">
        <v>22</v>
      </c>
      <c r="D2983" t="s">
        <v>23</v>
      </c>
      <c r="E2983" t="s">
        <v>5</v>
      </c>
      <c r="G2983" t="s">
        <v>24</v>
      </c>
      <c r="H2983">
        <v>1350998</v>
      </c>
      <c r="I2983">
        <v>1351543</v>
      </c>
      <c r="J2983" t="s">
        <v>25</v>
      </c>
      <c r="K2983" t="s">
        <v>5308</v>
      </c>
      <c r="L2983" t="s">
        <v>5308</v>
      </c>
      <c r="N2983" t="s">
        <v>5309</v>
      </c>
      <c r="P2983">
        <v>5737457</v>
      </c>
      <c r="Q2983" t="s">
        <v>5306</v>
      </c>
      <c r="R2983">
        <v>546</v>
      </c>
      <c r="S2983">
        <v>181</v>
      </c>
    </row>
    <row r="2984" spans="1:20" x14ac:dyDescent="0.25">
      <c r="A2984" t="s">
        <v>20</v>
      </c>
      <c r="B2984" t="s">
        <v>30</v>
      </c>
      <c r="C2984" t="s">
        <v>22</v>
      </c>
      <c r="D2984" t="s">
        <v>23</v>
      </c>
      <c r="E2984" t="s">
        <v>5</v>
      </c>
      <c r="G2984" t="s">
        <v>24</v>
      </c>
      <c r="H2984">
        <v>1351640</v>
      </c>
      <c r="I2984">
        <v>1353202</v>
      </c>
      <c r="J2984" t="s">
        <v>25</v>
      </c>
      <c r="P2984">
        <v>5737751</v>
      </c>
      <c r="Q2984" t="s">
        <v>5310</v>
      </c>
      <c r="R2984">
        <v>1563</v>
      </c>
      <c r="T2984" t="s">
        <v>5311</v>
      </c>
    </row>
    <row r="2985" spans="1:20" x14ac:dyDescent="0.25">
      <c r="A2985" t="s">
        <v>33</v>
      </c>
      <c r="B2985" t="s">
        <v>34</v>
      </c>
      <c r="C2985" t="s">
        <v>22</v>
      </c>
      <c r="D2985" t="s">
        <v>23</v>
      </c>
      <c r="E2985" t="s">
        <v>5</v>
      </c>
      <c r="G2985" t="s">
        <v>24</v>
      </c>
      <c r="H2985">
        <v>1351640</v>
      </c>
      <c r="I2985">
        <v>1353202</v>
      </c>
      <c r="J2985" t="s">
        <v>25</v>
      </c>
      <c r="K2985" t="s">
        <v>5312</v>
      </c>
      <c r="L2985" t="s">
        <v>5312</v>
      </c>
      <c r="N2985" t="s">
        <v>5313</v>
      </c>
      <c r="P2985">
        <v>5737751</v>
      </c>
      <c r="Q2985" t="s">
        <v>5310</v>
      </c>
      <c r="R2985">
        <v>1563</v>
      </c>
      <c r="S2985">
        <v>520</v>
      </c>
    </row>
    <row r="2986" spans="1:20" x14ac:dyDescent="0.25">
      <c r="A2986" t="s">
        <v>20</v>
      </c>
      <c r="B2986" t="s">
        <v>30</v>
      </c>
      <c r="C2986" t="s">
        <v>22</v>
      </c>
      <c r="D2986" t="s">
        <v>23</v>
      </c>
      <c r="E2986" t="s">
        <v>5</v>
      </c>
      <c r="G2986" t="s">
        <v>24</v>
      </c>
      <c r="H2986">
        <v>1353329</v>
      </c>
      <c r="I2986">
        <v>1355338</v>
      </c>
      <c r="J2986" t="s">
        <v>25</v>
      </c>
      <c r="P2986">
        <v>5737552</v>
      </c>
      <c r="Q2986" t="s">
        <v>5314</v>
      </c>
      <c r="R2986">
        <v>2010</v>
      </c>
      <c r="T2986" t="s">
        <v>5315</v>
      </c>
    </row>
    <row r="2987" spans="1:20" x14ac:dyDescent="0.25">
      <c r="A2987" t="s">
        <v>33</v>
      </c>
      <c r="B2987" t="s">
        <v>34</v>
      </c>
      <c r="C2987" t="s">
        <v>22</v>
      </c>
      <c r="D2987" t="s">
        <v>23</v>
      </c>
      <c r="E2987" t="s">
        <v>5</v>
      </c>
      <c r="G2987" t="s">
        <v>24</v>
      </c>
      <c r="H2987">
        <v>1353329</v>
      </c>
      <c r="I2987">
        <v>1355338</v>
      </c>
      <c r="J2987" t="s">
        <v>25</v>
      </c>
      <c r="K2987" t="s">
        <v>5316</v>
      </c>
      <c r="L2987" t="s">
        <v>5316</v>
      </c>
      <c r="N2987" t="s">
        <v>5317</v>
      </c>
      <c r="P2987">
        <v>5737552</v>
      </c>
      <c r="Q2987" t="s">
        <v>5314</v>
      </c>
      <c r="R2987">
        <v>2010</v>
      </c>
      <c r="S2987">
        <v>669</v>
      </c>
    </row>
    <row r="2988" spans="1:20" x14ac:dyDescent="0.25">
      <c r="A2988" t="s">
        <v>20</v>
      </c>
      <c r="B2988" t="s">
        <v>30</v>
      </c>
      <c r="C2988" t="s">
        <v>22</v>
      </c>
      <c r="D2988" t="s">
        <v>23</v>
      </c>
      <c r="E2988" t="s">
        <v>5</v>
      </c>
      <c r="G2988" t="s">
        <v>24</v>
      </c>
      <c r="H2988">
        <v>1355427</v>
      </c>
      <c r="I2988">
        <v>1356674</v>
      </c>
      <c r="J2988" t="s">
        <v>25</v>
      </c>
      <c r="P2988">
        <v>5739140</v>
      </c>
      <c r="Q2988" t="s">
        <v>5318</v>
      </c>
      <c r="R2988">
        <v>1248</v>
      </c>
      <c r="T2988" t="s">
        <v>5319</v>
      </c>
    </row>
    <row r="2989" spans="1:20" x14ac:dyDescent="0.25">
      <c r="A2989" t="s">
        <v>33</v>
      </c>
      <c r="B2989" t="s">
        <v>34</v>
      </c>
      <c r="C2989" t="s">
        <v>22</v>
      </c>
      <c r="D2989" t="s">
        <v>23</v>
      </c>
      <c r="E2989" t="s">
        <v>5</v>
      </c>
      <c r="G2989" t="s">
        <v>24</v>
      </c>
      <c r="H2989">
        <v>1355427</v>
      </c>
      <c r="I2989">
        <v>1356674</v>
      </c>
      <c r="J2989" t="s">
        <v>25</v>
      </c>
      <c r="K2989" t="s">
        <v>5320</v>
      </c>
      <c r="L2989" t="s">
        <v>5320</v>
      </c>
      <c r="N2989" t="s">
        <v>5321</v>
      </c>
      <c r="P2989">
        <v>5739140</v>
      </c>
      <c r="Q2989" t="s">
        <v>5318</v>
      </c>
      <c r="R2989">
        <v>1248</v>
      </c>
      <c r="S2989">
        <v>415</v>
      </c>
    </row>
    <row r="2990" spans="1:20" x14ac:dyDescent="0.25">
      <c r="A2990" t="s">
        <v>20</v>
      </c>
      <c r="B2990" t="s">
        <v>30</v>
      </c>
      <c r="C2990" t="s">
        <v>22</v>
      </c>
      <c r="D2990" t="s">
        <v>23</v>
      </c>
      <c r="E2990" t="s">
        <v>5</v>
      </c>
      <c r="G2990" t="s">
        <v>24</v>
      </c>
      <c r="H2990">
        <v>1356692</v>
      </c>
      <c r="I2990">
        <v>1357351</v>
      </c>
      <c r="J2990" t="s">
        <v>25</v>
      </c>
      <c r="P2990">
        <v>5739141</v>
      </c>
      <c r="Q2990" t="s">
        <v>5322</v>
      </c>
      <c r="R2990">
        <v>660</v>
      </c>
      <c r="T2990" t="s">
        <v>5323</v>
      </c>
    </row>
    <row r="2991" spans="1:20" x14ac:dyDescent="0.25">
      <c r="A2991" t="s">
        <v>33</v>
      </c>
      <c r="B2991" t="s">
        <v>34</v>
      </c>
      <c r="C2991" t="s">
        <v>22</v>
      </c>
      <c r="D2991" t="s">
        <v>23</v>
      </c>
      <c r="E2991" t="s">
        <v>5</v>
      </c>
      <c r="G2991" t="s">
        <v>24</v>
      </c>
      <c r="H2991">
        <v>1356692</v>
      </c>
      <c r="I2991">
        <v>1357351</v>
      </c>
      <c r="J2991" t="s">
        <v>25</v>
      </c>
      <c r="K2991" t="s">
        <v>5324</v>
      </c>
      <c r="L2991" t="s">
        <v>5324</v>
      </c>
      <c r="N2991" t="s">
        <v>5325</v>
      </c>
      <c r="P2991">
        <v>5739141</v>
      </c>
      <c r="Q2991" t="s">
        <v>5322</v>
      </c>
      <c r="R2991">
        <v>660</v>
      </c>
      <c r="S2991">
        <v>219</v>
      </c>
    </row>
    <row r="2992" spans="1:20" x14ac:dyDescent="0.25">
      <c r="A2992" t="s">
        <v>20</v>
      </c>
      <c r="B2992" t="s">
        <v>30</v>
      </c>
      <c r="C2992" t="s">
        <v>22</v>
      </c>
      <c r="D2992" t="s">
        <v>23</v>
      </c>
      <c r="E2992" t="s">
        <v>5</v>
      </c>
      <c r="G2992" t="s">
        <v>24</v>
      </c>
      <c r="H2992">
        <v>1357385</v>
      </c>
      <c r="I2992">
        <v>1358500</v>
      </c>
      <c r="J2992" t="s">
        <v>25</v>
      </c>
      <c r="P2992">
        <v>5737578</v>
      </c>
      <c r="Q2992" t="s">
        <v>5326</v>
      </c>
      <c r="R2992">
        <v>1116</v>
      </c>
      <c r="T2992" t="s">
        <v>5327</v>
      </c>
    </row>
    <row r="2993" spans="1:20" x14ac:dyDescent="0.25">
      <c r="A2993" t="s">
        <v>33</v>
      </c>
      <c r="B2993" t="s">
        <v>34</v>
      </c>
      <c r="C2993" t="s">
        <v>22</v>
      </c>
      <c r="D2993" t="s">
        <v>23</v>
      </c>
      <c r="E2993" t="s">
        <v>5</v>
      </c>
      <c r="G2993" t="s">
        <v>24</v>
      </c>
      <c r="H2993">
        <v>1357385</v>
      </c>
      <c r="I2993">
        <v>1358500</v>
      </c>
      <c r="J2993" t="s">
        <v>25</v>
      </c>
      <c r="K2993" t="s">
        <v>5328</v>
      </c>
      <c r="L2993" t="s">
        <v>5328</v>
      </c>
      <c r="N2993" t="s">
        <v>5329</v>
      </c>
      <c r="P2993">
        <v>5737578</v>
      </c>
      <c r="Q2993" t="s">
        <v>5326</v>
      </c>
      <c r="R2993">
        <v>1116</v>
      </c>
      <c r="S2993">
        <v>371</v>
      </c>
    </row>
    <row r="2994" spans="1:20" x14ac:dyDescent="0.25">
      <c r="A2994" t="s">
        <v>20</v>
      </c>
      <c r="B2994" t="s">
        <v>30</v>
      </c>
      <c r="C2994" t="s">
        <v>22</v>
      </c>
      <c r="D2994" t="s">
        <v>23</v>
      </c>
      <c r="E2994" t="s">
        <v>5</v>
      </c>
      <c r="G2994" t="s">
        <v>24</v>
      </c>
      <c r="H2994">
        <v>1358648</v>
      </c>
      <c r="I2994">
        <v>1360126</v>
      </c>
      <c r="J2994" t="s">
        <v>25</v>
      </c>
      <c r="P2994">
        <v>5737602</v>
      </c>
      <c r="Q2994" t="s">
        <v>5330</v>
      </c>
      <c r="R2994">
        <v>1479</v>
      </c>
      <c r="T2994" t="s">
        <v>5331</v>
      </c>
    </row>
    <row r="2995" spans="1:20" x14ac:dyDescent="0.25">
      <c r="A2995" t="s">
        <v>33</v>
      </c>
      <c r="B2995" t="s">
        <v>34</v>
      </c>
      <c r="C2995" t="s">
        <v>22</v>
      </c>
      <c r="D2995" t="s">
        <v>23</v>
      </c>
      <c r="E2995" t="s">
        <v>5</v>
      </c>
      <c r="G2995" t="s">
        <v>24</v>
      </c>
      <c r="H2995">
        <v>1358648</v>
      </c>
      <c r="I2995">
        <v>1360126</v>
      </c>
      <c r="J2995" t="s">
        <v>25</v>
      </c>
      <c r="K2995" t="s">
        <v>5332</v>
      </c>
      <c r="L2995" t="s">
        <v>5332</v>
      </c>
      <c r="N2995" t="s">
        <v>5333</v>
      </c>
      <c r="P2995">
        <v>5737602</v>
      </c>
      <c r="Q2995" t="s">
        <v>5330</v>
      </c>
      <c r="R2995">
        <v>1479</v>
      </c>
      <c r="S2995">
        <v>492</v>
      </c>
    </row>
    <row r="2996" spans="1:20" x14ac:dyDescent="0.25">
      <c r="A2996" t="s">
        <v>20</v>
      </c>
      <c r="B2996" t="s">
        <v>30</v>
      </c>
      <c r="C2996" t="s">
        <v>22</v>
      </c>
      <c r="D2996" t="s">
        <v>23</v>
      </c>
      <c r="E2996" t="s">
        <v>5</v>
      </c>
      <c r="G2996" t="s">
        <v>24</v>
      </c>
      <c r="H2996">
        <v>1360228</v>
      </c>
      <c r="I2996">
        <v>1360905</v>
      </c>
      <c r="J2996" t="s">
        <v>25</v>
      </c>
      <c r="P2996">
        <v>5737553</v>
      </c>
      <c r="Q2996" t="s">
        <v>5334</v>
      </c>
      <c r="R2996">
        <v>678</v>
      </c>
      <c r="T2996" t="s">
        <v>5335</v>
      </c>
    </row>
    <row r="2997" spans="1:20" x14ac:dyDescent="0.25">
      <c r="A2997" t="s">
        <v>33</v>
      </c>
      <c r="B2997" t="s">
        <v>34</v>
      </c>
      <c r="C2997" t="s">
        <v>22</v>
      </c>
      <c r="D2997" t="s">
        <v>23</v>
      </c>
      <c r="E2997" t="s">
        <v>5</v>
      </c>
      <c r="G2997" t="s">
        <v>24</v>
      </c>
      <c r="H2997">
        <v>1360228</v>
      </c>
      <c r="I2997">
        <v>1360905</v>
      </c>
      <c r="J2997" t="s">
        <v>25</v>
      </c>
      <c r="K2997" t="s">
        <v>5336</v>
      </c>
      <c r="L2997" t="s">
        <v>5336</v>
      </c>
      <c r="N2997" t="s">
        <v>36</v>
      </c>
      <c r="P2997">
        <v>5737553</v>
      </c>
      <c r="Q2997" t="s">
        <v>5334</v>
      </c>
      <c r="R2997">
        <v>678</v>
      </c>
      <c r="S2997">
        <v>225</v>
      </c>
    </row>
    <row r="2998" spans="1:20" x14ac:dyDescent="0.25">
      <c r="A2998" t="s">
        <v>20</v>
      </c>
      <c r="B2998" t="s">
        <v>30</v>
      </c>
      <c r="C2998" t="s">
        <v>22</v>
      </c>
      <c r="D2998" t="s">
        <v>23</v>
      </c>
      <c r="E2998" t="s">
        <v>5</v>
      </c>
      <c r="G2998" t="s">
        <v>24</v>
      </c>
      <c r="H2998">
        <v>1360920</v>
      </c>
      <c r="I2998">
        <v>1361312</v>
      </c>
      <c r="J2998" t="s">
        <v>74</v>
      </c>
      <c r="P2998">
        <v>5737397</v>
      </c>
      <c r="Q2998" t="s">
        <v>5337</v>
      </c>
      <c r="R2998">
        <v>393</v>
      </c>
      <c r="T2998" t="s">
        <v>5338</v>
      </c>
    </row>
    <row r="2999" spans="1:20" x14ac:dyDescent="0.25">
      <c r="A2999" t="s">
        <v>33</v>
      </c>
      <c r="B2999" t="s">
        <v>34</v>
      </c>
      <c r="C2999" t="s">
        <v>22</v>
      </c>
      <c r="D2999" t="s">
        <v>23</v>
      </c>
      <c r="E2999" t="s">
        <v>5</v>
      </c>
      <c r="G2999" t="s">
        <v>24</v>
      </c>
      <c r="H2999">
        <v>1360920</v>
      </c>
      <c r="I2999">
        <v>1361312</v>
      </c>
      <c r="J2999" t="s">
        <v>74</v>
      </c>
      <c r="K2999" t="s">
        <v>5339</v>
      </c>
      <c r="L2999" t="s">
        <v>5339</v>
      </c>
      <c r="N2999" t="s">
        <v>116</v>
      </c>
      <c r="P2999">
        <v>5737397</v>
      </c>
      <c r="Q2999" t="s">
        <v>5337</v>
      </c>
      <c r="R2999">
        <v>393</v>
      </c>
      <c r="S2999">
        <v>130</v>
      </c>
    </row>
    <row r="3000" spans="1:20" x14ac:dyDescent="0.25">
      <c r="A3000" t="s">
        <v>20</v>
      </c>
      <c r="B3000" t="s">
        <v>30</v>
      </c>
      <c r="C3000" t="s">
        <v>22</v>
      </c>
      <c r="D3000" t="s">
        <v>23</v>
      </c>
      <c r="E3000" t="s">
        <v>5</v>
      </c>
      <c r="G3000" t="s">
        <v>24</v>
      </c>
      <c r="H3000">
        <v>1361350</v>
      </c>
      <c r="I3000">
        <v>1362528</v>
      </c>
      <c r="J3000" t="s">
        <v>74</v>
      </c>
      <c r="P3000">
        <v>5737677</v>
      </c>
      <c r="Q3000" t="s">
        <v>5340</v>
      </c>
      <c r="R3000">
        <v>1179</v>
      </c>
      <c r="T3000" t="s">
        <v>5341</v>
      </c>
    </row>
    <row r="3001" spans="1:20" x14ac:dyDescent="0.25">
      <c r="A3001" t="s">
        <v>33</v>
      </c>
      <c r="B3001" t="s">
        <v>34</v>
      </c>
      <c r="C3001" t="s">
        <v>22</v>
      </c>
      <c r="D3001" t="s">
        <v>23</v>
      </c>
      <c r="E3001" t="s">
        <v>5</v>
      </c>
      <c r="G3001" t="s">
        <v>24</v>
      </c>
      <c r="H3001">
        <v>1361350</v>
      </c>
      <c r="I3001">
        <v>1362528</v>
      </c>
      <c r="J3001" t="s">
        <v>74</v>
      </c>
      <c r="K3001" t="s">
        <v>5342</v>
      </c>
      <c r="L3001" t="s">
        <v>5342</v>
      </c>
      <c r="N3001" t="s">
        <v>5343</v>
      </c>
      <c r="P3001">
        <v>5737677</v>
      </c>
      <c r="Q3001" t="s">
        <v>5340</v>
      </c>
      <c r="R3001">
        <v>1179</v>
      </c>
      <c r="S3001">
        <v>392</v>
      </c>
    </row>
    <row r="3002" spans="1:20" x14ac:dyDescent="0.25">
      <c r="A3002" t="s">
        <v>20</v>
      </c>
      <c r="B3002" t="s">
        <v>30</v>
      </c>
      <c r="C3002" t="s">
        <v>22</v>
      </c>
      <c r="D3002" t="s">
        <v>23</v>
      </c>
      <c r="E3002" t="s">
        <v>5</v>
      </c>
      <c r="G3002" t="s">
        <v>24</v>
      </c>
      <c r="H3002">
        <v>1362547</v>
      </c>
      <c r="I3002">
        <v>1363596</v>
      </c>
      <c r="J3002" t="s">
        <v>74</v>
      </c>
      <c r="P3002">
        <v>5737603</v>
      </c>
      <c r="Q3002" t="s">
        <v>5344</v>
      </c>
      <c r="R3002">
        <v>1050</v>
      </c>
      <c r="T3002" t="s">
        <v>5345</v>
      </c>
    </row>
    <row r="3003" spans="1:20" x14ac:dyDescent="0.25">
      <c r="A3003" t="s">
        <v>33</v>
      </c>
      <c r="B3003" t="s">
        <v>34</v>
      </c>
      <c r="C3003" t="s">
        <v>22</v>
      </c>
      <c r="D3003" t="s">
        <v>23</v>
      </c>
      <c r="E3003" t="s">
        <v>5</v>
      </c>
      <c r="G3003" t="s">
        <v>24</v>
      </c>
      <c r="H3003">
        <v>1362547</v>
      </c>
      <c r="I3003">
        <v>1363596</v>
      </c>
      <c r="J3003" t="s">
        <v>74</v>
      </c>
      <c r="K3003" t="s">
        <v>5346</v>
      </c>
      <c r="L3003" t="s">
        <v>5346</v>
      </c>
      <c r="N3003" t="s">
        <v>5347</v>
      </c>
      <c r="P3003">
        <v>5737603</v>
      </c>
      <c r="Q3003" t="s">
        <v>5344</v>
      </c>
      <c r="R3003">
        <v>1050</v>
      </c>
      <c r="S3003">
        <v>349</v>
      </c>
    </row>
    <row r="3004" spans="1:20" x14ac:dyDescent="0.25">
      <c r="A3004" t="s">
        <v>20</v>
      </c>
      <c r="B3004" t="s">
        <v>30</v>
      </c>
      <c r="C3004" t="s">
        <v>22</v>
      </c>
      <c r="D3004" t="s">
        <v>23</v>
      </c>
      <c r="E3004" t="s">
        <v>5</v>
      </c>
      <c r="G3004" t="s">
        <v>24</v>
      </c>
      <c r="H3004">
        <v>1363658</v>
      </c>
      <c r="I3004">
        <v>1364347</v>
      </c>
      <c r="J3004" t="s">
        <v>74</v>
      </c>
      <c r="P3004">
        <v>5737351</v>
      </c>
      <c r="Q3004" t="s">
        <v>5348</v>
      </c>
      <c r="R3004">
        <v>690</v>
      </c>
      <c r="T3004" t="s">
        <v>5349</v>
      </c>
    </row>
    <row r="3005" spans="1:20" x14ac:dyDescent="0.25">
      <c r="A3005" t="s">
        <v>33</v>
      </c>
      <c r="B3005" t="s">
        <v>34</v>
      </c>
      <c r="C3005" t="s">
        <v>22</v>
      </c>
      <c r="D3005" t="s">
        <v>23</v>
      </c>
      <c r="E3005" t="s">
        <v>5</v>
      </c>
      <c r="G3005" t="s">
        <v>24</v>
      </c>
      <c r="H3005">
        <v>1363658</v>
      </c>
      <c r="I3005">
        <v>1364347</v>
      </c>
      <c r="J3005" t="s">
        <v>74</v>
      </c>
      <c r="K3005" t="s">
        <v>5350</v>
      </c>
      <c r="L3005" t="s">
        <v>5350</v>
      </c>
      <c r="N3005" t="s">
        <v>116</v>
      </c>
      <c r="P3005">
        <v>5737351</v>
      </c>
      <c r="Q3005" t="s">
        <v>5348</v>
      </c>
      <c r="R3005">
        <v>690</v>
      </c>
      <c r="S3005">
        <v>229</v>
      </c>
    </row>
    <row r="3006" spans="1:20" x14ac:dyDescent="0.25">
      <c r="A3006" t="s">
        <v>20</v>
      </c>
      <c r="B3006" t="s">
        <v>30</v>
      </c>
      <c r="C3006" t="s">
        <v>22</v>
      </c>
      <c r="D3006" t="s">
        <v>23</v>
      </c>
      <c r="E3006" t="s">
        <v>5</v>
      </c>
      <c r="G3006" t="s">
        <v>24</v>
      </c>
      <c r="H3006">
        <v>1364478</v>
      </c>
      <c r="I3006">
        <v>1365542</v>
      </c>
      <c r="J3006" t="s">
        <v>74</v>
      </c>
      <c r="P3006">
        <v>5738001</v>
      </c>
      <c r="Q3006" t="s">
        <v>5351</v>
      </c>
      <c r="R3006">
        <v>1065</v>
      </c>
      <c r="T3006" t="s">
        <v>5352</v>
      </c>
    </row>
    <row r="3007" spans="1:20" x14ac:dyDescent="0.25">
      <c r="A3007" t="s">
        <v>33</v>
      </c>
      <c r="B3007" t="s">
        <v>34</v>
      </c>
      <c r="C3007" t="s">
        <v>22</v>
      </c>
      <c r="D3007" t="s">
        <v>23</v>
      </c>
      <c r="E3007" t="s">
        <v>5</v>
      </c>
      <c r="G3007" t="s">
        <v>24</v>
      </c>
      <c r="H3007">
        <v>1364478</v>
      </c>
      <c r="I3007">
        <v>1365542</v>
      </c>
      <c r="J3007" t="s">
        <v>74</v>
      </c>
      <c r="K3007" t="s">
        <v>5353</v>
      </c>
      <c r="L3007" t="s">
        <v>5353</v>
      </c>
      <c r="N3007" t="s">
        <v>5354</v>
      </c>
      <c r="P3007">
        <v>5738001</v>
      </c>
      <c r="Q3007" t="s">
        <v>5351</v>
      </c>
      <c r="R3007">
        <v>1065</v>
      </c>
      <c r="S3007">
        <v>354</v>
      </c>
    </row>
    <row r="3008" spans="1:20" x14ac:dyDescent="0.25">
      <c r="A3008" t="s">
        <v>20</v>
      </c>
      <c r="B3008" t="s">
        <v>30</v>
      </c>
      <c r="C3008" t="s">
        <v>22</v>
      </c>
      <c r="D3008" t="s">
        <v>23</v>
      </c>
      <c r="E3008" t="s">
        <v>5</v>
      </c>
      <c r="G3008" t="s">
        <v>24</v>
      </c>
      <c r="H3008">
        <v>1365579</v>
      </c>
      <c r="I3008">
        <v>1366811</v>
      </c>
      <c r="J3008" t="s">
        <v>74</v>
      </c>
      <c r="P3008">
        <v>5737478</v>
      </c>
      <c r="Q3008" t="s">
        <v>5355</v>
      </c>
      <c r="R3008">
        <v>1233</v>
      </c>
      <c r="T3008" t="s">
        <v>5356</v>
      </c>
    </row>
    <row r="3009" spans="1:20" x14ac:dyDescent="0.25">
      <c r="A3009" t="s">
        <v>33</v>
      </c>
      <c r="B3009" t="s">
        <v>34</v>
      </c>
      <c r="C3009" t="s">
        <v>22</v>
      </c>
      <c r="D3009" t="s">
        <v>23</v>
      </c>
      <c r="E3009" t="s">
        <v>5</v>
      </c>
      <c r="G3009" t="s">
        <v>24</v>
      </c>
      <c r="H3009">
        <v>1365579</v>
      </c>
      <c r="I3009">
        <v>1366811</v>
      </c>
      <c r="J3009" t="s">
        <v>74</v>
      </c>
      <c r="K3009" t="s">
        <v>5357</v>
      </c>
      <c r="L3009" t="s">
        <v>5357</v>
      </c>
      <c r="N3009" t="s">
        <v>5358</v>
      </c>
      <c r="P3009">
        <v>5737478</v>
      </c>
      <c r="Q3009" t="s">
        <v>5355</v>
      </c>
      <c r="R3009">
        <v>1233</v>
      </c>
      <c r="S3009">
        <v>410</v>
      </c>
    </row>
    <row r="3010" spans="1:20" x14ac:dyDescent="0.25">
      <c r="A3010" t="s">
        <v>20</v>
      </c>
      <c r="B3010" t="s">
        <v>30</v>
      </c>
      <c r="C3010" t="s">
        <v>22</v>
      </c>
      <c r="D3010" t="s">
        <v>23</v>
      </c>
      <c r="E3010" t="s">
        <v>5</v>
      </c>
      <c r="G3010" t="s">
        <v>24</v>
      </c>
      <c r="H3010">
        <v>1366972</v>
      </c>
      <c r="I3010">
        <v>1367346</v>
      </c>
      <c r="J3010" t="s">
        <v>74</v>
      </c>
      <c r="P3010">
        <v>5737276</v>
      </c>
      <c r="Q3010" t="s">
        <v>5359</v>
      </c>
      <c r="R3010">
        <v>375</v>
      </c>
      <c r="T3010" t="s">
        <v>5360</v>
      </c>
    </row>
    <row r="3011" spans="1:20" x14ac:dyDescent="0.25">
      <c r="A3011" t="s">
        <v>33</v>
      </c>
      <c r="B3011" t="s">
        <v>34</v>
      </c>
      <c r="C3011" t="s">
        <v>22</v>
      </c>
      <c r="D3011" t="s">
        <v>23</v>
      </c>
      <c r="E3011" t="s">
        <v>5</v>
      </c>
      <c r="G3011" t="s">
        <v>24</v>
      </c>
      <c r="H3011">
        <v>1366972</v>
      </c>
      <c r="I3011">
        <v>1367346</v>
      </c>
      <c r="J3011" t="s">
        <v>74</v>
      </c>
      <c r="K3011" t="s">
        <v>5361</v>
      </c>
      <c r="L3011" t="s">
        <v>5361</v>
      </c>
      <c r="N3011" t="s">
        <v>5362</v>
      </c>
      <c r="P3011">
        <v>5737276</v>
      </c>
      <c r="Q3011" t="s">
        <v>5359</v>
      </c>
      <c r="R3011">
        <v>375</v>
      </c>
      <c r="S3011">
        <v>124</v>
      </c>
    </row>
    <row r="3012" spans="1:20" x14ac:dyDescent="0.25">
      <c r="A3012" t="s">
        <v>20</v>
      </c>
      <c r="B3012" t="s">
        <v>30</v>
      </c>
      <c r="C3012" t="s">
        <v>22</v>
      </c>
      <c r="D3012" t="s">
        <v>23</v>
      </c>
      <c r="E3012" t="s">
        <v>5</v>
      </c>
      <c r="G3012" t="s">
        <v>24</v>
      </c>
      <c r="H3012">
        <v>1367557</v>
      </c>
      <c r="I3012">
        <v>1368897</v>
      </c>
      <c r="J3012" t="s">
        <v>74</v>
      </c>
      <c r="P3012">
        <v>5737413</v>
      </c>
      <c r="Q3012" t="s">
        <v>5363</v>
      </c>
      <c r="R3012">
        <v>1341</v>
      </c>
      <c r="T3012" t="s">
        <v>5364</v>
      </c>
    </row>
    <row r="3013" spans="1:20" x14ac:dyDescent="0.25">
      <c r="A3013" t="s">
        <v>33</v>
      </c>
      <c r="B3013" t="s">
        <v>34</v>
      </c>
      <c r="C3013" t="s">
        <v>22</v>
      </c>
      <c r="D3013" t="s">
        <v>23</v>
      </c>
      <c r="E3013" t="s">
        <v>5</v>
      </c>
      <c r="G3013" t="s">
        <v>24</v>
      </c>
      <c r="H3013">
        <v>1367557</v>
      </c>
      <c r="I3013">
        <v>1368897</v>
      </c>
      <c r="J3013" t="s">
        <v>74</v>
      </c>
      <c r="K3013" t="s">
        <v>5365</v>
      </c>
      <c r="L3013" t="s">
        <v>5365</v>
      </c>
      <c r="N3013" t="s">
        <v>5366</v>
      </c>
      <c r="P3013">
        <v>5737413</v>
      </c>
      <c r="Q3013" t="s">
        <v>5363</v>
      </c>
      <c r="R3013">
        <v>1341</v>
      </c>
      <c r="S3013">
        <v>446</v>
      </c>
    </row>
    <row r="3014" spans="1:20" x14ac:dyDescent="0.25">
      <c r="A3014" t="s">
        <v>20</v>
      </c>
      <c r="B3014" t="s">
        <v>30</v>
      </c>
      <c r="C3014" t="s">
        <v>22</v>
      </c>
      <c r="D3014" t="s">
        <v>23</v>
      </c>
      <c r="E3014" t="s">
        <v>5</v>
      </c>
      <c r="G3014" t="s">
        <v>24</v>
      </c>
      <c r="H3014">
        <v>1369066</v>
      </c>
      <c r="I3014">
        <v>1370355</v>
      </c>
      <c r="J3014" t="s">
        <v>25</v>
      </c>
      <c r="P3014">
        <v>5737753</v>
      </c>
      <c r="Q3014" t="s">
        <v>5367</v>
      </c>
      <c r="R3014">
        <v>1290</v>
      </c>
      <c r="T3014" t="s">
        <v>5368</v>
      </c>
    </row>
    <row r="3015" spans="1:20" x14ac:dyDescent="0.25">
      <c r="A3015" t="s">
        <v>33</v>
      </c>
      <c r="B3015" t="s">
        <v>34</v>
      </c>
      <c r="C3015" t="s">
        <v>22</v>
      </c>
      <c r="D3015" t="s">
        <v>23</v>
      </c>
      <c r="E3015" t="s">
        <v>5</v>
      </c>
      <c r="G3015" t="s">
        <v>24</v>
      </c>
      <c r="H3015">
        <v>1369066</v>
      </c>
      <c r="I3015">
        <v>1370355</v>
      </c>
      <c r="J3015" t="s">
        <v>25</v>
      </c>
      <c r="K3015" t="s">
        <v>5369</v>
      </c>
      <c r="L3015" t="s">
        <v>5369</v>
      </c>
      <c r="N3015" t="s">
        <v>5370</v>
      </c>
      <c r="P3015">
        <v>5737753</v>
      </c>
      <c r="Q3015" t="s">
        <v>5367</v>
      </c>
      <c r="R3015">
        <v>1290</v>
      </c>
      <c r="S3015">
        <v>429</v>
      </c>
    </row>
    <row r="3016" spans="1:20" x14ac:dyDescent="0.25">
      <c r="A3016" t="s">
        <v>20</v>
      </c>
      <c r="B3016" t="s">
        <v>30</v>
      </c>
      <c r="C3016" t="s">
        <v>22</v>
      </c>
      <c r="D3016" t="s">
        <v>23</v>
      </c>
      <c r="E3016" t="s">
        <v>5</v>
      </c>
      <c r="G3016" t="s">
        <v>24</v>
      </c>
      <c r="H3016">
        <v>1370421</v>
      </c>
      <c r="I3016">
        <v>1371440</v>
      </c>
      <c r="J3016" t="s">
        <v>25</v>
      </c>
      <c r="P3016">
        <v>5737533</v>
      </c>
      <c r="Q3016" t="s">
        <v>5371</v>
      </c>
      <c r="R3016">
        <v>1020</v>
      </c>
      <c r="T3016" t="s">
        <v>5372</v>
      </c>
    </row>
    <row r="3017" spans="1:20" x14ac:dyDescent="0.25">
      <c r="A3017" t="s">
        <v>33</v>
      </c>
      <c r="B3017" t="s">
        <v>34</v>
      </c>
      <c r="C3017" t="s">
        <v>22</v>
      </c>
      <c r="D3017" t="s">
        <v>23</v>
      </c>
      <c r="E3017" t="s">
        <v>5</v>
      </c>
      <c r="G3017" t="s">
        <v>24</v>
      </c>
      <c r="H3017">
        <v>1370421</v>
      </c>
      <c r="I3017">
        <v>1371440</v>
      </c>
      <c r="J3017" t="s">
        <v>25</v>
      </c>
      <c r="K3017" t="s">
        <v>5373</v>
      </c>
      <c r="L3017" t="s">
        <v>5373</v>
      </c>
      <c r="N3017" t="s">
        <v>5374</v>
      </c>
      <c r="P3017">
        <v>5737533</v>
      </c>
      <c r="Q3017" t="s">
        <v>5371</v>
      </c>
      <c r="R3017">
        <v>1020</v>
      </c>
      <c r="S3017">
        <v>339</v>
      </c>
    </row>
    <row r="3018" spans="1:20" x14ac:dyDescent="0.25">
      <c r="A3018" t="s">
        <v>20</v>
      </c>
      <c r="B3018" t="s">
        <v>30</v>
      </c>
      <c r="C3018" t="s">
        <v>22</v>
      </c>
      <c r="D3018" t="s">
        <v>23</v>
      </c>
      <c r="E3018" t="s">
        <v>5</v>
      </c>
      <c r="G3018" t="s">
        <v>24</v>
      </c>
      <c r="H3018">
        <v>1371575</v>
      </c>
      <c r="I3018">
        <v>1372339</v>
      </c>
      <c r="J3018" t="s">
        <v>74</v>
      </c>
      <c r="P3018">
        <v>5737572</v>
      </c>
      <c r="Q3018" t="s">
        <v>5375</v>
      </c>
      <c r="R3018">
        <v>765</v>
      </c>
      <c r="T3018" t="s">
        <v>5376</v>
      </c>
    </row>
    <row r="3019" spans="1:20" x14ac:dyDescent="0.25">
      <c r="A3019" t="s">
        <v>33</v>
      </c>
      <c r="B3019" t="s">
        <v>34</v>
      </c>
      <c r="C3019" t="s">
        <v>22</v>
      </c>
      <c r="D3019" t="s">
        <v>23</v>
      </c>
      <c r="E3019" t="s">
        <v>5</v>
      </c>
      <c r="G3019" t="s">
        <v>24</v>
      </c>
      <c r="H3019">
        <v>1371575</v>
      </c>
      <c r="I3019">
        <v>1372339</v>
      </c>
      <c r="J3019" t="s">
        <v>74</v>
      </c>
      <c r="K3019" t="s">
        <v>5377</v>
      </c>
      <c r="L3019" t="s">
        <v>5377</v>
      </c>
      <c r="N3019" t="s">
        <v>36</v>
      </c>
      <c r="P3019">
        <v>5737572</v>
      </c>
      <c r="Q3019" t="s">
        <v>5375</v>
      </c>
      <c r="R3019">
        <v>765</v>
      </c>
      <c r="S3019">
        <v>254</v>
      </c>
    </row>
    <row r="3020" spans="1:20" x14ac:dyDescent="0.25">
      <c r="A3020" t="s">
        <v>20</v>
      </c>
      <c r="B3020" t="s">
        <v>30</v>
      </c>
      <c r="C3020" t="s">
        <v>22</v>
      </c>
      <c r="D3020" t="s">
        <v>23</v>
      </c>
      <c r="E3020" t="s">
        <v>5</v>
      </c>
      <c r="G3020" t="s">
        <v>24</v>
      </c>
      <c r="H3020">
        <v>1372422</v>
      </c>
      <c r="I3020">
        <v>1373519</v>
      </c>
      <c r="J3020" t="s">
        <v>25</v>
      </c>
      <c r="P3020">
        <v>5737515</v>
      </c>
      <c r="Q3020" t="s">
        <v>5378</v>
      </c>
      <c r="R3020">
        <v>1098</v>
      </c>
      <c r="T3020" t="s">
        <v>5379</v>
      </c>
    </row>
    <row r="3021" spans="1:20" x14ac:dyDescent="0.25">
      <c r="A3021" t="s">
        <v>33</v>
      </c>
      <c r="B3021" t="s">
        <v>34</v>
      </c>
      <c r="C3021" t="s">
        <v>22</v>
      </c>
      <c r="D3021" t="s">
        <v>23</v>
      </c>
      <c r="E3021" t="s">
        <v>5</v>
      </c>
      <c r="G3021" t="s">
        <v>24</v>
      </c>
      <c r="H3021">
        <v>1372422</v>
      </c>
      <c r="I3021">
        <v>1373519</v>
      </c>
      <c r="J3021" t="s">
        <v>25</v>
      </c>
      <c r="K3021" t="s">
        <v>5380</v>
      </c>
      <c r="L3021" t="s">
        <v>5380</v>
      </c>
      <c r="N3021" t="s">
        <v>5381</v>
      </c>
      <c r="P3021">
        <v>5737515</v>
      </c>
      <c r="Q3021" t="s">
        <v>5378</v>
      </c>
      <c r="R3021">
        <v>1098</v>
      </c>
      <c r="S3021">
        <v>365</v>
      </c>
    </row>
    <row r="3022" spans="1:20" x14ac:dyDescent="0.25">
      <c r="A3022" t="s">
        <v>20</v>
      </c>
      <c r="B3022" t="s">
        <v>657</v>
      </c>
      <c r="C3022" t="s">
        <v>22</v>
      </c>
      <c r="D3022" t="s">
        <v>23</v>
      </c>
      <c r="E3022" t="s">
        <v>5</v>
      </c>
      <c r="G3022" t="s">
        <v>24</v>
      </c>
      <c r="H3022">
        <v>1373503</v>
      </c>
      <c r="I3022">
        <v>1373915</v>
      </c>
      <c r="J3022" t="s">
        <v>25</v>
      </c>
      <c r="P3022">
        <v>5738007</v>
      </c>
      <c r="Q3022" t="s">
        <v>5382</v>
      </c>
      <c r="R3022">
        <v>413</v>
      </c>
      <c r="T3022" t="s">
        <v>5383</v>
      </c>
    </row>
    <row r="3023" spans="1:20" x14ac:dyDescent="0.25">
      <c r="A3023" t="s">
        <v>33</v>
      </c>
      <c r="B3023" t="s">
        <v>660</v>
      </c>
      <c r="C3023" t="s">
        <v>22</v>
      </c>
      <c r="D3023" t="s">
        <v>23</v>
      </c>
      <c r="E3023" t="s">
        <v>5</v>
      </c>
      <c r="G3023" t="s">
        <v>24</v>
      </c>
      <c r="H3023">
        <v>1373503</v>
      </c>
      <c r="I3023">
        <v>1373915</v>
      </c>
      <c r="J3023" t="s">
        <v>25</v>
      </c>
      <c r="N3023" t="s">
        <v>1421</v>
      </c>
      <c r="P3023">
        <v>5738007</v>
      </c>
      <c r="Q3023" t="s">
        <v>5382</v>
      </c>
      <c r="R3023">
        <v>413</v>
      </c>
      <c r="T3023" t="s">
        <v>661</v>
      </c>
    </row>
    <row r="3024" spans="1:20" x14ac:dyDescent="0.25">
      <c r="A3024" t="s">
        <v>20</v>
      </c>
      <c r="B3024" t="s">
        <v>30</v>
      </c>
      <c r="C3024" t="s">
        <v>22</v>
      </c>
      <c r="D3024" t="s">
        <v>23</v>
      </c>
      <c r="E3024" t="s">
        <v>5</v>
      </c>
      <c r="G3024" t="s">
        <v>24</v>
      </c>
      <c r="H3024">
        <v>1373923</v>
      </c>
      <c r="I3024">
        <v>1374474</v>
      </c>
      <c r="J3024" t="s">
        <v>25</v>
      </c>
      <c r="P3024">
        <v>5737279</v>
      </c>
      <c r="Q3024" t="s">
        <v>5384</v>
      </c>
      <c r="R3024">
        <v>552</v>
      </c>
      <c r="T3024" t="s">
        <v>5385</v>
      </c>
    </row>
    <row r="3025" spans="1:20" x14ac:dyDescent="0.25">
      <c r="A3025" t="s">
        <v>33</v>
      </c>
      <c r="B3025" t="s">
        <v>34</v>
      </c>
      <c r="C3025" t="s">
        <v>22</v>
      </c>
      <c r="D3025" t="s">
        <v>23</v>
      </c>
      <c r="E3025" t="s">
        <v>5</v>
      </c>
      <c r="G3025" t="s">
        <v>24</v>
      </c>
      <c r="H3025">
        <v>1373923</v>
      </c>
      <c r="I3025">
        <v>1374474</v>
      </c>
      <c r="J3025" t="s">
        <v>25</v>
      </c>
      <c r="K3025" t="s">
        <v>5386</v>
      </c>
      <c r="L3025" t="s">
        <v>5386</v>
      </c>
      <c r="N3025" t="s">
        <v>36</v>
      </c>
      <c r="P3025">
        <v>5737279</v>
      </c>
      <c r="Q3025" t="s">
        <v>5384</v>
      </c>
      <c r="R3025">
        <v>552</v>
      </c>
      <c r="S3025">
        <v>183</v>
      </c>
    </row>
    <row r="3026" spans="1:20" x14ac:dyDescent="0.25">
      <c r="A3026" t="s">
        <v>20</v>
      </c>
      <c r="B3026" t="s">
        <v>30</v>
      </c>
      <c r="C3026" t="s">
        <v>22</v>
      </c>
      <c r="D3026" t="s">
        <v>23</v>
      </c>
      <c r="E3026" t="s">
        <v>5</v>
      </c>
      <c r="G3026" t="s">
        <v>24</v>
      </c>
      <c r="H3026">
        <v>1374732</v>
      </c>
      <c r="I3026">
        <v>1376042</v>
      </c>
      <c r="J3026" t="s">
        <v>74</v>
      </c>
      <c r="P3026">
        <v>5737414</v>
      </c>
      <c r="Q3026" t="s">
        <v>5387</v>
      </c>
      <c r="R3026">
        <v>1311</v>
      </c>
      <c r="T3026" t="s">
        <v>5388</v>
      </c>
    </row>
    <row r="3027" spans="1:20" x14ac:dyDescent="0.25">
      <c r="A3027" t="s">
        <v>33</v>
      </c>
      <c r="B3027" t="s">
        <v>34</v>
      </c>
      <c r="C3027" t="s">
        <v>22</v>
      </c>
      <c r="D3027" t="s">
        <v>23</v>
      </c>
      <c r="E3027" t="s">
        <v>5</v>
      </c>
      <c r="G3027" t="s">
        <v>24</v>
      </c>
      <c r="H3027">
        <v>1374732</v>
      </c>
      <c r="I3027">
        <v>1376042</v>
      </c>
      <c r="J3027" t="s">
        <v>74</v>
      </c>
      <c r="K3027" t="s">
        <v>5389</v>
      </c>
      <c r="L3027" t="s">
        <v>5389</v>
      </c>
      <c r="N3027" t="s">
        <v>5390</v>
      </c>
      <c r="P3027">
        <v>5737414</v>
      </c>
      <c r="Q3027" t="s">
        <v>5387</v>
      </c>
      <c r="R3027">
        <v>1311</v>
      </c>
      <c r="S3027">
        <v>436</v>
      </c>
    </row>
    <row r="3028" spans="1:20" x14ac:dyDescent="0.25">
      <c r="A3028" t="s">
        <v>20</v>
      </c>
      <c r="B3028" t="s">
        <v>30</v>
      </c>
      <c r="C3028" t="s">
        <v>22</v>
      </c>
      <c r="D3028" t="s">
        <v>23</v>
      </c>
      <c r="E3028" t="s">
        <v>5</v>
      </c>
      <c r="G3028" t="s">
        <v>24</v>
      </c>
      <c r="H3028">
        <v>1376198</v>
      </c>
      <c r="I3028">
        <v>1377052</v>
      </c>
      <c r="J3028" t="s">
        <v>74</v>
      </c>
      <c r="P3028">
        <v>5737336</v>
      </c>
      <c r="Q3028" t="s">
        <v>5391</v>
      </c>
      <c r="R3028">
        <v>855</v>
      </c>
      <c r="T3028" t="s">
        <v>5392</v>
      </c>
    </row>
    <row r="3029" spans="1:20" x14ac:dyDescent="0.25">
      <c r="A3029" t="s">
        <v>33</v>
      </c>
      <c r="B3029" t="s">
        <v>34</v>
      </c>
      <c r="C3029" t="s">
        <v>22</v>
      </c>
      <c r="D3029" t="s">
        <v>23</v>
      </c>
      <c r="E3029" t="s">
        <v>5</v>
      </c>
      <c r="G3029" t="s">
        <v>24</v>
      </c>
      <c r="H3029">
        <v>1376198</v>
      </c>
      <c r="I3029">
        <v>1377052</v>
      </c>
      <c r="J3029" t="s">
        <v>74</v>
      </c>
      <c r="K3029" t="s">
        <v>5393</v>
      </c>
      <c r="L3029" t="s">
        <v>5393</v>
      </c>
      <c r="N3029" t="s">
        <v>36</v>
      </c>
      <c r="P3029">
        <v>5737336</v>
      </c>
      <c r="Q3029" t="s">
        <v>5391</v>
      </c>
      <c r="R3029">
        <v>855</v>
      </c>
      <c r="S3029">
        <v>284</v>
      </c>
    </row>
    <row r="3030" spans="1:20" x14ac:dyDescent="0.25">
      <c r="A3030" t="s">
        <v>20</v>
      </c>
      <c r="B3030" t="s">
        <v>30</v>
      </c>
      <c r="C3030" t="s">
        <v>22</v>
      </c>
      <c r="D3030" t="s">
        <v>23</v>
      </c>
      <c r="E3030" t="s">
        <v>5</v>
      </c>
      <c r="G3030" t="s">
        <v>24</v>
      </c>
      <c r="H3030">
        <v>1377158</v>
      </c>
      <c r="I3030">
        <v>1377922</v>
      </c>
      <c r="J3030" t="s">
        <v>74</v>
      </c>
      <c r="P3030">
        <v>5737545</v>
      </c>
      <c r="Q3030" t="s">
        <v>5394</v>
      </c>
      <c r="R3030">
        <v>765</v>
      </c>
      <c r="T3030" t="s">
        <v>5395</v>
      </c>
    </row>
    <row r="3031" spans="1:20" x14ac:dyDescent="0.25">
      <c r="A3031" t="s">
        <v>33</v>
      </c>
      <c r="B3031" t="s">
        <v>34</v>
      </c>
      <c r="C3031" t="s">
        <v>22</v>
      </c>
      <c r="D3031" t="s">
        <v>23</v>
      </c>
      <c r="E3031" t="s">
        <v>5</v>
      </c>
      <c r="G3031" t="s">
        <v>24</v>
      </c>
      <c r="H3031">
        <v>1377158</v>
      </c>
      <c r="I3031">
        <v>1377922</v>
      </c>
      <c r="J3031" t="s">
        <v>74</v>
      </c>
      <c r="K3031" t="s">
        <v>5396</v>
      </c>
      <c r="L3031" t="s">
        <v>5396</v>
      </c>
      <c r="N3031" t="s">
        <v>892</v>
      </c>
      <c r="P3031">
        <v>5737545</v>
      </c>
      <c r="Q3031" t="s">
        <v>5394</v>
      </c>
      <c r="R3031">
        <v>765</v>
      </c>
      <c r="S3031">
        <v>254</v>
      </c>
    </row>
    <row r="3032" spans="1:20" x14ac:dyDescent="0.25">
      <c r="A3032" t="s">
        <v>20</v>
      </c>
      <c r="B3032" t="s">
        <v>30</v>
      </c>
      <c r="C3032" t="s">
        <v>22</v>
      </c>
      <c r="D3032" t="s">
        <v>23</v>
      </c>
      <c r="E3032" t="s">
        <v>5</v>
      </c>
      <c r="G3032" t="s">
        <v>24</v>
      </c>
      <c r="H3032">
        <v>1377957</v>
      </c>
      <c r="I3032">
        <v>1378718</v>
      </c>
      <c r="J3032" t="s">
        <v>74</v>
      </c>
      <c r="P3032">
        <v>5737419</v>
      </c>
      <c r="Q3032" t="s">
        <v>5397</v>
      </c>
      <c r="R3032">
        <v>762</v>
      </c>
      <c r="T3032" t="s">
        <v>5398</v>
      </c>
    </row>
    <row r="3033" spans="1:20" x14ac:dyDescent="0.25">
      <c r="A3033" t="s">
        <v>33</v>
      </c>
      <c r="B3033" t="s">
        <v>34</v>
      </c>
      <c r="C3033" t="s">
        <v>22</v>
      </c>
      <c r="D3033" t="s">
        <v>23</v>
      </c>
      <c r="E3033" t="s">
        <v>5</v>
      </c>
      <c r="G3033" t="s">
        <v>24</v>
      </c>
      <c r="H3033">
        <v>1377957</v>
      </c>
      <c r="I3033">
        <v>1378718</v>
      </c>
      <c r="J3033" t="s">
        <v>74</v>
      </c>
      <c r="K3033" t="s">
        <v>5399</v>
      </c>
      <c r="L3033" t="s">
        <v>5399</v>
      </c>
      <c r="N3033" t="s">
        <v>896</v>
      </c>
      <c r="P3033">
        <v>5737419</v>
      </c>
      <c r="Q3033" t="s">
        <v>5397</v>
      </c>
      <c r="R3033">
        <v>762</v>
      </c>
      <c r="S3033">
        <v>253</v>
      </c>
    </row>
    <row r="3034" spans="1:20" x14ac:dyDescent="0.25">
      <c r="A3034" t="s">
        <v>20</v>
      </c>
      <c r="B3034" t="s">
        <v>30</v>
      </c>
      <c r="C3034" t="s">
        <v>22</v>
      </c>
      <c r="D3034" t="s">
        <v>23</v>
      </c>
      <c r="E3034" t="s">
        <v>5</v>
      </c>
      <c r="G3034" t="s">
        <v>24</v>
      </c>
      <c r="H3034">
        <v>1378886</v>
      </c>
      <c r="I3034">
        <v>1379437</v>
      </c>
      <c r="J3034" t="s">
        <v>74</v>
      </c>
      <c r="P3034">
        <v>5737352</v>
      </c>
      <c r="Q3034" t="s">
        <v>5400</v>
      </c>
      <c r="R3034">
        <v>552</v>
      </c>
      <c r="T3034" t="s">
        <v>5401</v>
      </c>
    </row>
    <row r="3035" spans="1:20" x14ac:dyDescent="0.25">
      <c r="A3035" t="s">
        <v>33</v>
      </c>
      <c r="B3035" t="s">
        <v>34</v>
      </c>
      <c r="C3035" t="s">
        <v>22</v>
      </c>
      <c r="D3035" t="s">
        <v>23</v>
      </c>
      <c r="E3035" t="s">
        <v>5</v>
      </c>
      <c r="G3035" t="s">
        <v>24</v>
      </c>
      <c r="H3035">
        <v>1378886</v>
      </c>
      <c r="I3035">
        <v>1379437</v>
      </c>
      <c r="J3035" t="s">
        <v>74</v>
      </c>
      <c r="K3035" t="s">
        <v>5402</v>
      </c>
      <c r="L3035" t="s">
        <v>5402</v>
      </c>
      <c r="N3035" t="s">
        <v>36</v>
      </c>
      <c r="P3035">
        <v>5737352</v>
      </c>
      <c r="Q3035" t="s">
        <v>5400</v>
      </c>
      <c r="R3035">
        <v>552</v>
      </c>
      <c r="S3035">
        <v>183</v>
      </c>
    </row>
    <row r="3036" spans="1:20" x14ac:dyDescent="0.25">
      <c r="A3036" t="s">
        <v>20</v>
      </c>
      <c r="B3036" t="s">
        <v>30</v>
      </c>
      <c r="C3036" t="s">
        <v>22</v>
      </c>
      <c r="D3036" t="s">
        <v>23</v>
      </c>
      <c r="E3036" t="s">
        <v>5</v>
      </c>
      <c r="G3036" t="s">
        <v>24</v>
      </c>
      <c r="H3036">
        <v>1379516</v>
      </c>
      <c r="I3036">
        <v>1379881</v>
      </c>
      <c r="J3036" t="s">
        <v>74</v>
      </c>
      <c r="P3036">
        <v>5737531</v>
      </c>
      <c r="Q3036" t="s">
        <v>5403</v>
      </c>
      <c r="R3036">
        <v>366</v>
      </c>
      <c r="T3036" t="s">
        <v>5404</v>
      </c>
    </row>
    <row r="3037" spans="1:20" x14ac:dyDescent="0.25">
      <c r="A3037" t="s">
        <v>33</v>
      </c>
      <c r="B3037" t="s">
        <v>34</v>
      </c>
      <c r="C3037" t="s">
        <v>22</v>
      </c>
      <c r="D3037" t="s">
        <v>23</v>
      </c>
      <c r="E3037" t="s">
        <v>5</v>
      </c>
      <c r="G3037" t="s">
        <v>24</v>
      </c>
      <c r="H3037">
        <v>1379516</v>
      </c>
      <c r="I3037">
        <v>1379881</v>
      </c>
      <c r="J3037" t="s">
        <v>74</v>
      </c>
      <c r="K3037" t="s">
        <v>5405</v>
      </c>
      <c r="L3037" t="s">
        <v>5405</v>
      </c>
      <c r="N3037" t="s">
        <v>5406</v>
      </c>
      <c r="P3037">
        <v>5737531</v>
      </c>
      <c r="Q3037" t="s">
        <v>5403</v>
      </c>
      <c r="R3037">
        <v>366</v>
      </c>
      <c r="S3037">
        <v>121</v>
      </c>
    </row>
    <row r="3038" spans="1:20" x14ac:dyDescent="0.25">
      <c r="A3038" t="s">
        <v>20</v>
      </c>
      <c r="B3038" t="s">
        <v>30</v>
      </c>
      <c r="C3038" t="s">
        <v>22</v>
      </c>
      <c r="D3038" t="s">
        <v>23</v>
      </c>
      <c r="E3038" t="s">
        <v>5</v>
      </c>
      <c r="G3038" t="s">
        <v>24</v>
      </c>
      <c r="H3038">
        <v>1379998</v>
      </c>
      <c r="I3038">
        <v>1382151</v>
      </c>
      <c r="J3038" t="s">
        <v>74</v>
      </c>
      <c r="P3038">
        <v>5737672</v>
      </c>
      <c r="Q3038" t="s">
        <v>5407</v>
      </c>
      <c r="R3038">
        <v>2154</v>
      </c>
      <c r="T3038" t="s">
        <v>5408</v>
      </c>
    </row>
    <row r="3039" spans="1:20" x14ac:dyDescent="0.25">
      <c r="A3039" t="s">
        <v>33</v>
      </c>
      <c r="B3039" t="s">
        <v>34</v>
      </c>
      <c r="C3039" t="s">
        <v>22</v>
      </c>
      <c r="D3039" t="s">
        <v>23</v>
      </c>
      <c r="E3039" t="s">
        <v>5</v>
      </c>
      <c r="G3039" t="s">
        <v>24</v>
      </c>
      <c r="H3039">
        <v>1379998</v>
      </c>
      <c r="I3039">
        <v>1382151</v>
      </c>
      <c r="J3039" t="s">
        <v>74</v>
      </c>
      <c r="K3039" t="s">
        <v>5409</v>
      </c>
      <c r="L3039" t="s">
        <v>5409</v>
      </c>
      <c r="N3039" t="s">
        <v>36</v>
      </c>
      <c r="P3039">
        <v>5737672</v>
      </c>
      <c r="Q3039" t="s">
        <v>5407</v>
      </c>
      <c r="R3039">
        <v>2154</v>
      </c>
      <c r="S3039">
        <v>717</v>
      </c>
    </row>
    <row r="3040" spans="1:20" x14ac:dyDescent="0.25">
      <c r="A3040" t="s">
        <v>20</v>
      </c>
      <c r="B3040" t="s">
        <v>30</v>
      </c>
      <c r="C3040" t="s">
        <v>22</v>
      </c>
      <c r="D3040" t="s">
        <v>23</v>
      </c>
      <c r="E3040" t="s">
        <v>5</v>
      </c>
      <c r="G3040" t="s">
        <v>24</v>
      </c>
      <c r="H3040">
        <v>1382210</v>
      </c>
      <c r="I3040">
        <v>1386730</v>
      </c>
      <c r="J3040" t="s">
        <v>74</v>
      </c>
      <c r="P3040">
        <v>5737354</v>
      </c>
      <c r="Q3040" t="s">
        <v>5410</v>
      </c>
      <c r="R3040">
        <v>4521</v>
      </c>
      <c r="T3040" t="s">
        <v>5411</v>
      </c>
    </row>
    <row r="3041" spans="1:20" x14ac:dyDescent="0.25">
      <c r="A3041" t="s">
        <v>33</v>
      </c>
      <c r="B3041" t="s">
        <v>34</v>
      </c>
      <c r="C3041" t="s">
        <v>22</v>
      </c>
      <c r="D3041" t="s">
        <v>23</v>
      </c>
      <c r="E3041" t="s">
        <v>5</v>
      </c>
      <c r="G3041" t="s">
        <v>24</v>
      </c>
      <c r="H3041">
        <v>1382210</v>
      </c>
      <c r="I3041">
        <v>1386730</v>
      </c>
      <c r="J3041" t="s">
        <v>74</v>
      </c>
      <c r="K3041" t="s">
        <v>5412</v>
      </c>
      <c r="L3041" t="s">
        <v>5412</v>
      </c>
      <c r="N3041" t="s">
        <v>36</v>
      </c>
      <c r="P3041">
        <v>5737354</v>
      </c>
      <c r="Q3041" t="s">
        <v>5410</v>
      </c>
      <c r="R3041">
        <v>4521</v>
      </c>
      <c r="S3041">
        <v>1506</v>
      </c>
    </row>
    <row r="3042" spans="1:20" x14ac:dyDescent="0.25">
      <c r="A3042" t="s">
        <v>20</v>
      </c>
      <c r="B3042" t="s">
        <v>30</v>
      </c>
      <c r="C3042" t="s">
        <v>22</v>
      </c>
      <c r="D3042" t="s">
        <v>23</v>
      </c>
      <c r="E3042" t="s">
        <v>5</v>
      </c>
      <c r="G3042" t="s">
        <v>24</v>
      </c>
      <c r="H3042">
        <v>1387365</v>
      </c>
      <c r="I3042">
        <v>1388480</v>
      </c>
      <c r="J3042" t="s">
        <v>74</v>
      </c>
      <c r="P3042">
        <v>5737744</v>
      </c>
      <c r="Q3042" t="s">
        <v>5413</v>
      </c>
      <c r="R3042">
        <v>1116</v>
      </c>
      <c r="T3042" t="s">
        <v>5414</v>
      </c>
    </row>
    <row r="3043" spans="1:20" x14ac:dyDescent="0.25">
      <c r="A3043" t="s">
        <v>33</v>
      </c>
      <c r="B3043" t="s">
        <v>34</v>
      </c>
      <c r="C3043" t="s">
        <v>22</v>
      </c>
      <c r="D3043" t="s">
        <v>23</v>
      </c>
      <c r="E3043" t="s">
        <v>5</v>
      </c>
      <c r="G3043" t="s">
        <v>24</v>
      </c>
      <c r="H3043">
        <v>1387365</v>
      </c>
      <c r="I3043">
        <v>1388480</v>
      </c>
      <c r="J3043" t="s">
        <v>74</v>
      </c>
      <c r="K3043" t="s">
        <v>5415</v>
      </c>
      <c r="L3043" t="s">
        <v>5415</v>
      </c>
      <c r="N3043" t="s">
        <v>801</v>
      </c>
      <c r="P3043">
        <v>5737744</v>
      </c>
      <c r="Q3043" t="s">
        <v>5413</v>
      </c>
      <c r="R3043">
        <v>1116</v>
      </c>
      <c r="S3043">
        <v>371</v>
      </c>
    </row>
    <row r="3044" spans="1:20" x14ac:dyDescent="0.25">
      <c r="A3044" t="s">
        <v>20</v>
      </c>
      <c r="B3044" t="s">
        <v>30</v>
      </c>
      <c r="C3044" t="s">
        <v>22</v>
      </c>
      <c r="D3044" t="s">
        <v>23</v>
      </c>
      <c r="E3044" t="s">
        <v>5</v>
      </c>
      <c r="G3044" t="s">
        <v>24</v>
      </c>
      <c r="H3044">
        <v>1388581</v>
      </c>
      <c r="I3044">
        <v>1389552</v>
      </c>
      <c r="J3044" t="s">
        <v>74</v>
      </c>
      <c r="P3044">
        <v>5737466</v>
      </c>
      <c r="Q3044" t="s">
        <v>5416</v>
      </c>
      <c r="R3044">
        <v>972</v>
      </c>
      <c r="T3044" t="s">
        <v>5417</v>
      </c>
    </row>
    <row r="3045" spans="1:20" x14ac:dyDescent="0.25">
      <c r="A3045" t="s">
        <v>33</v>
      </c>
      <c r="B3045" t="s">
        <v>34</v>
      </c>
      <c r="C3045" t="s">
        <v>22</v>
      </c>
      <c r="D3045" t="s">
        <v>23</v>
      </c>
      <c r="E3045" t="s">
        <v>5</v>
      </c>
      <c r="G3045" t="s">
        <v>24</v>
      </c>
      <c r="H3045">
        <v>1388581</v>
      </c>
      <c r="I3045">
        <v>1389552</v>
      </c>
      <c r="J3045" t="s">
        <v>74</v>
      </c>
      <c r="K3045" t="s">
        <v>5418</v>
      </c>
      <c r="L3045" t="s">
        <v>5418</v>
      </c>
      <c r="N3045" t="s">
        <v>5419</v>
      </c>
      <c r="P3045">
        <v>5737466</v>
      </c>
      <c r="Q3045" t="s">
        <v>5416</v>
      </c>
      <c r="R3045">
        <v>972</v>
      </c>
      <c r="S3045">
        <v>323</v>
      </c>
    </row>
    <row r="3046" spans="1:20" x14ac:dyDescent="0.25">
      <c r="A3046" t="s">
        <v>20</v>
      </c>
      <c r="B3046" t="s">
        <v>30</v>
      </c>
      <c r="C3046" t="s">
        <v>22</v>
      </c>
      <c r="D3046" t="s">
        <v>23</v>
      </c>
      <c r="E3046" t="s">
        <v>5</v>
      </c>
      <c r="G3046" t="s">
        <v>24</v>
      </c>
      <c r="H3046">
        <v>1389743</v>
      </c>
      <c r="I3046">
        <v>1390195</v>
      </c>
      <c r="J3046" t="s">
        <v>25</v>
      </c>
      <c r="P3046">
        <v>5737737</v>
      </c>
      <c r="Q3046" t="s">
        <v>5420</v>
      </c>
      <c r="R3046">
        <v>453</v>
      </c>
      <c r="T3046" t="s">
        <v>5421</v>
      </c>
    </row>
    <row r="3047" spans="1:20" x14ac:dyDescent="0.25">
      <c r="A3047" t="s">
        <v>33</v>
      </c>
      <c r="B3047" t="s">
        <v>34</v>
      </c>
      <c r="C3047" t="s">
        <v>22</v>
      </c>
      <c r="D3047" t="s">
        <v>23</v>
      </c>
      <c r="E3047" t="s">
        <v>5</v>
      </c>
      <c r="G3047" t="s">
        <v>24</v>
      </c>
      <c r="H3047">
        <v>1389743</v>
      </c>
      <c r="I3047">
        <v>1390195</v>
      </c>
      <c r="J3047" t="s">
        <v>25</v>
      </c>
      <c r="K3047" t="s">
        <v>5422</v>
      </c>
      <c r="L3047" t="s">
        <v>5422</v>
      </c>
      <c r="N3047" t="s">
        <v>1137</v>
      </c>
      <c r="P3047">
        <v>5737737</v>
      </c>
      <c r="Q3047" t="s">
        <v>5420</v>
      </c>
      <c r="R3047">
        <v>453</v>
      </c>
      <c r="S3047">
        <v>150</v>
      </c>
    </row>
    <row r="3048" spans="1:20" x14ac:dyDescent="0.25">
      <c r="A3048" t="s">
        <v>20</v>
      </c>
      <c r="B3048" t="s">
        <v>30</v>
      </c>
      <c r="C3048" t="s">
        <v>22</v>
      </c>
      <c r="D3048" t="s">
        <v>23</v>
      </c>
      <c r="E3048" t="s">
        <v>5</v>
      </c>
      <c r="G3048" t="s">
        <v>24</v>
      </c>
      <c r="H3048">
        <v>1390273</v>
      </c>
      <c r="I3048">
        <v>1390992</v>
      </c>
      <c r="J3048" t="s">
        <v>25</v>
      </c>
      <c r="P3048">
        <v>5737649</v>
      </c>
      <c r="Q3048" t="s">
        <v>5423</v>
      </c>
      <c r="R3048">
        <v>720</v>
      </c>
      <c r="T3048" t="s">
        <v>5424</v>
      </c>
    </row>
    <row r="3049" spans="1:20" x14ac:dyDescent="0.25">
      <c r="A3049" t="s">
        <v>33</v>
      </c>
      <c r="B3049" t="s">
        <v>34</v>
      </c>
      <c r="C3049" t="s">
        <v>22</v>
      </c>
      <c r="D3049" t="s">
        <v>23</v>
      </c>
      <c r="E3049" t="s">
        <v>5</v>
      </c>
      <c r="G3049" t="s">
        <v>24</v>
      </c>
      <c r="H3049">
        <v>1390273</v>
      </c>
      <c r="I3049">
        <v>1390992</v>
      </c>
      <c r="J3049" t="s">
        <v>25</v>
      </c>
      <c r="K3049" t="s">
        <v>5425</v>
      </c>
      <c r="L3049" t="s">
        <v>5425</v>
      </c>
      <c r="N3049" t="s">
        <v>5426</v>
      </c>
      <c r="P3049">
        <v>5737649</v>
      </c>
      <c r="Q3049" t="s">
        <v>5423</v>
      </c>
      <c r="R3049">
        <v>720</v>
      </c>
      <c r="S3049">
        <v>239</v>
      </c>
    </row>
    <row r="3050" spans="1:20" x14ac:dyDescent="0.25">
      <c r="A3050" t="s">
        <v>20</v>
      </c>
      <c r="B3050" t="s">
        <v>30</v>
      </c>
      <c r="C3050" t="s">
        <v>22</v>
      </c>
      <c r="D3050" t="s">
        <v>23</v>
      </c>
      <c r="E3050" t="s">
        <v>5</v>
      </c>
      <c r="G3050" t="s">
        <v>24</v>
      </c>
      <c r="H3050">
        <v>1391138</v>
      </c>
      <c r="I3050">
        <v>1391413</v>
      </c>
      <c r="J3050" t="s">
        <v>25</v>
      </c>
      <c r="P3050">
        <v>5737270</v>
      </c>
      <c r="Q3050" t="s">
        <v>5427</v>
      </c>
      <c r="R3050">
        <v>276</v>
      </c>
      <c r="T3050" t="s">
        <v>5428</v>
      </c>
    </row>
    <row r="3051" spans="1:20" x14ac:dyDescent="0.25">
      <c r="A3051" t="s">
        <v>33</v>
      </c>
      <c r="B3051" t="s">
        <v>34</v>
      </c>
      <c r="C3051" t="s">
        <v>22</v>
      </c>
      <c r="D3051" t="s">
        <v>23</v>
      </c>
      <c r="E3051" t="s">
        <v>5</v>
      </c>
      <c r="G3051" t="s">
        <v>24</v>
      </c>
      <c r="H3051">
        <v>1391138</v>
      </c>
      <c r="I3051">
        <v>1391413</v>
      </c>
      <c r="J3051" t="s">
        <v>25</v>
      </c>
      <c r="K3051" t="s">
        <v>5429</v>
      </c>
      <c r="L3051" t="s">
        <v>5429</v>
      </c>
      <c r="N3051" t="s">
        <v>36</v>
      </c>
      <c r="P3051">
        <v>5737270</v>
      </c>
      <c r="Q3051" t="s">
        <v>5427</v>
      </c>
      <c r="R3051">
        <v>276</v>
      </c>
      <c r="S3051">
        <v>91</v>
      </c>
    </row>
    <row r="3052" spans="1:20" x14ac:dyDescent="0.25">
      <c r="A3052" t="s">
        <v>20</v>
      </c>
      <c r="B3052" t="s">
        <v>30</v>
      </c>
      <c r="C3052" t="s">
        <v>22</v>
      </c>
      <c r="D3052" t="s">
        <v>23</v>
      </c>
      <c r="E3052" t="s">
        <v>5</v>
      </c>
      <c r="G3052" t="s">
        <v>24</v>
      </c>
      <c r="H3052">
        <v>1391445</v>
      </c>
      <c r="I3052">
        <v>1392017</v>
      </c>
      <c r="J3052" t="s">
        <v>74</v>
      </c>
      <c r="P3052">
        <v>5737745</v>
      </c>
      <c r="Q3052" t="s">
        <v>5430</v>
      </c>
      <c r="R3052">
        <v>573</v>
      </c>
      <c r="T3052" t="s">
        <v>5431</v>
      </c>
    </row>
    <row r="3053" spans="1:20" x14ac:dyDescent="0.25">
      <c r="A3053" t="s">
        <v>33</v>
      </c>
      <c r="B3053" t="s">
        <v>34</v>
      </c>
      <c r="C3053" t="s">
        <v>22</v>
      </c>
      <c r="D3053" t="s">
        <v>23</v>
      </c>
      <c r="E3053" t="s">
        <v>5</v>
      </c>
      <c r="G3053" t="s">
        <v>24</v>
      </c>
      <c r="H3053">
        <v>1391445</v>
      </c>
      <c r="I3053">
        <v>1392017</v>
      </c>
      <c r="J3053" t="s">
        <v>74</v>
      </c>
      <c r="K3053" t="s">
        <v>5432</v>
      </c>
      <c r="L3053" t="s">
        <v>5432</v>
      </c>
      <c r="N3053" t="s">
        <v>5433</v>
      </c>
      <c r="P3053">
        <v>5737745</v>
      </c>
      <c r="Q3053" t="s">
        <v>5430</v>
      </c>
      <c r="R3053">
        <v>573</v>
      </c>
      <c r="S3053">
        <v>190</v>
      </c>
    </row>
    <row r="3054" spans="1:20" x14ac:dyDescent="0.25">
      <c r="A3054" t="s">
        <v>20</v>
      </c>
      <c r="B3054" t="s">
        <v>30</v>
      </c>
      <c r="C3054" t="s">
        <v>22</v>
      </c>
      <c r="D3054" t="s">
        <v>23</v>
      </c>
      <c r="E3054" t="s">
        <v>5</v>
      </c>
      <c r="G3054" t="s">
        <v>24</v>
      </c>
      <c r="H3054">
        <v>1392058</v>
      </c>
      <c r="I3054">
        <v>1394139</v>
      </c>
      <c r="J3054" t="s">
        <v>74</v>
      </c>
      <c r="P3054">
        <v>5737295</v>
      </c>
      <c r="Q3054" t="s">
        <v>5434</v>
      </c>
      <c r="R3054">
        <v>2082</v>
      </c>
      <c r="T3054" t="s">
        <v>5435</v>
      </c>
    </row>
    <row r="3055" spans="1:20" x14ac:dyDescent="0.25">
      <c r="A3055" t="s">
        <v>33</v>
      </c>
      <c r="B3055" t="s">
        <v>34</v>
      </c>
      <c r="C3055" t="s">
        <v>22</v>
      </c>
      <c r="D3055" t="s">
        <v>23</v>
      </c>
      <c r="E3055" t="s">
        <v>5</v>
      </c>
      <c r="G3055" t="s">
        <v>24</v>
      </c>
      <c r="H3055">
        <v>1392058</v>
      </c>
      <c r="I3055">
        <v>1394139</v>
      </c>
      <c r="J3055" t="s">
        <v>74</v>
      </c>
      <c r="K3055" t="s">
        <v>5436</v>
      </c>
      <c r="L3055" t="s">
        <v>5436</v>
      </c>
      <c r="N3055" t="s">
        <v>5437</v>
      </c>
      <c r="P3055">
        <v>5737295</v>
      </c>
      <c r="Q3055" t="s">
        <v>5434</v>
      </c>
      <c r="R3055">
        <v>2082</v>
      </c>
      <c r="S3055">
        <v>693</v>
      </c>
    </row>
    <row r="3056" spans="1:20" x14ac:dyDescent="0.25">
      <c r="A3056" t="s">
        <v>20</v>
      </c>
      <c r="B3056" t="s">
        <v>30</v>
      </c>
      <c r="C3056" t="s">
        <v>22</v>
      </c>
      <c r="D3056" t="s">
        <v>23</v>
      </c>
      <c r="E3056" t="s">
        <v>5</v>
      </c>
      <c r="G3056" t="s">
        <v>24</v>
      </c>
      <c r="H3056">
        <v>1394153</v>
      </c>
      <c r="I3056">
        <v>1394692</v>
      </c>
      <c r="J3056" t="s">
        <v>74</v>
      </c>
      <c r="P3056">
        <v>5737728</v>
      </c>
      <c r="Q3056" t="s">
        <v>5438</v>
      </c>
      <c r="R3056">
        <v>540</v>
      </c>
      <c r="T3056" t="s">
        <v>5439</v>
      </c>
    </row>
    <row r="3057" spans="1:20" x14ac:dyDescent="0.25">
      <c r="A3057" t="s">
        <v>33</v>
      </c>
      <c r="B3057" t="s">
        <v>34</v>
      </c>
      <c r="C3057" t="s">
        <v>22</v>
      </c>
      <c r="D3057" t="s">
        <v>23</v>
      </c>
      <c r="E3057" t="s">
        <v>5</v>
      </c>
      <c r="G3057" t="s">
        <v>24</v>
      </c>
      <c r="H3057">
        <v>1394153</v>
      </c>
      <c r="I3057">
        <v>1394692</v>
      </c>
      <c r="J3057" t="s">
        <v>74</v>
      </c>
      <c r="K3057" t="s">
        <v>5440</v>
      </c>
      <c r="L3057" t="s">
        <v>5440</v>
      </c>
      <c r="N3057" t="s">
        <v>5441</v>
      </c>
      <c r="P3057">
        <v>5737728</v>
      </c>
      <c r="Q3057" t="s">
        <v>5438</v>
      </c>
      <c r="R3057">
        <v>540</v>
      </c>
      <c r="S3057">
        <v>179</v>
      </c>
    </row>
    <row r="3058" spans="1:20" x14ac:dyDescent="0.25">
      <c r="A3058" t="s">
        <v>20</v>
      </c>
      <c r="B3058" t="s">
        <v>30</v>
      </c>
      <c r="C3058" t="s">
        <v>22</v>
      </c>
      <c r="D3058" t="s">
        <v>23</v>
      </c>
      <c r="E3058" t="s">
        <v>5</v>
      </c>
      <c r="G3058" t="s">
        <v>24</v>
      </c>
      <c r="H3058">
        <v>1394809</v>
      </c>
      <c r="I3058">
        <v>1395336</v>
      </c>
      <c r="J3058" t="s">
        <v>25</v>
      </c>
      <c r="P3058">
        <v>5737756</v>
      </c>
      <c r="Q3058" t="s">
        <v>5442</v>
      </c>
      <c r="R3058">
        <v>528</v>
      </c>
      <c r="T3058" t="s">
        <v>5443</v>
      </c>
    </row>
    <row r="3059" spans="1:20" x14ac:dyDescent="0.25">
      <c r="A3059" t="s">
        <v>33</v>
      </c>
      <c r="B3059" t="s">
        <v>34</v>
      </c>
      <c r="C3059" t="s">
        <v>22</v>
      </c>
      <c r="D3059" t="s">
        <v>23</v>
      </c>
      <c r="E3059" t="s">
        <v>5</v>
      </c>
      <c r="G3059" t="s">
        <v>24</v>
      </c>
      <c r="H3059">
        <v>1394809</v>
      </c>
      <c r="I3059">
        <v>1395336</v>
      </c>
      <c r="J3059" t="s">
        <v>25</v>
      </c>
      <c r="K3059" t="s">
        <v>5444</v>
      </c>
      <c r="L3059" t="s">
        <v>5444</v>
      </c>
      <c r="N3059" t="s">
        <v>917</v>
      </c>
      <c r="P3059">
        <v>5737756</v>
      </c>
      <c r="Q3059" t="s">
        <v>5442</v>
      </c>
      <c r="R3059">
        <v>528</v>
      </c>
      <c r="S3059">
        <v>175</v>
      </c>
    </row>
    <row r="3060" spans="1:20" x14ac:dyDescent="0.25">
      <c r="A3060" t="s">
        <v>20</v>
      </c>
      <c r="B3060" t="s">
        <v>30</v>
      </c>
      <c r="C3060" t="s">
        <v>22</v>
      </c>
      <c r="D3060" t="s">
        <v>23</v>
      </c>
      <c r="E3060" t="s">
        <v>5</v>
      </c>
      <c r="G3060" t="s">
        <v>24</v>
      </c>
      <c r="H3060">
        <v>1395337</v>
      </c>
      <c r="I3060">
        <v>1396098</v>
      </c>
      <c r="J3060" t="s">
        <v>74</v>
      </c>
      <c r="P3060">
        <v>5737507</v>
      </c>
      <c r="Q3060" t="s">
        <v>5445</v>
      </c>
      <c r="R3060">
        <v>762</v>
      </c>
      <c r="T3060" t="s">
        <v>5446</v>
      </c>
    </row>
    <row r="3061" spans="1:20" x14ac:dyDescent="0.25">
      <c r="A3061" t="s">
        <v>33</v>
      </c>
      <c r="B3061" t="s">
        <v>34</v>
      </c>
      <c r="C3061" t="s">
        <v>22</v>
      </c>
      <c r="D3061" t="s">
        <v>23</v>
      </c>
      <c r="E3061" t="s">
        <v>5</v>
      </c>
      <c r="G3061" t="s">
        <v>24</v>
      </c>
      <c r="H3061">
        <v>1395337</v>
      </c>
      <c r="I3061">
        <v>1396098</v>
      </c>
      <c r="J3061" t="s">
        <v>74</v>
      </c>
      <c r="K3061" t="s">
        <v>5447</v>
      </c>
      <c r="L3061" t="s">
        <v>5447</v>
      </c>
      <c r="N3061" t="s">
        <v>892</v>
      </c>
      <c r="P3061">
        <v>5737507</v>
      </c>
      <c r="Q3061" t="s">
        <v>5445</v>
      </c>
      <c r="R3061">
        <v>762</v>
      </c>
      <c r="S3061">
        <v>253</v>
      </c>
    </row>
    <row r="3062" spans="1:20" x14ac:dyDescent="0.25">
      <c r="A3062" t="s">
        <v>20</v>
      </c>
      <c r="B3062" t="s">
        <v>30</v>
      </c>
      <c r="C3062" t="s">
        <v>22</v>
      </c>
      <c r="D3062" t="s">
        <v>23</v>
      </c>
      <c r="E3062" t="s">
        <v>5</v>
      </c>
      <c r="G3062" t="s">
        <v>24</v>
      </c>
      <c r="H3062">
        <v>1396116</v>
      </c>
      <c r="I3062">
        <v>1397162</v>
      </c>
      <c r="J3062" t="s">
        <v>74</v>
      </c>
      <c r="P3062">
        <v>5737588</v>
      </c>
      <c r="Q3062" t="s">
        <v>5448</v>
      </c>
      <c r="R3062">
        <v>1047</v>
      </c>
      <c r="T3062" t="s">
        <v>5449</v>
      </c>
    </row>
    <row r="3063" spans="1:20" x14ac:dyDescent="0.25">
      <c r="A3063" t="s">
        <v>33</v>
      </c>
      <c r="B3063" t="s">
        <v>34</v>
      </c>
      <c r="C3063" t="s">
        <v>22</v>
      </c>
      <c r="D3063" t="s">
        <v>23</v>
      </c>
      <c r="E3063" t="s">
        <v>5</v>
      </c>
      <c r="G3063" t="s">
        <v>24</v>
      </c>
      <c r="H3063">
        <v>1396116</v>
      </c>
      <c r="I3063">
        <v>1397162</v>
      </c>
      <c r="J3063" t="s">
        <v>74</v>
      </c>
      <c r="K3063" t="s">
        <v>5450</v>
      </c>
      <c r="L3063" t="s">
        <v>5450</v>
      </c>
      <c r="N3063" t="s">
        <v>5451</v>
      </c>
      <c r="P3063">
        <v>5737588</v>
      </c>
      <c r="Q3063" t="s">
        <v>5448</v>
      </c>
      <c r="R3063">
        <v>1047</v>
      </c>
      <c r="S3063">
        <v>348</v>
      </c>
    </row>
    <row r="3064" spans="1:20" x14ac:dyDescent="0.25">
      <c r="A3064" t="s">
        <v>20</v>
      </c>
      <c r="B3064" t="s">
        <v>30</v>
      </c>
      <c r="C3064" t="s">
        <v>22</v>
      </c>
      <c r="D3064" t="s">
        <v>23</v>
      </c>
      <c r="E3064" t="s">
        <v>5</v>
      </c>
      <c r="G3064" t="s">
        <v>24</v>
      </c>
      <c r="H3064">
        <v>1397266</v>
      </c>
      <c r="I3064">
        <v>1398393</v>
      </c>
      <c r="J3064" t="s">
        <v>74</v>
      </c>
      <c r="P3064">
        <v>5737338</v>
      </c>
      <c r="Q3064" t="s">
        <v>5452</v>
      </c>
      <c r="R3064">
        <v>1128</v>
      </c>
      <c r="T3064" t="s">
        <v>5453</v>
      </c>
    </row>
    <row r="3065" spans="1:20" x14ac:dyDescent="0.25">
      <c r="A3065" t="s">
        <v>33</v>
      </c>
      <c r="B3065" t="s">
        <v>34</v>
      </c>
      <c r="C3065" t="s">
        <v>22</v>
      </c>
      <c r="D3065" t="s">
        <v>23</v>
      </c>
      <c r="E3065" t="s">
        <v>5</v>
      </c>
      <c r="G3065" t="s">
        <v>24</v>
      </c>
      <c r="H3065">
        <v>1397266</v>
      </c>
      <c r="I3065">
        <v>1398393</v>
      </c>
      <c r="J3065" t="s">
        <v>74</v>
      </c>
      <c r="K3065" t="s">
        <v>5454</v>
      </c>
      <c r="L3065" t="s">
        <v>5454</v>
      </c>
      <c r="N3065" t="s">
        <v>5455</v>
      </c>
      <c r="P3065">
        <v>5737338</v>
      </c>
      <c r="Q3065" t="s">
        <v>5452</v>
      </c>
      <c r="R3065">
        <v>1128</v>
      </c>
      <c r="S3065">
        <v>375</v>
      </c>
    </row>
    <row r="3066" spans="1:20" x14ac:dyDescent="0.25">
      <c r="A3066" t="s">
        <v>20</v>
      </c>
      <c r="B3066" t="s">
        <v>30</v>
      </c>
      <c r="C3066" t="s">
        <v>22</v>
      </c>
      <c r="D3066" t="s">
        <v>23</v>
      </c>
      <c r="E3066" t="s">
        <v>5</v>
      </c>
      <c r="G3066" t="s">
        <v>24</v>
      </c>
      <c r="H3066">
        <v>1398550</v>
      </c>
      <c r="I3066">
        <v>1399671</v>
      </c>
      <c r="J3066" t="s">
        <v>74</v>
      </c>
      <c r="P3066">
        <v>5737996</v>
      </c>
      <c r="Q3066" t="s">
        <v>5456</v>
      </c>
      <c r="R3066">
        <v>1122</v>
      </c>
      <c r="T3066" t="s">
        <v>5457</v>
      </c>
    </row>
    <row r="3067" spans="1:20" x14ac:dyDescent="0.25">
      <c r="A3067" t="s">
        <v>33</v>
      </c>
      <c r="B3067" t="s">
        <v>34</v>
      </c>
      <c r="C3067" t="s">
        <v>22</v>
      </c>
      <c r="D3067" t="s">
        <v>23</v>
      </c>
      <c r="E3067" t="s">
        <v>5</v>
      </c>
      <c r="G3067" t="s">
        <v>24</v>
      </c>
      <c r="H3067">
        <v>1398550</v>
      </c>
      <c r="I3067">
        <v>1399671</v>
      </c>
      <c r="J3067" t="s">
        <v>74</v>
      </c>
      <c r="K3067" t="s">
        <v>5458</v>
      </c>
      <c r="L3067" t="s">
        <v>5458</v>
      </c>
      <c r="N3067" t="s">
        <v>5455</v>
      </c>
      <c r="P3067">
        <v>5737996</v>
      </c>
      <c r="Q3067" t="s">
        <v>5456</v>
      </c>
      <c r="R3067">
        <v>1122</v>
      </c>
      <c r="S3067">
        <v>373</v>
      </c>
    </row>
    <row r="3068" spans="1:20" x14ac:dyDescent="0.25">
      <c r="A3068" t="s">
        <v>20</v>
      </c>
      <c r="B3068" t="s">
        <v>30</v>
      </c>
      <c r="C3068" t="s">
        <v>22</v>
      </c>
      <c r="D3068" t="s">
        <v>23</v>
      </c>
      <c r="E3068" t="s">
        <v>5</v>
      </c>
      <c r="G3068" t="s">
        <v>24</v>
      </c>
      <c r="H3068">
        <v>1399789</v>
      </c>
      <c r="I3068">
        <v>1400913</v>
      </c>
      <c r="J3068" t="s">
        <v>74</v>
      </c>
      <c r="P3068">
        <v>5737775</v>
      </c>
      <c r="Q3068" t="s">
        <v>5459</v>
      </c>
      <c r="R3068">
        <v>1125</v>
      </c>
      <c r="T3068" t="s">
        <v>5460</v>
      </c>
    </row>
    <row r="3069" spans="1:20" x14ac:dyDescent="0.25">
      <c r="A3069" t="s">
        <v>33</v>
      </c>
      <c r="B3069" t="s">
        <v>34</v>
      </c>
      <c r="C3069" t="s">
        <v>22</v>
      </c>
      <c r="D3069" t="s">
        <v>23</v>
      </c>
      <c r="E3069" t="s">
        <v>5</v>
      </c>
      <c r="G3069" t="s">
        <v>24</v>
      </c>
      <c r="H3069">
        <v>1399789</v>
      </c>
      <c r="I3069">
        <v>1400913</v>
      </c>
      <c r="J3069" t="s">
        <v>74</v>
      </c>
      <c r="K3069" t="s">
        <v>5461</v>
      </c>
      <c r="L3069" t="s">
        <v>5461</v>
      </c>
      <c r="N3069" t="s">
        <v>5455</v>
      </c>
      <c r="P3069">
        <v>5737775</v>
      </c>
      <c r="Q3069" t="s">
        <v>5459</v>
      </c>
      <c r="R3069">
        <v>1125</v>
      </c>
      <c r="S3069">
        <v>374</v>
      </c>
    </row>
    <row r="3070" spans="1:20" x14ac:dyDescent="0.25">
      <c r="A3070" t="s">
        <v>20</v>
      </c>
      <c r="B3070" t="s">
        <v>30</v>
      </c>
      <c r="C3070" t="s">
        <v>22</v>
      </c>
      <c r="D3070" t="s">
        <v>23</v>
      </c>
      <c r="E3070" t="s">
        <v>5</v>
      </c>
      <c r="G3070" t="s">
        <v>24</v>
      </c>
      <c r="H3070">
        <v>1401064</v>
      </c>
      <c r="I3070">
        <v>1402149</v>
      </c>
      <c r="J3070" t="s">
        <v>74</v>
      </c>
      <c r="P3070">
        <v>5737268</v>
      </c>
      <c r="Q3070" t="s">
        <v>5462</v>
      </c>
      <c r="R3070">
        <v>1086</v>
      </c>
      <c r="T3070" t="s">
        <v>5463</v>
      </c>
    </row>
    <row r="3071" spans="1:20" x14ac:dyDescent="0.25">
      <c r="A3071" t="s">
        <v>33</v>
      </c>
      <c r="B3071" t="s">
        <v>34</v>
      </c>
      <c r="C3071" t="s">
        <v>22</v>
      </c>
      <c r="D3071" t="s">
        <v>23</v>
      </c>
      <c r="E3071" t="s">
        <v>5</v>
      </c>
      <c r="G3071" t="s">
        <v>24</v>
      </c>
      <c r="H3071">
        <v>1401064</v>
      </c>
      <c r="I3071">
        <v>1402149</v>
      </c>
      <c r="J3071" t="s">
        <v>74</v>
      </c>
      <c r="K3071" t="s">
        <v>5464</v>
      </c>
      <c r="L3071" t="s">
        <v>5464</v>
      </c>
      <c r="N3071" t="s">
        <v>1201</v>
      </c>
      <c r="P3071">
        <v>5737268</v>
      </c>
      <c r="Q3071" t="s">
        <v>5462</v>
      </c>
      <c r="R3071">
        <v>1086</v>
      </c>
      <c r="S3071">
        <v>361</v>
      </c>
    </row>
    <row r="3072" spans="1:20" x14ac:dyDescent="0.25">
      <c r="A3072" t="s">
        <v>20</v>
      </c>
      <c r="B3072" t="s">
        <v>30</v>
      </c>
      <c r="C3072" t="s">
        <v>22</v>
      </c>
      <c r="D3072" t="s">
        <v>23</v>
      </c>
      <c r="E3072" t="s">
        <v>5</v>
      </c>
      <c r="G3072" t="s">
        <v>24</v>
      </c>
      <c r="H3072">
        <v>1402291</v>
      </c>
      <c r="I3072">
        <v>1402944</v>
      </c>
      <c r="J3072" t="s">
        <v>74</v>
      </c>
      <c r="P3072">
        <v>5739146</v>
      </c>
      <c r="Q3072" t="s">
        <v>5465</v>
      </c>
      <c r="R3072">
        <v>654</v>
      </c>
      <c r="T3072" t="s">
        <v>5466</v>
      </c>
    </row>
    <row r="3073" spans="1:20" x14ac:dyDescent="0.25">
      <c r="A3073" t="s">
        <v>33</v>
      </c>
      <c r="B3073" t="s">
        <v>34</v>
      </c>
      <c r="C3073" t="s">
        <v>22</v>
      </c>
      <c r="D3073" t="s">
        <v>23</v>
      </c>
      <c r="E3073" t="s">
        <v>5</v>
      </c>
      <c r="G3073" t="s">
        <v>24</v>
      </c>
      <c r="H3073">
        <v>1402291</v>
      </c>
      <c r="I3073">
        <v>1402944</v>
      </c>
      <c r="J3073" t="s">
        <v>74</v>
      </c>
      <c r="K3073" t="s">
        <v>5467</v>
      </c>
      <c r="L3073" t="s">
        <v>5467</v>
      </c>
      <c r="N3073" t="s">
        <v>5468</v>
      </c>
      <c r="P3073">
        <v>5739146</v>
      </c>
      <c r="Q3073" t="s">
        <v>5465</v>
      </c>
      <c r="R3073">
        <v>654</v>
      </c>
      <c r="S3073">
        <v>217</v>
      </c>
    </row>
    <row r="3074" spans="1:20" x14ac:dyDescent="0.25">
      <c r="A3074" t="s">
        <v>20</v>
      </c>
      <c r="B3074" t="s">
        <v>30</v>
      </c>
      <c r="C3074" t="s">
        <v>22</v>
      </c>
      <c r="D3074" t="s">
        <v>23</v>
      </c>
      <c r="E3074" t="s">
        <v>5</v>
      </c>
      <c r="G3074" t="s">
        <v>24</v>
      </c>
      <c r="H3074">
        <v>1403169</v>
      </c>
      <c r="I3074">
        <v>1403978</v>
      </c>
      <c r="J3074" t="s">
        <v>25</v>
      </c>
      <c r="P3074">
        <v>5737762</v>
      </c>
      <c r="Q3074" t="s">
        <v>5469</v>
      </c>
      <c r="R3074">
        <v>810</v>
      </c>
      <c r="T3074" t="s">
        <v>5470</v>
      </c>
    </row>
    <row r="3075" spans="1:20" x14ac:dyDescent="0.25">
      <c r="A3075" t="s">
        <v>33</v>
      </c>
      <c r="B3075" t="s">
        <v>34</v>
      </c>
      <c r="C3075" t="s">
        <v>22</v>
      </c>
      <c r="D3075" t="s">
        <v>23</v>
      </c>
      <c r="E3075" t="s">
        <v>5</v>
      </c>
      <c r="G3075" t="s">
        <v>24</v>
      </c>
      <c r="H3075">
        <v>1403169</v>
      </c>
      <c r="I3075">
        <v>1403978</v>
      </c>
      <c r="J3075" t="s">
        <v>25</v>
      </c>
      <c r="K3075" t="s">
        <v>5471</v>
      </c>
      <c r="L3075" t="s">
        <v>5471</v>
      </c>
      <c r="N3075" t="s">
        <v>5472</v>
      </c>
      <c r="P3075">
        <v>5737762</v>
      </c>
      <c r="Q3075" t="s">
        <v>5469</v>
      </c>
      <c r="R3075">
        <v>810</v>
      </c>
      <c r="S3075">
        <v>269</v>
      </c>
    </row>
    <row r="3076" spans="1:20" x14ac:dyDescent="0.25">
      <c r="A3076" t="s">
        <v>20</v>
      </c>
      <c r="B3076" t="s">
        <v>30</v>
      </c>
      <c r="C3076" t="s">
        <v>22</v>
      </c>
      <c r="D3076" t="s">
        <v>23</v>
      </c>
      <c r="E3076" t="s">
        <v>5</v>
      </c>
      <c r="G3076" t="s">
        <v>24</v>
      </c>
      <c r="H3076">
        <v>1404100</v>
      </c>
      <c r="I3076">
        <v>1404651</v>
      </c>
      <c r="J3076" t="s">
        <v>25</v>
      </c>
      <c r="P3076">
        <v>5737678</v>
      </c>
      <c r="Q3076" t="s">
        <v>5473</v>
      </c>
      <c r="R3076">
        <v>552</v>
      </c>
      <c r="T3076" t="s">
        <v>5474</v>
      </c>
    </row>
    <row r="3077" spans="1:20" x14ac:dyDescent="0.25">
      <c r="A3077" t="s">
        <v>33</v>
      </c>
      <c r="B3077" t="s">
        <v>34</v>
      </c>
      <c r="C3077" t="s">
        <v>22</v>
      </c>
      <c r="D3077" t="s">
        <v>23</v>
      </c>
      <c r="E3077" t="s">
        <v>5</v>
      </c>
      <c r="G3077" t="s">
        <v>24</v>
      </c>
      <c r="H3077">
        <v>1404100</v>
      </c>
      <c r="I3077">
        <v>1404651</v>
      </c>
      <c r="J3077" t="s">
        <v>25</v>
      </c>
      <c r="K3077" t="s">
        <v>5475</v>
      </c>
      <c r="L3077" t="s">
        <v>5475</v>
      </c>
      <c r="N3077" t="s">
        <v>1865</v>
      </c>
      <c r="P3077">
        <v>5737678</v>
      </c>
      <c r="Q3077" t="s">
        <v>5473</v>
      </c>
      <c r="R3077">
        <v>552</v>
      </c>
      <c r="S3077">
        <v>183</v>
      </c>
    </row>
    <row r="3078" spans="1:20" x14ac:dyDescent="0.25">
      <c r="A3078" t="s">
        <v>20</v>
      </c>
      <c r="B3078" t="s">
        <v>30</v>
      </c>
      <c r="C3078" t="s">
        <v>22</v>
      </c>
      <c r="D3078" t="s">
        <v>23</v>
      </c>
      <c r="E3078" t="s">
        <v>5</v>
      </c>
      <c r="G3078" t="s">
        <v>24</v>
      </c>
      <c r="H3078">
        <v>1404884</v>
      </c>
      <c r="I3078">
        <v>1405492</v>
      </c>
      <c r="J3078" t="s">
        <v>25</v>
      </c>
      <c r="P3078">
        <v>5737582</v>
      </c>
      <c r="Q3078" t="s">
        <v>5476</v>
      </c>
      <c r="R3078">
        <v>609</v>
      </c>
      <c r="T3078" t="s">
        <v>5477</v>
      </c>
    </row>
    <row r="3079" spans="1:20" x14ac:dyDescent="0.25">
      <c r="A3079" t="s">
        <v>33</v>
      </c>
      <c r="B3079" t="s">
        <v>34</v>
      </c>
      <c r="C3079" t="s">
        <v>22</v>
      </c>
      <c r="D3079" t="s">
        <v>23</v>
      </c>
      <c r="E3079" t="s">
        <v>5</v>
      </c>
      <c r="G3079" t="s">
        <v>24</v>
      </c>
      <c r="H3079">
        <v>1404884</v>
      </c>
      <c r="I3079">
        <v>1405492</v>
      </c>
      <c r="J3079" t="s">
        <v>25</v>
      </c>
      <c r="K3079" t="s">
        <v>5478</v>
      </c>
      <c r="L3079" t="s">
        <v>5478</v>
      </c>
      <c r="N3079" t="s">
        <v>5479</v>
      </c>
      <c r="P3079">
        <v>5737582</v>
      </c>
      <c r="Q3079" t="s">
        <v>5476</v>
      </c>
      <c r="R3079">
        <v>609</v>
      </c>
      <c r="S3079">
        <v>202</v>
      </c>
    </row>
    <row r="3080" spans="1:20" x14ac:dyDescent="0.25">
      <c r="A3080" t="s">
        <v>20</v>
      </c>
      <c r="B3080" t="s">
        <v>30</v>
      </c>
      <c r="C3080" t="s">
        <v>22</v>
      </c>
      <c r="D3080" t="s">
        <v>23</v>
      </c>
      <c r="E3080" t="s">
        <v>5</v>
      </c>
      <c r="G3080" t="s">
        <v>24</v>
      </c>
      <c r="H3080">
        <v>1405551</v>
      </c>
      <c r="I3080">
        <v>1406165</v>
      </c>
      <c r="J3080" t="s">
        <v>74</v>
      </c>
      <c r="P3080">
        <v>5737589</v>
      </c>
      <c r="Q3080" t="s">
        <v>5480</v>
      </c>
      <c r="R3080">
        <v>615</v>
      </c>
      <c r="T3080" t="s">
        <v>5481</v>
      </c>
    </row>
    <row r="3081" spans="1:20" x14ac:dyDescent="0.25">
      <c r="A3081" t="s">
        <v>33</v>
      </c>
      <c r="B3081" t="s">
        <v>34</v>
      </c>
      <c r="C3081" t="s">
        <v>22</v>
      </c>
      <c r="D3081" t="s">
        <v>23</v>
      </c>
      <c r="E3081" t="s">
        <v>5</v>
      </c>
      <c r="G3081" t="s">
        <v>24</v>
      </c>
      <c r="H3081">
        <v>1405551</v>
      </c>
      <c r="I3081">
        <v>1406165</v>
      </c>
      <c r="J3081" t="s">
        <v>74</v>
      </c>
      <c r="K3081" t="s">
        <v>5482</v>
      </c>
      <c r="L3081" t="s">
        <v>5482</v>
      </c>
      <c r="N3081" t="s">
        <v>5483</v>
      </c>
      <c r="P3081">
        <v>5737589</v>
      </c>
      <c r="Q3081" t="s">
        <v>5480</v>
      </c>
      <c r="R3081">
        <v>615</v>
      </c>
      <c r="S3081">
        <v>204</v>
      </c>
    </row>
    <row r="3082" spans="1:20" x14ac:dyDescent="0.25">
      <c r="A3082" t="s">
        <v>20</v>
      </c>
      <c r="B3082" t="s">
        <v>30</v>
      </c>
      <c r="C3082" t="s">
        <v>22</v>
      </c>
      <c r="D3082" t="s">
        <v>23</v>
      </c>
      <c r="E3082" t="s">
        <v>5</v>
      </c>
      <c r="G3082" t="s">
        <v>24</v>
      </c>
      <c r="H3082">
        <v>1406177</v>
      </c>
      <c r="I3082">
        <v>1406869</v>
      </c>
      <c r="J3082" t="s">
        <v>74</v>
      </c>
      <c r="P3082">
        <v>5737398</v>
      </c>
      <c r="Q3082" t="s">
        <v>5484</v>
      </c>
      <c r="R3082">
        <v>693</v>
      </c>
      <c r="T3082" t="s">
        <v>5485</v>
      </c>
    </row>
    <row r="3083" spans="1:20" x14ac:dyDescent="0.25">
      <c r="A3083" t="s">
        <v>33</v>
      </c>
      <c r="B3083" t="s">
        <v>34</v>
      </c>
      <c r="C3083" t="s">
        <v>22</v>
      </c>
      <c r="D3083" t="s">
        <v>23</v>
      </c>
      <c r="E3083" t="s">
        <v>5</v>
      </c>
      <c r="G3083" t="s">
        <v>24</v>
      </c>
      <c r="H3083">
        <v>1406177</v>
      </c>
      <c r="I3083">
        <v>1406869</v>
      </c>
      <c r="J3083" t="s">
        <v>74</v>
      </c>
      <c r="K3083" t="s">
        <v>5486</v>
      </c>
      <c r="L3083" t="s">
        <v>5486</v>
      </c>
      <c r="N3083" t="s">
        <v>1068</v>
      </c>
      <c r="P3083">
        <v>5737398</v>
      </c>
      <c r="Q3083" t="s">
        <v>5484</v>
      </c>
      <c r="R3083">
        <v>693</v>
      </c>
      <c r="S3083">
        <v>230</v>
      </c>
    </row>
    <row r="3084" spans="1:20" x14ac:dyDescent="0.25">
      <c r="A3084" t="s">
        <v>20</v>
      </c>
      <c r="B3084" t="s">
        <v>30</v>
      </c>
      <c r="C3084" t="s">
        <v>22</v>
      </c>
      <c r="D3084" t="s">
        <v>23</v>
      </c>
      <c r="E3084" t="s">
        <v>5</v>
      </c>
      <c r="G3084" t="s">
        <v>24</v>
      </c>
      <c r="H3084">
        <v>1407014</v>
      </c>
      <c r="I3084">
        <v>1408240</v>
      </c>
      <c r="J3084" t="s">
        <v>74</v>
      </c>
      <c r="P3084">
        <v>5737381</v>
      </c>
      <c r="Q3084" t="s">
        <v>5487</v>
      </c>
      <c r="R3084">
        <v>1227</v>
      </c>
      <c r="T3084" t="s">
        <v>5488</v>
      </c>
    </row>
    <row r="3085" spans="1:20" x14ac:dyDescent="0.25">
      <c r="A3085" t="s">
        <v>33</v>
      </c>
      <c r="B3085" t="s">
        <v>34</v>
      </c>
      <c r="C3085" t="s">
        <v>22</v>
      </c>
      <c r="D3085" t="s">
        <v>23</v>
      </c>
      <c r="E3085" t="s">
        <v>5</v>
      </c>
      <c r="G3085" t="s">
        <v>24</v>
      </c>
      <c r="H3085">
        <v>1407014</v>
      </c>
      <c r="I3085">
        <v>1408240</v>
      </c>
      <c r="J3085" t="s">
        <v>74</v>
      </c>
      <c r="K3085" t="s">
        <v>5489</v>
      </c>
      <c r="L3085" t="s">
        <v>5489</v>
      </c>
      <c r="N3085" t="s">
        <v>36</v>
      </c>
      <c r="P3085">
        <v>5737381</v>
      </c>
      <c r="Q3085" t="s">
        <v>5487</v>
      </c>
      <c r="R3085">
        <v>1227</v>
      </c>
      <c r="S3085">
        <v>408</v>
      </c>
    </row>
    <row r="3086" spans="1:20" x14ac:dyDescent="0.25">
      <c r="A3086" t="s">
        <v>20</v>
      </c>
      <c r="B3086" t="s">
        <v>30</v>
      </c>
      <c r="C3086" t="s">
        <v>22</v>
      </c>
      <c r="D3086" t="s">
        <v>23</v>
      </c>
      <c r="E3086" t="s">
        <v>5</v>
      </c>
      <c r="G3086" t="s">
        <v>24</v>
      </c>
      <c r="H3086">
        <v>1408210</v>
      </c>
      <c r="I3086">
        <v>1408956</v>
      </c>
      <c r="J3086" t="s">
        <v>74</v>
      </c>
      <c r="P3086">
        <v>5737662</v>
      </c>
      <c r="Q3086" t="s">
        <v>5490</v>
      </c>
      <c r="R3086">
        <v>747</v>
      </c>
      <c r="T3086" t="s">
        <v>5491</v>
      </c>
    </row>
    <row r="3087" spans="1:20" x14ac:dyDescent="0.25">
      <c r="A3087" t="s">
        <v>33</v>
      </c>
      <c r="B3087" t="s">
        <v>34</v>
      </c>
      <c r="C3087" t="s">
        <v>22</v>
      </c>
      <c r="D3087" t="s">
        <v>23</v>
      </c>
      <c r="E3087" t="s">
        <v>5</v>
      </c>
      <c r="G3087" t="s">
        <v>24</v>
      </c>
      <c r="H3087">
        <v>1408210</v>
      </c>
      <c r="I3087">
        <v>1408956</v>
      </c>
      <c r="J3087" t="s">
        <v>74</v>
      </c>
      <c r="K3087" t="s">
        <v>5492</v>
      </c>
      <c r="L3087" t="s">
        <v>5492</v>
      </c>
      <c r="N3087" t="s">
        <v>892</v>
      </c>
      <c r="P3087">
        <v>5737662</v>
      </c>
      <c r="Q3087" t="s">
        <v>5490</v>
      </c>
      <c r="R3087">
        <v>747</v>
      </c>
      <c r="S3087">
        <v>248</v>
      </c>
    </row>
    <row r="3088" spans="1:20" x14ac:dyDescent="0.25">
      <c r="A3088" t="s">
        <v>20</v>
      </c>
      <c r="B3088" t="s">
        <v>30</v>
      </c>
      <c r="C3088" t="s">
        <v>22</v>
      </c>
      <c r="D3088" t="s">
        <v>23</v>
      </c>
      <c r="E3088" t="s">
        <v>5</v>
      </c>
      <c r="G3088" t="s">
        <v>24</v>
      </c>
      <c r="H3088">
        <v>1408957</v>
      </c>
      <c r="I3088">
        <v>1409511</v>
      </c>
      <c r="J3088" t="s">
        <v>74</v>
      </c>
      <c r="P3088">
        <v>5737353</v>
      </c>
      <c r="Q3088" t="s">
        <v>5493</v>
      </c>
      <c r="R3088">
        <v>555</v>
      </c>
      <c r="T3088" t="s">
        <v>5494</v>
      </c>
    </row>
    <row r="3089" spans="1:20" x14ac:dyDescent="0.25">
      <c r="A3089" t="s">
        <v>33</v>
      </c>
      <c r="B3089" t="s">
        <v>34</v>
      </c>
      <c r="C3089" t="s">
        <v>22</v>
      </c>
      <c r="D3089" t="s">
        <v>23</v>
      </c>
      <c r="E3089" t="s">
        <v>5</v>
      </c>
      <c r="G3089" t="s">
        <v>24</v>
      </c>
      <c r="H3089">
        <v>1408957</v>
      </c>
      <c r="I3089">
        <v>1409511</v>
      </c>
      <c r="J3089" t="s">
        <v>74</v>
      </c>
      <c r="K3089" t="s">
        <v>5495</v>
      </c>
      <c r="L3089" t="s">
        <v>5495</v>
      </c>
      <c r="N3089" t="s">
        <v>5496</v>
      </c>
      <c r="P3089">
        <v>5737353</v>
      </c>
      <c r="Q3089" t="s">
        <v>5493</v>
      </c>
      <c r="R3089">
        <v>555</v>
      </c>
      <c r="S3089">
        <v>184</v>
      </c>
    </row>
    <row r="3090" spans="1:20" x14ac:dyDescent="0.25">
      <c r="A3090" t="s">
        <v>20</v>
      </c>
      <c r="B3090" t="s">
        <v>30</v>
      </c>
      <c r="C3090" t="s">
        <v>22</v>
      </c>
      <c r="D3090" t="s">
        <v>23</v>
      </c>
      <c r="E3090" t="s">
        <v>5</v>
      </c>
      <c r="G3090" t="s">
        <v>24</v>
      </c>
      <c r="H3090">
        <v>1409514</v>
      </c>
      <c r="I3090">
        <v>1410107</v>
      </c>
      <c r="J3090" t="s">
        <v>74</v>
      </c>
      <c r="P3090">
        <v>5737392</v>
      </c>
      <c r="Q3090" t="s">
        <v>5497</v>
      </c>
      <c r="R3090">
        <v>594</v>
      </c>
      <c r="T3090" t="s">
        <v>5498</v>
      </c>
    </row>
    <row r="3091" spans="1:20" x14ac:dyDescent="0.25">
      <c r="A3091" t="s">
        <v>33</v>
      </c>
      <c r="B3091" t="s">
        <v>34</v>
      </c>
      <c r="C3091" t="s">
        <v>22</v>
      </c>
      <c r="D3091" t="s">
        <v>23</v>
      </c>
      <c r="E3091" t="s">
        <v>5</v>
      </c>
      <c r="G3091" t="s">
        <v>24</v>
      </c>
      <c r="H3091">
        <v>1409514</v>
      </c>
      <c r="I3091">
        <v>1410107</v>
      </c>
      <c r="J3091" t="s">
        <v>74</v>
      </c>
      <c r="K3091" t="s">
        <v>5499</v>
      </c>
      <c r="L3091" t="s">
        <v>5499</v>
      </c>
      <c r="N3091" t="s">
        <v>978</v>
      </c>
      <c r="P3091">
        <v>5737392</v>
      </c>
      <c r="Q3091" t="s">
        <v>5497</v>
      </c>
      <c r="R3091">
        <v>594</v>
      </c>
      <c r="S3091">
        <v>197</v>
      </c>
    </row>
    <row r="3092" spans="1:20" x14ac:dyDescent="0.25">
      <c r="A3092" t="s">
        <v>20</v>
      </c>
      <c r="B3092" t="s">
        <v>657</v>
      </c>
      <c r="C3092" t="s">
        <v>22</v>
      </c>
      <c r="D3092" t="s">
        <v>23</v>
      </c>
      <c r="E3092" t="s">
        <v>5</v>
      </c>
      <c r="G3092" t="s">
        <v>24</v>
      </c>
      <c r="H3092">
        <v>1410272</v>
      </c>
      <c r="I3092">
        <v>1412677</v>
      </c>
      <c r="J3092" t="s">
        <v>74</v>
      </c>
      <c r="P3092">
        <v>5737605</v>
      </c>
      <c r="Q3092" t="s">
        <v>5500</v>
      </c>
      <c r="R3092">
        <v>2406</v>
      </c>
      <c r="T3092" t="s">
        <v>5501</v>
      </c>
    </row>
    <row r="3093" spans="1:20" x14ac:dyDescent="0.25">
      <c r="A3093" t="s">
        <v>33</v>
      </c>
      <c r="B3093" t="s">
        <v>660</v>
      </c>
      <c r="C3093" t="s">
        <v>22</v>
      </c>
      <c r="D3093" t="s">
        <v>23</v>
      </c>
      <c r="E3093" t="s">
        <v>5</v>
      </c>
      <c r="G3093" t="s">
        <v>24</v>
      </c>
      <c r="H3093">
        <v>1410272</v>
      </c>
      <c r="I3093">
        <v>1412677</v>
      </c>
      <c r="J3093" t="s">
        <v>74</v>
      </c>
      <c r="N3093" t="s">
        <v>5502</v>
      </c>
      <c r="P3093">
        <v>5737605</v>
      </c>
      <c r="Q3093" t="s">
        <v>5500</v>
      </c>
      <c r="R3093">
        <v>2406</v>
      </c>
      <c r="T3093" t="s">
        <v>661</v>
      </c>
    </row>
    <row r="3094" spans="1:20" x14ac:dyDescent="0.25">
      <c r="A3094" t="s">
        <v>20</v>
      </c>
      <c r="B3094" t="s">
        <v>30</v>
      </c>
      <c r="C3094" t="s">
        <v>22</v>
      </c>
      <c r="D3094" t="s">
        <v>23</v>
      </c>
      <c r="E3094" t="s">
        <v>5</v>
      </c>
      <c r="G3094" t="s">
        <v>24</v>
      </c>
      <c r="H3094">
        <v>1412805</v>
      </c>
      <c r="I3094">
        <v>1413119</v>
      </c>
      <c r="J3094" t="s">
        <v>74</v>
      </c>
      <c r="P3094">
        <v>5738003</v>
      </c>
      <c r="Q3094" t="s">
        <v>5503</v>
      </c>
      <c r="R3094">
        <v>315</v>
      </c>
      <c r="T3094" t="s">
        <v>5504</v>
      </c>
    </row>
    <row r="3095" spans="1:20" x14ac:dyDescent="0.25">
      <c r="A3095" t="s">
        <v>33</v>
      </c>
      <c r="B3095" t="s">
        <v>34</v>
      </c>
      <c r="C3095" t="s">
        <v>22</v>
      </c>
      <c r="D3095" t="s">
        <v>23</v>
      </c>
      <c r="E3095" t="s">
        <v>5</v>
      </c>
      <c r="G3095" t="s">
        <v>24</v>
      </c>
      <c r="H3095">
        <v>1412805</v>
      </c>
      <c r="I3095">
        <v>1413119</v>
      </c>
      <c r="J3095" t="s">
        <v>74</v>
      </c>
      <c r="K3095" t="s">
        <v>5505</v>
      </c>
      <c r="L3095" t="s">
        <v>5505</v>
      </c>
      <c r="N3095" t="s">
        <v>5506</v>
      </c>
      <c r="P3095">
        <v>5738003</v>
      </c>
      <c r="Q3095" t="s">
        <v>5503</v>
      </c>
      <c r="R3095">
        <v>315</v>
      </c>
      <c r="S3095">
        <v>104</v>
      </c>
    </row>
    <row r="3096" spans="1:20" x14ac:dyDescent="0.25">
      <c r="A3096" t="s">
        <v>20</v>
      </c>
      <c r="B3096" t="s">
        <v>30</v>
      </c>
      <c r="C3096" t="s">
        <v>22</v>
      </c>
      <c r="D3096" t="s">
        <v>23</v>
      </c>
      <c r="E3096" t="s">
        <v>5</v>
      </c>
      <c r="G3096" t="s">
        <v>24</v>
      </c>
      <c r="H3096">
        <v>1413137</v>
      </c>
      <c r="I3096">
        <v>1414300</v>
      </c>
      <c r="J3096" t="s">
        <v>74</v>
      </c>
      <c r="P3096">
        <v>5737624</v>
      </c>
      <c r="Q3096" t="s">
        <v>5507</v>
      </c>
      <c r="R3096">
        <v>1164</v>
      </c>
      <c r="T3096" t="s">
        <v>5508</v>
      </c>
    </row>
    <row r="3097" spans="1:20" x14ac:dyDescent="0.25">
      <c r="A3097" t="s">
        <v>33</v>
      </c>
      <c r="B3097" t="s">
        <v>34</v>
      </c>
      <c r="C3097" t="s">
        <v>22</v>
      </c>
      <c r="D3097" t="s">
        <v>23</v>
      </c>
      <c r="E3097" t="s">
        <v>5</v>
      </c>
      <c r="G3097" t="s">
        <v>24</v>
      </c>
      <c r="H3097">
        <v>1413137</v>
      </c>
      <c r="I3097">
        <v>1414300</v>
      </c>
      <c r="J3097" t="s">
        <v>74</v>
      </c>
      <c r="K3097" t="s">
        <v>5509</v>
      </c>
      <c r="L3097" t="s">
        <v>5509</v>
      </c>
      <c r="N3097" t="s">
        <v>990</v>
      </c>
      <c r="P3097">
        <v>5737624</v>
      </c>
      <c r="Q3097" t="s">
        <v>5507</v>
      </c>
      <c r="R3097">
        <v>1164</v>
      </c>
      <c r="S3097">
        <v>387</v>
      </c>
    </row>
    <row r="3098" spans="1:20" x14ac:dyDescent="0.25">
      <c r="A3098" t="s">
        <v>20</v>
      </c>
      <c r="B3098" t="s">
        <v>30</v>
      </c>
      <c r="C3098" t="s">
        <v>22</v>
      </c>
      <c r="D3098" t="s">
        <v>23</v>
      </c>
      <c r="E3098" t="s">
        <v>5</v>
      </c>
      <c r="G3098" t="s">
        <v>24</v>
      </c>
      <c r="H3098">
        <v>1414329</v>
      </c>
      <c r="I3098">
        <v>1414679</v>
      </c>
      <c r="J3098" t="s">
        <v>74</v>
      </c>
      <c r="P3098">
        <v>5737567</v>
      </c>
      <c r="Q3098" t="s">
        <v>5510</v>
      </c>
      <c r="R3098">
        <v>351</v>
      </c>
      <c r="T3098" t="s">
        <v>5511</v>
      </c>
    </row>
    <row r="3099" spans="1:20" x14ac:dyDescent="0.25">
      <c r="A3099" t="s">
        <v>33</v>
      </c>
      <c r="B3099" t="s">
        <v>34</v>
      </c>
      <c r="C3099" t="s">
        <v>22</v>
      </c>
      <c r="D3099" t="s">
        <v>23</v>
      </c>
      <c r="E3099" t="s">
        <v>5</v>
      </c>
      <c r="G3099" t="s">
        <v>24</v>
      </c>
      <c r="H3099">
        <v>1414329</v>
      </c>
      <c r="I3099">
        <v>1414679</v>
      </c>
      <c r="J3099" t="s">
        <v>74</v>
      </c>
      <c r="K3099" t="s">
        <v>5512</v>
      </c>
      <c r="L3099" t="s">
        <v>5512</v>
      </c>
      <c r="N3099" t="s">
        <v>36</v>
      </c>
      <c r="P3099">
        <v>5737567</v>
      </c>
      <c r="Q3099" t="s">
        <v>5510</v>
      </c>
      <c r="R3099">
        <v>351</v>
      </c>
      <c r="S3099">
        <v>116</v>
      </c>
    </row>
    <row r="3100" spans="1:20" x14ac:dyDescent="0.25">
      <c r="A3100" t="s">
        <v>20</v>
      </c>
      <c r="B3100" t="s">
        <v>30</v>
      </c>
      <c r="C3100" t="s">
        <v>22</v>
      </c>
      <c r="D3100" t="s">
        <v>23</v>
      </c>
      <c r="E3100" t="s">
        <v>5</v>
      </c>
      <c r="G3100" t="s">
        <v>24</v>
      </c>
      <c r="H3100">
        <v>1414713</v>
      </c>
      <c r="I3100">
        <v>1414901</v>
      </c>
      <c r="J3100" t="s">
        <v>74</v>
      </c>
      <c r="P3100">
        <v>5737269</v>
      </c>
      <c r="Q3100" t="s">
        <v>5513</v>
      </c>
      <c r="R3100">
        <v>189</v>
      </c>
      <c r="T3100" t="s">
        <v>5514</v>
      </c>
    </row>
    <row r="3101" spans="1:20" x14ac:dyDescent="0.25">
      <c r="A3101" t="s">
        <v>33</v>
      </c>
      <c r="B3101" t="s">
        <v>34</v>
      </c>
      <c r="C3101" t="s">
        <v>22</v>
      </c>
      <c r="D3101" t="s">
        <v>23</v>
      </c>
      <c r="E3101" t="s">
        <v>5</v>
      </c>
      <c r="G3101" t="s">
        <v>24</v>
      </c>
      <c r="H3101">
        <v>1414713</v>
      </c>
      <c r="I3101">
        <v>1414901</v>
      </c>
      <c r="J3101" t="s">
        <v>74</v>
      </c>
      <c r="K3101" t="s">
        <v>5515</v>
      </c>
      <c r="L3101" t="s">
        <v>5515</v>
      </c>
      <c r="N3101" t="s">
        <v>36</v>
      </c>
      <c r="P3101">
        <v>5737269</v>
      </c>
      <c r="Q3101" t="s">
        <v>5513</v>
      </c>
      <c r="R3101">
        <v>189</v>
      </c>
      <c r="S3101">
        <v>62</v>
      </c>
    </row>
    <row r="3102" spans="1:20" x14ac:dyDescent="0.25">
      <c r="A3102" t="s">
        <v>20</v>
      </c>
      <c r="B3102" t="s">
        <v>30</v>
      </c>
      <c r="C3102" t="s">
        <v>22</v>
      </c>
      <c r="D3102" t="s">
        <v>23</v>
      </c>
      <c r="E3102" t="s">
        <v>5</v>
      </c>
      <c r="G3102" t="s">
        <v>24</v>
      </c>
      <c r="H3102">
        <v>1414912</v>
      </c>
      <c r="I3102">
        <v>1415439</v>
      </c>
      <c r="J3102" t="s">
        <v>74</v>
      </c>
      <c r="P3102">
        <v>5737746</v>
      </c>
      <c r="Q3102" t="s">
        <v>5516</v>
      </c>
      <c r="R3102">
        <v>528</v>
      </c>
      <c r="T3102" t="s">
        <v>5517</v>
      </c>
    </row>
    <row r="3103" spans="1:20" x14ac:dyDescent="0.25">
      <c r="A3103" t="s">
        <v>33</v>
      </c>
      <c r="B3103" t="s">
        <v>34</v>
      </c>
      <c r="C3103" t="s">
        <v>22</v>
      </c>
      <c r="D3103" t="s">
        <v>23</v>
      </c>
      <c r="E3103" t="s">
        <v>5</v>
      </c>
      <c r="G3103" t="s">
        <v>24</v>
      </c>
      <c r="H3103">
        <v>1414912</v>
      </c>
      <c r="I3103">
        <v>1415439</v>
      </c>
      <c r="J3103" t="s">
        <v>74</v>
      </c>
      <c r="K3103" t="s">
        <v>5518</v>
      </c>
      <c r="L3103" t="s">
        <v>5518</v>
      </c>
      <c r="N3103" t="s">
        <v>5519</v>
      </c>
      <c r="P3103">
        <v>5737746</v>
      </c>
      <c r="Q3103" t="s">
        <v>5516</v>
      </c>
      <c r="R3103">
        <v>528</v>
      </c>
      <c r="S3103">
        <v>175</v>
      </c>
    </row>
    <row r="3104" spans="1:20" x14ac:dyDescent="0.25">
      <c r="A3104" t="s">
        <v>20</v>
      </c>
      <c r="B3104" t="s">
        <v>30</v>
      </c>
      <c r="C3104" t="s">
        <v>22</v>
      </c>
      <c r="D3104" t="s">
        <v>23</v>
      </c>
      <c r="E3104" t="s">
        <v>5</v>
      </c>
      <c r="G3104" t="s">
        <v>24</v>
      </c>
      <c r="H3104">
        <v>1415463</v>
      </c>
      <c r="I3104">
        <v>1415729</v>
      </c>
      <c r="J3104" t="s">
        <v>74</v>
      </c>
      <c r="P3104">
        <v>5739151</v>
      </c>
      <c r="Q3104" t="s">
        <v>5520</v>
      </c>
      <c r="R3104">
        <v>267</v>
      </c>
      <c r="T3104" t="s">
        <v>5521</v>
      </c>
    </row>
    <row r="3105" spans="1:20" x14ac:dyDescent="0.25">
      <c r="A3105" t="s">
        <v>33</v>
      </c>
      <c r="B3105" t="s">
        <v>34</v>
      </c>
      <c r="C3105" t="s">
        <v>22</v>
      </c>
      <c r="D3105" t="s">
        <v>23</v>
      </c>
      <c r="E3105" t="s">
        <v>5</v>
      </c>
      <c r="G3105" t="s">
        <v>24</v>
      </c>
      <c r="H3105">
        <v>1415463</v>
      </c>
      <c r="I3105">
        <v>1415729</v>
      </c>
      <c r="J3105" t="s">
        <v>74</v>
      </c>
      <c r="K3105" t="s">
        <v>5522</v>
      </c>
      <c r="L3105" t="s">
        <v>5522</v>
      </c>
      <c r="N3105" t="s">
        <v>36</v>
      </c>
      <c r="P3105">
        <v>5739151</v>
      </c>
      <c r="Q3105" t="s">
        <v>5520</v>
      </c>
      <c r="R3105">
        <v>267</v>
      </c>
      <c r="S3105">
        <v>88</v>
      </c>
    </row>
    <row r="3106" spans="1:20" x14ac:dyDescent="0.25">
      <c r="A3106" t="s">
        <v>20</v>
      </c>
      <c r="B3106" t="s">
        <v>30</v>
      </c>
      <c r="C3106" t="s">
        <v>22</v>
      </c>
      <c r="D3106" t="s">
        <v>23</v>
      </c>
      <c r="E3106" t="s">
        <v>5</v>
      </c>
      <c r="G3106" t="s">
        <v>24</v>
      </c>
      <c r="H3106">
        <v>1415751</v>
      </c>
      <c r="I3106">
        <v>1416107</v>
      </c>
      <c r="J3106" t="s">
        <v>74</v>
      </c>
      <c r="P3106">
        <v>5737527</v>
      </c>
      <c r="Q3106" t="s">
        <v>5523</v>
      </c>
      <c r="R3106">
        <v>357</v>
      </c>
      <c r="T3106" t="s">
        <v>5524</v>
      </c>
    </row>
    <row r="3107" spans="1:20" x14ac:dyDescent="0.25">
      <c r="A3107" t="s">
        <v>33</v>
      </c>
      <c r="B3107" t="s">
        <v>34</v>
      </c>
      <c r="C3107" t="s">
        <v>22</v>
      </c>
      <c r="D3107" t="s">
        <v>23</v>
      </c>
      <c r="E3107" t="s">
        <v>5</v>
      </c>
      <c r="G3107" t="s">
        <v>24</v>
      </c>
      <c r="H3107">
        <v>1415751</v>
      </c>
      <c r="I3107">
        <v>1416107</v>
      </c>
      <c r="J3107" t="s">
        <v>74</v>
      </c>
      <c r="K3107" t="s">
        <v>5525</v>
      </c>
      <c r="L3107" t="s">
        <v>5525</v>
      </c>
      <c r="N3107" t="s">
        <v>5526</v>
      </c>
      <c r="P3107">
        <v>5737527</v>
      </c>
      <c r="Q3107" t="s">
        <v>5523</v>
      </c>
      <c r="R3107">
        <v>357</v>
      </c>
      <c r="S3107">
        <v>118</v>
      </c>
    </row>
    <row r="3108" spans="1:20" x14ac:dyDescent="0.25">
      <c r="A3108" t="s">
        <v>20</v>
      </c>
      <c r="B3108" t="s">
        <v>30</v>
      </c>
      <c r="C3108" t="s">
        <v>22</v>
      </c>
      <c r="D3108" t="s">
        <v>23</v>
      </c>
      <c r="E3108" t="s">
        <v>5</v>
      </c>
      <c r="G3108" t="s">
        <v>24</v>
      </c>
      <c r="H3108">
        <v>1416120</v>
      </c>
      <c r="I3108">
        <v>1416434</v>
      </c>
      <c r="J3108" t="s">
        <v>74</v>
      </c>
      <c r="P3108">
        <v>5737658</v>
      </c>
      <c r="Q3108" t="s">
        <v>5527</v>
      </c>
      <c r="R3108">
        <v>315</v>
      </c>
      <c r="T3108" t="s">
        <v>5528</v>
      </c>
    </row>
    <row r="3109" spans="1:20" x14ac:dyDescent="0.25">
      <c r="A3109" t="s">
        <v>33</v>
      </c>
      <c r="B3109" t="s">
        <v>34</v>
      </c>
      <c r="C3109" t="s">
        <v>22</v>
      </c>
      <c r="D3109" t="s">
        <v>23</v>
      </c>
      <c r="E3109" t="s">
        <v>5</v>
      </c>
      <c r="G3109" t="s">
        <v>24</v>
      </c>
      <c r="H3109">
        <v>1416120</v>
      </c>
      <c r="I3109">
        <v>1416434</v>
      </c>
      <c r="J3109" t="s">
        <v>74</v>
      </c>
      <c r="K3109" t="s">
        <v>5529</v>
      </c>
      <c r="L3109" t="s">
        <v>5529</v>
      </c>
      <c r="N3109" t="s">
        <v>1176</v>
      </c>
      <c r="P3109">
        <v>5737658</v>
      </c>
      <c r="Q3109" t="s">
        <v>5527</v>
      </c>
      <c r="R3109">
        <v>315</v>
      </c>
      <c r="S3109">
        <v>104</v>
      </c>
    </row>
    <row r="3110" spans="1:20" x14ac:dyDescent="0.25">
      <c r="A3110" t="s">
        <v>20</v>
      </c>
      <c r="B3110" t="s">
        <v>30</v>
      </c>
      <c r="C3110" t="s">
        <v>22</v>
      </c>
      <c r="D3110" t="s">
        <v>23</v>
      </c>
      <c r="E3110" t="s">
        <v>5</v>
      </c>
      <c r="G3110" t="s">
        <v>24</v>
      </c>
      <c r="H3110">
        <v>1416475</v>
      </c>
      <c r="I3110">
        <v>1417377</v>
      </c>
      <c r="J3110" t="s">
        <v>74</v>
      </c>
      <c r="P3110">
        <v>5737566</v>
      </c>
      <c r="Q3110" t="s">
        <v>5530</v>
      </c>
      <c r="R3110">
        <v>903</v>
      </c>
      <c r="T3110" t="s">
        <v>5531</v>
      </c>
    </row>
    <row r="3111" spans="1:20" x14ac:dyDescent="0.25">
      <c r="A3111" t="s">
        <v>33</v>
      </c>
      <c r="B3111" t="s">
        <v>34</v>
      </c>
      <c r="C3111" t="s">
        <v>22</v>
      </c>
      <c r="D3111" t="s">
        <v>23</v>
      </c>
      <c r="E3111" t="s">
        <v>5</v>
      </c>
      <c r="G3111" t="s">
        <v>24</v>
      </c>
      <c r="H3111">
        <v>1416475</v>
      </c>
      <c r="I3111">
        <v>1417377</v>
      </c>
      <c r="J3111" t="s">
        <v>74</v>
      </c>
      <c r="K3111" t="s">
        <v>5532</v>
      </c>
      <c r="L3111" t="s">
        <v>5532</v>
      </c>
      <c r="N3111" t="s">
        <v>5533</v>
      </c>
      <c r="P3111">
        <v>5737566</v>
      </c>
      <c r="Q3111" t="s">
        <v>5530</v>
      </c>
      <c r="R3111">
        <v>903</v>
      </c>
      <c r="S3111">
        <v>300</v>
      </c>
    </row>
    <row r="3112" spans="1:20" x14ac:dyDescent="0.25">
      <c r="A3112" t="s">
        <v>20</v>
      </c>
      <c r="B3112" t="s">
        <v>30</v>
      </c>
      <c r="C3112" t="s">
        <v>22</v>
      </c>
      <c r="D3112" t="s">
        <v>23</v>
      </c>
      <c r="E3112" t="s">
        <v>5</v>
      </c>
      <c r="G3112" t="s">
        <v>24</v>
      </c>
      <c r="H3112">
        <v>1417390</v>
      </c>
      <c r="I3112">
        <v>1417968</v>
      </c>
      <c r="J3112" t="s">
        <v>74</v>
      </c>
      <c r="P3112">
        <v>5738175</v>
      </c>
      <c r="Q3112" t="s">
        <v>5534</v>
      </c>
      <c r="R3112">
        <v>579</v>
      </c>
      <c r="T3112" t="s">
        <v>5535</v>
      </c>
    </row>
    <row r="3113" spans="1:20" x14ac:dyDescent="0.25">
      <c r="A3113" t="s">
        <v>33</v>
      </c>
      <c r="B3113" t="s">
        <v>34</v>
      </c>
      <c r="C3113" t="s">
        <v>22</v>
      </c>
      <c r="D3113" t="s">
        <v>23</v>
      </c>
      <c r="E3113" t="s">
        <v>5</v>
      </c>
      <c r="G3113" t="s">
        <v>24</v>
      </c>
      <c r="H3113">
        <v>1417390</v>
      </c>
      <c r="I3113">
        <v>1417968</v>
      </c>
      <c r="J3113" t="s">
        <v>74</v>
      </c>
      <c r="K3113" t="s">
        <v>5536</v>
      </c>
      <c r="L3113" t="s">
        <v>5536</v>
      </c>
      <c r="N3113" t="s">
        <v>5537</v>
      </c>
      <c r="P3113">
        <v>5738175</v>
      </c>
      <c r="Q3113" t="s">
        <v>5534</v>
      </c>
      <c r="R3113">
        <v>579</v>
      </c>
      <c r="S3113">
        <v>192</v>
      </c>
    </row>
    <row r="3114" spans="1:20" x14ac:dyDescent="0.25">
      <c r="A3114" t="s">
        <v>20</v>
      </c>
      <c r="B3114" t="s">
        <v>30</v>
      </c>
      <c r="C3114" t="s">
        <v>22</v>
      </c>
      <c r="D3114" t="s">
        <v>23</v>
      </c>
      <c r="E3114" t="s">
        <v>5</v>
      </c>
      <c r="G3114" t="s">
        <v>24</v>
      </c>
      <c r="H3114">
        <v>1418203</v>
      </c>
      <c r="I3114">
        <v>1419330</v>
      </c>
      <c r="J3114" t="s">
        <v>25</v>
      </c>
      <c r="P3114">
        <v>5737555</v>
      </c>
      <c r="Q3114" t="s">
        <v>5538</v>
      </c>
      <c r="R3114">
        <v>1128</v>
      </c>
      <c r="T3114" t="s">
        <v>5539</v>
      </c>
    </row>
    <row r="3115" spans="1:20" x14ac:dyDescent="0.25">
      <c r="A3115" t="s">
        <v>33</v>
      </c>
      <c r="B3115" t="s">
        <v>34</v>
      </c>
      <c r="C3115" t="s">
        <v>22</v>
      </c>
      <c r="D3115" t="s">
        <v>23</v>
      </c>
      <c r="E3115" t="s">
        <v>5</v>
      </c>
      <c r="G3115" t="s">
        <v>24</v>
      </c>
      <c r="H3115">
        <v>1418203</v>
      </c>
      <c r="I3115">
        <v>1419330</v>
      </c>
      <c r="J3115" t="s">
        <v>25</v>
      </c>
      <c r="K3115" t="s">
        <v>5540</v>
      </c>
      <c r="L3115" t="s">
        <v>5540</v>
      </c>
      <c r="N3115" t="s">
        <v>36</v>
      </c>
      <c r="P3115">
        <v>5737555</v>
      </c>
      <c r="Q3115" t="s">
        <v>5538</v>
      </c>
      <c r="R3115">
        <v>1128</v>
      </c>
      <c r="S3115">
        <v>375</v>
      </c>
    </row>
    <row r="3116" spans="1:20" x14ac:dyDescent="0.25">
      <c r="A3116" t="s">
        <v>20</v>
      </c>
      <c r="B3116" t="s">
        <v>30</v>
      </c>
      <c r="C3116" t="s">
        <v>22</v>
      </c>
      <c r="D3116" t="s">
        <v>23</v>
      </c>
      <c r="E3116" t="s">
        <v>5</v>
      </c>
      <c r="G3116" t="s">
        <v>24</v>
      </c>
      <c r="H3116">
        <v>1419373</v>
      </c>
      <c r="I3116">
        <v>1419735</v>
      </c>
      <c r="J3116" t="s">
        <v>25</v>
      </c>
      <c r="P3116">
        <v>5737383</v>
      </c>
      <c r="Q3116" t="s">
        <v>5541</v>
      </c>
      <c r="R3116">
        <v>363</v>
      </c>
      <c r="T3116" t="s">
        <v>5542</v>
      </c>
    </row>
    <row r="3117" spans="1:20" x14ac:dyDescent="0.25">
      <c r="A3117" t="s">
        <v>33</v>
      </c>
      <c r="B3117" t="s">
        <v>34</v>
      </c>
      <c r="C3117" t="s">
        <v>22</v>
      </c>
      <c r="D3117" t="s">
        <v>23</v>
      </c>
      <c r="E3117" t="s">
        <v>5</v>
      </c>
      <c r="G3117" t="s">
        <v>24</v>
      </c>
      <c r="H3117">
        <v>1419373</v>
      </c>
      <c r="I3117">
        <v>1419735</v>
      </c>
      <c r="J3117" t="s">
        <v>25</v>
      </c>
      <c r="K3117" t="s">
        <v>5543</v>
      </c>
      <c r="L3117" t="s">
        <v>5543</v>
      </c>
      <c r="N3117" t="s">
        <v>1598</v>
      </c>
      <c r="P3117">
        <v>5737383</v>
      </c>
      <c r="Q3117" t="s">
        <v>5541</v>
      </c>
      <c r="R3117">
        <v>363</v>
      </c>
      <c r="S3117">
        <v>120</v>
      </c>
    </row>
    <row r="3118" spans="1:20" x14ac:dyDescent="0.25">
      <c r="A3118" t="s">
        <v>20</v>
      </c>
      <c r="B3118" t="s">
        <v>30</v>
      </c>
      <c r="C3118" t="s">
        <v>22</v>
      </c>
      <c r="D3118" t="s">
        <v>23</v>
      </c>
      <c r="E3118" t="s">
        <v>5</v>
      </c>
      <c r="G3118" t="s">
        <v>24</v>
      </c>
      <c r="H3118">
        <v>1419796</v>
      </c>
      <c r="I3118">
        <v>1421070</v>
      </c>
      <c r="J3118" t="s">
        <v>74</v>
      </c>
      <c r="P3118">
        <v>5737333</v>
      </c>
      <c r="Q3118" t="s">
        <v>5544</v>
      </c>
      <c r="R3118">
        <v>1275</v>
      </c>
      <c r="T3118" t="s">
        <v>5545</v>
      </c>
    </row>
    <row r="3119" spans="1:20" x14ac:dyDescent="0.25">
      <c r="A3119" t="s">
        <v>33</v>
      </c>
      <c r="B3119" t="s">
        <v>34</v>
      </c>
      <c r="C3119" t="s">
        <v>22</v>
      </c>
      <c r="D3119" t="s">
        <v>23</v>
      </c>
      <c r="E3119" t="s">
        <v>5</v>
      </c>
      <c r="G3119" t="s">
        <v>24</v>
      </c>
      <c r="H3119">
        <v>1419796</v>
      </c>
      <c r="I3119">
        <v>1421070</v>
      </c>
      <c r="J3119" t="s">
        <v>74</v>
      </c>
      <c r="K3119" t="s">
        <v>5546</v>
      </c>
      <c r="L3119" t="s">
        <v>5546</v>
      </c>
      <c r="N3119" t="s">
        <v>4348</v>
      </c>
      <c r="P3119">
        <v>5737333</v>
      </c>
      <c r="Q3119" t="s">
        <v>5544</v>
      </c>
      <c r="R3119">
        <v>1275</v>
      </c>
      <c r="S3119">
        <v>424</v>
      </c>
    </row>
    <row r="3120" spans="1:20" x14ac:dyDescent="0.25">
      <c r="A3120" t="s">
        <v>20</v>
      </c>
      <c r="B3120" t="s">
        <v>30</v>
      </c>
      <c r="C3120" t="s">
        <v>22</v>
      </c>
      <c r="D3120" t="s">
        <v>23</v>
      </c>
      <c r="E3120" t="s">
        <v>5</v>
      </c>
      <c r="G3120" t="s">
        <v>24</v>
      </c>
      <c r="H3120">
        <v>1421202</v>
      </c>
      <c r="I3120">
        <v>1421420</v>
      </c>
      <c r="J3120" t="s">
        <v>25</v>
      </c>
      <c r="P3120">
        <v>5737599</v>
      </c>
      <c r="Q3120" t="s">
        <v>5547</v>
      </c>
      <c r="R3120">
        <v>219</v>
      </c>
      <c r="T3120" t="s">
        <v>5548</v>
      </c>
    </row>
    <row r="3121" spans="1:20" x14ac:dyDescent="0.25">
      <c r="A3121" t="s">
        <v>33</v>
      </c>
      <c r="B3121" t="s">
        <v>34</v>
      </c>
      <c r="C3121" t="s">
        <v>22</v>
      </c>
      <c r="D3121" t="s">
        <v>23</v>
      </c>
      <c r="E3121" t="s">
        <v>5</v>
      </c>
      <c r="G3121" t="s">
        <v>24</v>
      </c>
      <c r="H3121">
        <v>1421202</v>
      </c>
      <c r="I3121">
        <v>1421420</v>
      </c>
      <c r="J3121" t="s">
        <v>25</v>
      </c>
      <c r="K3121" t="s">
        <v>5549</v>
      </c>
      <c r="L3121" t="s">
        <v>5549</v>
      </c>
      <c r="N3121" t="s">
        <v>36</v>
      </c>
      <c r="P3121">
        <v>5737599</v>
      </c>
      <c r="Q3121" t="s">
        <v>5547</v>
      </c>
      <c r="R3121">
        <v>219</v>
      </c>
      <c r="S3121">
        <v>72</v>
      </c>
    </row>
    <row r="3122" spans="1:20" x14ac:dyDescent="0.25">
      <c r="A3122" t="s">
        <v>20</v>
      </c>
      <c r="B3122" t="s">
        <v>30</v>
      </c>
      <c r="C3122" t="s">
        <v>22</v>
      </c>
      <c r="D3122" t="s">
        <v>23</v>
      </c>
      <c r="E3122" t="s">
        <v>5</v>
      </c>
      <c r="G3122" t="s">
        <v>24</v>
      </c>
      <c r="H3122">
        <v>1421498</v>
      </c>
      <c r="I3122">
        <v>1421692</v>
      </c>
      <c r="J3122" t="s">
        <v>25</v>
      </c>
      <c r="P3122">
        <v>5737789</v>
      </c>
      <c r="Q3122" t="s">
        <v>5550</v>
      </c>
      <c r="R3122">
        <v>195</v>
      </c>
      <c r="T3122" t="s">
        <v>5551</v>
      </c>
    </row>
    <row r="3123" spans="1:20" x14ac:dyDescent="0.25">
      <c r="A3123" t="s">
        <v>33</v>
      </c>
      <c r="B3123" t="s">
        <v>34</v>
      </c>
      <c r="C3123" t="s">
        <v>22</v>
      </c>
      <c r="D3123" t="s">
        <v>23</v>
      </c>
      <c r="E3123" t="s">
        <v>5</v>
      </c>
      <c r="G3123" t="s">
        <v>24</v>
      </c>
      <c r="H3123">
        <v>1421498</v>
      </c>
      <c r="I3123">
        <v>1421692</v>
      </c>
      <c r="J3123" t="s">
        <v>25</v>
      </c>
      <c r="K3123" t="s">
        <v>5552</v>
      </c>
      <c r="L3123" t="s">
        <v>5552</v>
      </c>
      <c r="N3123" t="s">
        <v>5553</v>
      </c>
      <c r="P3123">
        <v>5737789</v>
      </c>
      <c r="Q3123" t="s">
        <v>5550</v>
      </c>
      <c r="R3123">
        <v>195</v>
      </c>
      <c r="S3123">
        <v>64</v>
      </c>
    </row>
    <row r="3124" spans="1:20" x14ac:dyDescent="0.25">
      <c r="A3124" t="s">
        <v>20</v>
      </c>
      <c r="B3124" t="s">
        <v>30</v>
      </c>
      <c r="C3124" t="s">
        <v>22</v>
      </c>
      <c r="D3124" t="s">
        <v>23</v>
      </c>
      <c r="E3124" t="s">
        <v>5</v>
      </c>
      <c r="G3124" t="s">
        <v>24</v>
      </c>
      <c r="H3124">
        <v>1421865</v>
      </c>
      <c r="I3124">
        <v>1423244</v>
      </c>
      <c r="J3124" t="s">
        <v>25</v>
      </c>
      <c r="P3124">
        <v>5737623</v>
      </c>
      <c r="Q3124" t="s">
        <v>5554</v>
      </c>
      <c r="R3124">
        <v>1380</v>
      </c>
      <c r="T3124" t="s">
        <v>5555</v>
      </c>
    </row>
    <row r="3125" spans="1:20" x14ac:dyDescent="0.25">
      <c r="A3125" t="s">
        <v>33</v>
      </c>
      <c r="B3125" t="s">
        <v>34</v>
      </c>
      <c r="C3125" t="s">
        <v>22</v>
      </c>
      <c r="D3125" t="s">
        <v>23</v>
      </c>
      <c r="E3125" t="s">
        <v>5</v>
      </c>
      <c r="G3125" t="s">
        <v>24</v>
      </c>
      <c r="H3125">
        <v>1421865</v>
      </c>
      <c r="I3125">
        <v>1423244</v>
      </c>
      <c r="J3125" t="s">
        <v>25</v>
      </c>
      <c r="K3125" t="s">
        <v>5556</v>
      </c>
      <c r="L3125" t="s">
        <v>5556</v>
      </c>
      <c r="N3125" t="s">
        <v>5557</v>
      </c>
      <c r="P3125">
        <v>5737623</v>
      </c>
      <c r="Q3125" t="s">
        <v>5554</v>
      </c>
      <c r="R3125">
        <v>1380</v>
      </c>
      <c r="S3125">
        <v>459</v>
      </c>
    </row>
    <row r="3126" spans="1:20" x14ac:dyDescent="0.25">
      <c r="A3126" t="s">
        <v>20</v>
      </c>
      <c r="B3126" t="s">
        <v>30</v>
      </c>
      <c r="C3126" t="s">
        <v>22</v>
      </c>
      <c r="D3126" t="s">
        <v>23</v>
      </c>
      <c r="E3126" t="s">
        <v>5</v>
      </c>
      <c r="G3126" t="s">
        <v>24</v>
      </c>
      <c r="H3126">
        <v>1423292</v>
      </c>
      <c r="I3126">
        <v>1424080</v>
      </c>
      <c r="J3126" t="s">
        <v>74</v>
      </c>
      <c r="P3126">
        <v>5737682</v>
      </c>
      <c r="Q3126" t="s">
        <v>5558</v>
      </c>
      <c r="R3126">
        <v>789</v>
      </c>
      <c r="T3126" t="s">
        <v>5559</v>
      </c>
    </row>
    <row r="3127" spans="1:20" x14ac:dyDescent="0.25">
      <c r="A3127" t="s">
        <v>33</v>
      </c>
      <c r="B3127" t="s">
        <v>34</v>
      </c>
      <c r="C3127" t="s">
        <v>22</v>
      </c>
      <c r="D3127" t="s">
        <v>23</v>
      </c>
      <c r="E3127" t="s">
        <v>5</v>
      </c>
      <c r="G3127" t="s">
        <v>24</v>
      </c>
      <c r="H3127">
        <v>1423292</v>
      </c>
      <c r="I3127">
        <v>1424080</v>
      </c>
      <c r="J3127" t="s">
        <v>74</v>
      </c>
      <c r="K3127" t="s">
        <v>5560</v>
      </c>
      <c r="L3127" t="s">
        <v>5560</v>
      </c>
      <c r="N3127" t="s">
        <v>1058</v>
      </c>
      <c r="P3127">
        <v>5737682</v>
      </c>
      <c r="Q3127" t="s">
        <v>5558</v>
      </c>
      <c r="R3127">
        <v>789</v>
      </c>
      <c r="S3127">
        <v>262</v>
      </c>
    </row>
    <row r="3128" spans="1:20" x14ac:dyDescent="0.25">
      <c r="A3128" t="s">
        <v>20</v>
      </c>
      <c r="B3128" t="s">
        <v>30</v>
      </c>
      <c r="C3128" t="s">
        <v>22</v>
      </c>
      <c r="D3128" t="s">
        <v>23</v>
      </c>
      <c r="E3128" t="s">
        <v>5</v>
      </c>
      <c r="G3128" t="s">
        <v>24</v>
      </c>
      <c r="H3128">
        <v>1424232</v>
      </c>
      <c r="I3128">
        <v>1424981</v>
      </c>
      <c r="J3128" t="s">
        <v>25</v>
      </c>
      <c r="P3128">
        <v>5738235</v>
      </c>
      <c r="Q3128" t="s">
        <v>5561</v>
      </c>
      <c r="R3128">
        <v>750</v>
      </c>
      <c r="T3128" t="s">
        <v>5562</v>
      </c>
    </row>
    <row r="3129" spans="1:20" x14ac:dyDescent="0.25">
      <c r="A3129" t="s">
        <v>33</v>
      </c>
      <c r="B3129" t="s">
        <v>34</v>
      </c>
      <c r="C3129" t="s">
        <v>22</v>
      </c>
      <c r="D3129" t="s">
        <v>23</v>
      </c>
      <c r="E3129" t="s">
        <v>5</v>
      </c>
      <c r="G3129" t="s">
        <v>24</v>
      </c>
      <c r="H3129">
        <v>1424232</v>
      </c>
      <c r="I3129">
        <v>1424981</v>
      </c>
      <c r="J3129" t="s">
        <v>25</v>
      </c>
      <c r="K3129" t="s">
        <v>5563</v>
      </c>
      <c r="L3129" t="s">
        <v>5563</v>
      </c>
      <c r="N3129" t="s">
        <v>5564</v>
      </c>
      <c r="P3129">
        <v>5738235</v>
      </c>
      <c r="Q3129" t="s">
        <v>5561</v>
      </c>
      <c r="R3129">
        <v>750</v>
      </c>
      <c r="S3129">
        <v>249</v>
      </c>
    </row>
    <row r="3130" spans="1:20" x14ac:dyDescent="0.25">
      <c r="A3130" t="s">
        <v>20</v>
      </c>
      <c r="B3130" t="s">
        <v>30</v>
      </c>
      <c r="C3130" t="s">
        <v>22</v>
      </c>
      <c r="D3130" t="s">
        <v>23</v>
      </c>
      <c r="E3130" t="s">
        <v>5</v>
      </c>
      <c r="G3130" t="s">
        <v>24</v>
      </c>
      <c r="H3130">
        <v>1425044</v>
      </c>
      <c r="I3130">
        <v>1425754</v>
      </c>
      <c r="J3130" t="s">
        <v>74</v>
      </c>
      <c r="P3130">
        <v>5737660</v>
      </c>
      <c r="Q3130" t="s">
        <v>5565</v>
      </c>
      <c r="R3130">
        <v>711</v>
      </c>
      <c r="T3130" t="s">
        <v>5566</v>
      </c>
    </row>
    <row r="3131" spans="1:20" x14ac:dyDescent="0.25">
      <c r="A3131" t="s">
        <v>33</v>
      </c>
      <c r="B3131" t="s">
        <v>34</v>
      </c>
      <c r="C3131" t="s">
        <v>22</v>
      </c>
      <c r="D3131" t="s">
        <v>23</v>
      </c>
      <c r="E3131" t="s">
        <v>5</v>
      </c>
      <c r="G3131" t="s">
        <v>24</v>
      </c>
      <c r="H3131">
        <v>1425044</v>
      </c>
      <c r="I3131">
        <v>1425754</v>
      </c>
      <c r="J3131" t="s">
        <v>74</v>
      </c>
      <c r="K3131" t="s">
        <v>5567</v>
      </c>
      <c r="L3131" t="s">
        <v>5567</v>
      </c>
      <c r="N3131" t="s">
        <v>1808</v>
      </c>
      <c r="P3131">
        <v>5737660</v>
      </c>
      <c r="Q3131" t="s">
        <v>5565</v>
      </c>
      <c r="R3131">
        <v>711</v>
      </c>
      <c r="S3131">
        <v>236</v>
      </c>
    </row>
    <row r="3132" spans="1:20" x14ac:dyDescent="0.25">
      <c r="A3132" t="s">
        <v>20</v>
      </c>
      <c r="B3132" t="s">
        <v>30</v>
      </c>
      <c r="C3132" t="s">
        <v>22</v>
      </c>
      <c r="D3132" t="s">
        <v>23</v>
      </c>
      <c r="E3132" t="s">
        <v>5</v>
      </c>
      <c r="G3132" t="s">
        <v>24</v>
      </c>
      <c r="H3132">
        <v>1425757</v>
      </c>
      <c r="I3132">
        <v>1428381</v>
      </c>
      <c r="J3132" t="s">
        <v>74</v>
      </c>
      <c r="P3132">
        <v>5738170</v>
      </c>
      <c r="Q3132" t="s">
        <v>5568</v>
      </c>
      <c r="R3132">
        <v>2625</v>
      </c>
      <c r="T3132" t="s">
        <v>5569</v>
      </c>
    </row>
    <row r="3133" spans="1:20" x14ac:dyDescent="0.25">
      <c r="A3133" t="s">
        <v>33</v>
      </c>
      <c r="B3133" t="s">
        <v>34</v>
      </c>
      <c r="C3133" t="s">
        <v>22</v>
      </c>
      <c r="D3133" t="s">
        <v>23</v>
      </c>
      <c r="E3133" t="s">
        <v>5</v>
      </c>
      <c r="G3133" t="s">
        <v>24</v>
      </c>
      <c r="H3133">
        <v>1425757</v>
      </c>
      <c r="I3133">
        <v>1428381</v>
      </c>
      <c r="J3133" t="s">
        <v>74</v>
      </c>
      <c r="K3133" t="s">
        <v>5570</v>
      </c>
      <c r="L3133" t="s">
        <v>5570</v>
      </c>
      <c r="N3133" t="s">
        <v>86</v>
      </c>
      <c r="P3133">
        <v>5738170</v>
      </c>
      <c r="Q3133" t="s">
        <v>5568</v>
      </c>
      <c r="R3133">
        <v>2625</v>
      </c>
      <c r="S3133">
        <v>874</v>
      </c>
    </row>
    <row r="3134" spans="1:20" x14ac:dyDescent="0.25">
      <c r="A3134" t="s">
        <v>20</v>
      </c>
      <c r="B3134" t="s">
        <v>30</v>
      </c>
      <c r="C3134" t="s">
        <v>22</v>
      </c>
      <c r="D3134" t="s">
        <v>23</v>
      </c>
      <c r="E3134" t="s">
        <v>5</v>
      </c>
      <c r="G3134" t="s">
        <v>24</v>
      </c>
      <c r="H3134">
        <v>1428563</v>
      </c>
      <c r="I3134">
        <v>1428829</v>
      </c>
      <c r="J3134" t="s">
        <v>74</v>
      </c>
      <c r="P3134">
        <v>5737528</v>
      </c>
      <c r="Q3134" t="s">
        <v>5571</v>
      </c>
      <c r="R3134">
        <v>267</v>
      </c>
      <c r="T3134" t="s">
        <v>5572</v>
      </c>
    </row>
    <row r="3135" spans="1:20" x14ac:dyDescent="0.25">
      <c r="A3135" t="s">
        <v>33</v>
      </c>
      <c r="B3135" t="s">
        <v>34</v>
      </c>
      <c r="C3135" t="s">
        <v>22</v>
      </c>
      <c r="D3135" t="s">
        <v>23</v>
      </c>
      <c r="E3135" t="s">
        <v>5</v>
      </c>
      <c r="G3135" t="s">
        <v>24</v>
      </c>
      <c r="H3135">
        <v>1428563</v>
      </c>
      <c r="I3135">
        <v>1428829</v>
      </c>
      <c r="J3135" t="s">
        <v>74</v>
      </c>
      <c r="K3135" t="s">
        <v>5573</v>
      </c>
      <c r="L3135" t="s">
        <v>5573</v>
      </c>
      <c r="N3135" t="s">
        <v>551</v>
      </c>
      <c r="P3135">
        <v>5737528</v>
      </c>
      <c r="Q3135" t="s">
        <v>5571</v>
      </c>
      <c r="R3135">
        <v>267</v>
      </c>
      <c r="S3135">
        <v>88</v>
      </c>
    </row>
    <row r="3136" spans="1:20" x14ac:dyDescent="0.25">
      <c r="A3136" t="s">
        <v>20</v>
      </c>
      <c r="B3136" t="s">
        <v>30</v>
      </c>
      <c r="C3136" t="s">
        <v>22</v>
      </c>
      <c r="D3136" t="s">
        <v>23</v>
      </c>
      <c r="E3136" t="s">
        <v>5</v>
      </c>
      <c r="G3136" t="s">
        <v>24</v>
      </c>
      <c r="H3136">
        <v>1429004</v>
      </c>
      <c r="I3136">
        <v>1429627</v>
      </c>
      <c r="J3136" t="s">
        <v>74</v>
      </c>
      <c r="P3136">
        <v>5737382</v>
      </c>
      <c r="Q3136" t="s">
        <v>5574</v>
      </c>
      <c r="R3136">
        <v>624</v>
      </c>
      <c r="T3136" t="s">
        <v>5575</v>
      </c>
    </row>
    <row r="3137" spans="1:20" x14ac:dyDescent="0.25">
      <c r="A3137" t="s">
        <v>33</v>
      </c>
      <c r="B3137" t="s">
        <v>34</v>
      </c>
      <c r="C3137" t="s">
        <v>22</v>
      </c>
      <c r="D3137" t="s">
        <v>23</v>
      </c>
      <c r="E3137" t="s">
        <v>5</v>
      </c>
      <c r="G3137" t="s">
        <v>24</v>
      </c>
      <c r="H3137">
        <v>1429004</v>
      </c>
      <c r="I3137">
        <v>1429627</v>
      </c>
      <c r="J3137" t="s">
        <v>74</v>
      </c>
      <c r="K3137" t="s">
        <v>5576</v>
      </c>
      <c r="L3137" t="s">
        <v>5576</v>
      </c>
      <c r="N3137" t="s">
        <v>5577</v>
      </c>
      <c r="P3137">
        <v>5737382</v>
      </c>
      <c r="Q3137" t="s">
        <v>5574</v>
      </c>
      <c r="R3137">
        <v>624</v>
      </c>
      <c r="S3137">
        <v>207</v>
      </c>
    </row>
    <row r="3138" spans="1:20" x14ac:dyDescent="0.25">
      <c r="A3138" t="s">
        <v>20</v>
      </c>
      <c r="B3138" t="s">
        <v>30</v>
      </c>
      <c r="C3138" t="s">
        <v>22</v>
      </c>
      <c r="D3138" t="s">
        <v>23</v>
      </c>
      <c r="E3138" t="s">
        <v>5</v>
      </c>
      <c r="G3138" t="s">
        <v>24</v>
      </c>
      <c r="H3138">
        <v>1429617</v>
      </c>
      <c r="I3138">
        <v>1430417</v>
      </c>
      <c r="J3138" t="s">
        <v>74</v>
      </c>
      <c r="P3138">
        <v>5737788</v>
      </c>
      <c r="Q3138" t="s">
        <v>5578</v>
      </c>
      <c r="R3138">
        <v>801</v>
      </c>
      <c r="T3138" t="s">
        <v>5579</v>
      </c>
    </row>
    <row r="3139" spans="1:20" x14ac:dyDescent="0.25">
      <c r="A3139" t="s">
        <v>33</v>
      </c>
      <c r="B3139" t="s">
        <v>34</v>
      </c>
      <c r="C3139" t="s">
        <v>22</v>
      </c>
      <c r="D3139" t="s">
        <v>23</v>
      </c>
      <c r="E3139" t="s">
        <v>5</v>
      </c>
      <c r="G3139" t="s">
        <v>24</v>
      </c>
      <c r="H3139">
        <v>1429617</v>
      </c>
      <c r="I3139">
        <v>1430417</v>
      </c>
      <c r="J3139" t="s">
        <v>74</v>
      </c>
      <c r="K3139" t="s">
        <v>5580</v>
      </c>
      <c r="L3139" t="s">
        <v>5580</v>
      </c>
      <c r="N3139" t="s">
        <v>5581</v>
      </c>
      <c r="P3139">
        <v>5737788</v>
      </c>
      <c r="Q3139" t="s">
        <v>5578</v>
      </c>
      <c r="R3139">
        <v>801</v>
      </c>
      <c r="S3139">
        <v>266</v>
      </c>
    </row>
    <row r="3140" spans="1:20" x14ac:dyDescent="0.25">
      <c r="A3140" t="s">
        <v>20</v>
      </c>
      <c r="B3140" t="s">
        <v>30</v>
      </c>
      <c r="C3140" t="s">
        <v>22</v>
      </c>
      <c r="D3140" t="s">
        <v>23</v>
      </c>
      <c r="E3140" t="s">
        <v>5</v>
      </c>
      <c r="G3140" t="s">
        <v>24</v>
      </c>
      <c r="H3140">
        <v>1430627</v>
      </c>
      <c r="I3140">
        <v>1431049</v>
      </c>
      <c r="J3140" t="s">
        <v>25</v>
      </c>
      <c r="P3140">
        <v>5738180</v>
      </c>
      <c r="Q3140" t="s">
        <v>5582</v>
      </c>
      <c r="R3140">
        <v>423</v>
      </c>
      <c r="T3140" t="s">
        <v>5583</v>
      </c>
    </row>
    <row r="3141" spans="1:20" x14ac:dyDescent="0.25">
      <c r="A3141" t="s">
        <v>33</v>
      </c>
      <c r="B3141" t="s">
        <v>34</v>
      </c>
      <c r="C3141" t="s">
        <v>22</v>
      </c>
      <c r="D3141" t="s">
        <v>23</v>
      </c>
      <c r="E3141" t="s">
        <v>5</v>
      </c>
      <c r="G3141" t="s">
        <v>24</v>
      </c>
      <c r="H3141">
        <v>1430627</v>
      </c>
      <c r="I3141">
        <v>1431049</v>
      </c>
      <c r="J3141" t="s">
        <v>25</v>
      </c>
      <c r="K3141" t="s">
        <v>5584</v>
      </c>
      <c r="L3141" t="s">
        <v>5584</v>
      </c>
      <c r="N3141" t="s">
        <v>5585</v>
      </c>
      <c r="P3141">
        <v>5738180</v>
      </c>
      <c r="Q3141" t="s">
        <v>5582</v>
      </c>
      <c r="R3141">
        <v>423</v>
      </c>
      <c r="S3141">
        <v>140</v>
      </c>
    </row>
    <row r="3142" spans="1:20" x14ac:dyDescent="0.25">
      <c r="A3142" t="s">
        <v>20</v>
      </c>
      <c r="B3142" t="s">
        <v>30</v>
      </c>
      <c r="C3142" t="s">
        <v>22</v>
      </c>
      <c r="D3142" t="s">
        <v>23</v>
      </c>
      <c r="E3142" t="s">
        <v>5</v>
      </c>
      <c r="G3142" t="s">
        <v>24</v>
      </c>
      <c r="H3142">
        <v>1431100</v>
      </c>
      <c r="I3142">
        <v>1431519</v>
      </c>
      <c r="J3142" t="s">
        <v>74</v>
      </c>
      <c r="P3142">
        <v>5737497</v>
      </c>
      <c r="Q3142" t="s">
        <v>5586</v>
      </c>
      <c r="R3142">
        <v>420</v>
      </c>
      <c r="T3142" t="s">
        <v>5587</v>
      </c>
    </row>
    <row r="3143" spans="1:20" x14ac:dyDescent="0.25">
      <c r="A3143" t="s">
        <v>33</v>
      </c>
      <c r="B3143" t="s">
        <v>34</v>
      </c>
      <c r="C3143" t="s">
        <v>22</v>
      </c>
      <c r="D3143" t="s">
        <v>23</v>
      </c>
      <c r="E3143" t="s">
        <v>5</v>
      </c>
      <c r="G3143" t="s">
        <v>24</v>
      </c>
      <c r="H3143">
        <v>1431100</v>
      </c>
      <c r="I3143">
        <v>1431519</v>
      </c>
      <c r="J3143" t="s">
        <v>74</v>
      </c>
      <c r="K3143" t="s">
        <v>5588</v>
      </c>
      <c r="L3143" t="s">
        <v>5588</v>
      </c>
      <c r="N3143" t="s">
        <v>36</v>
      </c>
      <c r="P3143">
        <v>5737497</v>
      </c>
      <c r="Q3143" t="s">
        <v>5586</v>
      </c>
      <c r="R3143">
        <v>420</v>
      </c>
      <c r="S3143">
        <v>139</v>
      </c>
    </row>
    <row r="3144" spans="1:20" x14ac:dyDescent="0.25">
      <c r="A3144" t="s">
        <v>20</v>
      </c>
      <c r="B3144" t="s">
        <v>657</v>
      </c>
      <c r="C3144" t="s">
        <v>22</v>
      </c>
      <c r="D3144" t="s">
        <v>23</v>
      </c>
      <c r="E3144" t="s">
        <v>5</v>
      </c>
      <c r="G3144" t="s">
        <v>24</v>
      </c>
      <c r="H3144">
        <v>1432254</v>
      </c>
      <c r="I3144">
        <v>1433476</v>
      </c>
      <c r="J3144" t="s">
        <v>74</v>
      </c>
      <c r="P3144">
        <v>5737642</v>
      </c>
      <c r="Q3144" t="s">
        <v>5589</v>
      </c>
      <c r="R3144">
        <v>1223</v>
      </c>
      <c r="T3144" t="s">
        <v>5590</v>
      </c>
    </row>
    <row r="3145" spans="1:20" x14ac:dyDescent="0.25">
      <c r="A3145" t="s">
        <v>33</v>
      </c>
      <c r="B3145" t="s">
        <v>660</v>
      </c>
      <c r="C3145" t="s">
        <v>22</v>
      </c>
      <c r="D3145" t="s">
        <v>23</v>
      </c>
      <c r="E3145" t="s">
        <v>5</v>
      </c>
      <c r="G3145" t="s">
        <v>24</v>
      </c>
      <c r="H3145">
        <v>1432254</v>
      </c>
      <c r="I3145">
        <v>1433476</v>
      </c>
      <c r="J3145" t="s">
        <v>74</v>
      </c>
      <c r="N3145" t="s">
        <v>990</v>
      </c>
      <c r="P3145">
        <v>5737642</v>
      </c>
      <c r="Q3145" t="s">
        <v>5589</v>
      </c>
      <c r="R3145">
        <v>1223</v>
      </c>
      <c r="T3145" t="s">
        <v>4865</v>
      </c>
    </row>
    <row r="3146" spans="1:20" x14ac:dyDescent="0.25">
      <c r="A3146" t="s">
        <v>20</v>
      </c>
      <c r="B3146" t="s">
        <v>30</v>
      </c>
      <c r="C3146" t="s">
        <v>22</v>
      </c>
      <c r="D3146" t="s">
        <v>23</v>
      </c>
      <c r="E3146" t="s">
        <v>5</v>
      </c>
      <c r="G3146" t="s">
        <v>24</v>
      </c>
      <c r="H3146">
        <v>1433599</v>
      </c>
      <c r="I3146">
        <v>1434642</v>
      </c>
      <c r="J3146" t="s">
        <v>74</v>
      </c>
      <c r="P3146">
        <v>5737334</v>
      </c>
      <c r="Q3146" t="s">
        <v>5591</v>
      </c>
      <c r="R3146">
        <v>1044</v>
      </c>
      <c r="T3146" t="s">
        <v>5592</v>
      </c>
    </row>
    <row r="3147" spans="1:20" x14ac:dyDescent="0.25">
      <c r="A3147" t="s">
        <v>33</v>
      </c>
      <c r="B3147" t="s">
        <v>34</v>
      </c>
      <c r="C3147" t="s">
        <v>22</v>
      </c>
      <c r="D3147" t="s">
        <v>23</v>
      </c>
      <c r="E3147" t="s">
        <v>5</v>
      </c>
      <c r="G3147" t="s">
        <v>24</v>
      </c>
      <c r="H3147">
        <v>1433599</v>
      </c>
      <c r="I3147">
        <v>1434642</v>
      </c>
      <c r="J3147" t="s">
        <v>74</v>
      </c>
      <c r="K3147" t="s">
        <v>5593</v>
      </c>
      <c r="L3147" t="s">
        <v>5593</v>
      </c>
      <c r="N3147" t="s">
        <v>5594</v>
      </c>
      <c r="P3147">
        <v>5737334</v>
      </c>
      <c r="Q3147" t="s">
        <v>5591</v>
      </c>
      <c r="R3147">
        <v>1044</v>
      </c>
      <c r="S3147">
        <v>347</v>
      </c>
    </row>
    <row r="3148" spans="1:20" x14ac:dyDescent="0.25">
      <c r="A3148" t="s">
        <v>20</v>
      </c>
      <c r="B3148" t="s">
        <v>30</v>
      </c>
      <c r="C3148" t="s">
        <v>22</v>
      </c>
      <c r="D3148" t="s">
        <v>23</v>
      </c>
      <c r="E3148" t="s">
        <v>5</v>
      </c>
      <c r="G3148" t="s">
        <v>24</v>
      </c>
      <c r="H3148">
        <v>1434661</v>
      </c>
      <c r="I3148">
        <v>1435191</v>
      </c>
      <c r="J3148" t="s">
        <v>74</v>
      </c>
      <c r="P3148">
        <v>5737301</v>
      </c>
      <c r="Q3148" t="s">
        <v>5595</v>
      </c>
      <c r="R3148">
        <v>531</v>
      </c>
      <c r="T3148" t="s">
        <v>5596</v>
      </c>
    </row>
    <row r="3149" spans="1:20" x14ac:dyDescent="0.25">
      <c r="A3149" t="s">
        <v>33</v>
      </c>
      <c r="B3149" t="s">
        <v>34</v>
      </c>
      <c r="C3149" t="s">
        <v>22</v>
      </c>
      <c r="D3149" t="s">
        <v>23</v>
      </c>
      <c r="E3149" t="s">
        <v>5</v>
      </c>
      <c r="G3149" t="s">
        <v>24</v>
      </c>
      <c r="H3149">
        <v>1434661</v>
      </c>
      <c r="I3149">
        <v>1435191</v>
      </c>
      <c r="J3149" t="s">
        <v>74</v>
      </c>
      <c r="K3149" t="s">
        <v>5597</v>
      </c>
      <c r="L3149" t="s">
        <v>5597</v>
      </c>
      <c r="N3149" t="s">
        <v>5598</v>
      </c>
      <c r="P3149">
        <v>5737301</v>
      </c>
      <c r="Q3149" t="s">
        <v>5595</v>
      </c>
      <c r="R3149">
        <v>531</v>
      </c>
      <c r="S3149">
        <v>176</v>
      </c>
    </row>
    <row r="3150" spans="1:20" x14ac:dyDescent="0.25">
      <c r="A3150" t="s">
        <v>20</v>
      </c>
      <c r="B3150" t="s">
        <v>30</v>
      </c>
      <c r="C3150" t="s">
        <v>22</v>
      </c>
      <c r="D3150" t="s">
        <v>23</v>
      </c>
      <c r="E3150" t="s">
        <v>5</v>
      </c>
      <c r="G3150" t="s">
        <v>24</v>
      </c>
      <c r="H3150">
        <v>1435381</v>
      </c>
      <c r="I3150">
        <v>1436640</v>
      </c>
      <c r="J3150" t="s">
        <v>25</v>
      </c>
      <c r="P3150">
        <v>5739031</v>
      </c>
      <c r="Q3150" t="s">
        <v>5599</v>
      </c>
      <c r="R3150">
        <v>1260</v>
      </c>
      <c r="T3150" t="s">
        <v>5600</v>
      </c>
    </row>
    <row r="3151" spans="1:20" x14ac:dyDescent="0.25">
      <c r="A3151" t="s">
        <v>33</v>
      </c>
      <c r="B3151" t="s">
        <v>34</v>
      </c>
      <c r="C3151" t="s">
        <v>22</v>
      </c>
      <c r="D3151" t="s">
        <v>23</v>
      </c>
      <c r="E3151" t="s">
        <v>5</v>
      </c>
      <c r="G3151" t="s">
        <v>24</v>
      </c>
      <c r="H3151">
        <v>1435381</v>
      </c>
      <c r="I3151">
        <v>1436640</v>
      </c>
      <c r="J3151" t="s">
        <v>25</v>
      </c>
      <c r="K3151" t="s">
        <v>5601</v>
      </c>
      <c r="L3151" t="s">
        <v>5601</v>
      </c>
      <c r="N3151" t="s">
        <v>5602</v>
      </c>
      <c r="P3151">
        <v>5739031</v>
      </c>
      <c r="Q3151" t="s">
        <v>5599</v>
      </c>
      <c r="R3151">
        <v>1260</v>
      </c>
      <c r="S3151">
        <v>419</v>
      </c>
    </row>
    <row r="3152" spans="1:20" x14ac:dyDescent="0.25">
      <c r="A3152" t="s">
        <v>20</v>
      </c>
      <c r="B3152" t="s">
        <v>30</v>
      </c>
      <c r="C3152" t="s">
        <v>22</v>
      </c>
      <c r="D3152" t="s">
        <v>23</v>
      </c>
      <c r="E3152" t="s">
        <v>5</v>
      </c>
      <c r="G3152" t="s">
        <v>24</v>
      </c>
      <c r="H3152">
        <v>1436703</v>
      </c>
      <c r="I3152">
        <v>1437101</v>
      </c>
      <c r="J3152" t="s">
        <v>25</v>
      </c>
      <c r="P3152">
        <v>5737559</v>
      </c>
      <c r="Q3152" t="s">
        <v>5603</v>
      </c>
      <c r="R3152">
        <v>399</v>
      </c>
      <c r="T3152" t="s">
        <v>5604</v>
      </c>
    </row>
    <row r="3153" spans="1:20" x14ac:dyDescent="0.25">
      <c r="A3153" t="s">
        <v>33</v>
      </c>
      <c r="B3153" t="s">
        <v>34</v>
      </c>
      <c r="C3153" t="s">
        <v>22</v>
      </c>
      <c r="D3153" t="s">
        <v>23</v>
      </c>
      <c r="E3153" t="s">
        <v>5</v>
      </c>
      <c r="G3153" t="s">
        <v>24</v>
      </c>
      <c r="H3153">
        <v>1436703</v>
      </c>
      <c r="I3153">
        <v>1437101</v>
      </c>
      <c r="J3153" t="s">
        <v>25</v>
      </c>
      <c r="K3153" t="s">
        <v>5605</v>
      </c>
      <c r="L3153" t="s">
        <v>5605</v>
      </c>
      <c r="N3153" t="s">
        <v>36</v>
      </c>
      <c r="P3153">
        <v>5737559</v>
      </c>
      <c r="Q3153" t="s">
        <v>5603</v>
      </c>
      <c r="R3153">
        <v>399</v>
      </c>
      <c r="S3153">
        <v>132</v>
      </c>
    </row>
    <row r="3154" spans="1:20" x14ac:dyDescent="0.25">
      <c r="A3154" t="s">
        <v>20</v>
      </c>
      <c r="B3154" t="s">
        <v>30</v>
      </c>
      <c r="C3154" t="s">
        <v>22</v>
      </c>
      <c r="D3154" t="s">
        <v>23</v>
      </c>
      <c r="E3154" t="s">
        <v>5</v>
      </c>
      <c r="G3154" t="s">
        <v>24</v>
      </c>
      <c r="H3154">
        <v>1437211</v>
      </c>
      <c r="I3154">
        <v>1437702</v>
      </c>
      <c r="J3154" t="s">
        <v>25</v>
      </c>
      <c r="P3154">
        <v>5737327</v>
      </c>
      <c r="Q3154" t="s">
        <v>5606</v>
      </c>
      <c r="R3154">
        <v>492</v>
      </c>
      <c r="T3154" t="s">
        <v>5607</v>
      </c>
    </row>
    <row r="3155" spans="1:20" x14ac:dyDescent="0.25">
      <c r="A3155" t="s">
        <v>33</v>
      </c>
      <c r="B3155" t="s">
        <v>34</v>
      </c>
      <c r="C3155" t="s">
        <v>22</v>
      </c>
      <c r="D3155" t="s">
        <v>23</v>
      </c>
      <c r="E3155" t="s">
        <v>5</v>
      </c>
      <c r="G3155" t="s">
        <v>24</v>
      </c>
      <c r="H3155">
        <v>1437211</v>
      </c>
      <c r="I3155">
        <v>1437702</v>
      </c>
      <c r="J3155" t="s">
        <v>25</v>
      </c>
      <c r="K3155" t="s">
        <v>5608</v>
      </c>
      <c r="L3155" t="s">
        <v>5608</v>
      </c>
      <c r="N3155" t="s">
        <v>5609</v>
      </c>
      <c r="P3155">
        <v>5737327</v>
      </c>
      <c r="Q3155" t="s">
        <v>5606</v>
      </c>
      <c r="R3155">
        <v>492</v>
      </c>
      <c r="S3155">
        <v>163</v>
      </c>
    </row>
    <row r="3156" spans="1:20" x14ac:dyDescent="0.25">
      <c r="A3156" t="s">
        <v>20</v>
      </c>
      <c r="B3156" t="s">
        <v>30</v>
      </c>
      <c r="C3156" t="s">
        <v>22</v>
      </c>
      <c r="D3156" t="s">
        <v>23</v>
      </c>
      <c r="E3156" t="s">
        <v>5</v>
      </c>
      <c r="G3156" t="s">
        <v>24</v>
      </c>
      <c r="H3156">
        <v>1437739</v>
      </c>
      <c r="I3156">
        <v>1438341</v>
      </c>
      <c r="J3156" t="s">
        <v>25</v>
      </c>
      <c r="P3156">
        <v>5737739</v>
      </c>
      <c r="Q3156" t="s">
        <v>5610</v>
      </c>
      <c r="R3156">
        <v>603</v>
      </c>
      <c r="T3156" t="s">
        <v>5611</v>
      </c>
    </row>
    <row r="3157" spans="1:20" x14ac:dyDescent="0.25">
      <c r="A3157" t="s">
        <v>33</v>
      </c>
      <c r="B3157" t="s">
        <v>34</v>
      </c>
      <c r="C3157" t="s">
        <v>22</v>
      </c>
      <c r="D3157" t="s">
        <v>23</v>
      </c>
      <c r="E3157" t="s">
        <v>5</v>
      </c>
      <c r="G3157" t="s">
        <v>24</v>
      </c>
      <c r="H3157">
        <v>1437739</v>
      </c>
      <c r="I3157">
        <v>1438341</v>
      </c>
      <c r="J3157" t="s">
        <v>25</v>
      </c>
      <c r="K3157" t="s">
        <v>5612</v>
      </c>
      <c r="L3157" t="s">
        <v>5612</v>
      </c>
      <c r="N3157" t="s">
        <v>5609</v>
      </c>
      <c r="P3157">
        <v>5737739</v>
      </c>
      <c r="Q3157" t="s">
        <v>5610</v>
      </c>
      <c r="R3157">
        <v>603</v>
      </c>
      <c r="S3157">
        <v>200</v>
      </c>
    </row>
    <row r="3158" spans="1:20" x14ac:dyDescent="0.25">
      <c r="A3158" t="s">
        <v>20</v>
      </c>
      <c r="B3158" t="s">
        <v>30</v>
      </c>
      <c r="C3158" t="s">
        <v>22</v>
      </c>
      <c r="D3158" t="s">
        <v>23</v>
      </c>
      <c r="E3158" t="s">
        <v>5</v>
      </c>
      <c r="G3158" t="s">
        <v>24</v>
      </c>
      <c r="H3158">
        <v>1438383</v>
      </c>
      <c r="I3158">
        <v>1440524</v>
      </c>
      <c r="J3158" t="s">
        <v>74</v>
      </c>
      <c r="P3158">
        <v>5738157</v>
      </c>
      <c r="Q3158" t="s">
        <v>5613</v>
      </c>
      <c r="R3158">
        <v>2142</v>
      </c>
      <c r="T3158" t="s">
        <v>5614</v>
      </c>
    </row>
    <row r="3159" spans="1:20" x14ac:dyDescent="0.25">
      <c r="A3159" t="s">
        <v>33</v>
      </c>
      <c r="B3159" t="s">
        <v>34</v>
      </c>
      <c r="C3159" t="s">
        <v>22</v>
      </c>
      <c r="D3159" t="s">
        <v>23</v>
      </c>
      <c r="E3159" t="s">
        <v>5</v>
      </c>
      <c r="G3159" t="s">
        <v>24</v>
      </c>
      <c r="H3159">
        <v>1438383</v>
      </c>
      <c r="I3159">
        <v>1440524</v>
      </c>
      <c r="J3159" t="s">
        <v>74</v>
      </c>
      <c r="K3159" t="s">
        <v>5615</v>
      </c>
      <c r="L3159" t="s">
        <v>5615</v>
      </c>
      <c r="N3159" t="s">
        <v>5616</v>
      </c>
      <c r="P3159">
        <v>5738157</v>
      </c>
      <c r="Q3159" t="s">
        <v>5613</v>
      </c>
      <c r="R3159">
        <v>2142</v>
      </c>
      <c r="S3159">
        <v>713</v>
      </c>
    </row>
    <row r="3160" spans="1:20" x14ac:dyDescent="0.25">
      <c r="A3160" t="s">
        <v>20</v>
      </c>
      <c r="B3160" t="s">
        <v>30</v>
      </c>
      <c r="C3160" t="s">
        <v>22</v>
      </c>
      <c r="D3160" t="s">
        <v>23</v>
      </c>
      <c r="E3160" t="s">
        <v>5</v>
      </c>
      <c r="G3160" t="s">
        <v>24</v>
      </c>
      <c r="H3160">
        <v>1440575</v>
      </c>
      <c r="I3160">
        <v>1441402</v>
      </c>
      <c r="J3160" t="s">
        <v>74</v>
      </c>
      <c r="P3160">
        <v>5739154</v>
      </c>
      <c r="Q3160" t="s">
        <v>5617</v>
      </c>
      <c r="R3160">
        <v>828</v>
      </c>
      <c r="T3160" t="s">
        <v>5618</v>
      </c>
    </row>
    <row r="3161" spans="1:20" x14ac:dyDescent="0.25">
      <c r="A3161" t="s">
        <v>33</v>
      </c>
      <c r="B3161" t="s">
        <v>34</v>
      </c>
      <c r="C3161" t="s">
        <v>22</v>
      </c>
      <c r="D3161" t="s">
        <v>23</v>
      </c>
      <c r="E3161" t="s">
        <v>5</v>
      </c>
      <c r="G3161" t="s">
        <v>24</v>
      </c>
      <c r="H3161">
        <v>1440575</v>
      </c>
      <c r="I3161">
        <v>1441402</v>
      </c>
      <c r="J3161" t="s">
        <v>74</v>
      </c>
      <c r="K3161" t="s">
        <v>5619</v>
      </c>
      <c r="L3161" t="s">
        <v>5619</v>
      </c>
      <c r="N3161" t="s">
        <v>3204</v>
      </c>
      <c r="P3161">
        <v>5739154</v>
      </c>
      <c r="Q3161" t="s">
        <v>5617</v>
      </c>
      <c r="R3161">
        <v>828</v>
      </c>
      <c r="S3161">
        <v>275</v>
      </c>
    </row>
    <row r="3162" spans="1:20" x14ac:dyDescent="0.25">
      <c r="A3162" t="s">
        <v>20</v>
      </c>
      <c r="B3162" t="s">
        <v>30</v>
      </c>
      <c r="C3162" t="s">
        <v>22</v>
      </c>
      <c r="D3162" t="s">
        <v>23</v>
      </c>
      <c r="E3162" t="s">
        <v>5</v>
      </c>
      <c r="G3162" t="s">
        <v>24</v>
      </c>
      <c r="H3162">
        <v>1441422</v>
      </c>
      <c r="I3162">
        <v>1441892</v>
      </c>
      <c r="J3162" t="s">
        <v>74</v>
      </c>
      <c r="P3162">
        <v>5737721</v>
      </c>
      <c r="Q3162" t="s">
        <v>5620</v>
      </c>
      <c r="R3162">
        <v>471</v>
      </c>
      <c r="T3162" t="s">
        <v>5621</v>
      </c>
    </row>
    <row r="3163" spans="1:20" x14ac:dyDescent="0.25">
      <c r="A3163" t="s">
        <v>33</v>
      </c>
      <c r="B3163" t="s">
        <v>34</v>
      </c>
      <c r="C3163" t="s">
        <v>22</v>
      </c>
      <c r="D3163" t="s">
        <v>23</v>
      </c>
      <c r="E3163" t="s">
        <v>5</v>
      </c>
      <c r="G3163" t="s">
        <v>24</v>
      </c>
      <c r="H3163">
        <v>1441422</v>
      </c>
      <c r="I3163">
        <v>1441892</v>
      </c>
      <c r="J3163" t="s">
        <v>74</v>
      </c>
      <c r="K3163" t="s">
        <v>5622</v>
      </c>
      <c r="L3163" t="s">
        <v>5622</v>
      </c>
      <c r="N3163" t="s">
        <v>5623</v>
      </c>
      <c r="P3163">
        <v>5737721</v>
      </c>
      <c r="Q3163" t="s">
        <v>5620</v>
      </c>
      <c r="R3163">
        <v>471</v>
      </c>
      <c r="S3163">
        <v>156</v>
      </c>
    </row>
    <row r="3164" spans="1:20" x14ac:dyDescent="0.25">
      <c r="A3164" t="s">
        <v>20</v>
      </c>
      <c r="B3164" t="s">
        <v>30</v>
      </c>
      <c r="C3164" t="s">
        <v>22</v>
      </c>
      <c r="D3164" t="s">
        <v>23</v>
      </c>
      <c r="E3164" t="s">
        <v>5</v>
      </c>
      <c r="G3164" t="s">
        <v>24</v>
      </c>
      <c r="H3164">
        <v>1441904</v>
      </c>
      <c r="I3164">
        <v>1442848</v>
      </c>
      <c r="J3164" t="s">
        <v>74</v>
      </c>
      <c r="P3164">
        <v>5737356</v>
      </c>
      <c r="Q3164" t="s">
        <v>5624</v>
      </c>
      <c r="R3164">
        <v>945</v>
      </c>
      <c r="T3164" t="s">
        <v>5625</v>
      </c>
    </row>
    <row r="3165" spans="1:20" x14ac:dyDescent="0.25">
      <c r="A3165" t="s">
        <v>33</v>
      </c>
      <c r="B3165" t="s">
        <v>34</v>
      </c>
      <c r="C3165" t="s">
        <v>22</v>
      </c>
      <c r="D3165" t="s">
        <v>23</v>
      </c>
      <c r="E3165" t="s">
        <v>5</v>
      </c>
      <c r="G3165" t="s">
        <v>24</v>
      </c>
      <c r="H3165">
        <v>1441904</v>
      </c>
      <c r="I3165">
        <v>1442848</v>
      </c>
      <c r="J3165" t="s">
        <v>74</v>
      </c>
      <c r="K3165" t="s">
        <v>5626</v>
      </c>
      <c r="L3165" t="s">
        <v>5626</v>
      </c>
      <c r="N3165" t="s">
        <v>5627</v>
      </c>
      <c r="P3165">
        <v>5737356</v>
      </c>
      <c r="Q3165" t="s">
        <v>5624</v>
      </c>
      <c r="R3165">
        <v>945</v>
      </c>
      <c r="S3165">
        <v>314</v>
      </c>
    </row>
    <row r="3166" spans="1:20" x14ac:dyDescent="0.25">
      <c r="A3166" t="s">
        <v>20</v>
      </c>
      <c r="B3166" t="s">
        <v>30</v>
      </c>
      <c r="C3166" t="s">
        <v>22</v>
      </c>
      <c r="D3166" t="s">
        <v>23</v>
      </c>
      <c r="E3166" t="s">
        <v>5</v>
      </c>
      <c r="G3166" t="s">
        <v>24</v>
      </c>
      <c r="H3166">
        <v>1443181</v>
      </c>
      <c r="I3166">
        <v>1444497</v>
      </c>
      <c r="J3166" t="s">
        <v>25</v>
      </c>
      <c r="P3166">
        <v>5737618</v>
      </c>
      <c r="Q3166" t="s">
        <v>5628</v>
      </c>
      <c r="R3166">
        <v>1317</v>
      </c>
      <c r="T3166" t="s">
        <v>5629</v>
      </c>
    </row>
    <row r="3167" spans="1:20" x14ac:dyDescent="0.25">
      <c r="A3167" t="s">
        <v>33</v>
      </c>
      <c r="B3167" t="s">
        <v>34</v>
      </c>
      <c r="C3167" t="s">
        <v>22</v>
      </c>
      <c r="D3167" t="s">
        <v>23</v>
      </c>
      <c r="E3167" t="s">
        <v>5</v>
      </c>
      <c r="G3167" t="s">
        <v>24</v>
      </c>
      <c r="H3167">
        <v>1443181</v>
      </c>
      <c r="I3167">
        <v>1444497</v>
      </c>
      <c r="J3167" t="s">
        <v>25</v>
      </c>
      <c r="K3167" t="s">
        <v>5630</v>
      </c>
      <c r="L3167" t="s">
        <v>5630</v>
      </c>
      <c r="N3167" t="s">
        <v>801</v>
      </c>
      <c r="P3167">
        <v>5737618</v>
      </c>
      <c r="Q3167" t="s">
        <v>5628</v>
      </c>
      <c r="R3167">
        <v>1317</v>
      </c>
      <c r="S3167">
        <v>438</v>
      </c>
    </row>
    <row r="3168" spans="1:20" x14ac:dyDescent="0.25">
      <c r="A3168" t="s">
        <v>20</v>
      </c>
      <c r="B3168" t="s">
        <v>30</v>
      </c>
      <c r="C3168" t="s">
        <v>22</v>
      </c>
      <c r="D3168" t="s">
        <v>23</v>
      </c>
      <c r="E3168" t="s">
        <v>5</v>
      </c>
      <c r="G3168" t="s">
        <v>24</v>
      </c>
      <c r="H3168">
        <v>1444541</v>
      </c>
      <c r="I3168">
        <v>1445719</v>
      </c>
      <c r="J3168" t="s">
        <v>25</v>
      </c>
      <c r="O3168" t="s">
        <v>5631</v>
      </c>
      <c r="P3168">
        <v>5739032</v>
      </c>
      <c r="Q3168" t="s">
        <v>5632</v>
      </c>
      <c r="R3168">
        <v>1179</v>
      </c>
      <c r="T3168" t="s">
        <v>5633</v>
      </c>
    </row>
    <row r="3169" spans="1:20" x14ac:dyDescent="0.25">
      <c r="A3169" t="s">
        <v>33</v>
      </c>
      <c r="B3169" t="s">
        <v>34</v>
      </c>
      <c r="C3169" t="s">
        <v>22</v>
      </c>
      <c r="D3169" t="s">
        <v>23</v>
      </c>
      <c r="E3169" t="s">
        <v>5</v>
      </c>
      <c r="G3169" t="s">
        <v>24</v>
      </c>
      <c r="H3169">
        <v>1444541</v>
      </c>
      <c r="I3169">
        <v>1445719</v>
      </c>
      <c r="J3169" t="s">
        <v>25</v>
      </c>
      <c r="K3169" t="s">
        <v>5634</v>
      </c>
      <c r="L3169" t="s">
        <v>5634</v>
      </c>
      <c r="N3169" t="s">
        <v>5635</v>
      </c>
      <c r="O3169" t="s">
        <v>5631</v>
      </c>
      <c r="P3169">
        <v>5739032</v>
      </c>
      <c r="Q3169" t="s">
        <v>5632</v>
      </c>
      <c r="R3169">
        <v>1179</v>
      </c>
      <c r="S3169">
        <v>392</v>
      </c>
    </row>
    <row r="3170" spans="1:20" x14ac:dyDescent="0.25">
      <c r="A3170" t="s">
        <v>20</v>
      </c>
      <c r="B3170" t="s">
        <v>30</v>
      </c>
      <c r="C3170" t="s">
        <v>22</v>
      </c>
      <c r="D3170" t="s">
        <v>23</v>
      </c>
      <c r="E3170" t="s">
        <v>5</v>
      </c>
      <c r="G3170" t="s">
        <v>24</v>
      </c>
      <c r="H3170">
        <v>1445754</v>
      </c>
      <c r="I3170">
        <v>1446317</v>
      </c>
      <c r="J3170" t="s">
        <v>25</v>
      </c>
      <c r="P3170">
        <v>5737306</v>
      </c>
      <c r="Q3170" t="s">
        <v>5636</v>
      </c>
      <c r="R3170">
        <v>564</v>
      </c>
      <c r="T3170" t="s">
        <v>5637</v>
      </c>
    </row>
    <row r="3171" spans="1:20" x14ac:dyDescent="0.25">
      <c r="A3171" t="s">
        <v>33</v>
      </c>
      <c r="B3171" t="s">
        <v>34</v>
      </c>
      <c r="C3171" t="s">
        <v>22</v>
      </c>
      <c r="D3171" t="s">
        <v>23</v>
      </c>
      <c r="E3171" t="s">
        <v>5</v>
      </c>
      <c r="G3171" t="s">
        <v>24</v>
      </c>
      <c r="H3171">
        <v>1445754</v>
      </c>
      <c r="I3171">
        <v>1446317</v>
      </c>
      <c r="J3171" t="s">
        <v>25</v>
      </c>
      <c r="K3171" t="s">
        <v>5638</v>
      </c>
      <c r="L3171" t="s">
        <v>5638</v>
      </c>
      <c r="N3171" t="s">
        <v>2741</v>
      </c>
      <c r="P3171">
        <v>5737306</v>
      </c>
      <c r="Q3171" t="s">
        <v>5636</v>
      </c>
      <c r="R3171">
        <v>564</v>
      </c>
      <c r="S3171">
        <v>187</v>
      </c>
    </row>
    <row r="3172" spans="1:20" x14ac:dyDescent="0.25">
      <c r="A3172" t="s">
        <v>20</v>
      </c>
      <c r="B3172" t="s">
        <v>30</v>
      </c>
      <c r="C3172" t="s">
        <v>22</v>
      </c>
      <c r="D3172" t="s">
        <v>23</v>
      </c>
      <c r="E3172" t="s">
        <v>5</v>
      </c>
      <c r="G3172" t="s">
        <v>24</v>
      </c>
      <c r="H3172">
        <v>1446361</v>
      </c>
      <c r="I3172">
        <v>1448202</v>
      </c>
      <c r="J3172" t="s">
        <v>74</v>
      </c>
      <c r="P3172">
        <v>5737698</v>
      </c>
      <c r="Q3172" t="s">
        <v>5639</v>
      </c>
      <c r="R3172">
        <v>1842</v>
      </c>
      <c r="T3172" t="s">
        <v>5640</v>
      </c>
    </row>
    <row r="3173" spans="1:20" x14ac:dyDescent="0.25">
      <c r="A3173" t="s">
        <v>33</v>
      </c>
      <c r="B3173" t="s">
        <v>34</v>
      </c>
      <c r="C3173" t="s">
        <v>22</v>
      </c>
      <c r="D3173" t="s">
        <v>23</v>
      </c>
      <c r="E3173" t="s">
        <v>5</v>
      </c>
      <c r="G3173" t="s">
        <v>24</v>
      </c>
      <c r="H3173">
        <v>1446361</v>
      </c>
      <c r="I3173">
        <v>1448202</v>
      </c>
      <c r="J3173" t="s">
        <v>74</v>
      </c>
      <c r="K3173" t="s">
        <v>5641</v>
      </c>
      <c r="L3173" t="s">
        <v>5641</v>
      </c>
      <c r="N3173" t="s">
        <v>5012</v>
      </c>
      <c r="P3173">
        <v>5737698</v>
      </c>
      <c r="Q3173" t="s">
        <v>5639</v>
      </c>
      <c r="R3173">
        <v>1842</v>
      </c>
      <c r="S3173">
        <v>613</v>
      </c>
    </row>
    <row r="3174" spans="1:20" x14ac:dyDescent="0.25">
      <c r="A3174" t="s">
        <v>20</v>
      </c>
      <c r="B3174" t="s">
        <v>30</v>
      </c>
      <c r="C3174" t="s">
        <v>22</v>
      </c>
      <c r="D3174" t="s">
        <v>23</v>
      </c>
      <c r="E3174" t="s">
        <v>5</v>
      </c>
      <c r="G3174" t="s">
        <v>24</v>
      </c>
      <c r="H3174">
        <v>1448329</v>
      </c>
      <c r="I3174">
        <v>1449273</v>
      </c>
      <c r="J3174" t="s">
        <v>74</v>
      </c>
      <c r="P3174">
        <v>5739035</v>
      </c>
      <c r="Q3174" t="s">
        <v>5642</v>
      </c>
      <c r="R3174">
        <v>945</v>
      </c>
      <c r="T3174" t="s">
        <v>5643</v>
      </c>
    </row>
    <row r="3175" spans="1:20" x14ac:dyDescent="0.25">
      <c r="A3175" t="s">
        <v>33</v>
      </c>
      <c r="B3175" t="s">
        <v>34</v>
      </c>
      <c r="C3175" t="s">
        <v>22</v>
      </c>
      <c r="D3175" t="s">
        <v>23</v>
      </c>
      <c r="E3175" t="s">
        <v>5</v>
      </c>
      <c r="G3175" t="s">
        <v>24</v>
      </c>
      <c r="H3175">
        <v>1448329</v>
      </c>
      <c r="I3175">
        <v>1449273</v>
      </c>
      <c r="J3175" t="s">
        <v>74</v>
      </c>
      <c r="K3175" t="s">
        <v>5644</v>
      </c>
      <c r="L3175" t="s">
        <v>5644</v>
      </c>
      <c r="N3175" t="s">
        <v>5645</v>
      </c>
      <c r="P3175">
        <v>5739035</v>
      </c>
      <c r="Q3175" t="s">
        <v>5642</v>
      </c>
      <c r="R3175">
        <v>945</v>
      </c>
      <c r="S3175">
        <v>314</v>
      </c>
    </row>
    <row r="3176" spans="1:20" x14ac:dyDescent="0.25">
      <c r="A3176" t="s">
        <v>20</v>
      </c>
      <c r="B3176" t="s">
        <v>30</v>
      </c>
      <c r="C3176" t="s">
        <v>22</v>
      </c>
      <c r="D3176" t="s">
        <v>23</v>
      </c>
      <c r="E3176" t="s">
        <v>5</v>
      </c>
      <c r="G3176" t="s">
        <v>24</v>
      </c>
      <c r="H3176">
        <v>1449415</v>
      </c>
      <c r="I3176">
        <v>1449711</v>
      </c>
      <c r="J3176" t="s">
        <v>25</v>
      </c>
      <c r="P3176">
        <v>5737427</v>
      </c>
      <c r="Q3176" t="s">
        <v>5646</v>
      </c>
      <c r="R3176">
        <v>297</v>
      </c>
      <c r="T3176" t="s">
        <v>5647</v>
      </c>
    </row>
    <row r="3177" spans="1:20" x14ac:dyDescent="0.25">
      <c r="A3177" t="s">
        <v>33</v>
      </c>
      <c r="B3177" t="s">
        <v>34</v>
      </c>
      <c r="C3177" t="s">
        <v>22</v>
      </c>
      <c r="D3177" t="s">
        <v>23</v>
      </c>
      <c r="E3177" t="s">
        <v>5</v>
      </c>
      <c r="G3177" t="s">
        <v>24</v>
      </c>
      <c r="H3177">
        <v>1449415</v>
      </c>
      <c r="I3177">
        <v>1449711</v>
      </c>
      <c r="J3177" t="s">
        <v>25</v>
      </c>
      <c r="K3177" t="s">
        <v>5648</v>
      </c>
      <c r="L3177" t="s">
        <v>5648</v>
      </c>
      <c r="N3177" t="s">
        <v>36</v>
      </c>
      <c r="P3177">
        <v>5737427</v>
      </c>
      <c r="Q3177" t="s">
        <v>5646</v>
      </c>
      <c r="R3177">
        <v>297</v>
      </c>
      <c r="S3177">
        <v>98</v>
      </c>
    </row>
    <row r="3178" spans="1:20" x14ac:dyDescent="0.25">
      <c r="A3178" t="s">
        <v>20</v>
      </c>
      <c r="B3178" t="s">
        <v>30</v>
      </c>
      <c r="C3178" t="s">
        <v>22</v>
      </c>
      <c r="D3178" t="s">
        <v>23</v>
      </c>
      <c r="E3178" t="s">
        <v>5</v>
      </c>
      <c r="G3178" t="s">
        <v>24</v>
      </c>
      <c r="H3178">
        <v>1449713</v>
      </c>
      <c r="I3178">
        <v>1450204</v>
      </c>
      <c r="J3178" t="s">
        <v>74</v>
      </c>
      <c r="P3178">
        <v>5737271</v>
      </c>
      <c r="Q3178" t="s">
        <v>5649</v>
      </c>
      <c r="R3178">
        <v>492</v>
      </c>
      <c r="T3178" t="s">
        <v>5650</v>
      </c>
    </row>
    <row r="3179" spans="1:20" x14ac:dyDescent="0.25">
      <c r="A3179" t="s">
        <v>33</v>
      </c>
      <c r="B3179" t="s">
        <v>34</v>
      </c>
      <c r="C3179" t="s">
        <v>22</v>
      </c>
      <c r="D3179" t="s">
        <v>23</v>
      </c>
      <c r="E3179" t="s">
        <v>5</v>
      </c>
      <c r="G3179" t="s">
        <v>24</v>
      </c>
      <c r="H3179">
        <v>1449713</v>
      </c>
      <c r="I3179">
        <v>1450204</v>
      </c>
      <c r="J3179" t="s">
        <v>74</v>
      </c>
      <c r="K3179" t="s">
        <v>5651</v>
      </c>
      <c r="L3179" t="s">
        <v>5651</v>
      </c>
      <c r="N3179" t="s">
        <v>5160</v>
      </c>
      <c r="P3179">
        <v>5737271</v>
      </c>
      <c r="Q3179" t="s">
        <v>5649</v>
      </c>
      <c r="R3179">
        <v>492</v>
      </c>
      <c r="S3179">
        <v>163</v>
      </c>
    </row>
    <row r="3180" spans="1:20" x14ac:dyDescent="0.25">
      <c r="A3180" t="s">
        <v>20</v>
      </c>
      <c r="B3180" t="s">
        <v>30</v>
      </c>
      <c r="C3180" t="s">
        <v>22</v>
      </c>
      <c r="D3180" t="s">
        <v>23</v>
      </c>
      <c r="E3180" t="s">
        <v>5</v>
      </c>
      <c r="G3180" t="s">
        <v>24</v>
      </c>
      <c r="H3180">
        <v>1450286</v>
      </c>
      <c r="I3180">
        <v>1451338</v>
      </c>
      <c r="J3180" t="s">
        <v>74</v>
      </c>
      <c r="P3180">
        <v>5737596</v>
      </c>
      <c r="Q3180" t="s">
        <v>5652</v>
      </c>
      <c r="R3180">
        <v>1053</v>
      </c>
      <c r="T3180" t="s">
        <v>5653</v>
      </c>
    </row>
    <row r="3181" spans="1:20" x14ac:dyDescent="0.25">
      <c r="A3181" t="s">
        <v>33</v>
      </c>
      <c r="B3181" t="s">
        <v>34</v>
      </c>
      <c r="C3181" t="s">
        <v>22</v>
      </c>
      <c r="D3181" t="s">
        <v>23</v>
      </c>
      <c r="E3181" t="s">
        <v>5</v>
      </c>
      <c r="G3181" t="s">
        <v>24</v>
      </c>
      <c r="H3181">
        <v>1450286</v>
      </c>
      <c r="I3181">
        <v>1451338</v>
      </c>
      <c r="J3181" t="s">
        <v>74</v>
      </c>
      <c r="K3181" t="s">
        <v>5654</v>
      </c>
      <c r="L3181" t="s">
        <v>5654</v>
      </c>
      <c r="N3181" t="s">
        <v>5655</v>
      </c>
      <c r="P3181">
        <v>5737596</v>
      </c>
      <c r="Q3181" t="s">
        <v>5652</v>
      </c>
      <c r="R3181">
        <v>1053</v>
      </c>
      <c r="S3181">
        <v>350</v>
      </c>
    </row>
    <row r="3182" spans="1:20" x14ac:dyDescent="0.25">
      <c r="A3182" t="s">
        <v>20</v>
      </c>
      <c r="B3182" t="s">
        <v>30</v>
      </c>
      <c r="C3182" t="s">
        <v>22</v>
      </c>
      <c r="D3182" t="s">
        <v>23</v>
      </c>
      <c r="E3182" t="s">
        <v>5</v>
      </c>
      <c r="G3182" t="s">
        <v>24</v>
      </c>
      <c r="H3182">
        <v>1451646</v>
      </c>
      <c r="I3182">
        <v>1452497</v>
      </c>
      <c r="J3182" t="s">
        <v>25</v>
      </c>
      <c r="P3182">
        <v>5737274</v>
      </c>
      <c r="Q3182" t="s">
        <v>5656</v>
      </c>
      <c r="R3182">
        <v>852</v>
      </c>
      <c r="T3182" t="s">
        <v>5657</v>
      </c>
    </row>
    <row r="3183" spans="1:20" x14ac:dyDescent="0.25">
      <c r="A3183" t="s">
        <v>33</v>
      </c>
      <c r="B3183" t="s">
        <v>34</v>
      </c>
      <c r="C3183" t="s">
        <v>22</v>
      </c>
      <c r="D3183" t="s">
        <v>23</v>
      </c>
      <c r="E3183" t="s">
        <v>5</v>
      </c>
      <c r="G3183" t="s">
        <v>24</v>
      </c>
      <c r="H3183">
        <v>1451646</v>
      </c>
      <c r="I3183">
        <v>1452497</v>
      </c>
      <c r="J3183" t="s">
        <v>25</v>
      </c>
      <c r="K3183" t="s">
        <v>5658</v>
      </c>
      <c r="L3183" t="s">
        <v>5658</v>
      </c>
      <c r="N3183" t="s">
        <v>5659</v>
      </c>
      <c r="P3183">
        <v>5737274</v>
      </c>
      <c r="Q3183" t="s">
        <v>5656</v>
      </c>
      <c r="R3183">
        <v>852</v>
      </c>
      <c r="S3183">
        <v>283</v>
      </c>
    </row>
    <row r="3184" spans="1:20" x14ac:dyDescent="0.25">
      <c r="A3184" t="s">
        <v>20</v>
      </c>
      <c r="B3184" t="s">
        <v>30</v>
      </c>
      <c r="C3184" t="s">
        <v>22</v>
      </c>
      <c r="D3184" t="s">
        <v>23</v>
      </c>
      <c r="E3184" t="s">
        <v>5</v>
      </c>
      <c r="G3184" t="s">
        <v>24</v>
      </c>
      <c r="H3184">
        <v>1452511</v>
      </c>
      <c r="I3184">
        <v>1453170</v>
      </c>
      <c r="J3184" t="s">
        <v>25</v>
      </c>
      <c r="P3184">
        <v>5738182</v>
      </c>
      <c r="Q3184" t="s">
        <v>5660</v>
      </c>
      <c r="R3184">
        <v>660</v>
      </c>
      <c r="T3184" t="s">
        <v>5661</v>
      </c>
    </row>
    <row r="3185" spans="1:20" x14ac:dyDescent="0.25">
      <c r="A3185" t="s">
        <v>33</v>
      </c>
      <c r="B3185" t="s">
        <v>34</v>
      </c>
      <c r="C3185" t="s">
        <v>22</v>
      </c>
      <c r="D3185" t="s">
        <v>23</v>
      </c>
      <c r="E3185" t="s">
        <v>5</v>
      </c>
      <c r="G3185" t="s">
        <v>24</v>
      </c>
      <c r="H3185">
        <v>1452511</v>
      </c>
      <c r="I3185">
        <v>1453170</v>
      </c>
      <c r="J3185" t="s">
        <v>25</v>
      </c>
      <c r="K3185" t="s">
        <v>5662</v>
      </c>
      <c r="L3185" t="s">
        <v>5662</v>
      </c>
      <c r="N3185" t="s">
        <v>5663</v>
      </c>
      <c r="P3185">
        <v>5738182</v>
      </c>
      <c r="Q3185" t="s">
        <v>5660</v>
      </c>
      <c r="R3185">
        <v>660</v>
      </c>
      <c r="S3185">
        <v>219</v>
      </c>
    </row>
    <row r="3186" spans="1:20" x14ac:dyDescent="0.25">
      <c r="A3186" t="s">
        <v>20</v>
      </c>
      <c r="B3186" t="s">
        <v>30</v>
      </c>
      <c r="C3186" t="s">
        <v>22</v>
      </c>
      <c r="D3186" t="s">
        <v>23</v>
      </c>
      <c r="E3186" t="s">
        <v>5</v>
      </c>
      <c r="G3186" t="s">
        <v>24</v>
      </c>
      <c r="H3186">
        <v>1453230</v>
      </c>
      <c r="I3186">
        <v>1454168</v>
      </c>
      <c r="J3186" t="s">
        <v>25</v>
      </c>
      <c r="P3186">
        <v>5738167</v>
      </c>
      <c r="Q3186" t="s">
        <v>5664</v>
      </c>
      <c r="R3186">
        <v>939</v>
      </c>
      <c r="T3186" t="s">
        <v>5665</v>
      </c>
    </row>
    <row r="3187" spans="1:20" x14ac:dyDescent="0.25">
      <c r="A3187" t="s">
        <v>33</v>
      </c>
      <c r="B3187" t="s">
        <v>34</v>
      </c>
      <c r="C3187" t="s">
        <v>22</v>
      </c>
      <c r="D3187" t="s">
        <v>23</v>
      </c>
      <c r="E3187" t="s">
        <v>5</v>
      </c>
      <c r="G3187" t="s">
        <v>24</v>
      </c>
      <c r="H3187">
        <v>1453230</v>
      </c>
      <c r="I3187">
        <v>1454168</v>
      </c>
      <c r="J3187" t="s">
        <v>25</v>
      </c>
      <c r="K3187" t="s">
        <v>5666</v>
      </c>
      <c r="L3187" t="s">
        <v>5666</v>
      </c>
      <c r="N3187" t="s">
        <v>5659</v>
      </c>
      <c r="P3187">
        <v>5738167</v>
      </c>
      <c r="Q3187" t="s">
        <v>5664</v>
      </c>
      <c r="R3187">
        <v>939</v>
      </c>
      <c r="S3187">
        <v>312</v>
      </c>
    </row>
    <row r="3188" spans="1:20" x14ac:dyDescent="0.25">
      <c r="A3188" t="s">
        <v>20</v>
      </c>
      <c r="B3188" t="s">
        <v>30</v>
      </c>
      <c r="C3188" t="s">
        <v>22</v>
      </c>
      <c r="D3188" t="s">
        <v>23</v>
      </c>
      <c r="E3188" t="s">
        <v>5</v>
      </c>
      <c r="G3188" t="s">
        <v>24</v>
      </c>
      <c r="H3188">
        <v>1454230</v>
      </c>
      <c r="I3188">
        <v>1454985</v>
      </c>
      <c r="J3188" t="s">
        <v>25</v>
      </c>
      <c r="P3188">
        <v>5738168</v>
      </c>
      <c r="Q3188" t="s">
        <v>5667</v>
      </c>
      <c r="R3188">
        <v>756</v>
      </c>
      <c r="T3188" t="s">
        <v>5668</v>
      </c>
    </row>
    <row r="3189" spans="1:20" x14ac:dyDescent="0.25">
      <c r="A3189" t="s">
        <v>33</v>
      </c>
      <c r="B3189" t="s">
        <v>34</v>
      </c>
      <c r="C3189" t="s">
        <v>22</v>
      </c>
      <c r="D3189" t="s">
        <v>23</v>
      </c>
      <c r="E3189" t="s">
        <v>5</v>
      </c>
      <c r="G3189" t="s">
        <v>24</v>
      </c>
      <c r="H3189">
        <v>1454230</v>
      </c>
      <c r="I3189">
        <v>1454985</v>
      </c>
      <c r="J3189" t="s">
        <v>25</v>
      </c>
      <c r="K3189" t="s">
        <v>5669</v>
      </c>
      <c r="L3189" t="s">
        <v>5669</v>
      </c>
      <c r="N3189" t="s">
        <v>36</v>
      </c>
      <c r="P3189">
        <v>5738168</v>
      </c>
      <c r="Q3189" t="s">
        <v>5667</v>
      </c>
      <c r="R3189">
        <v>756</v>
      </c>
      <c r="S3189">
        <v>251</v>
      </c>
    </row>
    <row r="3190" spans="1:20" x14ac:dyDescent="0.25">
      <c r="A3190" t="s">
        <v>20</v>
      </c>
      <c r="B3190" t="s">
        <v>30</v>
      </c>
      <c r="C3190" t="s">
        <v>22</v>
      </c>
      <c r="D3190" t="s">
        <v>23</v>
      </c>
      <c r="E3190" t="s">
        <v>5</v>
      </c>
      <c r="G3190" t="s">
        <v>24</v>
      </c>
      <c r="H3190">
        <v>1454990</v>
      </c>
      <c r="I3190">
        <v>1456063</v>
      </c>
      <c r="J3190" t="s">
        <v>25</v>
      </c>
      <c r="P3190">
        <v>5738177</v>
      </c>
      <c r="Q3190" t="s">
        <v>5670</v>
      </c>
      <c r="R3190">
        <v>1074</v>
      </c>
      <c r="T3190" t="s">
        <v>5671</v>
      </c>
    </row>
    <row r="3191" spans="1:20" x14ac:dyDescent="0.25">
      <c r="A3191" t="s">
        <v>33</v>
      </c>
      <c r="B3191" t="s">
        <v>34</v>
      </c>
      <c r="C3191" t="s">
        <v>22</v>
      </c>
      <c r="D3191" t="s">
        <v>23</v>
      </c>
      <c r="E3191" t="s">
        <v>5</v>
      </c>
      <c r="G3191" t="s">
        <v>24</v>
      </c>
      <c r="H3191">
        <v>1454990</v>
      </c>
      <c r="I3191">
        <v>1456063</v>
      </c>
      <c r="J3191" t="s">
        <v>25</v>
      </c>
      <c r="K3191" t="s">
        <v>5672</v>
      </c>
      <c r="L3191" t="s">
        <v>5672</v>
      </c>
      <c r="N3191" t="s">
        <v>5673</v>
      </c>
      <c r="P3191">
        <v>5738177</v>
      </c>
      <c r="Q3191" t="s">
        <v>5670</v>
      </c>
      <c r="R3191">
        <v>1074</v>
      </c>
      <c r="S3191">
        <v>357</v>
      </c>
    </row>
    <row r="3192" spans="1:20" x14ac:dyDescent="0.25">
      <c r="A3192" t="s">
        <v>20</v>
      </c>
      <c r="B3192" t="s">
        <v>30</v>
      </c>
      <c r="C3192" t="s">
        <v>22</v>
      </c>
      <c r="D3192" t="s">
        <v>23</v>
      </c>
      <c r="E3192" t="s">
        <v>5</v>
      </c>
      <c r="G3192" t="s">
        <v>24</v>
      </c>
      <c r="H3192">
        <v>1456050</v>
      </c>
      <c r="I3192">
        <v>1457204</v>
      </c>
      <c r="J3192" t="s">
        <v>25</v>
      </c>
      <c r="P3192">
        <v>5737312</v>
      </c>
      <c r="Q3192" t="s">
        <v>5674</v>
      </c>
      <c r="R3192">
        <v>1155</v>
      </c>
      <c r="T3192" t="s">
        <v>5675</v>
      </c>
    </row>
    <row r="3193" spans="1:20" x14ac:dyDescent="0.25">
      <c r="A3193" t="s">
        <v>33</v>
      </c>
      <c r="B3193" t="s">
        <v>34</v>
      </c>
      <c r="C3193" t="s">
        <v>22</v>
      </c>
      <c r="D3193" t="s">
        <v>23</v>
      </c>
      <c r="E3193" t="s">
        <v>5</v>
      </c>
      <c r="G3193" t="s">
        <v>24</v>
      </c>
      <c r="H3193">
        <v>1456050</v>
      </c>
      <c r="I3193">
        <v>1457204</v>
      </c>
      <c r="J3193" t="s">
        <v>25</v>
      </c>
      <c r="K3193" t="s">
        <v>5676</v>
      </c>
      <c r="L3193" t="s">
        <v>5676</v>
      </c>
      <c r="N3193" t="s">
        <v>36</v>
      </c>
      <c r="P3193">
        <v>5737312</v>
      </c>
      <c r="Q3193" t="s">
        <v>5674</v>
      </c>
      <c r="R3193">
        <v>1155</v>
      </c>
      <c r="S3193">
        <v>384</v>
      </c>
    </row>
    <row r="3194" spans="1:20" x14ac:dyDescent="0.25">
      <c r="A3194" t="s">
        <v>20</v>
      </c>
      <c r="B3194" t="s">
        <v>30</v>
      </c>
      <c r="C3194" t="s">
        <v>22</v>
      </c>
      <c r="D3194" t="s">
        <v>23</v>
      </c>
      <c r="E3194" t="s">
        <v>5</v>
      </c>
      <c r="G3194" t="s">
        <v>24</v>
      </c>
      <c r="H3194">
        <v>1457254</v>
      </c>
      <c r="I3194">
        <v>1458363</v>
      </c>
      <c r="J3194" t="s">
        <v>25</v>
      </c>
      <c r="P3194">
        <v>5737313</v>
      </c>
      <c r="Q3194" t="s">
        <v>5677</v>
      </c>
      <c r="R3194">
        <v>1110</v>
      </c>
      <c r="T3194" t="s">
        <v>5678</v>
      </c>
    </row>
    <row r="3195" spans="1:20" x14ac:dyDescent="0.25">
      <c r="A3195" t="s">
        <v>33</v>
      </c>
      <c r="B3195" t="s">
        <v>34</v>
      </c>
      <c r="C3195" t="s">
        <v>22</v>
      </c>
      <c r="D3195" t="s">
        <v>23</v>
      </c>
      <c r="E3195" t="s">
        <v>5</v>
      </c>
      <c r="G3195" t="s">
        <v>24</v>
      </c>
      <c r="H3195">
        <v>1457254</v>
      </c>
      <c r="I3195">
        <v>1458363</v>
      </c>
      <c r="J3195" t="s">
        <v>25</v>
      </c>
      <c r="K3195" t="s">
        <v>5679</v>
      </c>
      <c r="L3195" t="s">
        <v>5679</v>
      </c>
      <c r="N3195" t="s">
        <v>5680</v>
      </c>
      <c r="P3195">
        <v>5737313</v>
      </c>
      <c r="Q3195" t="s">
        <v>5677</v>
      </c>
      <c r="R3195">
        <v>1110</v>
      </c>
      <c r="S3195">
        <v>369</v>
      </c>
    </row>
    <row r="3196" spans="1:20" x14ac:dyDescent="0.25">
      <c r="A3196" t="s">
        <v>20</v>
      </c>
      <c r="B3196" t="s">
        <v>30</v>
      </c>
      <c r="C3196" t="s">
        <v>22</v>
      </c>
      <c r="D3196" t="s">
        <v>23</v>
      </c>
      <c r="E3196" t="s">
        <v>5</v>
      </c>
      <c r="G3196" t="s">
        <v>24</v>
      </c>
      <c r="H3196">
        <v>1458375</v>
      </c>
      <c r="I3196">
        <v>1459325</v>
      </c>
      <c r="J3196" t="s">
        <v>25</v>
      </c>
      <c r="P3196">
        <v>5737416</v>
      </c>
      <c r="Q3196" t="s">
        <v>5681</v>
      </c>
      <c r="R3196">
        <v>951</v>
      </c>
      <c r="T3196" t="s">
        <v>5682</v>
      </c>
    </row>
    <row r="3197" spans="1:20" x14ac:dyDescent="0.25">
      <c r="A3197" t="s">
        <v>33</v>
      </c>
      <c r="B3197" t="s">
        <v>34</v>
      </c>
      <c r="C3197" t="s">
        <v>22</v>
      </c>
      <c r="D3197" t="s">
        <v>23</v>
      </c>
      <c r="E3197" t="s">
        <v>5</v>
      </c>
      <c r="G3197" t="s">
        <v>24</v>
      </c>
      <c r="H3197">
        <v>1458375</v>
      </c>
      <c r="I3197">
        <v>1459325</v>
      </c>
      <c r="J3197" t="s">
        <v>25</v>
      </c>
      <c r="K3197" t="s">
        <v>5683</v>
      </c>
      <c r="L3197" t="s">
        <v>5683</v>
      </c>
      <c r="N3197" t="s">
        <v>588</v>
      </c>
      <c r="P3197">
        <v>5737416</v>
      </c>
      <c r="Q3197" t="s">
        <v>5681</v>
      </c>
      <c r="R3197">
        <v>951</v>
      </c>
      <c r="S3197">
        <v>316</v>
      </c>
    </row>
    <row r="3198" spans="1:20" x14ac:dyDescent="0.25">
      <c r="A3198" t="s">
        <v>20</v>
      </c>
      <c r="B3198" t="s">
        <v>30</v>
      </c>
      <c r="C3198" t="s">
        <v>22</v>
      </c>
      <c r="D3198" t="s">
        <v>23</v>
      </c>
      <c r="E3198" t="s">
        <v>5</v>
      </c>
      <c r="G3198" t="s">
        <v>24</v>
      </c>
      <c r="H3198">
        <v>1459340</v>
      </c>
      <c r="I3198">
        <v>1459609</v>
      </c>
      <c r="J3198" t="s">
        <v>25</v>
      </c>
      <c r="P3198">
        <v>5737417</v>
      </c>
      <c r="Q3198" t="s">
        <v>5684</v>
      </c>
      <c r="R3198">
        <v>270</v>
      </c>
      <c r="T3198" t="s">
        <v>5685</v>
      </c>
    </row>
    <row r="3199" spans="1:20" x14ac:dyDescent="0.25">
      <c r="A3199" t="s">
        <v>33</v>
      </c>
      <c r="B3199" t="s">
        <v>34</v>
      </c>
      <c r="C3199" t="s">
        <v>22</v>
      </c>
      <c r="D3199" t="s">
        <v>23</v>
      </c>
      <c r="E3199" t="s">
        <v>5</v>
      </c>
      <c r="G3199" t="s">
        <v>24</v>
      </c>
      <c r="H3199">
        <v>1459340</v>
      </c>
      <c r="I3199">
        <v>1459609</v>
      </c>
      <c r="J3199" t="s">
        <v>25</v>
      </c>
      <c r="K3199" t="s">
        <v>5686</v>
      </c>
      <c r="L3199" t="s">
        <v>5686</v>
      </c>
      <c r="N3199" t="s">
        <v>4059</v>
      </c>
      <c r="P3199">
        <v>5737417</v>
      </c>
      <c r="Q3199" t="s">
        <v>5684</v>
      </c>
      <c r="R3199">
        <v>270</v>
      </c>
      <c r="S3199">
        <v>89</v>
      </c>
    </row>
    <row r="3200" spans="1:20" x14ac:dyDescent="0.25">
      <c r="A3200" t="s">
        <v>20</v>
      </c>
      <c r="B3200" t="s">
        <v>30</v>
      </c>
      <c r="C3200" t="s">
        <v>22</v>
      </c>
      <c r="D3200" t="s">
        <v>23</v>
      </c>
      <c r="E3200" t="s">
        <v>5</v>
      </c>
      <c r="G3200" t="s">
        <v>24</v>
      </c>
      <c r="H3200">
        <v>1459610</v>
      </c>
      <c r="I3200">
        <v>1459924</v>
      </c>
      <c r="J3200" t="s">
        <v>74</v>
      </c>
      <c r="P3200">
        <v>5737386</v>
      </c>
      <c r="Q3200" t="s">
        <v>5687</v>
      </c>
      <c r="R3200">
        <v>315</v>
      </c>
      <c r="T3200" t="s">
        <v>5688</v>
      </c>
    </row>
    <row r="3201" spans="1:20" x14ac:dyDescent="0.25">
      <c r="A3201" t="s">
        <v>33</v>
      </c>
      <c r="B3201" t="s">
        <v>34</v>
      </c>
      <c r="C3201" t="s">
        <v>22</v>
      </c>
      <c r="D3201" t="s">
        <v>23</v>
      </c>
      <c r="E3201" t="s">
        <v>5</v>
      </c>
      <c r="G3201" t="s">
        <v>24</v>
      </c>
      <c r="H3201">
        <v>1459610</v>
      </c>
      <c r="I3201">
        <v>1459924</v>
      </c>
      <c r="J3201" t="s">
        <v>74</v>
      </c>
      <c r="K3201" t="s">
        <v>5689</v>
      </c>
      <c r="L3201" t="s">
        <v>5689</v>
      </c>
      <c r="N3201" t="s">
        <v>36</v>
      </c>
      <c r="P3201">
        <v>5737386</v>
      </c>
      <c r="Q3201" t="s">
        <v>5687</v>
      </c>
      <c r="R3201">
        <v>315</v>
      </c>
      <c r="S3201">
        <v>104</v>
      </c>
    </row>
    <row r="3202" spans="1:20" x14ac:dyDescent="0.25">
      <c r="A3202" t="s">
        <v>20</v>
      </c>
      <c r="B3202" t="s">
        <v>30</v>
      </c>
      <c r="C3202" t="s">
        <v>22</v>
      </c>
      <c r="D3202" t="s">
        <v>23</v>
      </c>
      <c r="E3202" t="s">
        <v>5</v>
      </c>
      <c r="G3202" t="s">
        <v>24</v>
      </c>
      <c r="H3202">
        <v>1459937</v>
      </c>
      <c r="I3202">
        <v>1461025</v>
      </c>
      <c r="J3202" t="s">
        <v>74</v>
      </c>
      <c r="P3202">
        <v>5737366</v>
      </c>
      <c r="Q3202" t="s">
        <v>5690</v>
      </c>
      <c r="R3202">
        <v>1089</v>
      </c>
      <c r="T3202" t="s">
        <v>5691</v>
      </c>
    </row>
    <row r="3203" spans="1:20" x14ac:dyDescent="0.25">
      <c r="A3203" t="s">
        <v>33</v>
      </c>
      <c r="B3203" t="s">
        <v>34</v>
      </c>
      <c r="C3203" t="s">
        <v>22</v>
      </c>
      <c r="D3203" t="s">
        <v>23</v>
      </c>
      <c r="E3203" t="s">
        <v>5</v>
      </c>
      <c r="G3203" t="s">
        <v>24</v>
      </c>
      <c r="H3203">
        <v>1459937</v>
      </c>
      <c r="I3203">
        <v>1461025</v>
      </c>
      <c r="J3203" t="s">
        <v>74</v>
      </c>
      <c r="K3203" t="s">
        <v>5692</v>
      </c>
      <c r="L3203" t="s">
        <v>5692</v>
      </c>
      <c r="N3203" t="s">
        <v>5693</v>
      </c>
      <c r="P3203">
        <v>5737366</v>
      </c>
      <c r="Q3203" t="s">
        <v>5690</v>
      </c>
      <c r="R3203">
        <v>1089</v>
      </c>
      <c r="S3203">
        <v>362</v>
      </c>
    </row>
    <row r="3204" spans="1:20" x14ac:dyDescent="0.25">
      <c r="A3204" t="s">
        <v>20</v>
      </c>
      <c r="B3204" t="s">
        <v>30</v>
      </c>
      <c r="C3204" t="s">
        <v>22</v>
      </c>
      <c r="D3204" t="s">
        <v>23</v>
      </c>
      <c r="E3204" t="s">
        <v>5</v>
      </c>
      <c r="G3204" t="s">
        <v>24</v>
      </c>
      <c r="H3204">
        <v>1461078</v>
      </c>
      <c r="I3204">
        <v>1461524</v>
      </c>
      <c r="J3204" t="s">
        <v>74</v>
      </c>
      <c r="P3204">
        <v>5737367</v>
      </c>
      <c r="Q3204" t="s">
        <v>5694</v>
      </c>
      <c r="R3204">
        <v>447</v>
      </c>
      <c r="T3204" t="s">
        <v>5695</v>
      </c>
    </row>
    <row r="3205" spans="1:20" x14ac:dyDescent="0.25">
      <c r="A3205" t="s">
        <v>33</v>
      </c>
      <c r="B3205" t="s">
        <v>34</v>
      </c>
      <c r="C3205" t="s">
        <v>22</v>
      </c>
      <c r="D3205" t="s">
        <v>23</v>
      </c>
      <c r="E3205" t="s">
        <v>5</v>
      </c>
      <c r="G3205" t="s">
        <v>24</v>
      </c>
      <c r="H3205">
        <v>1461078</v>
      </c>
      <c r="I3205">
        <v>1461524</v>
      </c>
      <c r="J3205" t="s">
        <v>74</v>
      </c>
      <c r="K3205" t="s">
        <v>5696</v>
      </c>
      <c r="L3205" t="s">
        <v>5696</v>
      </c>
      <c r="N3205" t="s">
        <v>5697</v>
      </c>
      <c r="P3205">
        <v>5737367</v>
      </c>
      <c r="Q3205" t="s">
        <v>5694</v>
      </c>
      <c r="R3205">
        <v>447</v>
      </c>
      <c r="S3205">
        <v>148</v>
      </c>
    </row>
    <row r="3206" spans="1:20" x14ac:dyDescent="0.25">
      <c r="A3206" t="s">
        <v>20</v>
      </c>
      <c r="B3206" t="s">
        <v>30</v>
      </c>
      <c r="C3206" t="s">
        <v>22</v>
      </c>
      <c r="D3206" t="s">
        <v>23</v>
      </c>
      <c r="E3206" t="s">
        <v>5</v>
      </c>
      <c r="G3206" t="s">
        <v>24</v>
      </c>
      <c r="H3206">
        <v>1461574</v>
      </c>
      <c r="I3206">
        <v>1462218</v>
      </c>
      <c r="J3206" t="s">
        <v>74</v>
      </c>
      <c r="P3206">
        <v>5737278</v>
      </c>
      <c r="Q3206" t="s">
        <v>5698</v>
      </c>
      <c r="R3206">
        <v>645</v>
      </c>
      <c r="T3206" t="s">
        <v>5699</v>
      </c>
    </row>
    <row r="3207" spans="1:20" x14ac:dyDescent="0.25">
      <c r="A3207" t="s">
        <v>33</v>
      </c>
      <c r="B3207" t="s">
        <v>34</v>
      </c>
      <c r="C3207" t="s">
        <v>22</v>
      </c>
      <c r="D3207" t="s">
        <v>23</v>
      </c>
      <c r="E3207" t="s">
        <v>5</v>
      </c>
      <c r="G3207" t="s">
        <v>24</v>
      </c>
      <c r="H3207">
        <v>1461574</v>
      </c>
      <c r="I3207">
        <v>1462218</v>
      </c>
      <c r="J3207" t="s">
        <v>74</v>
      </c>
      <c r="K3207" t="s">
        <v>5700</v>
      </c>
      <c r="L3207" t="s">
        <v>5700</v>
      </c>
      <c r="N3207" t="s">
        <v>5701</v>
      </c>
      <c r="P3207">
        <v>5737278</v>
      </c>
      <c r="Q3207" t="s">
        <v>5698</v>
      </c>
      <c r="R3207">
        <v>645</v>
      </c>
      <c r="S3207">
        <v>214</v>
      </c>
    </row>
    <row r="3208" spans="1:20" x14ac:dyDescent="0.25">
      <c r="A3208" t="s">
        <v>20</v>
      </c>
      <c r="B3208" t="s">
        <v>30</v>
      </c>
      <c r="C3208" t="s">
        <v>22</v>
      </c>
      <c r="D3208" t="s">
        <v>23</v>
      </c>
      <c r="E3208" t="s">
        <v>5</v>
      </c>
      <c r="G3208" t="s">
        <v>24</v>
      </c>
      <c r="H3208">
        <v>1462215</v>
      </c>
      <c r="I3208">
        <v>1462790</v>
      </c>
      <c r="J3208" t="s">
        <v>74</v>
      </c>
      <c r="P3208">
        <v>5737634</v>
      </c>
      <c r="Q3208" t="s">
        <v>5702</v>
      </c>
      <c r="R3208">
        <v>576</v>
      </c>
      <c r="T3208" t="s">
        <v>5703</v>
      </c>
    </row>
    <row r="3209" spans="1:20" x14ac:dyDescent="0.25">
      <c r="A3209" t="s">
        <v>33</v>
      </c>
      <c r="B3209" t="s">
        <v>34</v>
      </c>
      <c r="C3209" t="s">
        <v>22</v>
      </c>
      <c r="D3209" t="s">
        <v>23</v>
      </c>
      <c r="E3209" t="s">
        <v>5</v>
      </c>
      <c r="G3209" t="s">
        <v>24</v>
      </c>
      <c r="H3209">
        <v>1462215</v>
      </c>
      <c r="I3209">
        <v>1462790</v>
      </c>
      <c r="J3209" t="s">
        <v>74</v>
      </c>
      <c r="K3209" t="s">
        <v>5704</v>
      </c>
      <c r="L3209" t="s">
        <v>5704</v>
      </c>
      <c r="N3209" t="s">
        <v>5705</v>
      </c>
      <c r="P3209">
        <v>5737634</v>
      </c>
      <c r="Q3209" t="s">
        <v>5702</v>
      </c>
      <c r="R3209">
        <v>576</v>
      </c>
      <c r="S3209">
        <v>191</v>
      </c>
    </row>
    <row r="3210" spans="1:20" x14ac:dyDescent="0.25">
      <c r="A3210" t="s">
        <v>20</v>
      </c>
      <c r="B3210" t="s">
        <v>30</v>
      </c>
      <c r="C3210" t="s">
        <v>22</v>
      </c>
      <c r="D3210" t="s">
        <v>23</v>
      </c>
      <c r="E3210" t="s">
        <v>5</v>
      </c>
      <c r="G3210" t="s">
        <v>24</v>
      </c>
      <c r="H3210">
        <v>1462943</v>
      </c>
      <c r="I3210">
        <v>1464130</v>
      </c>
      <c r="J3210" t="s">
        <v>25</v>
      </c>
      <c r="P3210">
        <v>5737635</v>
      </c>
      <c r="Q3210" t="s">
        <v>5706</v>
      </c>
      <c r="R3210">
        <v>1188</v>
      </c>
      <c r="T3210" t="s">
        <v>5707</v>
      </c>
    </row>
    <row r="3211" spans="1:20" x14ac:dyDescent="0.25">
      <c r="A3211" t="s">
        <v>33</v>
      </c>
      <c r="B3211" t="s">
        <v>34</v>
      </c>
      <c r="C3211" t="s">
        <v>22</v>
      </c>
      <c r="D3211" t="s">
        <v>23</v>
      </c>
      <c r="E3211" t="s">
        <v>5</v>
      </c>
      <c r="G3211" t="s">
        <v>24</v>
      </c>
      <c r="H3211">
        <v>1462943</v>
      </c>
      <c r="I3211">
        <v>1464130</v>
      </c>
      <c r="J3211" t="s">
        <v>25</v>
      </c>
      <c r="K3211" t="s">
        <v>5708</v>
      </c>
      <c r="L3211" t="s">
        <v>5708</v>
      </c>
      <c r="N3211" t="s">
        <v>5709</v>
      </c>
      <c r="P3211">
        <v>5737635</v>
      </c>
      <c r="Q3211" t="s">
        <v>5706</v>
      </c>
      <c r="R3211">
        <v>1188</v>
      </c>
      <c r="S3211">
        <v>395</v>
      </c>
    </row>
    <row r="3212" spans="1:20" x14ac:dyDescent="0.25">
      <c r="A3212" t="s">
        <v>20</v>
      </c>
      <c r="B3212" t="s">
        <v>30</v>
      </c>
      <c r="C3212" t="s">
        <v>22</v>
      </c>
      <c r="D3212" t="s">
        <v>23</v>
      </c>
      <c r="E3212" t="s">
        <v>5</v>
      </c>
      <c r="G3212" t="s">
        <v>24</v>
      </c>
      <c r="H3212">
        <v>1464351</v>
      </c>
      <c r="I3212">
        <v>1464758</v>
      </c>
      <c r="J3212" t="s">
        <v>25</v>
      </c>
      <c r="P3212">
        <v>5737329</v>
      </c>
      <c r="Q3212" t="s">
        <v>5710</v>
      </c>
      <c r="R3212">
        <v>408</v>
      </c>
      <c r="T3212" t="s">
        <v>5711</v>
      </c>
    </row>
    <row r="3213" spans="1:20" x14ac:dyDescent="0.25">
      <c r="A3213" t="s">
        <v>33</v>
      </c>
      <c r="B3213" t="s">
        <v>34</v>
      </c>
      <c r="C3213" t="s">
        <v>22</v>
      </c>
      <c r="D3213" t="s">
        <v>23</v>
      </c>
      <c r="E3213" t="s">
        <v>5</v>
      </c>
      <c r="G3213" t="s">
        <v>24</v>
      </c>
      <c r="H3213">
        <v>1464351</v>
      </c>
      <c r="I3213">
        <v>1464758</v>
      </c>
      <c r="J3213" t="s">
        <v>25</v>
      </c>
      <c r="K3213" t="s">
        <v>5712</v>
      </c>
      <c r="L3213" t="s">
        <v>5712</v>
      </c>
      <c r="N3213" t="s">
        <v>123</v>
      </c>
      <c r="P3213">
        <v>5737329</v>
      </c>
      <c r="Q3213" t="s">
        <v>5710</v>
      </c>
      <c r="R3213">
        <v>408</v>
      </c>
      <c r="S3213">
        <v>135</v>
      </c>
    </row>
    <row r="3214" spans="1:20" x14ac:dyDescent="0.25">
      <c r="A3214" t="s">
        <v>20</v>
      </c>
      <c r="B3214" t="s">
        <v>30</v>
      </c>
      <c r="C3214" t="s">
        <v>22</v>
      </c>
      <c r="D3214" t="s">
        <v>23</v>
      </c>
      <c r="E3214" t="s">
        <v>5</v>
      </c>
      <c r="G3214" t="s">
        <v>24</v>
      </c>
      <c r="H3214">
        <v>1464755</v>
      </c>
      <c r="I3214">
        <v>1465456</v>
      </c>
      <c r="J3214" t="s">
        <v>74</v>
      </c>
      <c r="P3214">
        <v>5737680</v>
      </c>
      <c r="Q3214" t="s">
        <v>5713</v>
      </c>
      <c r="R3214">
        <v>702</v>
      </c>
      <c r="T3214" t="s">
        <v>5714</v>
      </c>
    </row>
    <row r="3215" spans="1:20" x14ac:dyDescent="0.25">
      <c r="A3215" t="s">
        <v>33</v>
      </c>
      <c r="B3215" t="s">
        <v>34</v>
      </c>
      <c r="C3215" t="s">
        <v>22</v>
      </c>
      <c r="D3215" t="s">
        <v>23</v>
      </c>
      <c r="E3215" t="s">
        <v>5</v>
      </c>
      <c r="G3215" t="s">
        <v>24</v>
      </c>
      <c r="H3215">
        <v>1464755</v>
      </c>
      <c r="I3215">
        <v>1465456</v>
      </c>
      <c r="J3215" t="s">
        <v>74</v>
      </c>
      <c r="K3215" t="s">
        <v>5715</v>
      </c>
      <c r="L3215" t="s">
        <v>5715</v>
      </c>
      <c r="N3215" t="s">
        <v>5716</v>
      </c>
      <c r="P3215">
        <v>5737680</v>
      </c>
      <c r="Q3215" t="s">
        <v>5713</v>
      </c>
      <c r="R3215">
        <v>702</v>
      </c>
      <c r="S3215">
        <v>233</v>
      </c>
    </row>
    <row r="3216" spans="1:20" x14ac:dyDescent="0.25">
      <c r="A3216" t="s">
        <v>20</v>
      </c>
      <c r="B3216" t="s">
        <v>30</v>
      </c>
      <c r="C3216" t="s">
        <v>22</v>
      </c>
      <c r="D3216" t="s">
        <v>23</v>
      </c>
      <c r="E3216" t="s">
        <v>5</v>
      </c>
      <c r="G3216" t="s">
        <v>24</v>
      </c>
      <c r="H3216">
        <v>1465481</v>
      </c>
      <c r="I3216">
        <v>1466239</v>
      </c>
      <c r="J3216" t="s">
        <v>74</v>
      </c>
      <c r="P3216">
        <v>5737681</v>
      </c>
      <c r="Q3216" t="s">
        <v>5717</v>
      </c>
      <c r="R3216">
        <v>759</v>
      </c>
      <c r="T3216" t="s">
        <v>5718</v>
      </c>
    </row>
    <row r="3217" spans="1:20" x14ac:dyDescent="0.25">
      <c r="A3217" t="s">
        <v>33</v>
      </c>
      <c r="B3217" t="s">
        <v>34</v>
      </c>
      <c r="C3217" t="s">
        <v>22</v>
      </c>
      <c r="D3217" t="s">
        <v>23</v>
      </c>
      <c r="E3217" t="s">
        <v>5</v>
      </c>
      <c r="G3217" t="s">
        <v>24</v>
      </c>
      <c r="H3217">
        <v>1465481</v>
      </c>
      <c r="I3217">
        <v>1466239</v>
      </c>
      <c r="J3217" t="s">
        <v>74</v>
      </c>
      <c r="K3217" t="s">
        <v>5719</v>
      </c>
      <c r="L3217" t="s">
        <v>5719</v>
      </c>
      <c r="N3217" t="s">
        <v>5720</v>
      </c>
      <c r="P3217">
        <v>5737681</v>
      </c>
      <c r="Q3217" t="s">
        <v>5717</v>
      </c>
      <c r="R3217">
        <v>759</v>
      </c>
      <c r="S3217">
        <v>252</v>
      </c>
    </row>
    <row r="3218" spans="1:20" x14ac:dyDescent="0.25">
      <c r="A3218" t="s">
        <v>20</v>
      </c>
      <c r="B3218" t="s">
        <v>30</v>
      </c>
      <c r="C3218" t="s">
        <v>22</v>
      </c>
      <c r="D3218" t="s">
        <v>23</v>
      </c>
      <c r="E3218" t="s">
        <v>5</v>
      </c>
      <c r="G3218" t="s">
        <v>24</v>
      </c>
      <c r="H3218">
        <v>1466255</v>
      </c>
      <c r="I3218">
        <v>1467121</v>
      </c>
      <c r="J3218" t="s">
        <v>74</v>
      </c>
      <c r="P3218">
        <v>5737387</v>
      </c>
      <c r="Q3218" t="s">
        <v>5721</v>
      </c>
      <c r="R3218">
        <v>867</v>
      </c>
      <c r="T3218" t="s">
        <v>5722</v>
      </c>
    </row>
    <row r="3219" spans="1:20" x14ac:dyDescent="0.25">
      <c r="A3219" t="s">
        <v>33</v>
      </c>
      <c r="B3219" t="s">
        <v>34</v>
      </c>
      <c r="C3219" t="s">
        <v>22</v>
      </c>
      <c r="D3219" t="s">
        <v>23</v>
      </c>
      <c r="E3219" t="s">
        <v>5</v>
      </c>
      <c r="G3219" t="s">
        <v>24</v>
      </c>
      <c r="H3219">
        <v>1466255</v>
      </c>
      <c r="I3219">
        <v>1467121</v>
      </c>
      <c r="J3219" t="s">
        <v>74</v>
      </c>
      <c r="K3219" t="s">
        <v>5723</v>
      </c>
      <c r="L3219" t="s">
        <v>5723</v>
      </c>
      <c r="N3219" t="s">
        <v>5724</v>
      </c>
      <c r="P3219">
        <v>5737387</v>
      </c>
      <c r="Q3219" t="s">
        <v>5721</v>
      </c>
      <c r="R3219">
        <v>867</v>
      </c>
      <c r="S3219">
        <v>288</v>
      </c>
    </row>
    <row r="3220" spans="1:20" x14ac:dyDescent="0.25">
      <c r="A3220" t="s">
        <v>20</v>
      </c>
      <c r="B3220" t="s">
        <v>30</v>
      </c>
      <c r="C3220" t="s">
        <v>22</v>
      </c>
      <c r="D3220" t="s">
        <v>23</v>
      </c>
      <c r="E3220" t="s">
        <v>5</v>
      </c>
      <c r="G3220" t="s">
        <v>24</v>
      </c>
      <c r="H3220">
        <v>1467134</v>
      </c>
      <c r="I3220">
        <v>1468009</v>
      </c>
      <c r="J3220" t="s">
        <v>74</v>
      </c>
      <c r="P3220">
        <v>5737495</v>
      </c>
      <c r="Q3220" t="s">
        <v>5725</v>
      </c>
      <c r="R3220">
        <v>876</v>
      </c>
      <c r="T3220" t="s">
        <v>5726</v>
      </c>
    </row>
    <row r="3221" spans="1:20" x14ac:dyDescent="0.25">
      <c r="A3221" t="s">
        <v>33</v>
      </c>
      <c r="B3221" t="s">
        <v>34</v>
      </c>
      <c r="C3221" t="s">
        <v>22</v>
      </c>
      <c r="D3221" t="s">
        <v>23</v>
      </c>
      <c r="E3221" t="s">
        <v>5</v>
      </c>
      <c r="G3221" t="s">
        <v>24</v>
      </c>
      <c r="H3221">
        <v>1467134</v>
      </c>
      <c r="I3221">
        <v>1468009</v>
      </c>
      <c r="J3221" t="s">
        <v>74</v>
      </c>
      <c r="K3221" t="s">
        <v>5727</v>
      </c>
      <c r="L3221" t="s">
        <v>5727</v>
      </c>
      <c r="N3221" t="s">
        <v>5728</v>
      </c>
      <c r="P3221">
        <v>5737495</v>
      </c>
      <c r="Q3221" t="s">
        <v>5725</v>
      </c>
      <c r="R3221">
        <v>876</v>
      </c>
      <c r="S3221">
        <v>291</v>
      </c>
    </row>
    <row r="3222" spans="1:20" x14ac:dyDescent="0.25">
      <c r="A3222" t="s">
        <v>20</v>
      </c>
      <c r="B3222" t="s">
        <v>30</v>
      </c>
      <c r="C3222" t="s">
        <v>22</v>
      </c>
      <c r="D3222" t="s">
        <v>23</v>
      </c>
      <c r="E3222" t="s">
        <v>5</v>
      </c>
      <c r="G3222" t="s">
        <v>24</v>
      </c>
      <c r="H3222">
        <v>1468079</v>
      </c>
      <c r="I3222">
        <v>1468924</v>
      </c>
      <c r="J3222" t="s">
        <v>74</v>
      </c>
      <c r="P3222">
        <v>5737496</v>
      </c>
      <c r="Q3222" t="s">
        <v>5729</v>
      </c>
      <c r="R3222">
        <v>846</v>
      </c>
      <c r="T3222" t="s">
        <v>5730</v>
      </c>
    </row>
    <row r="3223" spans="1:20" x14ac:dyDescent="0.25">
      <c r="A3223" t="s">
        <v>33</v>
      </c>
      <c r="B3223" t="s">
        <v>34</v>
      </c>
      <c r="C3223" t="s">
        <v>22</v>
      </c>
      <c r="D3223" t="s">
        <v>23</v>
      </c>
      <c r="E3223" t="s">
        <v>5</v>
      </c>
      <c r="G3223" t="s">
        <v>24</v>
      </c>
      <c r="H3223">
        <v>1468079</v>
      </c>
      <c r="I3223">
        <v>1468924</v>
      </c>
      <c r="J3223" t="s">
        <v>74</v>
      </c>
      <c r="K3223" t="s">
        <v>5731</v>
      </c>
      <c r="L3223" t="s">
        <v>5731</v>
      </c>
      <c r="N3223" t="s">
        <v>5732</v>
      </c>
      <c r="P3223">
        <v>5737496</v>
      </c>
      <c r="Q3223" t="s">
        <v>5729</v>
      </c>
      <c r="R3223">
        <v>846</v>
      </c>
      <c r="S3223">
        <v>281</v>
      </c>
    </row>
    <row r="3224" spans="1:20" x14ac:dyDescent="0.25">
      <c r="A3224" t="s">
        <v>20</v>
      </c>
      <c r="B3224" t="s">
        <v>30</v>
      </c>
      <c r="C3224" t="s">
        <v>22</v>
      </c>
      <c r="D3224" t="s">
        <v>23</v>
      </c>
      <c r="E3224" t="s">
        <v>5</v>
      </c>
      <c r="G3224" t="s">
        <v>24</v>
      </c>
      <c r="H3224">
        <v>1469170</v>
      </c>
      <c r="I3224">
        <v>1471446</v>
      </c>
      <c r="J3224" t="s">
        <v>25</v>
      </c>
      <c r="P3224">
        <v>5737421</v>
      </c>
      <c r="Q3224" t="s">
        <v>5733</v>
      </c>
      <c r="R3224">
        <v>2277</v>
      </c>
      <c r="T3224" t="s">
        <v>5734</v>
      </c>
    </row>
    <row r="3225" spans="1:20" x14ac:dyDescent="0.25">
      <c r="A3225" t="s">
        <v>33</v>
      </c>
      <c r="B3225" t="s">
        <v>34</v>
      </c>
      <c r="C3225" t="s">
        <v>22</v>
      </c>
      <c r="D3225" t="s">
        <v>23</v>
      </c>
      <c r="E3225" t="s">
        <v>5</v>
      </c>
      <c r="G3225" t="s">
        <v>24</v>
      </c>
      <c r="H3225">
        <v>1469170</v>
      </c>
      <c r="I3225">
        <v>1471446</v>
      </c>
      <c r="J3225" t="s">
        <v>25</v>
      </c>
      <c r="K3225" t="s">
        <v>5735</v>
      </c>
      <c r="L3225" t="s">
        <v>5735</v>
      </c>
      <c r="N3225" t="s">
        <v>5736</v>
      </c>
      <c r="P3225">
        <v>5737421</v>
      </c>
      <c r="Q3225" t="s">
        <v>5733</v>
      </c>
      <c r="R3225">
        <v>2277</v>
      </c>
      <c r="S3225">
        <v>758</v>
      </c>
    </row>
    <row r="3226" spans="1:20" x14ac:dyDescent="0.25">
      <c r="A3226" t="s">
        <v>20</v>
      </c>
      <c r="B3226" t="s">
        <v>30</v>
      </c>
      <c r="C3226" t="s">
        <v>22</v>
      </c>
      <c r="D3226" t="s">
        <v>23</v>
      </c>
      <c r="E3226" t="s">
        <v>5</v>
      </c>
      <c r="G3226" t="s">
        <v>24</v>
      </c>
      <c r="H3226">
        <v>1471511</v>
      </c>
      <c r="I3226">
        <v>1471957</v>
      </c>
      <c r="J3226" t="s">
        <v>25</v>
      </c>
      <c r="P3226">
        <v>5737443</v>
      </c>
      <c r="Q3226" t="s">
        <v>5737</v>
      </c>
      <c r="R3226">
        <v>447</v>
      </c>
      <c r="T3226" t="s">
        <v>5738</v>
      </c>
    </row>
    <row r="3227" spans="1:20" x14ac:dyDescent="0.25">
      <c r="A3227" t="s">
        <v>33</v>
      </c>
      <c r="B3227" t="s">
        <v>34</v>
      </c>
      <c r="C3227" t="s">
        <v>22</v>
      </c>
      <c r="D3227" t="s">
        <v>23</v>
      </c>
      <c r="E3227" t="s">
        <v>5</v>
      </c>
      <c r="G3227" t="s">
        <v>24</v>
      </c>
      <c r="H3227">
        <v>1471511</v>
      </c>
      <c r="I3227">
        <v>1471957</v>
      </c>
      <c r="J3227" t="s">
        <v>25</v>
      </c>
      <c r="K3227" t="s">
        <v>5739</v>
      </c>
      <c r="L3227" t="s">
        <v>5739</v>
      </c>
      <c r="N3227" t="s">
        <v>5740</v>
      </c>
      <c r="P3227">
        <v>5737443</v>
      </c>
      <c r="Q3227" t="s">
        <v>5737</v>
      </c>
      <c r="R3227">
        <v>447</v>
      </c>
      <c r="S3227">
        <v>148</v>
      </c>
    </row>
    <row r="3228" spans="1:20" x14ac:dyDescent="0.25">
      <c r="A3228" t="s">
        <v>20</v>
      </c>
      <c r="B3228" t="s">
        <v>30</v>
      </c>
      <c r="C3228" t="s">
        <v>22</v>
      </c>
      <c r="D3228" t="s">
        <v>23</v>
      </c>
      <c r="E3228" t="s">
        <v>5</v>
      </c>
      <c r="G3228" t="s">
        <v>24</v>
      </c>
      <c r="H3228">
        <v>1471954</v>
      </c>
      <c r="I3228">
        <v>1472868</v>
      </c>
      <c r="J3228" t="s">
        <v>25</v>
      </c>
      <c r="P3228">
        <v>5737444</v>
      </c>
      <c r="Q3228" t="s">
        <v>5741</v>
      </c>
      <c r="R3228">
        <v>915</v>
      </c>
      <c r="T3228" t="s">
        <v>5742</v>
      </c>
    </row>
    <row r="3229" spans="1:20" x14ac:dyDescent="0.25">
      <c r="A3229" t="s">
        <v>33</v>
      </c>
      <c r="B3229" t="s">
        <v>34</v>
      </c>
      <c r="C3229" t="s">
        <v>22</v>
      </c>
      <c r="D3229" t="s">
        <v>23</v>
      </c>
      <c r="E3229" t="s">
        <v>5</v>
      </c>
      <c r="G3229" t="s">
        <v>24</v>
      </c>
      <c r="H3229">
        <v>1471954</v>
      </c>
      <c r="I3229">
        <v>1472868</v>
      </c>
      <c r="J3229" t="s">
        <v>25</v>
      </c>
      <c r="K3229" t="s">
        <v>5743</v>
      </c>
      <c r="L3229" t="s">
        <v>5743</v>
      </c>
      <c r="N3229" t="s">
        <v>2660</v>
      </c>
      <c r="P3229">
        <v>5737444</v>
      </c>
      <c r="Q3229" t="s">
        <v>5741</v>
      </c>
      <c r="R3229">
        <v>915</v>
      </c>
      <c r="S3229">
        <v>304</v>
      </c>
    </row>
    <row r="3230" spans="1:20" x14ac:dyDescent="0.25">
      <c r="A3230" t="s">
        <v>20</v>
      </c>
      <c r="B3230" t="s">
        <v>30</v>
      </c>
      <c r="C3230" t="s">
        <v>22</v>
      </c>
      <c r="D3230" t="s">
        <v>23</v>
      </c>
      <c r="E3230" t="s">
        <v>5</v>
      </c>
      <c r="G3230" t="s">
        <v>24</v>
      </c>
      <c r="H3230">
        <v>1472951</v>
      </c>
      <c r="I3230">
        <v>1473799</v>
      </c>
      <c r="J3230" t="s">
        <v>25</v>
      </c>
      <c r="P3230">
        <v>5737736</v>
      </c>
      <c r="Q3230" t="s">
        <v>5744</v>
      </c>
      <c r="R3230">
        <v>849</v>
      </c>
      <c r="T3230" t="s">
        <v>5745</v>
      </c>
    </row>
    <row r="3231" spans="1:20" x14ac:dyDescent="0.25">
      <c r="A3231" t="s">
        <v>33</v>
      </c>
      <c r="B3231" t="s">
        <v>34</v>
      </c>
      <c r="C3231" t="s">
        <v>22</v>
      </c>
      <c r="D3231" t="s">
        <v>23</v>
      </c>
      <c r="E3231" t="s">
        <v>5</v>
      </c>
      <c r="G3231" t="s">
        <v>24</v>
      </c>
      <c r="H3231">
        <v>1472951</v>
      </c>
      <c r="I3231">
        <v>1473799</v>
      </c>
      <c r="J3231" t="s">
        <v>25</v>
      </c>
      <c r="K3231" t="s">
        <v>5746</v>
      </c>
      <c r="L3231" t="s">
        <v>5746</v>
      </c>
      <c r="N3231" t="s">
        <v>5747</v>
      </c>
      <c r="P3231">
        <v>5737736</v>
      </c>
      <c r="Q3231" t="s">
        <v>5744</v>
      </c>
      <c r="R3231">
        <v>849</v>
      </c>
      <c r="S3231">
        <v>282</v>
      </c>
    </row>
    <row r="3232" spans="1:20" x14ac:dyDescent="0.25">
      <c r="A3232" t="s">
        <v>20</v>
      </c>
      <c r="B3232" t="s">
        <v>30</v>
      </c>
      <c r="C3232" t="s">
        <v>22</v>
      </c>
      <c r="D3232" t="s">
        <v>23</v>
      </c>
      <c r="E3232" t="s">
        <v>5</v>
      </c>
      <c r="G3232" t="s">
        <v>24</v>
      </c>
      <c r="H3232">
        <v>1473911</v>
      </c>
      <c r="I3232">
        <v>1474789</v>
      </c>
      <c r="J3232" t="s">
        <v>25</v>
      </c>
      <c r="P3232">
        <v>5739113</v>
      </c>
      <c r="Q3232" t="s">
        <v>5748</v>
      </c>
      <c r="R3232">
        <v>879</v>
      </c>
      <c r="T3232" t="s">
        <v>5749</v>
      </c>
    </row>
    <row r="3233" spans="1:20" x14ac:dyDescent="0.25">
      <c r="A3233" t="s">
        <v>33</v>
      </c>
      <c r="B3233" t="s">
        <v>34</v>
      </c>
      <c r="C3233" t="s">
        <v>22</v>
      </c>
      <c r="D3233" t="s">
        <v>23</v>
      </c>
      <c r="E3233" t="s">
        <v>5</v>
      </c>
      <c r="G3233" t="s">
        <v>24</v>
      </c>
      <c r="H3233">
        <v>1473911</v>
      </c>
      <c r="I3233">
        <v>1474789</v>
      </c>
      <c r="J3233" t="s">
        <v>25</v>
      </c>
      <c r="K3233" t="s">
        <v>5750</v>
      </c>
      <c r="L3233" t="s">
        <v>5750</v>
      </c>
      <c r="N3233" t="s">
        <v>5751</v>
      </c>
      <c r="P3233">
        <v>5739113</v>
      </c>
      <c r="Q3233" t="s">
        <v>5748</v>
      </c>
      <c r="R3233">
        <v>879</v>
      </c>
      <c r="S3233">
        <v>292</v>
      </c>
    </row>
    <row r="3234" spans="1:20" x14ac:dyDescent="0.25">
      <c r="A3234" t="s">
        <v>20</v>
      </c>
      <c r="B3234" t="s">
        <v>30</v>
      </c>
      <c r="C3234" t="s">
        <v>22</v>
      </c>
      <c r="D3234" t="s">
        <v>23</v>
      </c>
      <c r="E3234" t="s">
        <v>5</v>
      </c>
      <c r="G3234" t="s">
        <v>24</v>
      </c>
      <c r="H3234">
        <v>1474800</v>
      </c>
      <c r="I3234">
        <v>1475837</v>
      </c>
      <c r="J3234" t="s">
        <v>25</v>
      </c>
      <c r="P3234">
        <v>5739114</v>
      </c>
      <c r="Q3234" t="s">
        <v>5752</v>
      </c>
      <c r="R3234">
        <v>1038</v>
      </c>
      <c r="T3234" t="s">
        <v>5753</v>
      </c>
    </row>
    <row r="3235" spans="1:20" x14ac:dyDescent="0.25">
      <c r="A3235" t="s">
        <v>33</v>
      </c>
      <c r="B3235" t="s">
        <v>34</v>
      </c>
      <c r="C3235" t="s">
        <v>22</v>
      </c>
      <c r="D3235" t="s">
        <v>23</v>
      </c>
      <c r="E3235" t="s">
        <v>5</v>
      </c>
      <c r="G3235" t="s">
        <v>24</v>
      </c>
      <c r="H3235">
        <v>1474800</v>
      </c>
      <c r="I3235">
        <v>1475837</v>
      </c>
      <c r="J3235" t="s">
        <v>25</v>
      </c>
      <c r="K3235" t="s">
        <v>5754</v>
      </c>
      <c r="L3235" t="s">
        <v>5754</v>
      </c>
      <c r="N3235" t="s">
        <v>5049</v>
      </c>
      <c r="P3235">
        <v>5739114</v>
      </c>
      <c r="Q3235" t="s">
        <v>5752</v>
      </c>
      <c r="R3235">
        <v>1038</v>
      </c>
      <c r="S3235">
        <v>345</v>
      </c>
    </row>
    <row r="3236" spans="1:20" x14ac:dyDescent="0.25">
      <c r="A3236" t="s">
        <v>20</v>
      </c>
      <c r="B3236" t="s">
        <v>30</v>
      </c>
      <c r="C3236" t="s">
        <v>22</v>
      </c>
      <c r="D3236" t="s">
        <v>23</v>
      </c>
      <c r="E3236" t="s">
        <v>5</v>
      </c>
      <c r="G3236" t="s">
        <v>24</v>
      </c>
      <c r="H3236">
        <v>1475845</v>
      </c>
      <c r="I3236">
        <v>1476687</v>
      </c>
      <c r="J3236" t="s">
        <v>74</v>
      </c>
      <c r="P3236">
        <v>5737501</v>
      </c>
      <c r="Q3236" t="s">
        <v>5755</v>
      </c>
      <c r="R3236">
        <v>843</v>
      </c>
      <c r="T3236" t="s">
        <v>5756</v>
      </c>
    </row>
    <row r="3237" spans="1:20" x14ac:dyDescent="0.25">
      <c r="A3237" t="s">
        <v>33</v>
      </c>
      <c r="B3237" t="s">
        <v>34</v>
      </c>
      <c r="C3237" t="s">
        <v>22</v>
      </c>
      <c r="D3237" t="s">
        <v>23</v>
      </c>
      <c r="E3237" t="s">
        <v>5</v>
      </c>
      <c r="G3237" t="s">
        <v>24</v>
      </c>
      <c r="H3237">
        <v>1475845</v>
      </c>
      <c r="I3237">
        <v>1476687</v>
      </c>
      <c r="J3237" t="s">
        <v>74</v>
      </c>
      <c r="K3237" t="s">
        <v>5757</v>
      </c>
      <c r="L3237" t="s">
        <v>5757</v>
      </c>
      <c r="N3237" t="s">
        <v>4552</v>
      </c>
      <c r="P3237">
        <v>5737501</v>
      </c>
      <c r="Q3237" t="s">
        <v>5755</v>
      </c>
      <c r="R3237">
        <v>843</v>
      </c>
      <c r="S3237">
        <v>280</v>
      </c>
    </row>
    <row r="3238" spans="1:20" x14ac:dyDescent="0.25">
      <c r="A3238" t="s">
        <v>20</v>
      </c>
      <c r="B3238" t="s">
        <v>30</v>
      </c>
      <c r="C3238" t="s">
        <v>22</v>
      </c>
      <c r="D3238" t="s">
        <v>23</v>
      </c>
      <c r="E3238" t="s">
        <v>5</v>
      </c>
      <c r="G3238" t="s">
        <v>24</v>
      </c>
      <c r="H3238">
        <v>1476668</v>
      </c>
      <c r="I3238">
        <v>1478044</v>
      </c>
      <c r="J3238" t="s">
        <v>74</v>
      </c>
      <c r="P3238">
        <v>5737429</v>
      </c>
      <c r="Q3238" t="s">
        <v>5758</v>
      </c>
      <c r="R3238">
        <v>1377</v>
      </c>
      <c r="T3238" t="s">
        <v>5759</v>
      </c>
    </row>
    <row r="3239" spans="1:20" x14ac:dyDescent="0.25">
      <c r="A3239" t="s">
        <v>33</v>
      </c>
      <c r="B3239" t="s">
        <v>34</v>
      </c>
      <c r="C3239" t="s">
        <v>22</v>
      </c>
      <c r="D3239" t="s">
        <v>23</v>
      </c>
      <c r="E3239" t="s">
        <v>5</v>
      </c>
      <c r="G3239" t="s">
        <v>24</v>
      </c>
      <c r="H3239">
        <v>1476668</v>
      </c>
      <c r="I3239">
        <v>1478044</v>
      </c>
      <c r="J3239" t="s">
        <v>74</v>
      </c>
      <c r="K3239" t="s">
        <v>5760</v>
      </c>
      <c r="L3239" t="s">
        <v>5760</v>
      </c>
      <c r="N3239" t="s">
        <v>5761</v>
      </c>
      <c r="P3239">
        <v>5737429</v>
      </c>
      <c r="Q3239" t="s">
        <v>5758</v>
      </c>
      <c r="R3239">
        <v>1377</v>
      </c>
      <c r="S3239">
        <v>458</v>
      </c>
    </row>
    <row r="3240" spans="1:20" x14ac:dyDescent="0.25">
      <c r="A3240" t="s">
        <v>20</v>
      </c>
      <c r="B3240" t="s">
        <v>30</v>
      </c>
      <c r="C3240" t="s">
        <v>22</v>
      </c>
      <c r="D3240" t="s">
        <v>23</v>
      </c>
      <c r="E3240" t="s">
        <v>5</v>
      </c>
      <c r="G3240" t="s">
        <v>24</v>
      </c>
      <c r="H3240">
        <v>1478047</v>
      </c>
      <c r="I3240">
        <v>1478994</v>
      </c>
      <c r="J3240" t="s">
        <v>74</v>
      </c>
      <c r="P3240">
        <v>5737430</v>
      </c>
      <c r="Q3240" t="s">
        <v>5762</v>
      </c>
      <c r="R3240">
        <v>948</v>
      </c>
      <c r="T3240" t="s">
        <v>5763</v>
      </c>
    </row>
    <row r="3241" spans="1:20" x14ac:dyDescent="0.25">
      <c r="A3241" t="s">
        <v>33</v>
      </c>
      <c r="B3241" t="s">
        <v>34</v>
      </c>
      <c r="C3241" t="s">
        <v>22</v>
      </c>
      <c r="D3241" t="s">
        <v>23</v>
      </c>
      <c r="E3241" t="s">
        <v>5</v>
      </c>
      <c r="G3241" t="s">
        <v>24</v>
      </c>
      <c r="H3241">
        <v>1478047</v>
      </c>
      <c r="I3241">
        <v>1478994</v>
      </c>
      <c r="J3241" t="s">
        <v>74</v>
      </c>
      <c r="K3241" t="s">
        <v>5764</v>
      </c>
      <c r="L3241" t="s">
        <v>5764</v>
      </c>
      <c r="N3241" t="s">
        <v>36</v>
      </c>
      <c r="P3241">
        <v>5737430</v>
      </c>
      <c r="Q3241" t="s">
        <v>5762</v>
      </c>
      <c r="R3241">
        <v>948</v>
      </c>
      <c r="S3241">
        <v>315</v>
      </c>
    </row>
    <row r="3242" spans="1:20" x14ac:dyDescent="0.25">
      <c r="A3242" t="s">
        <v>20</v>
      </c>
      <c r="B3242" t="s">
        <v>30</v>
      </c>
      <c r="C3242" t="s">
        <v>22</v>
      </c>
      <c r="D3242" t="s">
        <v>23</v>
      </c>
      <c r="E3242" t="s">
        <v>5</v>
      </c>
      <c r="G3242" t="s">
        <v>24</v>
      </c>
      <c r="H3242">
        <v>1479089</v>
      </c>
      <c r="I3242">
        <v>1480432</v>
      </c>
      <c r="J3242" t="s">
        <v>25</v>
      </c>
      <c r="P3242">
        <v>5737410</v>
      </c>
      <c r="Q3242" t="s">
        <v>5765</v>
      </c>
      <c r="R3242">
        <v>1344</v>
      </c>
      <c r="T3242" t="s">
        <v>5766</v>
      </c>
    </row>
    <row r="3243" spans="1:20" x14ac:dyDescent="0.25">
      <c r="A3243" t="s">
        <v>33</v>
      </c>
      <c r="B3243" t="s">
        <v>34</v>
      </c>
      <c r="C3243" t="s">
        <v>22</v>
      </c>
      <c r="D3243" t="s">
        <v>23</v>
      </c>
      <c r="E3243" t="s">
        <v>5</v>
      </c>
      <c r="G3243" t="s">
        <v>24</v>
      </c>
      <c r="H3243">
        <v>1479089</v>
      </c>
      <c r="I3243">
        <v>1480432</v>
      </c>
      <c r="J3243" t="s">
        <v>25</v>
      </c>
      <c r="K3243" t="s">
        <v>5767</v>
      </c>
      <c r="L3243" t="s">
        <v>5767</v>
      </c>
      <c r="N3243" t="s">
        <v>5768</v>
      </c>
      <c r="P3243">
        <v>5737410</v>
      </c>
      <c r="Q3243" t="s">
        <v>5765</v>
      </c>
      <c r="R3243">
        <v>1344</v>
      </c>
      <c r="S3243">
        <v>447</v>
      </c>
    </row>
    <row r="3244" spans="1:20" x14ac:dyDescent="0.25">
      <c r="A3244" t="s">
        <v>20</v>
      </c>
      <c r="B3244" t="s">
        <v>30</v>
      </c>
      <c r="C3244" t="s">
        <v>22</v>
      </c>
      <c r="D3244" t="s">
        <v>23</v>
      </c>
      <c r="E3244" t="s">
        <v>5</v>
      </c>
      <c r="G3244" t="s">
        <v>24</v>
      </c>
      <c r="H3244">
        <v>1480442</v>
      </c>
      <c r="I3244">
        <v>1481677</v>
      </c>
      <c r="J3244" t="s">
        <v>25</v>
      </c>
      <c r="P3244">
        <v>5737464</v>
      </c>
      <c r="Q3244" t="s">
        <v>5769</v>
      </c>
      <c r="R3244">
        <v>1236</v>
      </c>
      <c r="T3244" t="s">
        <v>5770</v>
      </c>
    </row>
    <row r="3245" spans="1:20" x14ac:dyDescent="0.25">
      <c r="A3245" t="s">
        <v>33</v>
      </c>
      <c r="B3245" t="s">
        <v>34</v>
      </c>
      <c r="C3245" t="s">
        <v>22</v>
      </c>
      <c r="D3245" t="s">
        <v>23</v>
      </c>
      <c r="E3245" t="s">
        <v>5</v>
      </c>
      <c r="G3245" t="s">
        <v>24</v>
      </c>
      <c r="H3245">
        <v>1480442</v>
      </c>
      <c r="I3245">
        <v>1481677</v>
      </c>
      <c r="J3245" t="s">
        <v>25</v>
      </c>
      <c r="K3245" t="s">
        <v>5771</v>
      </c>
      <c r="L3245" t="s">
        <v>5771</v>
      </c>
      <c r="N3245" t="s">
        <v>5772</v>
      </c>
      <c r="P3245">
        <v>5737464</v>
      </c>
      <c r="Q3245" t="s">
        <v>5769</v>
      </c>
      <c r="R3245">
        <v>1236</v>
      </c>
      <c r="S3245">
        <v>411</v>
      </c>
    </row>
    <row r="3246" spans="1:20" x14ac:dyDescent="0.25">
      <c r="A3246" t="s">
        <v>20</v>
      </c>
      <c r="B3246" t="s">
        <v>30</v>
      </c>
      <c r="C3246" t="s">
        <v>22</v>
      </c>
      <c r="D3246" t="s">
        <v>23</v>
      </c>
      <c r="E3246" t="s">
        <v>5</v>
      </c>
      <c r="G3246" t="s">
        <v>24</v>
      </c>
      <c r="H3246">
        <v>1481679</v>
      </c>
      <c r="I3246">
        <v>1482149</v>
      </c>
      <c r="J3246" t="s">
        <v>25</v>
      </c>
      <c r="P3246">
        <v>5737465</v>
      </c>
      <c r="Q3246" t="s">
        <v>5773</v>
      </c>
      <c r="R3246">
        <v>471</v>
      </c>
      <c r="T3246" t="s">
        <v>5774</v>
      </c>
    </row>
    <row r="3247" spans="1:20" x14ac:dyDescent="0.25">
      <c r="A3247" t="s">
        <v>33</v>
      </c>
      <c r="B3247" t="s">
        <v>34</v>
      </c>
      <c r="C3247" t="s">
        <v>22</v>
      </c>
      <c r="D3247" t="s">
        <v>23</v>
      </c>
      <c r="E3247" t="s">
        <v>5</v>
      </c>
      <c r="G3247" t="s">
        <v>24</v>
      </c>
      <c r="H3247">
        <v>1481679</v>
      </c>
      <c r="I3247">
        <v>1482149</v>
      </c>
      <c r="J3247" t="s">
        <v>25</v>
      </c>
      <c r="K3247" t="s">
        <v>5775</v>
      </c>
      <c r="L3247" t="s">
        <v>5775</v>
      </c>
      <c r="N3247" t="s">
        <v>5776</v>
      </c>
      <c r="P3247">
        <v>5737465</v>
      </c>
      <c r="Q3247" t="s">
        <v>5773</v>
      </c>
      <c r="R3247">
        <v>471</v>
      </c>
      <c r="S3247">
        <v>156</v>
      </c>
    </row>
    <row r="3248" spans="1:20" x14ac:dyDescent="0.25">
      <c r="A3248" t="s">
        <v>20</v>
      </c>
      <c r="B3248" t="s">
        <v>30</v>
      </c>
      <c r="C3248" t="s">
        <v>22</v>
      </c>
      <c r="D3248" t="s">
        <v>23</v>
      </c>
      <c r="E3248" t="s">
        <v>5</v>
      </c>
      <c r="G3248" t="s">
        <v>24</v>
      </c>
      <c r="H3248">
        <v>1482219</v>
      </c>
      <c r="I3248">
        <v>1482461</v>
      </c>
      <c r="J3248" t="s">
        <v>74</v>
      </c>
      <c r="P3248">
        <v>5737475</v>
      </c>
      <c r="Q3248" t="s">
        <v>5777</v>
      </c>
      <c r="R3248">
        <v>243</v>
      </c>
      <c r="T3248" t="s">
        <v>5778</v>
      </c>
    </row>
    <row r="3249" spans="1:20" x14ac:dyDescent="0.25">
      <c r="A3249" t="s">
        <v>33</v>
      </c>
      <c r="B3249" t="s">
        <v>34</v>
      </c>
      <c r="C3249" t="s">
        <v>22</v>
      </c>
      <c r="D3249" t="s">
        <v>23</v>
      </c>
      <c r="E3249" t="s">
        <v>5</v>
      </c>
      <c r="G3249" t="s">
        <v>24</v>
      </c>
      <c r="H3249">
        <v>1482219</v>
      </c>
      <c r="I3249">
        <v>1482461</v>
      </c>
      <c r="J3249" t="s">
        <v>74</v>
      </c>
      <c r="K3249" t="s">
        <v>5779</v>
      </c>
      <c r="L3249" t="s">
        <v>5779</v>
      </c>
      <c r="N3249" t="s">
        <v>5780</v>
      </c>
      <c r="P3249">
        <v>5737475</v>
      </c>
      <c r="Q3249" t="s">
        <v>5777</v>
      </c>
      <c r="R3249">
        <v>243</v>
      </c>
      <c r="S3249">
        <v>80</v>
      </c>
    </row>
    <row r="3250" spans="1:20" x14ac:dyDescent="0.25">
      <c r="A3250" t="s">
        <v>20</v>
      </c>
      <c r="B3250" t="s">
        <v>30</v>
      </c>
      <c r="C3250" t="s">
        <v>22</v>
      </c>
      <c r="D3250" t="s">
        <v>23</v>
      </c>
      <c r="E3250" t="s">
        <v>5</v>
      </c>
      <c r="G3250" t="s">
        <v>24</v>
      </c>
      <c r="H3250">
        <v>1482471</v>
      </c>
      <c r="I3250">
        <v>1482725</v>
      </c>
      <c r="J3250" t="s">
        <v>74</v>
      </c>
      <c r="P3250">
        <v>5737690</v>
      </c>
      <c r="Q3250" t="s">
        <v>5781</v>
      </c>
      <c r="R3250">
        <v>255</v>
      </c>
      <c r="T3250" t="s">
        <v>5782</v>
      </c>
    </row>
    <row r="3251" spans="1:20" x14ac:dyDescent="0.25">
      <c r="A3251" t="s">
        <v>33</v>
      </c>
      <c r="B3251" t="s">
        <v>34</v>
      </c>
      <c r="C3251" t="s">
        <v>22</v>
      </c>
      <c r="D3251" t="s">
        <v>23</v>
      </c>
      <c r="E3251" t="s">
        <v>5</v>
      </c>
      <c r="G3251" t="s">
        <v>24</v>
      </c>
      <c r="H3251">
        <v>1482471</v>
      </c>
      <c r="I3251">
        <v>1482725</v>
      </c>
      <c r="J3251" t="s">
        <v>74</v>
      </c>
      <c r="K3251" t="s">
        <v>5783</v>
      </c>
      <c r="L3251" t="s">
        <v>5783</v>
      </c>
      <c r="N3251" t="s">
        <v>1082</v>
      </c>
      <c r="P3251">
        <v>5737690</v>
      </c>
      <c r="Q3251" t="s">
        <v>5781</v>
      </c>
      <c r="R3251">
        <v>255</v>
      </c>
      <c r="S3251">
        <v>84</v>
      </c>
    </row>
    <row r="3252" spans="1:20" x14ac:dyDescent="0.25">
      <c r="A3252" t="s">
        <v>20</v>
      </c>
      <c r="B3252" t="s">
        <v>30</v>
      </c>
      <c r="C3252" t="s">
        <v>22</v>
      </c>
      <c r="D3252" t="s">
        <v>23</v>
      </c>
      <c r="E3252" t="s">
        <v>5</v>
      </c>
      <c r="G3252" t="s">
        <v>24</v>
      </c>
      <c r="H3252">
        <v>1482925</v>
      </c>
      <c r="I3252">
        <v>1484052</v>
      </c>
      <c r="J3252" t="s">
        <v>25</v>
      </c>
      <c r="P3252">
        <v>5737691</v>
      </c>
      <c r="Q3252" t="s">
        <v>5784</v>
      </c>
      <c r="R3252">
        <v>1128</v>
      </c>
      <c r="T3252" t="s">
        <v>5785</v>
      </c>
    </row>
    <row r="3253" spans="1:20" x14ac:dyDescent="0.25">
      <c r="A3253" t="s">
        <v>33</v>
      </c>
      <c r="B3253" t="s">
        <v>34</v>
      </c>
      <c r="C3253" t="s">
        <v>22</v>
      </c>
      <c r="D3253" t="s">
        <v>23</v>
      </c>
      <c r="E3253" t="s">
        <v>5</v>
      </c>
      <c r="G3253" t="s">
        <v>24</v>
      </c>
      <c r="H3253">
        <v>1482925</v>
      </c>
      <c r="I3253">
        <v>1484052</v>
      </c>
      <c r="J3253" t="s">
        <v>25</v>
      </c>
      <c r="K3253" t="s">
        <v>5786</v>
      </c>
      <c r="L3253" t="s">
        <v>5786</v>
      </c>
      <c r="N3253" t="s">
        <v>4150</v>
      </c>
      <c r="P3253">
        <v>5737691</v>
      </c>
      <c r="Q3253" t="s">
        <v>5784</v>
      </c>
      <c r="R3253">
        <v>1128</v>
      </c>
      <c r="S3253">
        <v>375</v>
      </c>
    </row>
    <row r="3254" spans="1:20" x14ac:dyDescent="0.25">
      <c r="A3254" t="s">
        <v>20</v>
      </c>
      <c r="B3254" t="s">
        <v>30</v>
      </c>
      <c r="C3254" t="s">
        <v>22</v>
      </c>
      <c r="D3254" t="s">
        <v>23</v>
      </c>
      <c r="E3254" t="s">
        <v>5</v>
      </c>
      <c r="G3254" t="s">
        <v>24</v>
      </c>
      <c r="H3254">
        <v>1484067</v>
      </c>
      <c r="I3254">
        <v>1484483</v>
      </c>
      <c r="J3254" t="s">
        <v>25</v>
      </c>
      <c r="P3254">
        <v>5737453</v>
      </c>
      <c r="Q3254" t="s">
        <v>5787</v>
      </c>
      <c r="R3254">
        <v>417</v>
      </c>
      <c r="T3254" t="s">
        <v>5788</v>
      </c>
    </row>
    <row r="3255" spans="1:20" x14ac:dyDescent="0.25">
      <c r="A3255" t="s">
        <v>33</v>
      </c>
      <c r="B3255" t="s">
        <v>34</v>
      </c>
      <c r="C3255" t="s">
        <v>22</v>
      </c>
      <c r="D3255" t="s">
        <v>23</v>
      </c>
      <c r="E3255" t="s">
        <v>5</v>
      </c>
      <c r="G3255" t="s">
        <v>24</v>
      </c>
      <c r="H3255">
        <v>1484067</v>
      </c>
      <c r="I3255">
        <v>1484483</v>
      </c>
      <c r="J3255" t="s">
        <v>25</v>
      </c>
      <c r="K3255" t="s">
        <v>5789</v>
      </c>
      <c r="L3255" t="s">
        <v>5789</v>
      </c>
      <c r="N3255" t="s">
        <v>36</v>
      </c>
      <c r="P3255">
        <v>5737453</v>
      </c>
      <c r="Q3255" t="s">
        <v>5787</v>
      </c>
      <c r="R3255">
        <v>417</v>
      </c>
      <c r="S3255">
        <v>138</v>
      </c>
    </row>
    <row r="3256" spans="1:20" x14ac:dyDescent="0.25">
      <c r="A3256" t="s">
        <v>20</v>
      </c>
      <c r="B3256" t="s">
        <v>30</v>
      </c>
      <c r="C3256" t="s">
        <v>22</v>
      </c>
      <c r="D3256" t="s">
        <v>23</v>
      </c>
      <c r="E3256" t="s">
        <v>5</v>
      </c>
      <c r="G3256" t="s">
        <v>24</v>
      </c>
      <c r="H3256">
        <v>1484577</v>
      </c>
      <c r="I3256">
        <v>1485194</v>
      </c>
      <c r="J3256" t="s">
        <v>25</v>
      </c>
      <c r="P3256">
        <v>5737538</v>
      </c>
      <c r="Q3256" t="s">
        <v>5790</v>
      </c>
      <c r="R3256">
        <v>618</v>
      </c>
      <c r="T3256" t="s">
        <v>5791</v>
      </c>
    </row>
    <row r="3257" spans="1:20" x14ac:dyDescent="0.25">
      <c r="A3257" t="s">
        <v>33</v>
      </c>
      <c r="B3257" t="s">
        <v>34</v>
      </c>
      <c r="C3257" t="s">
        <v>22</v>
      </c>
      <c r="D3257" t="s">
        <v>23</v>
      </c>
      <c r="E3257" t="s">
        <v>5</v>
      </c>
      <c r="G3257" t="s">
        <v>24</v>
      </c>
      <c r="H3257">
        <v>1484577</v>
      </c>
      <c r="I3257">
        <v>1485194</v>
      </c>
      <c r="J3257" t="s">
        <v>25</v>
      </c>
      <c r="K3257" t="s">
        <v>5792</v>
      </c>
      <c r="L3257" t="s">
        <v>5792</v>
      </c>
      <c r="N3257" t="s">
        <v>36</v>
      </c>
      <c r="P3257">
        <v>5737538</v>
      </c>
      <c r="Q3257" t="s">
        <v>5790</v>
      </c>
      <c r="R3257">
        <v>618</v>
      </c>
      <c r="S3257">
        <v>205</v>
      </c>
    </row>
    <row r="3258" spans="1:20" x14ac:dyDescent="0.25">
      <c r="A3258" t="s">
        <v>20</v>
      </c>
      <c r="B3258" t="s">
        <v>30</v>
      </c>
      <c r="C3258" t="s">
        <v>22</v>
      </c>
      <c r="D3258" t="s">
        <v>23</v>
      </c>
      <c r="E3258" t="s">
        <v>5</v>
      </c>
      <c r="G3258" t="s">
        <v>24</v>
      </c>
      <c r="H3258">
        <v>1485225</v>
      </c>
      <c r="I3258">
        <v>1486148</v>
      </c>
      <c r="J3258" t="s">
        <v>25</v>
      </c>
      <c r="P3258">
        <v>5737539</v>
      </c>
      <c r="Q3258" t="s">
        <v>5793</v>
      </c>
      <c r="R3258">
        <v>924</v>
      </c>
      <c r="T3258" t="s">
        <v>5794</v>
      </c>
    </row>
    <row r="3259" spans="1:20" x14ac:dyDescent="0.25">
      <c r="A3259" t="s">
        <v>33</v>
      </c>
      <c r="B3259" t="s">
        <v>34</v>
      </c>
      <c r="C3259" t="s">
        <v>22</v>
      </c>
      <c r="D3259" t="s">
        <v>23</v>
      </c>
      <c r="E3259" t="s">
        <v>5</v>
      </c>
      <c r="G3259" t="s">
        <v>24</v>
      </c>
      <c r="H3259">
        <v>1485225</v>
      </c>
      <c r="I3259">
        <v>1486148</v>
      </c>
      <c r="J3259" t="s">
        <v>25</v>
      </c>
      <c r="K3259" t="s">
        <v>5795</v>
      </c>
      <c r="L3259" t="s">
        <v>5795</v>
      </c>
      <c r="N3259" t="s">
        <v>5796</v>
      </c>
      <c r="P3259">
        <v>5737539</v>
      </c>
      <c r="Q3259" t="s">
        <v>5793</v>
      </c>
      <c r="R3259">
        <v>924</v>
      </c>
      <c r="S3259">
        <v>307</v>
      </c>
    </row>
    <row r="3260" spans="1:20" x14ac:dyDescent="0.25">
      <c r="A3260" t="s">
        <v>20</v>
      </c>
      <c r="B3260" t="s">
        <v>30</v>
      </c>
      <c r="C3260" t="s">
        <v>22</v>
      </c>
      <c r="D3260" t="s">
        <v>23</v>
      </c>
      <c r="E3260" t="s">
        <v>5</v>
      </c>
      <c r="G3260" t="s">
        <v>24</v>
      </c>
      <c r="H3260">
        <v>1486192</v>
      </c>
      <c r="I3260">
        <v>1487148</v>
      </c>
      <c r="J3260" t="s">
        <v>25</v>
      </c>
      <c r="P3260">
        <v>5737485</v>
      </c>
      <c r="Q3260" t="s">
        <v>5797</v>
      </c>
      <c r="R3260">
        <v>957</v>
      </c>
      <c r="T3260" t="s">
        <v>5798</v>
      </c>
    </row>
    <row r="3261" spans="1:20" x14ac:dyDescent="0.25">
      <c r="A3261" t="s">
        <v>33</v>
      </c>
      <c r="B3261" t="s">
        <v>34</v>
      </c>
      <c r="C3261" t="s">
        <v>22</v>
      </c>
      <c r="D3261" t="s">
        <v>23</v>
      </c>
      <c r="E3261" t="s">
        <v>5</v>
      </c>
      <c r="G3261" t="s">
        <v>24</v>
      </c>
      <c r="H3261">
        <v>1486192</v>
      </c>
      <c r="I3261">
        <v>1487148</v>
      </c>
      <c r="J3261" t="s">
        <v>25</v>
      </c>
      <c r="K3261" t="s">
        <v>5799</v>
      </c>
      <c r="L3261" t="s">
        <v>5799</v>
      </c>
      <c r="N3261" t="s">
        <v>394</v>
      </c>
      <c r="P3261">
        <v>5737485</v>
      </c>
      <c r="Q3261" t="s">
        <v>5797</v>
      </c>
      <c r="R3261">
        <v>957</v>
      </c>
      <c r="S3261">
        <v>318</v>
      </c>
    </row>
    <row r="3262" spans="1:20" x14ac:dyDescent="0.25">
      <c r="A3262" t="s">
        <v>20</v>
      </c>
      <c r="B3262" t="s">
        <v>30</v>
      </c>
      <c r="C3262" t="s">
        <v>22</v>
      </c>
      <c r="D3262" t="s">
        <v>23</v>
      </c>
      <c r="E3262" t="s">
        <v>5</v>
      </c>
      <c r="G3262" t="s">
        <v>24</v>
      </c>
      <c r="H3262">
        <v>1487287</v>
      </c>
      <c r="I3262">
        <v>1488771</v>
      </c>
      <c r="J3262" t="s">
        <v>25</v>
      </c>
      <c r="P3262">
        <v>5737408</v>
      </c>
      <c r="Q3262" t="s">
        <v>5800</v>
      </c>
      <c r="R3262">
        <v>1485</v>
      </c>
      <c r="T3262" t="s">
        <v>5801</v>
      </c>
    </row>
    <row r="3263" spans="1:20" x14ac:dyDescent="0.25">
      <c r="A3263" t="s">
        <v>33</v>
      </c>
      <c r="B3263" t="s">
        <v>34</v>
      </c>
      <c r="C3263" t="s">
        <v>22</v>
      </c>
      <c r="D3263" t="s">
        <v>23</v>
      </c>
      <c r="E3263" t="s">
        <v>5</v>
      </c>
      <c r="G3263" t="s">
        <v>24</v>
      </c>
      <c r="H3263">
        <v>1487287</v>
      </c>
      <c r="I3263">
        <v>1488771</v>
      </c>
      <c r="J3263" t="s">
        <v>25</v>
      </c>
      <c r="K3263" t="s">
        <v>5802</v>
      </c>
      <c r="L3263" t="s">
        <v>5802</v>
      </c>
      <c r="N3263" t="s">
        <v>1824</v>
      </c>
      <c r="P3263">
        <v>5737408</v>
      </c>
      <c r="Q3263" t="s">
        <v>5800</v>
      </c>
      <c r="R3263">
        <v>1485</v>
      </c>
      <c r="S3263">
        <v>494</v>
      </c>
    </row>
    <row r="3264" spans="1:20" x14ac:dyDescent="0.25">
      <c r="A3264" t="s">
        <v>20</v>
      </c>
      <c r="B3264" t="s">
        <v>30</v>
      </c>
      <c r="C3264" t="s">
        <v>22</v>
      </c>
      <c r="D3264" t="s">
        <v>23</v>
      </c>
      <c r="E3264" t="s">
        <v>5</v>
      </c>
      <c r="G3264" t="s">
        <v>24</v>
      </c>
      <c r="H3264">
        <v>1488789</v>
      </c>
      <c r="I3264">
        <v>1489250</v>
      </c>
      <c r="J3264" t="s">
        <v>74</v>
      </c>
      <c r="P3264">
        <v>5737409</v>
      </c>
      <c r="Q3264" t="s">
        <v>5803</v>
      </c>
      <c r="R3264">
        <v>462</v>
      </c>
      <c r="T3264" t="s">
        <v>5804</v>
      </c>
    </row>
    <row r="3265" spans="1:20" x14ac:dyDescent="0.25">
      <c r="A3265" t="s">
        <v>33</v>
      </c>
      <c r="B3265" t="s">
        <v>34</v>
      </c>
      <c r="C3265" t="s">
        <v>22</v>
      </c>
      <c r="D3265" t="s">
        <v>23</v>
      </c>
      <c r="E3265" t="s">
        <v>5</v>
      </c>
      <c r="G3265" t="s">
        <v>24</v>
      </c>
      <c r="H3265">
        <v>1488789</v>
      </c>
      <c r="I3265">
        <v>1489250</v>
      </c>
      <c r="J3265" t="s">
        <v>74</v>
      </c>
      <c r="K3265" t="s">
        <v>5805</v>
      </c>
      <c r="L3265" t="s">
        <v>5805</v>
      </c>
      <c r="N3265" t="s">
        <v>5806</v>
      </c>
      <c r="P3265">
        <v>5737409</v>
      </c>
      <c r="Q3265" t="s">
        <v>5803</v>
      </c>
      <c r="R3265">
        <v>462</v>
      </c>
      <c r="S3265">
        <v>153</v>
      </c>
    </row>
    <row r="3266" spans="1:20" x14ac:dyDescent="0.25">
      <c r="A3266" t="s">
        <v>20</v>
      </c>
      <c r="B3266" t="s">
        <v>30</v>
      </c>
      <c r="C3266" t="s">
        <v>22</v>
      </c>
      <c r="D3266" t="s">
        <v>23</v>
      </c>
      <c r="E3266" t="s">
        <v>5</v>
      </c>
      <c r="G3266" t="s">
        <v>24</v>
      </c>
      <c r="H3266">
        <v>1489349</v>
      </c>
      <c r="I3266">
        <v>1489783</v>
      </c>
      <c r="J3266" t="s">
        <v>25</v>
      </c>
      <c r="P3266">
        <v>5737275</v>
      </c>
      <c r="Q3266" t="s">
        <v>5807</v>
      </c>
      <c r="R3266">
        <v>435</v>
      </c>
      <c r="T3266" t="s">
        <v>5808</v>
      </c>
    </row>
    <row r="3267" spans="1:20" x14ac:dyDescent="0.25">
      <c r="A3267" t="s">
        <v>33</v>
      </c>
      <c r="B3267" t="s">
        <v>34</v>
      </c>
      <c r="C3267" t="s">
        <v>22</v>
      </c>
      <c r="D3267" t="s">
        <v>23</v>
      </c>
      <c r="E3267" t="s">
        <v>5</v>
      </c>
      <c r="G3267" t="s">
        <v>24</v>
      </c>
      <c r="H3267">
        <v>1489349</v>
      </c>
      <c r="I3267">
        <v>1489783</v>
      </c>
      <c r="J3267" t="s">
        <v>25</v>
      </c>
      <c r="K3267" t="s">
        <v>5809</v>
      </c>
      <c r="L3267" t="s">
        <v>5809</v>
      </c>
      <c r="N3267" t="s">
        <v>36</v>
      </c>
      <c r="P3267">
        <v>5737275</v>
      </c>
      <c r="Q3267" t="s">
        <v>5807</v>
      </c>
      <c r="R3267">
        <v>435</v>
      </c>
      <c r="S3267">
        <v>144</v>
      </c>
    </row>
    <row r="3268" spans="1:20" x14ac:dyDescent="0.25">
      <c r="A3268" t="s">
        <v>20</v>
      </c>
      <c r="B3268" t="s">
        <v>30</v>
      </c>
      <c r="C3268" t="s">
        <v>22</v>
      </c>
      <c r="D3268" t="s">
        <v>23</v>
      </c>
      <c r="E3268" t="s">
        <v>5</v>
      </c>
      <c r="G3268" t="s">
        <v>24</v>
      </c>
      <c r="H3268">
        <v>1489780</v>
      </c>
      <c r="I3268">
        <v>1490343</v>
      </c>
      <c r="J3268" t="s">
        <v>25</v>
      </c>
      <c r="P3268">
        <v>5737594</v>
      </c>
      <c r="Q3268" t="s">
        <v>5810</v>
      </c>
      <c r="R3268">
        <v>564</v>
      </c>
      <c r="T3268" t="s">
        <v>5811</v>
      </c>
    </row>
    <row r="3269" spans="1:20" x14ac:dyDescent="0.25">
      <c r="A3269" t="s">
        <v>33</v>
      </c>
      <c r="B3269" t="s">
        <v>34</v>
      </c>
      <c r="C3269" t="s">
        <v>22</v>
      </c>
      <c r="D3269" t="s">
        <v>23</v>
      </c>
      <c r="E3269" t="s">
        <v>5</v>
      </c>
      <c r="G3269" t="s">
        <v>24</v>
      </c>
      <c r="H3269">
        <v>1489780</v>
      </c>
      <c r="I3269">
        <v>1490343</v>
      </c>
      <c r="J3269" t="s">
        <v>25</v>
      </c>
      <c r="K3269" t="s">
        <v>5812</v>
      </c>
      <c r="L3269" t="s">
        <v>5812</v>
      </c>
      <c r="N3269" t="s">
        <v>5813</v>
      </c>
      <c r="P3269">
        <v>5737594</v>
      </c>
      <c r="Q3269" t="s">
        <v>5810</v>
      </c>
      <c r="R3269">
        <v>564</v>
      </c>
      <c r="S3269">
        <v>187</v>
      </c>
    </row>
    <row r="3270" spans="1:20" x14ac:dyDescent="0.25">
      <c r="A3270" t="s">
        <v>20</v>
      </c>
      <c r="B3270" t="s">
        <v>30</v>
      </c>
      <c r="C3270" t="s">
        <v>22</v>
      </c>
      <c r="D3270" t="s">
        <v>23</v>
      </c>
      <c r="E3270" t="s">
        <v>5</v>
      </c>
      <c r="G3270" t="s">
        <v>24</v>
      </c>
      <c r="H3270">
        <v>1490448</v>
      </c>
      <c r="I3270">
        <v>1491992</v>
      </c>
      <c r="J3270" t="s">
        <v>74</v>
      </c>
      <c r="P3270">
        <v>5737595</v>
      </c>
      <c r="Q3270" t="s">
        <v>5814</v>
      </c>
      <c r="R3270">
        <v>1545</v>
      </c>
      <c r="T3270" t="s">
        <v>5815</v>
      </c>
    </row>
    <row r="3271" spans="1:20" x14ac:dyDescent="0.25">
      <c r="A3271" t="s">
        <v>33</v>
      </c>
      <c r="B3271" t="s">
        <v>34</v>
      </c>
      <c r="C3271" t="s">
        <v>22</v>
      </c>
      <c r="D3271" t="s">
        <v>23</v>
      </c>
      <c r="E3271" t="s">
        <v>5</v>
      </c>
      <c r="G3271" t="s">
        <v>24</v>
      </c>
      <c r="H3271">
        <v>1490448</v>
      </c>
      <c r="I3271">
        <v>1491992</v>
      </c>
      <c r="J3271" t="s">
        <v>74</v>
      </c>
      <c r="K3271" t="s">
        <v>5816</v>
      </c>
      <c r="L3271" t="s">
        <v>5816</v>
      </c>
      <c r="N3271" t="s">
        <v>5817</v>
      </c>
      <c r="P3271">
        <v>5737595</v>
      </c>
      <c r="Q3271" t="s">
        <v>5814</v>
      </c>
      <c r="R3271">
        <v>1545</v>
      </c>
      <c r="S3271">
        <v>514</v>
      </c>
    </row>
    <row r="3272" spans="1:20" x14ac:dyDescent="0.25">
      <c r="A3272" t="s">
        <v>20</v>
      </c>
      <c r="B3272" t="s">
        <v>30</v>
      </c>
      <c r="C3272" t="s">
        <v>22</v>
      </c>
      <c r="D3272" t="s">
        <v>23</v>
      </c>
      <c r="E3272" t="s">
        <v>5</v>
      </c>
      <c r="G3272" t="s">
        <v>24</v>
      </c>
      <c r="H3272">
        <v>1492061</v>
      </c>
      <c r="I3272">
        <v>1493905</v>
      </c>
      <c r="J3272" t="s">
        <v>74</v>
      </c>
      <c r="P3272">
        <v>5737375</v>
      </c>
      <c r="Q3272" t="s">
        <v>5818</v>
      </c>
      <c r="R3272">
        <v>1845</v>
      </c>
      <c r="T3272" t="s">
        <v>5819</v>
      </c>
    </row>
    <row r="3273" spans="1:20" x14ac:dyDescent="0.25">
      <c r="A3273" t="s">
        <v>33</v>
      </c>
      <c r="B3273" t="s">
        <v>34</v>
      </c>
      <c r="C3273" t="s">
        <v>22</v>
      </c>
      <c r="D3273" t="s">
        <v>23</v>
      </c>
      <c r="E3273" t="s">
        <v>5</v>
      </c>
      <c r="G3273" t="s">
        <v>24</v>
      </c>
      <c r="H3273">
        <v>1492061</v>
      </c>
      <c r="I3273">
        <v>1493905</v>
      </c>
      <c r="J3273" t="s">
        <v>74</v>
      </c>
      <c r="K3273" t="s">
        <v>5820</v>
      </c>
      <c r="L3273" t="s">
        <v>5820</v>
      </c>
      <c r="N3273" t="s">
        <v>36</v>
      </c>
      <c r="P3273">
        <v>5737375</v>
      </c>
      <c r="Q3273" t="s">
        <v>5818</v>
      </c>
      <c r="R3273">
        <v>1845</v>
      </c>
      <c r="S3273">
        <v>614</v>
      </c>
    </row>
    <row r="3274" spans="1:20" x14ac:dyDescent="0.25">
      <c r="A3274" t="s">
        <v>20</v>
      </c>
      <c r="B3274" t="s">
        <v>30</v>
      </c>
      <c r="C3274" t="s">
        <v>22</v>
      </c>
      <c r="D3274" t="s">
        <v>23</v>
      </c>
      <c r="E3274" t="s">
        <v>5</v>
      </c>
      <c r="G3274" t="s">
        <v>24</v>
      </c>
      <c r="H3274">
        <v>1493939</v>
      </c>
      <c r="I3274">
        <v>1494556</v>
      </c>
      <c r="J3274" t="s">
        <v>74</v>
      </c>
      <c r="P3274">
        <v>5737359</v>
      </c>
      <c r="Q3274" t="s">
        <v>5821</v>
      </c>
      <c r="R3274">
        <v>618</v>
      </c>
      <c r="T3274" t="s">
        <v>5822</v>
      </c>
    </row>
    <row r="3275" spans="1:20" x14ac:dyDescent="0.25">
      <c r="A3275" t="s">
        <v>33</v>
      </c>
      <c r="B3275" t="s">
        <v>34</v>
      </c>
      <c r="C3275" t="s">
        <v>22</v>
      </c>
      <c r="D3275" t="s">
        <v>23</v>
      </c>
      <c r="E3275" t="s">
        <v>5</v>
      </c>
      <c r="G3275" t="s">
        <v>24</v>
      </c>
      <c r="H3275">
        <v>1493939</v>
      </c>
      <c r="I3275">
        <v>1494556</v>
      </c>
      <c r="J3275" t="s">
        <v>74</v>
      </c>
      <c r="K3275" t="s">
        <v>5823</v>
      </c>
      <c r="L3275" t="s">
        <v>5823</v>
      </c>
      <c r="N3275" t="s">
        <v>5824</v>
      </c>
      <c r="P3275">
        <v>5737359</v>
      </c>
      <c r="Q3275" t="s">
        <v>5821</v>
      </c>
      <c r="R3275">
        <v>618</v>
      </c>
      <c r="S3275">
        <v>205</v>
      </c>
    </row>
    <row r="3276" spans="1:20" x14ac:dyDescent="0.25">
      <c r="A3276" t="s">
        <v>20</v>
      </c>
      <c r="B3276" t="s">
        <v>30</v>
      </c>
      <c r="C3276" t="s">
        <v>22</v>
      </c>
      <c r="D3276" t="s">
        <v>23</v>
      </c>
      <c r="E3276" t="s">
        <v>5</v>
      </c>
      <c r="G3276" t="s">
        <v>24</v>
      </c>
      <c r="H3276">
        <v>1494598</v>
      </c>
      <c r="I3276">
        <v>1496028</v>
      </c>
      <c r="J3276" t="s">
        <v>74</v>
      </c>
      <c r="P3276">
        <v>5737360</v>
      </c>
      <c r="Q3276" t="s">
        <v>5825</v>
      </c>
      <c r="R3276">
        <v>1431</v>
      </c>
      <c r="T3276" t="s">
        <v>5826</v>
      </c>
    </row>
    <row r="3277" spans="1:20" x14ac:dyDescent="0.25">
      <c r="A3277" t="s">
        <v>33</v>
      </c>
      <c r="B3277" t="s">
        <v>34</v>
      </c>
      <c r="C3277" t="s">
        <v>22</v>
      </c>
      <c r="D3277" t="s">
        <v>23</v>
      </c>
      <c r="E3277" t="s">
        <v>5</v>
      </c>
      <c r="G3277" t="s">
        <v>24</v>
      </c>
      <c r="H3277">
        <v>1494598</v>
      </c>
      <c r="I3277">
        <v>1496028</v>
      </c>
      <c r="J3277" t="s">
        <v>74</v>
      </c>
      <c r="K3277" t="s">
        <v>5827</v>
      </c>
      <c r="L3277" t="s">
        <v>5827</v>
      </c>
      <c r="N3277" t="s">
        <v>5828</v>
      </c>
      <c r="P3277">
        <v>5737360</v>
      </c>
      <c r="Q3277" t="s">
        <v>5825</v>
      </c>
      <c r="R3277">
        <v>1431</v>
      </c>
      <c r="S3277">
        <v>476</v>
      </c>
    </row>
    <row r="3278" spans="1:20" x14ac:dyDescent="0.25">
      <c r="A3278" t="s">
        <v>20</v>
      </c>
      <c r="B3278" t="s">
        <v>30</v>
      </c>
      <c r="C3278" t="s">
        <v>22</v>
      </c>
      <c r="D3278" t="s">
        <v>23</v>
      </c>
      <c r="E3278" t="s">
        <v>5</v>
      </c>
      <c r="G3278" t="s">
        <v>24</v>
      </c>
      <c r="H3278">
        <v>1496039</v>
      </c>
      <c r="I3278">
        <v>1497490</v>
      </c>
      <c r="J3278" t="s">
        <v>74</v>
      </c>
      <c r="P3278">
        <v>5737477</v>
      </c>
      <c r="Q3278" t="s">
        <v>5829</v>
      </c>
      <c r="R3278">
        <v>1452</v>
      </c>
      <c r="T3278" t="s">
        <v>5830</v>
      </c>
    </row>
    <row r="3279" spans="1:20" x14ac:dyDescent="0.25">
      <c r="A3279" t="s">
        <v>33</v>
      </c>
      <c r="B3279" t="s">
        <v>34</v>
      </c>
      <c r="C3279" t="s">
        <v>22</v>
      </c>
      <c r="D3279" t="s">
        <v>23</v>
      </c>
      <c r="E3279" t="s">
        <v>5</v>
      </c>
      <c r="G3279" t="s">
        <v>24</v>
      </c>
      <c r="H3279">
        <v>1496039</v>
      </c>
      <c r="I3279">
        <v>1497490</v>
      </c>
      <c r="J3279" t="s">
        <v>74</v>
      </c>
      <c r="K3279" t="s">
        <v>5831</v>
      </c>
      <c r="L3279" t="s">
        <v>5831</v>
      </c>
      <c r="N3279" t="s">
        <v>2845</v>
      </c>
      <c r="P3279">
        <v>5737477</v>
      </c>
      <c r="Q3279" t="s">
        <v>5829</v>
      </c>
      <c r="R3279">
        <v>1452</v>
      </c>
      <c r="S3279">
        <v>483</v>
      </c>
    </row>
    <row r="3280" spans="1:20" x14ac:dyDescent="0.25">
      <c r="A3280" t="s">
        <v>20</v>
      </c>
      <c r="B3280" t="s">
        <v>21</v>
      </c>
      <c r="C3280" t="s">
        <v>22</v>
      </c>
      <c r="D3280" t="s">
        <v>23</v>
      </c>
      <c r="E3280" t="s">
        <v>5</v>
      </c>
      <c r="G3280" t="s">
        <v>24</v>
      </c>
      <c r="H3280">
        <v>1497621</v>
      </c>
      <c r="I3280">
        <v>1497694</v>
      </c>
      <c r="J3280" t="s">
        <v>25</v>
      </c>
      <c r="P3280">
        <v>5737656</v>
      </c>
      <c r="Q3280" t="s">
        <v>5832</v>
      </c>
      <c r="R3280">
        <v>74</v>
      </c>
      <c r="T3280" t="s">
        <v>5833</v>
      </c>
    </row>
    <row r="3281" spans="1:20" x14ac:dyDescent="0.25">
      <c r="A3281" t="s">
        <v>21</v>
      </c>
      <c r="C3281" t="s">
        <v>22</v>
      </c>
      <c r="D3281" t="s">
        <v>23</v>
      </c>
      <c r="E3281" t="s">
        <v>5</v>
      </c>
      <c r="G3281" t="s">
        <v>24</v>
      </c>
      <c r="H3281">
        <v>1497621</v>
      </c>
      <c r="I3281">
        <v>1497694</v>
      </c>
      <c r="J3281" t="s">
        <v>25</v>
      </c>
      <c r="N3281" t="s">
        <v>3309</v>
      </c>
      <c r="P3281">
        <v>5737656</v>
      </c>
      <c r="Q3281" t="s">
        <v>5832</v>
      </c>
      <c r="R3281">
        <v>74</v>
      </c>
      <c r="T3281" t="s">
        <v>5834</v>
      </c>
    </row>
    <row r="3282" spans="1:20" x14ac:dyDescent="0.25">
      <c r="A3282" t="s">
        <v>20</v>
      </c>
      <c r="B3282" t="s">
        <v>30</v>
      </c>
      <c r="C3282" t="s">
        <v>22</v>
      </c>
      <c r="D3282" t="s">
        <v>23</v>
      </c>
      <c r="E3282" t="s">
        <v>5</v>
      </c>
      <c r="G3282" t="s">
        <v>24</v>
      </c>
      <c r="H3282">
        <v>1497716</v>
      </c>
      <c r="I3282">
        <v>1498684</v>
      </c>
      <c r="J3282" t="s">
        <v>74</v>
      </c>
      <c r="P3282">
        <v>5737657</v>
      </c>
      <c r="Q3282" t="s">
        <v>5835</v>
      </c>
      <c r="R3282">
        <v>969</v>
      </c>
      <c r="T3282" t="s">
        <v>5836</v>
      </c>
    </row>
    <row r="3283" spans="1:20" x14ac:dyDescent="0.25">
      <c r="A3283" t="s">
        <v>33</v>
      </c>
      <c r="B3283" t="s">
        <v>34</v>
      </c>
      <c r="C3283" t="s">
        <v>22</v>
      </c>
      <c r="D3283" t="s">
        <v>23</v>
      </c>
      <c r="E3283" t="s">
        <v>5</v>
      </c>
      <c r="G3283" t="s">
        <v>24</v>
      </c>
      <c r="H3283">
        <v>1497716</v>
      </c>
      <c r="I3283">
        <v>1498684</v>
      </c>
      <c r="J3283" t="s">
        <v>74</v>
      </c>
      <c r="K3283" t="s">
        <v>5837</v>
      </c>
      <c r="L3283" t="s">
        <v>5837</v>
      </c>
      <c r="N3283" t="s">
        <v>5838</v>
      </c>
      <c r="P3283">
        <v>5737657</v>
      </c>
      <c r="Q3283" t="s">
        <v>5835</v>
      </c>
      <c r="R3283">
        <v>969</v>
      </c>
      <c r="S3283">
        <v>322</v>
      </c>
    </row>
    <row r="3284" spans="1:20" x14ac:dyDescent="0.25">
      <c r="A3284" t="s">
        <v>20</v>
      </c>
      <c r="B3284" t="s">
        <v>30</v>
      </c>
      <c r="C3284" t="s">
        <v>22</v>
      </c>
      <c r="D3284" t="s">
        <v>23</v>
      </c>
      <c r="E3284" t="s">
        <v>5</v>
      </c>
      <c r="G3284" t="s">
        <v>24</v>
      </c>
      <c r="H3284">
        <v>1498726</v>
      </c>
      <c r="I3284">
        <v>1499928</v>
      </c>
      <c r="J3284" t="s">
        <v>74</v>
      </c>
      <c r="P3284">
        <v>5737415</v>
      </c>
      <c r="Q3284" t="s">
        <v>5839</v>
      </c>
      <c r="R3284">
        <v>1203</v>
      </c>
      <c r="T3284" t="s">
        <v>5840</v>
      </c>
    </row>
    <row r="3285" spans="1:20" x14ac:dyDescent="0.25">
      <c r="A3285" t="s">
        <v>33</v>
      </c>
      <c r="B3285" t="s">
        <v>34</v>
      </c>
      <c r="C3285" t="s">
        <v>22</v>
      </c>
      <c r="D3285" t="s">
        <v>23</v>
      </c>
      <c r="E3285" t="s">
        <v>5</v>
      </c>
      <c r="G3285" t="s">
        <v>24</v>
      </c>
      <c r="H3285">
        <v>1498726</v>
      </c>
      <c r="I3285">
        <v>1499928</v>
      </c>
      <c r="J3285" t="s">
        <v>74</v>
      </c>
      <c r="K3285" t="s">
        <v>5841</v>
      </c>
      <c r="L3285" t="s">
        <v>5841</v>
      </c>
      <c r="N3285" t="s">
        <v>5842</v>
      </c>
      <c r="P3285">
        <v>5737415</v>
      </c>
      <c r="Q3285" t="s">
        <v>5839</v>
      </c>
      <c r="R3285">
        <v>1203</v>
      </c>
      <c r="S3285">
        <v>400</v>
      </c>
    </row>
    <row r="3286" spans="1:20" x14ac:dyDescent="0.25">
      <c r="A3286" t="s">
        <v>20</v>
      </c>
      <c r="B3286" t="s">
        <v>30</v>
      </c>
      <c r="C3286" t="s">
        <v>22</v>
      </c>
      <c r="D3286" t="s">
        <v>23</v>
      </c>
      <c r="E3286" t="s">
        <v>5</v>
      </c>
      <c r="G3286" t="s">
        <v>24</v>
      </c>
      <c r="H3286">
        <v>1499952</v>
      </c>
      <c r="I3286">
        <v>1500257</v>
      </c>
      <c r="J3286" t="s">
        <v>74</v>
      </c>
      <c r="P3286">
        <v>5737586</v>
      </c>
      <c r="Q3286" t="s">
        <v>5843</v>
      </c>
      <c r="R3286">
        <v>306</v>
      </c>
      <c r="T3286" t="s">
        <v>5844</v>
      </c>
    </row>
    <row r="3287" spans="1:20" x14ac:dyDescent="0.25">
      <c r="A3287" t="s">
        <v>33</v>
      </c>
      <c r="B3287" t="s">
        <v>34</v>
      </c>
      <c r="C3287" t="s">
        <v>22</v>
      </c>
      <c r="D3287" t="s">
        <v>23</v>
      </c>
      <c r="E3287" t="s">
        <v>5</v>
      </c>
      <c r="G3287" t="s">
        <v>24</v>
      </c>
      <c r="H3287">
        <v>1499952</v>
      </c>
      <c r="I3287">
        <v>1500257</v>
      </c>
      <c r="J3287" t="s">
        <v>74</v>
      </c>
      <c r="K3287" t="s">
        <v>5845</v>
      </c>
      <c r="L3287" t="s">
        <v>5845</v>
      </c>
      <c r="N3287" t="s">
        <v>5846</v>
      </c>
      <c r="P3287">
        <v>5737586</v>
      </c>
      <c r="Q3287" t="s">
        <v>5843</v>
      </c>
      <c r="R3287">
        <v>306</v>
      </c>
      <c r="S3287">
        <v>101</v>
      </c>
    </row>
    <row r="3288" spans="1:20" x14ac:dyDescent="0.25">
      <c r="A3288" t="s">
        <v>20</v>
      </c>
      <c r="B3288" t="s">
        <v>30</v>
      </c>
      <c r="C3288" t="s">
        <v>22</v>
      </c>
      <c r="D3288" t="s">
        <v>23</v>
      </c>
      <c r="E3288" t="s">
        <v>5</v>
      </c>
      <c r="G3288" t="s">
        <v>24</v>
      </c>
      <c r="H3288">
        <v>1500389</v>
      </c>
      <c r="I3288">
        <v>1500943</v>
      </c>
      <c r="J3288" t="s">
        <v>25</v>
      </c>
      <c r="P3288">
        <v>5737587</v>
      </c>
      <c r="Q3288" t="s">
        <v>5847</v>
      </c>
      <c r="R3288">
        <v>555</v>
      </c>
      <c r="T3288" t="s">
        <v>5848</v>
      </c>
    </row>
    <row r="3289" spans="1:20" x14ac:dyDescent="0.25">
      <c r="A3289" t="s">
        <v>33</v>
      </c>
      <c r="B3289" t="s">
        <v>34</v>
      </c>
      <c r="C3289" t="s">
        <v>22</v>
      </c>
      <c r="D3289" t="s">
        <v>23</v>
      </c>
      <c r="E3289" t="s">
        <v>5</v>
      </c>
      <c r="G3289" t="s">
        <v>24</v>
      </c>
      <c r="H3289">
        <v>1500389</v>
      </c>
      <c r="I3289">
        <v>1500943</v>
      </c>
      <c r="J3289" t="s">
        <v>25</v>
      </c>
      <c r="K3289" t="s">
        <v>5849</v>
      </c>
      <c r="L3289" t="s">
        <v>5849</v>
      </c>
      <c r="N3289" t="s">
        <v>5537</v>
      </c>
      <c r="P3289">
        <v>5737587</v>
      </c>
      <c r="Q3289" t="s">
        <v>5847</v>
      </c>
      <c r="R3289">
        <v>555</v>
      </c>
      <c r="S3289">
        <v>184</v>
      </c>
    </row>
    <row r="3290" spans="1:20" x14ac:dyDescent="0.25">
      <c r="A3290" t="s">
        <v>20</v>
      </c>
      <c r="B3290" t="s">
        <v>30</v>
      </c>
      <c r="C3290" t="s">
        <v>22</v>
      </c>
      <c r="D3290" t="s">
        <v>23</v>
      </c>
      <c r="E3290" t="s">
        <v>5</v>
      </c>
      <c r="G3290" t="s">
        <v>24</v>
      </c>
      <c r="H3290">
        <v>1500978</v>
      </c>
      <c r="I3290">
        <v>1501859</v>
      </c>
      <c r="J3290" t="s">
        <v>25</v>
      </c>
      <c r="P3290">
        <v>5737302</v>
      </c>
      <c r="Q3290" t="s">
        <v>5850</v>
      </c>
      <c r="R3290">
        <v>882</v>
      </c>
      <c r="T3290" t="s">
        <v>5851</v>
      </c>
    </row>
    <row r="3291" spans="1:20" x14ac:dyDescent="0.25">
      <c r="A3291" t="s">
        <v>33</v>
      </c>
      <c r="B3291" t="s">
        <v>34</v>
      </c>
      <c r="C3291" t="s">
        <v>22</v>
      </c>
      <c r="D3291" t="s">
        <v>23</v>
      </c>
      <c r="E3291" t="s">
        <v>5</v>
      </c>
      <c r="G3291" t="s">
        <v>24</v>
      </c>
      <c r="H3291">
        <v>1500978</v>
      </c>
      <c r="I3291">
        <v>1501859</v>
      </c>
      <c r="J3291" t="s">
        <v>25</v>
      </c>
      <c r="K3291" t="s">
        <v>5852</v>
      </c>
      <c r="L3291" t="s">
        <v>5852</v>
      </c>
      <c r="N3291" t="s">
        <v>5533</v>
      </c>
      <c r="P3291">
        <v>5737302</v>
      </c>
      <c r="Q3291" t="s">
        <v>5850</v>
      </c>
      <c r="R3291">
        <v>882</v>
      </c>
      <c r="S3291">
        <v>293</v>
      </c>
    </row>
    <row r="3292" spans="1:20" x14ac:dyDescent="0.25">
      <c r="A3292" t="s">
        <v>20</v>
      </c>
      <c r="B3292" t="s">
        <v>30</v>
      </c>
      <c r="C3292" t="s">
        <v>22</v>
      </c>
      <c r="D3292" t="s">
        <v>23</v>
      </c>
      <c r="E3292" t="s">
        <v>5</v>
      </c>
      <c r="G3292" t="s">
        <v>24</v>
      </c>
      <c r="H3292">
        <v>1501901</v>
      </c>
      <c r="I3292">
        <v>1502710</v>
      </c>
      <c r="J3292" t="s">
        <v>74</v>
      </c>
      <c r="P3292">
        <v>5737600</v>
      </c>
      <c r="Q3292" t="s">
        <v>5853</v>
      </c>
      <c r="R3292">
        <v>810</v>
      </c>
      <c r="T3292" t="s">
        <v>5854</v>
      </c>
    </row>
    <row r="3293" spans="1:20" x14ac:dyDescent="0.25">
      <c r="A3293" t="s">
        <v>33</v>
      </c>
      <c r="B3293" t="s">
        <v>34</v>
      </c>
      <c r="C3293" t="s">
        <v>22</v>
      </c>
      <c r="D3293" t="s">
        <v>23</v>
      </c>
      <c r="E3293" t="s">
        <v>5</v>
      </c>
      <c r="G3293" t="s">
        <v>24</v>
      </c>
      <c r="H3293">
        <v>1501901</v>
      </c>
      <c r="I3293">
        <v>1502710</v>
      </c>
      <c r="J3293" t="s">
        <v>74</v>
      </c>
      <c r="K3293" t="s">
        <v>5855</v>
      </c>
      <c r="L3293" t="s">
        <v>5855</v>
      </c>
      <c r="N3293" t="s">
        <v>5856</v>
      </c>
      <c r="P3293">
        <v>5737600</v>
      </c>
      <c r="Q3293" t="s">
        <v>5853</v>
      </c>
      <c r="R3293">
        <v>810</v>
      </c>
      <c r="S3293">
        <v>269</v>
      </c>
    </row>
    <row r="3294" spans="1:20" x14ac:dyDescent="0.25">
      <c r="A3294" t="s">
        <v>20</v>
      </c>
      <c r="B3294" t="s">
        <v>30</v>
      </c>
      <c r="C3294" t="s">
        <v>22</v>
      </c>
      <c r="D3294" t="s">
        <v>23</v>
      </c>
      <c r="E3294" t="s">
        <v>5</v>
      </c>
      <c r="G3294" t="s">
        <v>24</v>
      </c>
      <c r="H3294">
        <v>1503139</v>
      </c>
      <c r="I3294">
        <v>1503933</v>
      </c>
      <c r="J3294" t="s">
        <v>25</v>
      </c>
      <c r="P3294">
        <v>5737601</v>
      </c>
      <c r="Q3294" t="s">
        <v>5857</v>
      </c>
      <c r="R3294">
        <v>795</v>
      </c>
      <c r="T3294" t="s">
        <v>5858</v>
      </c>
    </row>
    <row r="3295" spans="1:20" x14ac:dyDescent="0.25">
      <c r="A3295" t="s">
        <v>33</v>
      </c>
      <c r="B3295" t="s">
        <v>34</v>
      </c>
      <c r="C3295" t="s">
        <v>22</v>
      </c>
      <c r="D3295" t="s">
        <v>23</v>
      </c>
      <c r="E3295" t="s">
        <v>5</v>
      </c>
      <c r="G3295" t="s">
        <v>24</v>
      </c>
      <c r="H3295">
        <v>1503139</v>
      </c>
      <c r="I3295">
        <v>1503933</v>
      </c>
      <c r="J3295" t="s">
        <v>25</v>
      </c>
      <c r="K3295" t="s">
        <v>5859</v>
      </c>
      <c r="L3295" t="s">
        <v>5859</v>
      </c>
      <c r="N3295" t="s">
        <v>5860</v>
      </c>
      <c r="P3295">
        <v>5737601</v>
      </c>
      <c r="Q3295" t="s">
        <v>5857</v>
      </c>
      <c r="R3295">
        <v>795</v>
      </c>
      <c r="S3295">
        <v>264</v>
      </c>
    </row>
    <row r="3296" spans="1:20" x14ac:dyDescent="0.25">
      <c r="A3296" t="s">
        <v>20</v>
      </c>
      <c r="B3296" t="s">
        <v>30</v>
      </c>
      <c r="C3296" t="s">
        <v>22</v>
      </c>
      <c r="D3296" t="s">
        <v>23</v>
      </c>
      <c r="E3296" t="s">
        <v>5</v>
      </c>
      <c r="G3296" t="s">
        <v>24</v>
      </c>
      <c r="H3296">
        <v>1504009</v>
      </c>
      <c r="I3296">
        <v>1504656</v>
      </c>
      <c r="J3296" t="s">
        <v>25</v>
      </c>
      <c r="P3296">
        <v>5737727</v>
      </c>
      <c r="Q3296" t="s">
        <v>5861</v>
      </c>
      <c r="R3296">
        <v>648</v>
      </c>
      <c r="T3296" t="s">
        <v>5862</v>
      </c>
    </row>
    <row r="3297" spans="1:20" x14ac:dyDescent="0.25">
      <c r="A3297" t="s">
        <v>33</v>
      </c>
      <c r="B3297" t="s">
        <v>34</v>
      </c>
      <c r="C3297" t="s">
        <v>22</v>
      </c>
      <c r="D3297" t="s">
        <v>23</v>
      </c>
      <c r="E3297" t="s">
        <v>5</v>
      </c>
      <c r="G3297" t="s">
        <v>24</v>
      </c>
      <c r="H3297">
        <v>1504009</v>
      </c>
      <c r="I3297">
        <v>1504656</v>
      </c>
      <c r="J3297" t="s">
        <v>25</v>
      </c>
      <c r="K3297" t="s">
        <v>5863</v>
      </c>
      <c r="L3297" t="s">
        <v>5863</v>
      </c>
      <c r="N3297" t="s">
        <v>5864</v>
      </c>
      <c r="P3297">
        <v>5737727</v>
      </c>
      <c r="Q3297" t="s">
        <v>5861</v>
      </c>
      <c r="R3297">
        <v>648</v>
      </c>
      <c r="S3297">
        <v>215</v>
      </c>
    </row>
    <row r="3298" spans="1:20" x14ac:dyDescent="0.25">
      <c r="A3298" t="s">
        <v>20</v>
      </c>
      <c r="B3298" t="s">
        <v>30</v>
      </c>
      <c r="C3298" t="s">
        <v>22</v>
      </c>
      <c r="D3298" t="s">
        <v>23</v>
      </c>
      <c r="E3298" t="s">
        <v>5</v>
      </c>
      <c r="G3298" t="s">
        <v>24</v>
      </c>
      <c r="H3298">
        <v>1504703</v>
      </c>
      <c r="I3298">
        <v>1504972</v>
      </c>
      <c r="J3298" t="s">
        <v>74</v>
      </c>
      <c r="P3298">
        <v>5737340</v>
      </c>
      <c r="Q3298" t="s">
        <v>5865</v>
      </c>
      <c r="R3298">
        <v>270</v>
      </c>
      <c r="T3298" t="s">
        <v>5866</v>
      </c>
    </row>
    <row r="3299" spans="1:20" x14ac:dyDescent="0.25">
      <c r="A3299" t="s">
        <v>33</v>
      </c>
      <c r="B3299" t="s">
        <v>34</v>
      </c>
      <c r="C3299" t="s">
        <v>22</v>
      </c>
      <c r="D3299" t="s">
        <v>23</v>
      </c>
      <c r="E3299" t="s">
        <v>5</v>
      </c>
      <c r="G3299" t="s">
        <v>24</v>
      </c>
      <c r="H3299">
        <v>1504703</v>
      </c>
      <c r="I3299">
        <v>1504972</v>
      </c>
      <c r="J3299" t="s">
        <v>74</v>
      </c>
      <c r="K3299" t="s">
        <v>5867</v>
      </c>
      <c r="L3299" t="s">
        <v>5867</v>
      </c>
      <c r="N3299" t="s">
        <v>36</v>
      </c>
      <c r="P3299">
        <v>5737340</v>
      </c>
      <c r="Q3299" t="s">
        <v>5865</v>
      </c>
      <c r="R3299">
        <v>270</v>
      </c>
      <c r="S3299">
        <v>89</v>
      </c>
    </row>
    <row r="3300" spans="1:20" x14ac:dyDescent="0.25">
      <c r="A3300" t="s">
        <v>20</v>
      </c>
      <c r="B3300" t="s">
        <v>30</v>
      </c>
      <c r="C3300" t="s">
        <v>22</v>
      </c>
      <c r="D3300" t="s">
        <v>23</v>
      </c>
      <c r="E3300" t="s">
        <v>5</v>
      </c>
      <c r="G3300" t="s">
        <v>24</v>
      </c>
      <c r="H3300">
        <v>1505170</v>
      </c>
      <c r="I3300">
        <v>1505559</v>
      </c>
      <c r="J3300" t="s">
        <v>74</v>
      </c>
      <c r="P3300">
        <v>5737498</v>
      </c>
      <c r="Q3300" t="s">
        <v>5868</v>
      </c>
      <c r="R3300">
        <v>390</v>
      </c>
      <c r="T3300" t="s">
        <v>5869</v>
      </c>
    </row>
    <row r="3301" spans="1:20" x14ac:dyDescent="0.25">
      <c r="A3301" t="s">
        <v>33</v>
      </c>
      <c r="B3301" t="s">
        <v>34</v>
      </c>
      <c r="C3301" t="s">
        <v>22</v>
      </c>
      <c r="D3301" t="s">
        <v>23</v>
      </c>
      <c r="E3301" t="s">
        <v>5</v>
      </c>
      <c r="G3301" t="s">
        <v>24</v>
      </c>
      <c r="H3301">
        <v>1505170</v>
      </c>
      <c r="I3301">
        <v>1505559</v>
      </c>
      <c r="J3301" t="s">
        <v>74</v>
      </c>
      <c r="K3301" t="s">
        <v>5870</v>
      </c>
      <c r="L3301" t="s">
        <v>5870</v>
      </c>
      <c r="N3301" t="s">
        <v>36</v>
      </c>
      <c r="P3301">
        <v>5737498</v>
      </c>
      <c r="Q3301" t="s">
        <v>5868</v>
      </c>
      <c r="R3301">
        <v>390</v>
      </c>
      <c r="S3301">
        <v>129</v>
      </c>
    </row>
    <row r="3302" spans="1:20" x14ac:dyDescent="0.25">
      <c r="A3302" t="s">
        <v>20</v>
      </c>
      <c r="B3302" t="s">
        <v>30</v>
      </c>
      <c r="C3302" t="s">
        <v>22</v>
      </c>
      <c r="D3302" t="s">
        <v>23</v>
      </c>
      <c r="E3302" t="s">
        <v>5</v>
      </c>
      <c r="G3302" t="s">
        <v>24</v>
      </c>
      <c r="H3302">
        <v>1505615</v>
      </c>
      <c r="I3302">
        <v>1505980</v>
      </c>
      <c r="J3302" t="s">
        <v>74</v>
      </c>
      <c r="P3302">
        <v>5737492</v>
      </c>
      <c r="Q3302" t="s">
        <v>5871</v>
      </c>
      <c r="R3302">
        <v>366</v>
      </c>
      <c r="T3302" t="s">
        <v>5872</v>
      </c>
    </row>
    <row r="3303" spans="1:20" x14ac:dyDescent="0.25">
      <c r="A3303" t="s">
        <v>33</v>
      </c>
      <c r="B3303" t="s">
        <v>34</v>
      </c>
      <c r="C3303" t="s">
        <v>22</v>
      </c>
      <c r="D3303" t="s">
        <v>23</v>
      </c>
      <c r="E3303" t="s">
        <v>5</v>
      </c>
      <c r="G3303" t="s">
        <v>24</v>
      </c>
      <c r="H3303">
        <v>1505615</v>
      </c>
      <c r="I3303">
        <v>1505980</v>
      </c>
      <c r="J3303" t="s">
        <v>74</v>
      </c>
      <c r="K3303" t="s">
        <v>5873</v>
      </c>
      <c r="L3303" t="s">
        <v>5873</v>
      </c>
      <c r="N3303" t="s">
        <v>5874</v>
      </c>
      <c r="P3303">
        <v>5737492</v>
      </c>
      <c r="Q3303" t="s">
        <v>5871</v>
      </c>
      <c r="R3303">
        <v>366</v>
      </c>
      <c r="S3303">
        <v>121</v>
      </c>
    </row>
    <row r="3304" spans="1:20" x14ac:dyDescent="0.25">
      <c r="A3304" t="s">
        <v>20</v>
      </c>
      <c r="B3304" t="s">
        <v>30</v>
      </c>
      <c r="C3304" t="s">
        <v>22</v>
      </c>
      <c r="D3304" t="s">
        <v>23</v>
      </c>
      <c r="E3304" t="s">
        <v>5</v>
      </c>
      <c r="G3304" t="s">
        <v>24</v>
      </c>
      <c r="H3304">
        <v>1506002</v>
      </c>
      <c r="I3304">
        <v>1506646</v>
      </c>
      <c r="J3304" t="s">
        <v>74</v>
      </c>
      <c r="P3304">
        <v>5737493</v>
      </c>
      <c r="Q3304" t="s">
        <v>5875</v>
      </c>
      <c r="R3304">
        <v>645</v>
      </c>
      <c r="T3304" t="s">
        <v>5876</v>
      </c>
    </row>
    <row r="3305" spans="1:20" x14ac:dyDescent="0.25">
      <c r="A3305" t="s">
        <v>33</v>
      </c>
      <c r="B3305" t="s">
        <v>34</v>
      </c>
      <c r="C3305" t="s">
        <v>22</v>
      </c>
      <c r="D3305" t="s">
        <v>23</v>
      </c>
      <c r="E3305" t="s">
        <v>5</v>
      </c>
      <c r="G3305" t="s">
        <v>24</v>
      </c>
      <c r="H3305">
        <v>1506002</v>
      </c>
      <c r="I3305">
        <v>1506646</v>
      </c>
      <c r="J3305" t="s">
        <v>74</v>
      </c>
      <c r="K3305" t="s">
        <v>5877</v>
      </c>
      <c r="L3305" t="s">
        <v>5877</v>
      </c>
      <c r="N3305" t="s">
        <v>5878</v>
      </c>
      <c r="P3305">
        <v>5737493</v>
      </c>
      <c r="Q3305" t="s">
        <v>5875</v>
      </c>
      <c r="R3305">
        <v>645</v>
      </c>
      <c r="S3305">
        <v>214</v>
      </c>
    </row>
    <row r="3306" spans="1:20" x14ac:dyDescent="0.25">
      <c r="A3306" t="s">
        <v>20</v>
      </c>
      <c r="B3306" t="s">
        <v>30</v>
      </c>
      <c r="C3306" t="s">
        <v>22</v>
      </c>
      <c r="D3306" t="s">
        <v>23</v>
      </c>
      <c r="E3306" t="s">
        <v>5</v>
      </c>
      <c r="G3306" t="s">
        <v>24</v>
      </c>
      <c r="H3306">
        <v>1506693</v>
      </c>
      <c r="I3306">
        <v>1508081</v>
      </c>
      <c r="J3306" t="s">
        <v>74</v>
      </c>
      <c r="P3306">
        <v>5737440</v>
      </c>
      <c r="Q3306" t="s">
        <v>5879</v>
      </c>
      <c r="R3306">
        <v>1389</v>
      </c>
      <c r="T3306" t="s">
        <v>5880</v>
      </c>
    </row>
    <row r="3307" spans="1:20" x14ac:dyDescent="0.25">
      <c r="A3307" t="s">
        <v>33</v>
      </c>
      <c r="B3307" t="s">
        <v>34</v>
      </c>
      <c r="C3307" t="s">
        <v>22</v>
      </c>
      <c r="D3307" t="s">
        <v>23</v>
      </c>
      <c r="E3307" t="s">
        <v>5</v>
      </c>
      <c r="G3307" t="s">
        <v>24</v>
      </c>
      <c r="H3307">
        <v>1506693</v>
      </c>
      <c r="I3307">
        <v>1508081</v>
      </c>
      <c r="J3307" t="s">
        <v>74</v>
      </c>
      <c r="K3307" t="s">
        <v>5881</v>
      </c>
      <c r="L3307" t="s">
        <v>5881</v>
      </c>
      <c r="N3307" t="s">
        <v>5882</v>
      </c>
      <c r="P3307">
        <v>5737440</v>
      </c>
      <c r="Q3307" t="s">
        <v>5879</v>
      </c>
      <c r="R3307">
        <v>1389</v>
      </c>
      <c r="S3307">
        <v>462</v>
      </c>
    </row>
    <row r="3308" spans="1:20" x14ac:dyDescent="0.25">
      <c r="A3308" t="s">
        <v>20</v>
      </c>
      <c r="B3308" t="s">
        <v>30</v>
      </c>
      <c r="C3308" t="s">
        <v>22</v>
      </c>
      <c r="D3308" t="s">
        <v>23</v>
      </c>
      <c r="E3308" t="s">
        <v>5</v>
      </c>
      <c r="G3308" t="s">
        <v>24</v>
      </c>
      <c r="H3308">
        <v>1508116</v>
      </c>
      <c r="I3308">
        <v>1509876</v>
      </c>
      <c r="J3308" t="s">
        <v>74</v>
      </c>
      <c r="P3308">
        <v>5737711</v>
      </c>
      <c r="Q3308" t="s">
        <v>5883</v>
      </c>
      <c r="R3308">
        <v>1761</v>
      </c>
      <c r="T3308" t="s">
        <v>5884</v>
      </c>
    </row>
    <row r="3309" spans="1:20" x14ac:dyDescent="0.25">
      <c r="A3309" t="s">
        <v>33</v>
      </c>
      <c r="B3309" t="s">
        <v>34</v>
      </c>
      <c r="C3309" t="s">
        <v>22</v>
      </c>
      <c r="D3309" t="s">
        <v>23</v>
      </c>
      <c r="E3309" t="s">
        <v>5</v>
      </c>
      <c r="G3309" t="s">
        <v>24</v>
      </c>
      <c r="H3309">
        <v>1508116</v>
      </c>
      <c r="I3309">
        <v>1509876</v>
      </c>
      <c r="J3309" t="s">
        <v>74</v>
      </c>
      <c r="K3309" t="s">
        <v>5885</v>
      </c>
      <c r="L3309" t="s">
        <v>5885</v>
      </c>
      <c r="N3309" t="s">
        <v>5886</v>
      </c>
      <c r="P3309">
        <v>5737711</v>
      </c>
      <c r="Q3309" t="s">
        <v>5883</v>
      </c>
      <c r="R3309">
        <v>1761</v>
      </c>
      <c r="S3309">
        <v>586</v>
      </c>
    </row>
    <row r="3310" spans="1:20" x14ac:dyDescent="0.25">
      <c r="A3310" t="s">
        <v>20</v>
      </c>
      <c r="B3310" t="s">
        <v>30</v>
      </c>
      <c r="C3310" t="s">
        <v>22</v>
      </c>
      <c r="D3310" t="s">
        <v>23</v>
      </c>
      <c r="E3310" t="s">
        <v>5</v>
      </c>
      <c r="G3310" t="s">
        <v>24</v>
      </c>
      <c r="H3310">
        <v>1509892</v>
      </c>
      <c r="I3310">
        <v>1510191</v>
      </c>
      <c r="J3310" t="s">
        <v>74</v>
      </c>
      <c r="P3310">
        <v>5737712</v>
      </c>
      <c r="Q3310" t="s">
        <v>5887</v>
      </c>
      <c r="R3310">
        <v>300</v>
      </c>
      <c r="T3310" t="s">
        <v>5888</v>
      </c>
    </row>
    <row r="3311" spans="1:20" x14ac:dyDescent="0.25">
      <c r="A3311" t="s">
        <v>33</v>
      </c>
      <c r="B3311" t="s">
        <v>34</v>
      </c>
      <c r="C3311" t="s">
        <v>22</v>
      </c>
      <c r="D3311" t="s">
        <v>23</v>
      </c>
      <c r="E3311" t="s">
        <v>5</v>
      </c>
      <c r="G3311" t="s">
        <v>24</v>
      </c>
      <c r="H3311">
        <v>1509892</v>
      </c>
      <c r="I3311">
        <v>1510191</v>
      </c>
      <c r="J3311" t="s">
        <v>74</v>
      </c>
      <c r="K3311" t="s">
        <v>5889</v>
      </c>
      <c r="L3311" t="s">
        <v>5889</v>
      </c>
      <c r="N3311" t="s">
        <v>5890</v>
      </c>
      <c r="P3311">
        <v>5737712</v>
      </c>
      <c r="Q3311" t="s">
        <v>5887</v>
      </c>
      <c r="R3311">
        <v>300</v>
      </c>
      <c r="S3311">
        <v>99</v>
      </c>
    </row>
    <row r="3312" spans="1:20" x14ac:dyDescent="0.25">
      <c r="A3312" t="s">
        <v>20</v>
      </c>
      <c r="B3312" t="s">
        <v>30</v>
      </c>
      <c r="C3312" t="s">
        <v>22</v>
      </c>
      <c r="D3312" t="s">
        <v>23</v>
      </c>
      <c r="E3312" t="s">
        <v>5</v>
      </c>
      <c r="G3312" t="s">
        <v>24</v>
      </c>
      <c r="H3312">
        <v>1510213</v>
      </c>
      <c r="I3312">
        <v>1511388</v>
      </c>
      <c r="J3312" t="s">
        <v>74</v>
      </c>
      <c r="P3312">
        <v>5737556</v>
      </c>
      <c r="Q3312" t="s">
        <v>5891</v>
      </c>
      <c r="R3312">
        <v>1176</v>
      </c>
      <c r="T3312" t="s">
        <v>5892</v>
      </c>
    </row>
    <row r="3313" spans="1:20" x14ac:dyDescent="0.25">
      <c r="A3313" t="s">
        <v>33</v>
      </c>
      <c r="B3313" t="s">
        <v>34</v>
      </c>
      <c r="C3313" t="s">
        <v>22</v>
      </c>
      <c r="D3313" t="s">
        <v>23</v>
      </c>
      <c r="E3313" t="s">
        <v>5</v>
      </c>
      <c r="G3313" t="s">
        <v>24</v>
      </c>
      <c r="H3313">
        <v>1510213</v>
      </c>
      <c r="I3313">
        <v>1511388</v>
      </c>
      <c r="J3313" t="s">
        <v>74</v>
      </c>
      <c r="K3313" t="s">
        <v>5893</v>
      </c>
      <c r="L3313" t="s">
        <v>5893</v>
      </c>
      <c r="N3313" t="s">
        <v>5894</v>
      </c>
      <c r="P3313">
        <v>5737556</v>
      </c>
      <c r="Q3313" t="s">
        <v>5891</v>
      </c>
      <c r="R3313">
        <v>1176</v>
      </c>
      <c r="S3313">
        <v>391</v>
      </c>
    </row>
    <row r="3314" spans="1:20" x14ac:dyDescent="0.25">
      <c r="A3314" t="s">
        <v>20</v>
      </c>
      <c r="B3314" t="s">
        <v>30</v>
      </c>
      <c r="C3314" t="s">
        <v>22</v>
      </c>
      <c r="D3314" t="s">
        <v>23</v>
      </c>
      <c r="E3314" t="s">
        <v>5</v>
      </c>
      <c r="G3314" t="s">
        <v>24</v>
      </c>
      <c r="H3314">
        <v>1511399</v>
      </c>
      <c r="I3314">
        <v>1512010</v>
      </c>
      <c r="J3314" t="s">
        <v>74</v>
      </c>
      <c r="P3314">
        <v>5737462</v>
      </c>
      <c r="Q3314" t="s">
        <v>5895</v>
      </c>
      <c r="R3314">
        <v>612</v>
      </c>
      <c r="T3314" t="s">
        <v>5896</v>
      </c>
    </row>
    <row r="3315" spans="1:20" x14ac:dyDescent="0.25">
      <c r="A3315" t="s">
        <v>33</v>
      </c>
      <c r="B3315" t="s">
        <v>34</v>
      </c>
      <c r="C3315" t="s">
        <v>22</v>
      </c>
      <c r="D3315" t="s">
        <v>23</v>
      </c>
      <c r="E3315" t="s">
        <v>5</v>
      </c>
      <c r="G3315" t="s">
        <v>24</v>
      </c>
      <c r="H3315">
        <v>1511399</v>
      </c>
      <c r="I3315">
        <v>1512010</v>
      </c>
      <c r="J3315" t="s">
        <v>74</v>
      </c>
      <c r="K3315" t="s">
        <v>5897</v>
      </c>
      <c r="L3315" t="s">
        <v>5897</v>
      </c>
      <c r="N3315" t="s">
        <v>5898</v>
      </c>
      <c r="P3315">
        <v>5737462</v>
      </c>
      <c r="Q3315" t="s">
        <v>5895</v>
      </c>
      <c r="R3315">
        <v>612</v>
      </c>
      <c r="S3315">
        <v>203</v>
      </c>
    </row>
    <row r="3316" spans="1:20" x14ac:dyDescent="0.25">
      <c r="A3316" t="s">
        <v>20</v>
      </c>
      <c r="B3316" t="s">
        <v>30</v>
      </c>
      <c r="C3316" t="s">
        <v>22</v>
      </c>
      <c r="D3316" t="s">
        <v>23</v>
      </c>
      <c r="E3316" t="s">
        <v>5</v>
      </c>
      <c r="G3316" t="s">
        <v>24</v>
      </c>
      <c r="H3316">
        <v>1512072</v>
      </c>
      <c r="I3316">
        <v>1512740</v>
      </c>
      <c r="J3316" t="s">
        <v>74</v>
      </c>
      <c r="P3316">
        <v>5737463</v>
      </c>
      <c r="Q3316" t="s">
        <v>5899</v>
      </c>
      <c r="R3316">
        <v>669</v>
      </c>
      <c r="T3316" t="s">
        <v>5900</v>
      </c>
    </row>
    <row r="3317" spans="1:20" x14ac:dyDescent="0.25">
      <c r="A3317" t="s">
        <v>33</v>
      </c>
      <c r="B3317" t="s">
        <v>34</v>
      </c>
      <c r="C3317" t="s">
        <v>22</v>
      </c>
      <c r="D3317" t="s">
        <v>23</v>
      </c>
      <c r="E3317" t="s">
        <v>5</v>
      </c>
      <c r="G3317" t="s">
        <v>24</v>
      </c>
      <c r="H3317">
        <v>1512072</v>
      </c>
      <c r="I3317">
        <v>1512740</v>
      </c>
      <c r="J3317" t="s">
        <v>74</v>
      </c>
      <c r="K3317" t="s">
        <v>5901</v>
      </c>
      <c r="L3317" t="s">
        <v>5901</v>
      </c>
      <c r="N3317" t="s">
        <v>5902</v>
      </c>
      <c r="P3317">
        <v>5737463</v>
      </c>
      <c r="Q3317" t="s">
        <v>5899</v>
      </c>
      <c r="R3317">
        <v>669</v>
      </c>
      <c r="S3317">
        <v>222</v>
      </c>
    </row>
    <row r="3318" spans="1:20" x14ac:dyDescent="0.25">
      <c r="A3318" t="s">
        <v>20</v>
      </c>
      <c r="B3318" t="s">
        <v>30</v>
      </c>
      <c r="C3318" t="s">
        <v>22</v>
      </c>
      <c r="D3318" t="s">
        <v>23</v>
      </c>
      <c r="E3318" t="s">
        <v>5</v>
      </c>
      <c r="G3318" t="s">
        <v>24</v>
      </c>
      <c r="H3318">
        <v>1512794</v>
      </c>
      <c r="I3318">
        <v>1514863</v>
      </c>
      <c r="J3318" t="s">
        <v>74</v>
      </c>
      <c r="P3318">
        <v>5737368</v>
      </c>
      <c r="Q3318" t="s">
        <v>5903</v>
      </c>
      <c r="R3318">
        <v>2070</v>
      </c>
      <c r="T3318" t="s">
        <v>5904</v>
      </c>
    </row>
    <row r="3319" spans="1:20" x14ac:dyDescent="0.25">
      <c r="A3319" t="s">
        <v>33</v>
      </c>
      <c r="B3319" t="s">
        <v>34</v>
      </c>
      <c r="C3319" t="s">
        <v>22</v>
      </c>
      <c r="D3319" t="s">
        <v>23</v>
      </c>
      <c r="E3319" t="s">
        <v>5</v>
      </c>
      <c r="G3319" t="s">
        <v>24</v>
      </c>
      <c r="H3319">
        <v>1512794</v>
      </c>
      <c r="I3319">
        <v>1514863</v>
      </c>
      <c r="J3319" t="s">
        <v>74</v>
      </c>
      <c r="K3319" t="s">
        <v>5905</v>
      </c>
      <c r="L3319" t="s">
        <v>5905</v>
      </c>
      <c r="N3319" t="s">
        <v>5906</v>
      </c>
      <c r="P3319">
        <v>5737368</v>
      </c>
      <c r="Q3319" t="s">
        <v>5903</v>
      </c>
      <c r="R3319">
        <v>2070</v>
      </c>
      <c r="S3319">
        <v>689</v>
      </c>
    </row>
    <row r="3320" spans="1:20" x14ac:dyDescent="0.25">
      <c r="A3320" t="s">
        <v>20</v>
      </c>
      <c r="B3320" t="s">
        <v>30</v>
      </c>
      <c r="C3320" t="s">
        <v>22</v>
      </c>
      <c r="D3320" t="s">
        <v>23</v>
      </c>
      <c r="E3320" t="s">
        <v>5</v>
      </c>
      <c r="G3320" t="s">
        <v>24</v>
      </c>
      <c r="H3320">
        <v>1514888</v>
      </c>
      <c r="I3320">
        <v>1515196</v>
      </c>
      <c r="J3320" t="s">
        <v>74</v>
      </c>
      <c r="P3320">
        <v>5737749</v>
      </c>
      <c r="Q3320" t="s">
        <v>5907</v>
      </c>
      <c r="R3320">
        <v>309</v>
      </c>
      <c r="T3320" t="s">
        <v>5908</v>
      </c>
    </row>
    <row r="3321" spans="1:20" x14ac:dyDescent="0.25">
      <c r="A3321" t="s">
        <v>33</v>
      </c>
      <c r="B3321" t="s">
        <v>34</v>
      </c>
      <c r="C3321" t="s">
        <v>22</v>
      </c>
      <c r="D3321" t="s">
        <v>23</v>
      </c>
      <c r="E3321" t="s">
        <v>5</v>
      </c>
      <c r="G3321" t="s">
        <v>24</v>
      </c>
      <c r="H3321">
        <v>1514888</v>
      </c>
      <c r="I3321">
        <v>1515196</v>
      </c>
      <c r="J3321" t="s">
        <v>74</v>
      </c>
      <c r="K3321" t="s">
        <v>5909</v>
      </c>
      <c r="L3321" t="s">
        <v>5909</v>
      </c>
      <c r="N3321" t="s">
        <v>36</v>
      </c>
      <c r="P3321">
        <v>5737749</v>
      </c>
      <c r="Q3321" t="s">
        <v>5907</v>
      </c>
      <c r="R3321">
        <v>309</v>
      </c>
      <c r="S3321">
        <v>102</v>
      </c>
    </row>
    <row r="3322" spans="1:20" x14ac:dyDescent="0.25">
      <c r="A3322" t="s">
        <v>20</v>
      </c>
      <c r="B3322" t="s">
        <v>30</v>
      </c>
      <c r="C3322" t="s">
        <v>22</v>
      </c>
      <c r="D3322" t="s">
        <v>23</v>
      </c>
      <c r="E3322" t="s">
        <v>5</v>
      </c>
      <c r="G3322" t="s">
        <v>24</v>
      </c>
      <c r="H3322">
        <v>1515451</v>
      </c>
      <c r="I3322">
        <v>1515930</v>
      </c>
      <c r="J3322" t="s">
        <v>74</v>
      </c>
      <c r="P3322">
        <v>5737750</v>
      </c>
      <c r="Q3322" t="s">
        <v>5910</v>
      </c>
      <c r="R3322">
        <v>480</v>
      </c>
      <c r="T3322" t="s">
        <v>5911</v>
      </c>
    </row>
    <row r="3323" spans="1:20" x14ac:dyDescent="0.25">
      <c r="A3323" t="s">
        <v>33</v>
      </c>
      <c r="B3323" t="s">
        <v>34</v>
      </c>
      <c r="C3323" t="s">
        <v>22</v>
      </c>
      <c r="D3323" t="s">
        <v>23</v>
      </c>
      <c r="E3323" t="s">
        <v>5</v>
      </c>
      <c r="G3323" t="s">
        <v>24</v>
      </c>
      <c r="H3323">
        <v>1515451</v>
      </c>
      <c r="I3323">
        <v>1515930</v>
      </c>
      <c r="J3323" t="s">
        <v>74</v>
      </c>
      <c r="K3323" t="s">
        <v>5912</v>
      </c>
      <c r="L3323" t="s">
        <v>5912</v>
      </c>
      <c r="N3323" t="s">
        <v>5913</v>
      </c>
      <c r="P3323">
        <v>5737750</v>
      </c>
      <c r="Q3323" t="s">
        <v>5910</v>
      </c>
      <c r="R3323">
        <v>480</v>
      </c>
      <c r="S3323">
        <v>159</v>
      </c>
    </row>
    <row r="3324" spans="1:20" x14ac:dyDescent="0.25">
      <c r="A3324" t="s">
        <v>20</v>
      </c>
      <c r="B3324" t="s">
        <v>30</v>
      </c>
      <c r="C3324" t="s">
        <v>22</v>
      </c>
      <c r="D3324" t="s">
        <v>23</v>
      </c>
      <c r="E3324" t="s">
        <v>5</v>
      </c>
      <c r="G3324" t="s">
        <v>24</v>
      </c>
      <c r="H3324">
        <v>1516011</v>
      </c>
      <c r="I3324">
        <v>1516817</v>
      </c>
      <c r="J3324" t="s">
        <v>74</v>
      </c>
      <c r="P3324">
        <v>5737484</v>
      </c>
      <c r="Q3324" t="s">
        <v>5914</v>
      </c>
      <c r="R3324">
        <v>807</v>
      </c>
      <c r="T3324" t="s">
        <v>5915</v>
      </c>
    </row>
    <row r="3325" spans="1:20" x14ac:dyDescent="0.25">
      <c r="A3325" t="s">
        <v>33</v>
      </c>
      <c r="B3325" t="s">
        <v>34</v>
      </c>
      <c r="C3325" t="s">
        <v>22</v>
      </c>
      <c r="D3325" t="s">
        <v>23</v>
      </c>
      <c r="E3325" t="s">
        <v>5</v>
      </c>
      <c r="G3325" t="s">
        <v>24</v>
      </c>
      <c r="H3325">
        <v>1516011</v>
      </c>
      <c r="I3325">
        <v>1516817</v>
      </c>
      <c r="J3325" t="s">
        <v>74</v>
      </c>
      <c r="K3325" t="s">
        <v>5916</v>
      </c>
      <c r="L3325" t="s">
        <v>5916</v>
      </c>
      <c r="N3325" t="s">
        <v>36</v>
      </c>
      <c r="P3325">
        <v>5737484</v>
      </c>
      <c r="Q3325" t="s">
        <v>5914</v>
      </c>
      <c r="R3325">
        <v>807</v>
      </c>
      <c r="S3325">
        <v>268</v>
      </c>
    </row>
    <row r="3326" spans="1:20" x14ac:dyDescent="0.25">
      <c r="A3326" t="s">
        <v>20</v>
      </c>
      <c r="B3326" t="s">
        <v>30</v>
      </c>
      <c r="C3326" t="s">
        <v>22</v>
      </c>
      <c r="D3326" t="s">
        <v>23</v>
      </c>
      <c r="E3326" t="s">
        <v>5</v>
      </c>
      <c r="G3326" t="s">
        <v>24</v>
      </c>
      <c r="H3326">
        <v>1516870</v>
      </c>
      <c r="I3326">
        <v>1517283</v>
      </c>
      <c r="J3326" t="s">
        <v>74</v>
      </c>
      <c r="P3326">
        <v>5737611</v>
      </c>
      <c r="Q3326" t="s">
        <v>5917</v>
      </c>
      <c r="R3326">
        <v>414</v>
      </c>
      <c r="T3326" t="s">
        <v>5918</v>
      </c>
    </row>
    <row r="3327" spans="1:20" x14ac:dyDescent="0.25">
      <c r="A3327" t="s">
        <v>33</v>
      </c>
      <c r="B3327" t="s">
        <v>34</v>
      </c>
      <c r="C3327" t="s">
        <v>22</v>
      </c>
      <c r="D3327" t="s">
        <v>23</v>
      </c>
      <c r="E3327" t="s">
        <v>5</v>
      </c>
      <c r="G3327" t="s">
        <v>24</v>
      </c>
      <c r="H3327">
        <v>1516870</v>
      </c>
      <c r="I3327">
        <v>1517283</v>
      </c>
      <c r="J3327" t="s">
        <v>74</v>
      </c>
      <c r="K3327" t="s">
        <v>5919</v>
      </c>
      <c r="L3327" t="s">
        <v>5919</v>
      </c>
      <c r="N3327" t="s">
        <v>36</v>
      </c>
      <c r="P3327">
        <v>5737611</v>
      </c>
      <c r="Q3327" t="s">
        <v>5917</v>
      </c>
      <c r="R3327">
        <v>414</v>
      </c>
      <c r="S3327">
        <v>137</v>
      </c>
    </row>
    <row r="3328" spans="1:20" x14ac:dyDescent="0.25">
      <c r="A3328" t="s">
        <v>20</v>
      </c>
      <c r="B3328" t="s">
        <v>30</v>
      </c>
      <c r="C3328" t="s">
        <v>22</v>
      </c>
      <c r="D3328" t="s">
        <v>23</v>
      </c>
      <c r="E3328" t="s">
        <v>5</v>
      </c>
      <c r="G3328" t="s">
        <v>24</v>
      </c>
      <c r="H3328">
        <v>1517357</v>
      </c>
      <c r="I3328">
        <v>1517956</v>
      </c>
      <c r="J3328" t="s">
        <v>74</v>
      </c>
      <c r="P3328">
        <v>5737612</v>
      </c>
      <c r="Q3328" t="s">
        <v>5920</v>
      </c>
      <c r="R3328">
        <v>600</v>
      </c>
      <c r="T3328" t="s">
        <v>5921</v>
      </c>
    </row>
    <row r="3329" spans="1:20" x14ac:dyDescent="0.25">
      <c r="A3329" t="s">
        <v>33</v>
      </c>
      <c r="B3329" t="s">
        <v>34</v>
      </c>
      <c r="C3329" t="s">
        <v>22</v>
      </c>
      <c r="D3329" t="s">
        <v>23</v>
      </c>
      <c r="E3329" t="s">
        <v>5</v>
      </c>
      <c r="G3329" t="s">
        <v>24</v>
      </c>
      <c r="H3329">
        <v>1517357</v>
      </c>
      <c r="I3329">
        <v>1517956</v>
      </c>
      <c r="J3329" t="s">
        <v>74</v>
      </c>
      <c r="K3329" t="s">
        <v>5922</v>
      </c>
      <c r="L3329" t="s">
        <v>5922</v>
      </c>
      <c r="N3329" t="s">
        <v>5923</v>
      </c>
      <c r="P3329">
        <v>5737612</v>
      </c>
      <c r="Q3329" t="s">
        <v>5920</v>
      </c>
      <c r="R3329">
        <v>600</v>
      </c>
      <c r="S3329">
        <v>199</v>
      </c>
    </row>
    <row r="3330" spans="1:20" x14ac:dyDescent="0.25">
      <c r="A3330" t="s">
        <v>20</v>
      </c>
      <c r="B3330" t="s">
        <v>30</v>
      </c>
      <c r="C3330" t="s">
        <v>22</v>
      </c>
      <c r="D3330" t="s">
        <v>23</v>
      </c>
      <c r="E3330" t="s">
        <v>5</v>
      </c>
      <c r="G3330" t="s">
        <v>24</v>
      </c>
      <c r="H3330">
        <v>1517983</v>
      </c>
      <c r="I3330">
        <v>1520916</v>
      </c>
      <c r="J3330" t="s">
        <v>74</v>
      </c>
      <c r="P3330">
        <v>5737998</v>
      </c>
      <c r="Q3330" t="s">
        <v>5924</v>
      </c>
      <c r="R3330">
        <v>2934</v>
      </c>
      <c r="T3330" t="s">
        <v>5925</v>
      </c>
    </row>
    <row r="3331" spans="1:20" x14ac:dyDescent="0.25">
      <c r="A3331" t="s">
        <v>33</v>
      </c>
      <c r="B3331" t="s">
        <v>34</v>
      </c>
      <c r="C3331" t="s">
        <v>22</v>
      </c>
      <c r="D3331" t="s">
        <v>23</v>
      </c>
      <c r="E3331" t="s">
        <v>5</v>
      </c>
      <c r="G3331" t="s">
        <v>24</v>
      </c>
      <c r="H3331">
        <v>1517983</v>
      </c>
      <c r="I3331">
        <v>1520916</v>
      </c>
      <c r="J3331" t="s">
        <v>74</v>
      </c>
      <c r="K3331" t="s">
        <v>5926</v>
      </c>
      <c r="L3331" t="s">
        <v>5926</v>
      </c>
      <c r="N3331" t="s">
        <v>36</v>
      </c>
      <c r="P3331">
        <v>5737998</v>
      </c>
      <c r="Q3331" t="s">
        <v>5924</v>
      </c>
      <c r="R3331">
        <v>2934</v>
      </c>
      <c r="S3331">
        <v>977</v>
      </c>
    </row>
    <row r="3332" spans="1:20" x14ac:dyDescent="0.25">
      <c r="A3332" t="s">
        <v>20</v>
      </c>
      <c r="B3332" t="s">
        <v>30</v>
      </c>
      <c r="C3332" t="s">
        <v>22</v>
      </c>
      <c r="D3332" t="s">
        <v>23</v>
      </c>
      <c r="E3332" t="s">
        <v>5</v>
      </c>
      <c r="G3332" t="s">
        <v>24</v>
      </c>
      <c r="H3332">
        <v>1521077</v>
      </c>
      <c r="I3332">
        <v>1523005</v>
      </c>
      <c r="J3332" t="s">
        <v>25</v>
      </c>
      <c r="P3332">
        <v>5737688</v>
      </c>
      <c r="Q3332" t="s">
        <v>5927</v>
      </c>
      <c r="R3332">
        <v>1929</v>
      </c>
      <c r="T3332" t="s">
        <v>5928</v>
      </c>
    </row>
    <row r="3333" spans="1:20" x14ac:dyDescent="0.25">
      <c r="A3333" t="s">
        <v>33</v>
      </c>
      <c r="B3333" t="s">
        <v>34</v>
      </c>
      <c r="C3333" t="s">
        <v>22</v>
      </c>
      <c r="D3333" t="s">
        <v>23</v>
      </c>
      <c r="E3333" t="s">
        <v>5</v>
      </c>
      <c r="G3333" t="s">
        <v>24</v>
      </c>
      <c r="H3333">
        <v>1521077</v>
      </c>
      <c r="I3333">
        <v>1523005</v>
      </c>
      <c r="J3333" t="s">
        <v>25</v>
      </c>
      <c r="K3333" t="s">
        <v>5929</v>
      </c>
      <c r="L3333" t="s">
        <v>5929</v>
      </c>
      <c r="N3333" t="s">
        <v>5930</v>
      </c>
      <c r="P3333">
        <v>5737688</v>
      </c>
      <c r="Q3333" t="s">
        <v>5927</v>
      </c>
      <c r="R3333">
        <v>1929</v>
      </c>
      <c r="S3333">
        <v>642</v>
      </c>
    </row>
    <row r="3334" spans="1:20" x14ac:dyDescent="0.25">
      <c r="A3334" t="s">
        <v>20</v>
      </c>
      <c r="B3334" t="s">
        <v>30</v>
      </c>
      <c r="C3334" t="s">
        <v>22</v>
      </c>
      <c r="D3334" t="s">
        <v>23</v>
      </c>
      <c r="E3334" t="s">
        <v>5</v>
      </c>
      <c r="G3334" t="s">
        <v>24</v>
      </c>
      <c r="H3334">
        <v>1523123</v>
      </c>
      <c r="I3334">
        <v>1523701</v>
      </c>
      <c r="J3334" t="s">
        <v>25</v>
      </c>
      <c r="P3334">
        <v>5737689</v>
      </c>
      <c r="Q3334" t="s">
        <v>5931</v>
      </c>
      <c r="R3334">
        <v>579</v>
      </c>
      <c r="T3334" t="s">
        <v>5932</v>
      </c>
    </row>
    <row r="3335" spans="1:20" x14ac:dyDescent="0.25">
      <c r="A3335" t="s">
        <v>33</v>
      </c>
      <c r="B3335" t="s">
        <v>34</v>
      </c>
      <c r="C3335" t="s">
        <v>22</v>
      </c>
      <c r="D3335" t="s">
        <v>23</v>
      </c>
      <c r="E3335" t="s">
        <v>5</v>
      </c>
      <c r="G3335" t="s">
        <v>24</v>
      </c>
      <c r="H3335">
        <v>1523123</v>
      </c>
      <c r="I3335">
        <v>1523701</v>
      </c>
      <c r="J3335" t="s">
        <v>25</v>
      </c>
      <c r="K3335" t="s">
        <v>5933</v>
      </c>
      <c r="L3335" t="s">
        <v>5933</v>
      </c>
      <c r="N3335" t="s">
        <v>5934</v>
      </c>
      <c r="P3335">
        <v>5737689</v>
      </c>
      <c r="Q3335" t="s">
        <v>5931</v>
      </c>
      <c r="R3335">
        <v>579</v>
      </c>
      <c r="S3335">
        <v>192</v>
      </c>
    </row>
    <row r="3336" spans="1:20" x14ac:dyDescent="0.25">
      <c r="A3336" t="s">
        <v>20</v>
      </c>
      <c r="B3336" t="s">
        <v>30</v>
      </c>
      <c r="C3336" t="s">
        <v>22</v>
      </c>
      <c r="D3336" t="s">
        <v>23</v>
      </c>
      <c r="E3336" t="s">
        <v>5</v>
      </c>
      <c r="G3336" t="s">
        <v>24</v>
      </c>
      <c r="H3336">
        <v>1523766</v>
      </c>
      <c r="I3336">
        <v>1524362</v>
      </c>
      <c r="J3336" t="s">
        <v>25</v>
      </c>
      <c r="P3336">
        <v>5737433</v>
      </c>
      <c r="Q3336" t="s">
        <v>5935</v>
      </c>
      <c r="R3336">
        <v>597</v>
      </c>
      <c r="T3336" t="s">
        <v>5936</v>
      </c>
    </row>
    <row r="3337" spans="1:20" x14ac:dyDescent="0.25">
      <c r="A3337" t="s">
        <v>33</v>
      </c>
      <c r="B3337" t="s">
        <v>34</v>
      </c>
      <c r="C3337" t="s">
        <v>22</v>
      </c>
      <c r="D3337" t="s">
        <v>23</v>
      </c>
      <c r="E3337" t="s">
        <v>5</v>
      </c>
      <c r="G3337" t="s">
        <v>24</v>
      </c>
      <c r="H3337">
        <v>1523766</v>
      </c>
      <c r="I3337">
        <v>1524362</v>
      </c>
      <c r="J3337" t="s">
        <v>25</v>
      </c>
      <c r="K3337" t="s">
        <v>5937</v>
      </c>
      <c r="L3337" t="s">
        <v>5937</v>
      </c>
      <c r="N3337" t="s">
        <v>5938</v>
      </c>
      <c r="P3337">
        <v>5737433</v>
      </c>
      <c r="Q3337" t="s">
        <v>5935</v>
      </c>
      <c r="R3337">
        <v>597</v>
      </c>
      <c r="S3337">
        <v>198</v>
      </c>
    </row>
    <row r="3338" spans="1:20" x14ac:dyDescent="0.25">
      <c r="A3338" t="s">
        <v>20</v>
      </c>
      <c r="B3338" t="s">
        <v>30</v>
      </c>
      <c r="C3338" t="s">
        <v>22</v>
      </c>
      <c r="D3338" t="s">
        <v>23</v>
      </c>
      <c r="E3338" t="s">
        <v>5</v>
      </c>
      <c r="G3338" t="s">
        <v>24</v>
      </c>
      <c r="H3338">
        <v>1524528</v>
      </c>
      <c r="I3338">
        <v>1525271</v>
      </c>
      <c r="J3338" t="s">
        <v>25</v>
      </c>
      <c r="P3338">
        <v>5737543</v>
      </c>
      <c r="Q3338" t="s">
        <v>5939</v>
      </c>
      <c r="R3338">
        <v>744</v>
      </c>
      <c r="T3338" t="s">
        <v>5940</v>
      </c>
    </row>
    <row r="3339" spans="1:20" x14ac:dyDescent="0.25">
      <c r="A3339" t="s">
        <v>33</v>
      </c>
      <c r="B3339" t="s">
        <v>34</v>
      </c>
      <c r="C3339" t="s">
        <v>22</v>
      </c>
      <c r="D3339" t="s">
        <v>23</v>
      </c>
      <c r="E3339" t="s">
        <v>5</v>
      </c>
      <c r="G3339" t="s">
        <v>24</v>
      </c>
      <c r="H3339">
        <v>1524528</v>
      </c>
      <c r="I3339">
        <v>1525271</v>
      </c>
      <c r="J3339" t="s">
        <v>25</v>
      </c>
      <c r="K3339" t="s">
        <v>5941</v>
      </c>
      <c r="L3339" t="s">
        <v>5941</v>
      </c>
      <c r="N3339" t="s">
        <v>78</v>
      </c>
      <c r="P3339">
        <v>5737543</v>
      </c>
      <c r="Q3339" t="s">
        <v>5939</v>
      </c>
      <c r="R3339">
        <v>744</v>
      </c>
      <c r="S3339">
        <v>247</v>
      </c>
    </row>
    <row r="3340" spans="1:20" x14ac:dyDescent="0.25">
      <c r="A3340" t="s">
        <v>20</v>
      </c>
      <c r="B3340" t="s">
        <v>30</v>
      </c>
      <c r="C3340" t="s">
        <v>22</v>
      </c>
      <c r="D3340" t="s">
        <v>23</v>
      </c>
      <c r="E3340" t="s">
        <v>5</v>
      </c>
      <c r="G3340" t="s">
        <v>24</v>
      </c>
      <c r="H3340">
        <v>1525278</v>
      </c>
      <c r="I3340">
        <v>1525637</v>
      </c>
      <c r="J3340" t="s">
        <v>74</v>
      </c>
      <c r="P3340">
        <v>5737544</v>
      </c>
      <c r="Q3340" t="s">
        <v>5942</v>
      </c>
      <c r="R3340">
        <v>360</v>
      </c>
      <c r="T3340" t="s">
        <v>5943</v>
      </c>
    </row>
    <row r="3341" spans="1:20" x14ac:dyDescent="0.25">
      <c r="A3341" t="s">
        <v>33</v>
      </c>
      <c r="B3341" t="s">
        <v>34</v>
      </c>
      <c r="C3341" t="s">
        <v>22</v>
      </c>
      <c r="D3341" t="s">
        <v>23</v>
      </c>
      <c r="E3341" t="s">
        <v>5</v>
      </c>
      <c r="G3341" t="s">
        <v>24</v>
      </c>
      <c r="H3341">
        <v>1525278</v>
      </c>
      <c r="I3341">
        <v>1525637</v>
      </c>
      <c r="J3341" t="s">
        <v>74</v>
      </c>
      <c r="K3341" t="s">
        <v>5944</v>
      </c>
      <c r="L3341" t="s">
        <v>5944</v>
      </c>
      <c r="N3341" t="s">
        <v>36</v>
      </c>
      <c r="P3341">
        <v>5737544</v>
      </c>
      <c r="Q3341" t="s">
        <v>5942</v>
      </c>
      <c r="R3341">
        <v>360</v>
      </c>
      <c r="S3341">
        <v>119</v>
      </c>
    </row>
    <row r="3342" spans="1:20" x14ac:dyDescent="0.25">
      <c r="A3342" t="s">
        <v>20</v>
      </c>
      <c r="B3342" t="s">
        <v>30</v>
      </c>
      <c r="C3342" t="s">
        <v>22</v>
      </c>
      <c r="D3342" t="s">
        <v>23</v>
      </c>
      <c r="E3342" t="s">
        <v>5</v>
      </c>
      <c r="G3342" t="s">
        <v>24</v>
      </c>
      <c r="H3342">
        <v>1525725</v>
      </c>
      <c r="I3342">
        <v>1527767</v>
      </c>
      <c r="J3342" t="s">
        <v>74</v>
      </c>
      <c r="P3342">
        <v>5737403</v>
      </c>
      <c r="Q3342" t="s">
        <v>5945</v>
      </c>
      <c r="R3342">
        <v>2043</v>
      </c>
      <c r="T3342" t="s">
        <v>5946</v>
      </c>
    </row>
    <row r="3343" spans="1:20" x14ac:dyDescent="0.25">
      <c r="A3343" t="s">
        <v>33</v>
      </c>
      <c r="B3343" t="s">
        <v>34</v>
      </c>
      <c r="C3343" t="s">
        <v>22</v>
      </c>
      <c r="D3343" t="s">
        <v>23</v>
      </c>
      <c r="E3343" t="s">
        <v>5</v>
      </c>
      <c r="G3343" t="s">
        <v>24</v>
      </c>
      <c r="H3343">
        <v>1525725</v>
      </c>
      <c r="I3343">
        <v>1527767</v>
      </c>
      <c r="J3343" t="s">
        <v>74</v>
      </c>
      <c r="K3343" t="s">
        <v>5947</v>
      </c>
      <c r="L3343" t="s">
        <v>5947</v>
      </c>
      <c r="N3343" t="s">
        <v>5948</v>
      </c>
      <c r="P3343">
        <v>5737403</v>
      </c>
      <c r="Q3343" t="s">
        <v>5945</v>
      </c>
      <c r="R3343">
        <v>2043</v>
      </c>
      <c r="S3343">
        <v>680</v>
      </c>
    </row>
    <row r="3344" spans="1:20" x14ac:dyDescent="0.25">
      <c r="A3344" t="s">
        <v>20</v>
      </c>
      <c r="B3344" t="s">
        <v>30</v>
      </c>
      <c r="C3344" t="s">
        <v>22</v>
      </c>
      <c r="D3344" t="s">
        <v>23</v>
      </c>
      <c r="E3344" t="s">
        <v>5</v>
      </c>
      <c r="G3344" t="s">
        <v>24</v>
      </c>
      <c r="H3344">
        <v>1527945</v>
      </c>
      <c r="I3344">
        <v>1529645</v>
      </c>
      <c r="J3344" t="s">
        <v>25</v>
      </c>
      <c r="P3344">
        <v>5737591</v>
      </c>
      <c r="Q3344" t="s">
        <v>5949</v>
      </c>
      <c r="R3344">
        <v>1701</v>
      </c>
      <c r="T3344" t="s">
        <v>5950</v>
      </c>
    </row>
    <row r="3345" spans="1:20" x14ac:dyDescent="0.25">
      <c r="A3345" t="s">
        <v>33</v>
      </c>
      <c r="B3345" t="s">
        <v>34</v>
      </c>
      <c r="C3345" t="s">
        <v>22</v>
      </c>
      <c r="D3345" t="s">
        <v>23</v>
      </c>
      <c r="E3345" t="s">
        <v>5</v>
      </c>
      <c r="G3345" t="s">
        <v>24</v>
      </c>
      <c r="H3345">
        <v>1527945</v>
      </c>
      <c r="I3345">
        <v>1529645</v>
      </c>
      <c r="J3345" t="s">
        <v>25</v>
      </c>
      <c r="K3345" t="s">
        <v>5951</v>
      </c>
      <c r="L3345" t="s">
        <v>5951</v>
      </c>
      <c r="N3345" t="s">
        <v>5952</v>
      </c>
      <c r="P3345">
        <v>5737591</v>
      </c>
      <c r="Q3345" t="s">
        <v>5949</v>
      </c>
      <c r="R3345">
        <v>1701</v>
      </c>
      <c r="S3345">
        <v>566</v>
      </c>
    </row>
    <row r="3346" spans="1:20" x14ac:dyDescent="0.25">
      <c r="A3346" t="s">
        <v>20</v>
      </c>
      <c r="B3346" t="s">
        <v>30</v>
      </c>
      <c r="C3346" t="s">
        <v>22</v>
      </c>
      <c r="D3346" t="s">
        <v>23</v>
      </c>
      <c r="E3346" t="s">
        <v>5</v>
      </c>
      <c r="G3346" t="s">
        <v>24</v>
      </c>
      <c r="H3346">
        <v>1529772</v>
      </c>
      <c r="I3346">
        <v>1530275</v>
      </c>
      <c r="J3346" t="s">
        <v>25</v>
      </c>
      <c r="P3346">
        <v>5737592</v>
      </c>
      <c r="Q3346" t="s">
        <v>5953</v>
      </c>
      <c r="R3346">
        <v>504</v>
      </c>
      <c r="T3346" t="s">
        <v>5954</v>
      </c>
    </row>
    <row r="3347" spans="1:20" x14ac:dyDescent="0.25">
      <c r="A3347" t="s">
        <v>33</v>
      </c>
      <c r="B3347" t="s">
        <v>34</v>
      </c>
      <c r="C3347" t="s">
        <v>22</v>
      </c>
      <c r="D3347" t="s">
        <v>23</v>
      </c>
      <c r="E3347" t="s">
        <v>5</v>
      </c>
      <c r="G3347" t="s">
        <v>24</v>
      </c>
      <c r="H3347">
        <v>1529772</v>
      </c>
      <c r="I3347">
        <v>1530275</v>
      </c>
      <c r="J3347" t="s">
        <v>25</v>
      </c>
      <c r="K3347" t="s">
        <v>5955</v>
      </c>
      <c r="L3347" t="s">
        <v>5955</v>
      </c>
      <c r="N3347" t="s">
        <v>36</v>
      </c>
      <c r="P3347">
        <v>5737592</v>
      </c>
      <c r="Q3347" t="s">
        <v>5953</v>
      </c>
      <c r="R3347">
        <v>504</v>
      </c>
      <c r="S3347">
        <v>167</v>
      </c>
    </row>
    <row r="3348" spans="1:20" x14ac:dyDescent="0.25">
      <c r="A3348" t="s">
        <v>20</v>
      </c>
      <c r="B3348" t="s">
        <v>30</v>
      </c>
      <c r="C3348" t="s">
        <v>22</v>
      </c>
      <c r="D3348" t="s">
        <v>23</v>
      </c>
      <c r="E3348" t="s">
        <v>5</v>
      </c>
      <c r="G3348" t="s">
        <v>24</v>
      </c>
      <c r="H3348">
        <v>1530288</v>
      </c>
      <c r="I3348">
        <v>1532420</v>
      </c>
      <c r="J3348" t="s">
        <v>25</v>
      </c>
      <c r="P3348">
        <v>5737529</v>
      </c>
      <c r="Q3348" t="s">
        <v>5956</v>
      </c>
      <c r="R3348">
        <v>2133</v>
      </c>
      <c r="T3348" t="s">
        <v>5957</v>
      </c>
    </row>
    <row r="3349" spans="1:20" x14ac:dyDescent="0.25">
      <c r="A3349" t="s">
        <v>33</v>
      </c>
      <c r="B3349" t="s">
        <v>34</v>
      </c>
      <c r="C3349" t="s">
        <v>22</v>
      </c>
      <c r="D3349" t="s">
        <v>23</v>
      </c>
      <c r="E3349" t="s">
        <v>5</v>
      </c>
      <c r="G3349" t="s">
        <v>24</v>
      </c>
      <c r="H3349">
        <v>1530288</v>
      </c>
      <c r="I3349">
        <v>1532420</v>
      </c>
      <c r="J3349" t="s">
        <v>25</v>
      </c>
      <c r="K3349" t="s">
        <v>5958</v>
      </c>
      <c r="L3349" t="s">
        <v>5958</v>
      </c>
      <c r="N3349" t="s">
        <v>36</v>
      </c>
      <c r="P3349">
        <v>5737529</v>
      </c>
      <c r="Q3349" t="s">
        <v>5956</v>
      </c>
      <c r="R3349">
        <v>2133</v>
      </c>
      <c r="S3349">
        <v>710</v>
      </c>
    </row>
    <row r="3350" spans="1:20" x14ac:dyDescent="0.25">
      <c r="A3350" t="s">
        <v>20</v>
      </c>
      <c r="B3350" t="s">
        <v>30</v>
      </c>
      <c r="C3350" t="s">
        <v>22</v>
      </c>
      <c r="D3350" t="s">
        <v>23</v>
      </c>
      <c r="E3350" t="s">
        <v>5</v>
      </c>
      <c r="G3350" t="s">
        <v>24</v>
      </c>
      <c r="H3350">
        <v>1532532</v>
      </c>
      <c r="I3350">
        <v>1533134</v>
      </c>
      <c r="J3350" t="s">
        <v>25</v>
      </c>
      <c r="P3350">
        <v>5737521</v>
      </c>
      <c r="Q3350" t="s">
        <v>5959</v>
      </c>
      <c r="R3350">
        <v>603</v>
      </c>
      <c r="T3350" t="s">
        <v>5960</v>
      </c>
    </row>
    <row r="3351" spans="1:20" x14ac:dyDescent="0.25">
      <c r="A3351" t="s">
        <v>33</v>
      </c>
      <c r="B3351" t="s">
        <v>34</v>
      </c>
      <c r="C3351" t="s">
        <v>22</v>
      </c>
      <c r="D3351" t="s">
        <v>23</v>
      </c>
      <c r="E3351" t="s">
        <v>5</v>
      </c>
      <c r="G3351" t="s">
        <v>24</v>
      </c>
      <c r="H3351">
        <v>1532532</v>
      </c>
      <c r="I3351">
        <v>1533134</v>
      </c>
      <c r="J3351" t="s">
        <v>25</v>
      </c>
      <c r="K3351" t="s">
        <v>5961</v>
      </c>
      <c r="L3351" t="s">
        <v>5961</v>
      </c>
      <c r="N3351" t="s">
        <v>5962</v>
      </c>
      <c r="P3351">
        <v>5737521</v>
      </c>
      <c r="Q3351" t="s">
        <v>5959</v>
      </c>
      <c r="R3351">
        <v>603</v>
      </c>
      <c r="S3351">
        <v>200</v>
      </c>
    </row>
    <row r="3352" spans="1:20" x14ac:dyDescent="0.25">
      <c r="A3352" t="s">
        <v>20</v>
      </c>
      <c r="B3352" t="s">
        <v>30</v>
      </c>
      <c r="C3352" t="s">
        <v>22</v>
      </c>
      <c r="D3352" t="s">
        <v>23</v>
      </c>
      <c r="E3352" t="s">
        <v>5</v>
      </c>
      <c r="G3352" t="s">
        <v>24</v>
      </c>
      <c r="H3352">
        <v>1533217</v>
      </c>
      <c r="I3352">
        <v>1534374</v>
      </c>
      <c r="J3352" t="s">
        <v>25</v>
      </c>
      <c r="P3352">
        <v>5737522</v>
      </c>
      <c r="Q3352" t="s">
        <v>5963</v>
      </c>
      <c r="R3352">
        <v>1158</v>
      </c>
      <c r="T3352" t="s">
        <v>5964</v>
      </c>
    </row>
    <row r="3353" spans="1:20" x14ac:dyDescent="0.25">
      <c r="A3353" t="s">
        <v>33</v>
      </c>
      <c r="B3353" t="s">
        <v>34</v>
      </c>
      <c r="C3353" t="s">
        <v>22</v>
      </c>
      <c r="D3353" t="s">
        <v>23</v>
      </c>
      <c r="E3353" t="s">
        <v>5</v>
      </c>
      <c r="G3353" t="s">
        <v>24</v>
      </c>
      <c r="H3353">
        <v>1533217</v>
      </c>
      <c r="I3353">
        <v>1534374</v>
      </c>
      <c r="J3353" t="s">
        <v>25</v>
      </c>
      <c r="K3353" t="s">
        <v>5965</v>
      </c>
      <c r="L3353" t="s">
        <v>5965</v>
      </c>
      <c r="N3353" t="s">
        <v>394</v>
      </c>
      <c r="P3353">
        <v>5737522</v>
      </c>
      <c r="Q3353" t="s">
        <v>5963</v>
      </c>
      <c r="R3353">
        <v>1158</v>
      </c>
      <c r="S3353">
        <v>385</v>
      </c>
    </row>
    <row r="3354" spans="1:20" x14ac:dyDescent="0.25">
      <c r="A3354" t="s">
        <v>20</v>
      </c>
      <c r="B3354" t="s">
        <v>30</v>
      </c>
      <c r="C3354" t="s">
        <v>22</v>
      </c>
      <c r="D3354" t="s">
        <v>23</v>
      </c>
      <c r="E3354" t="s">
        <v>5</v>
      </c>
      <c r="G3354" t="s">
        <v>24</v>
      </c>
      <c r="H3354">
        <v>1534376</v>
      </c>
      <c r="I3354">
        <v>1535941</v>
      </c>
      <c r="J3354" t="s">
        <v>25</v>
      </c>
      <c r="P3354">
        <v>5737715</v>
      </c>
      <c r="Q3354" t="s">
        <v>5966</v>
      </c>
      <c r="R3354">
        <v>1566</v>
      </c>
      <c r="T3354" t="s">
        <v>5967</v>
      </c>
    </row>
    <row r="3355" spans="1:20" x14ac:dyDescent="0.25">
      <c r="A3355" t="s">
        <v>33</v>
      </c>
      <c r="B3355" t="s">
        <v>34</v>
      </c>
      <c r="C3355" t="s">
        <v>22</v>
      </c>
      <c r="D3355" t="s">
        <v>23</v>
      </c>
      <c r="E3355" t="s">
        <v>5</v>
      </c>
      <c r="G3355" t="s">
        <v>24</v>
      </c>
      <c r="H3355">
        <v>1534376</v>
      </c>
      <c r="I3355">
        <v>1535941</v>
      </c>
      <c r="J3355" t="s">
        <v>25</v>
      </c>
      <c r="K3355" t="s">
        <v>5968</v>
      </c>
      <c r="L3355" t="s">
        <v>5968</v>
      </c>
      <c r="N3355" t="s">
        <v>36</v>
      </c>
      <c r="P3355">
        <v>5737715</v>
      </c>
      <c r="Q3355" t="s">
        <v>5966</v>
      </c>
      <c r="R3355">
        <v>1566</v>
      </c>
      <c r="S3355">
        <v>521</v>
      </c>
    </row>
    <row r="3356" spans="1:20" x14ac:dyDescent="0.25">
      <c r="A3356" t="s">
        <v>20</v>
      </c>
      <c r="B3356" t="s">
        <v>30</v>
      </c>
      <c r="C3356" t="s">
        <v>22</v>
      </c>
      <c r="D3356" t="s">
        <v>23</v>
      </c>
      <c r="E3356" t="s">
        <v>5</v>
      </c>
      <c r="G3356" t="s">
        <v>24</v>
      </c>
      <c r="H3356">
        <v>1536068</v>
      </c>
      <c r="I3356">
        <v>1537072</v>
      </c>
      <c r="J3356" t="s">
        <v>25</v>
      </c>
      <c r="P3356">
        <v>5737742</v>
      </c>
      <c r="Q3356" t="s">
        <v>5969</v>
      </c>
      <c r="R3356">
        <v>1005</v>
      </c>
      <c r="T3356" t="s">
        <v>5970</v>
      </c>
    </row>
    <row r="3357" spans="1:20" x14ac:dyDescent="0.25">
      <c r="A3357" t="s">
        <v>33</v>
      </c>
      <c r="B3357" t="s">
        <v>34</v>
      </c>
      <c r="C3357" t="s">
        <v>22</v>
      </c>
      <c r="D3357" t="s">
        <v>23</v>
      </c>
      <c r="E3357" t="s">
        <v>5</v>
      </c>
      <c r="G3357" t="s">
        <v>24</v>
      </c>
      <c r="H3357">
        <v>1536068</v>
      </c>
      <c r="I3357">
        <v>1537072</v>
      </c>
      <c r="J3357" t="s">
        <v>25</v>
      </c>
      <c r="K3357" t="s">
        <v>5971</v>
      </c>
      <c r="L3357" t="s">
        <v>5971</v>
      </c>
      <c r="N3357" t="s">
        <v>5972</v>
      </c>
      <c r="P3357">
        <v>5737742</v>
      </c>
      <c r="Q3357" t="s">
        <v>5969</v>
      </c>
      <c r="R3357">
        <v>1005</v>
      </c>
      <c r="S3357">
        <v>334</v>
      </c>
    </row>
    <row r="3358" spans="1:20" x14ac:dyDescent="0.25">
      <c r="A3358" t="s">
        <v>20</v>
      </c>
      <c r="B3358" t="s">
        <v>30</v>
      </c>
      <c r="C3358" t="s">
        <v>22</v>
      </c>
      <c r="D3358" t="s">
        <v>23</v>
      </c>
      <c r="E3358" t="s">
        <v>5</v>
      </c>
      <c r="G3358" t="s">
        <v>24</v>
      </c>
      <c r="H3358">
        <v>1537078</v>
      </c>
      <c r="I3358">
        <v>1537875</v>
      </c>
      <c r="J3358" t="s">
        <v>74</v>
      </c>
      <c r="P3358">
        <v>5737743</v>
      </c>
      <c r="Q3358" t="s">
        <v>5973</v>
      </c>
      <c r="R3358">
        <v>798</v>
      </c>
      <c r="T3358" t="s">
        <v>5974</v>
      </c>
    </row>
    <row r="3359" spans="1:20" x14ac:dyDescent="0.25">
      <c r="A3359" t="s">
        <v>33</v>
      </c>
      <c r="B3359" t="s">
        <v>34</v>
      </c>
      <c r="C3359" t="s">
        <v>22</v>
      </c>
      <c r="D3359" t="s">
        <v>23</v>
      </c>
      <c r="E3359" t="s">
        <v>5</v>
      </c>
      <c r="G3359" t="s">
        <v>24</v>
      </c>
      <c r="H3359">
        <v>1537078</v>
      </c>
      <c r="I3359">
        <v>1537875</v>
      </c>
      <c r="J3359" t="s">
        <v>74</v>
      </c>
      <c r="K3359" t="s">
        <v>5975</v>
      </c>
      <c r="L3359" t="s">
        <v>5975</v>
      </c>
      <c r="N3359" t="s">
        <v>40</v>
      </c>
      <c r="P3359">
        <v>5737743</v>
      </c>
      <c r="Q3359" t="s">
        <v>5973</v>
      </c>
      <c r="R3359">
        <v>798</v>
      </c>
      <c r="S3359">
        <v>265</v>
      </c>
    </row>
    <row r="3360" spans="1:20" x14ac:dyDescent="0.25">
      <c r="A3360" t="s">
        <v>20</v>
      </c>
      <c r="B3360" t="s">
        <v>30</v>
      </c>
      <c r="C3360" t="s">
        <v>22</v>
      </c>
      <c r="D3360" t="s">
        <v>23</v>
      </c>
      <c r="E3360" t="s">
        <v>5</v>
      </c>
      <c r="G3360" t="s">
        <v>24</v>
      </c>
      <c r="H3360">
        <v>1537931</v>
      </c>
      <c r="I3360">
        <v>1539409</v>
      </c>
      <c r="J3360" t="s">
        <v>74</v>
      </c>
      <c r="P3360">
        <v>5737385</v>
      </c>
      <c r="Q3360" t="s">
        <v>5976</v>
      </c>
      <c r="R3360">
        <v>1479</v>
      </c>
      <c r="T3360" t="s">
        <v>5977</v>
      </c>
    </row>
    <row r="3361" spans="1:20" x14ac:dyDescent="0.25">
      <c r="A3361" t="s">
        <v>33</v>
      </c>
      <c r="B3361" t="s">
        <v>34</v>
      </c>
      <c r="C3361" t="s">
        <v>22</v>
      </c>
      <c r="D3361" t="s">
        <v>23</v>
      </c>
      <c r="E3361" t="s">
        <v>5</v>
      </c>
      <c r="G3361" t="s">
        <v>24</v>
      </c>
      <c r="H3361">
        <v>1537931</v>
      </c>
      <c r="I3361">
        <v>1539409</v>
      </c>
      <c r="J3361" t="s">
        <v>74</v>
      </c>
      <c r="K3361" t="s">
        <v>5978</v>
      </c>
      <c r="L3361" t="s">
        <v>5978</v>
      </c>
      <c r="N3361" t="s">
        <v>5817</v>
      </c>
      <c r="P3361">
        <v>5737385</v>
      </c>
      <c r="Q3361" t="s">
        <v>5976</v>
      </c>
      <c r="R3361">
        <v>1479</v>
      </c>
      <c r="S3361">
        <v>492</v>
      </c>
    </row>
    <row r="3362" spans="1:20" x14ac:dyDescent="0.25">
      <c r="A3362" t="s">
        <v>20</v>
      </c>
      <c r="B3362" t="s">
        <v>30</v>
      </c>
      <c r="C3362" t="s">
        <v>22</v>
      </c>
      <c r="D3362" t="s">
        <v>23</v>
      </c>
      <c r="E3362" t="s">
        <v>5</v>
      </c>
      <c r="G3362" t="s">
        <v>24</v>
      </c>
      <c r="H3362">
        <v>1539564</v>
      </c>
      <c r="I3362">
        <v>1540970</v>
      </c>
      <c r="J3362" t="s">
        <v>25</v>
      </c>
      <c r="P3362">
        <v>5737511</v>
      </c>
      <c r="Q3362" t="s">
        <v>5979</v>
      </c>
      <c r="R3362">
        <v>1407</v>
      </c>
      <c r="T3362" t="s">
        <v>5980</v>
      </c>
    </row>
    <row r="3363" spans="1:20" x14ac:dyDescent="0.25">
      <c r="A3363" t="s">
        <v>33</v>
      </c>
      <c r="B3363" t="s">
        <v>34</v>
      </c>
      <c r="C3363" t="s">
        <v>22</v>
      </c>
      <c r="D3363" t="s">
        <v>23</v>
      </c>
      <c r="E3363" t="s">
        <v>5</v>
      </c>
      <c r="G3363" t="s">
        <v>24</v>
      </c>
      <c r="H3363">
        <v>1539564</v>
      </c>
      <c r="I3363">
        <v>1540970</v>
      </c>
      <c r="J3363" t="s">
        <v>25</v>
      </c>
      <c r="K3363" t="s">
        <v>5981</v>
      </c>
      <c r="L3363" t="s">
        <v>5981</v>
      </c>
      <c r="N3363" t="s">
        <v>5982</v>
      </c>
      <c r="P3363">
        <v>5737511</v>
      </c>
      <c r="Q3363" t="s">
        <v>5979</v>
      </c>
      <c r="R3363">
        <v>1407</v>
      </c>
      <c r="S3363">
        <v>468</v>
      </c>
    </row>
    <row r="3364" spans="1:20" x14ac:dyDescent="0.25">
      <c r="A3364" t="s">
        <v>20</v>
      </c>
      <c r="B3364" t="s">
        <v>30</v>
      </c>
      <c r="C3364" t="s">
        <v>22</v>
      </c>
      <c r="D3364" t="s">
        <v>23</v>
      </c>
      <c r="E3364" t="s">
        <v>5</v>
      </c>
      <c r="G3364" t="s">
        <v>24</v>
      </c>
      <c r="H3364">
        <v>1541017</v>
      </c>
      <c r="I3364">
        <v>1542258</v>
      </c>
      <c r="J3364" t="s">
        <v>74</v>
      </c>
      <c r="P3364">
        <v>5737512</v>
      </c>
      <c r="Q3364" t="s">
        <v>5983</v>
      </c>
      <c r="R3364">
        <v>1242</v>
      </c>
      <c r="T3364" t="s">
        <v>5984</v>
      </c>
    </row>
    <row r="3365" spans="1:20" x14ac:dyDescent="0.25">
      <c r="A3365" t="s">
        <v>33</v>
      </c>
      <c r="B3365" t="s">
        <v>34</v>
      </c>
      <c r="C3365" t="s">
        <v>22</v>
      </c>
      <c r="D3365" t="s">
        <v>23</v>
      </c>
      <c r="E3365" t="s">
        <v>5</v>
      </c>
      <c r="G3365" t="s">
        <v>24</v>
      </c>
      <c r="H3365">
        <v>1541017</v>
      </c>
      <c r="I3365">
        <v>1542258</v>
      </c>
      <c r="J3365" t="s">
        <v>74</v>
      </c>
      <c r="K3365" t="s">
        <v>5985</v>
      </c>
      <c r="L3365" t="s">
        <v>5985</v>
      </c>
      <c r="N3365" t="s">
        <v>1598</v>
      </c>
      <c r="P3365">
        <v>5737512</v>
      </c>
      <c r="Q3365" t="s">
        <v>5983</v>
      </c>
      <c r="R3365">
        <v>1242</v>
      </c>
      <c r="S3365">
        <v>413</v>
      </c>
    </row>
    <row r="3366" spans="1:20" x14ac:dyDescent="0.25">
      <c r="A3366" t="s">
        <v>20</v>
      </c>
      <c r="B3366" t="s">
        <v>30</v>
      </c>
      <c r="C3366" t="s">
        <v>22</v>
      </c>
      <c r="D3366" t="s">
        <v>23</v>
      </c>
      <c r="E3366" t="s">
        <v>5</v>
      </c>
      <c r="G3366" t="s">
        <v>24</v>
      </c>
      <c r="H3366">
        <v>1542467</v>
      </c>
      <c r="I3366">
        <v>1542766</v>
      </c>
      <c r="J3366" t="s">
        <v>74</v>
      </c>
      <c r="P3366">
        <v>5737456</v>
      </c>
      <c r="Q3366" t="s">
        <v>5986</v>
      </c>
      <c r="R3366">
        <v>300</v>
      </c>
      <c r="T3366" t="s">
        <v>5987</v>
      </c>
    </row>
    <row r="3367" spans="1:20" x14ac:dyDescent="0.25">
      <c r="A3367" t="s">
        <v>33</v>
      </c>
      <c r="B3367" t="s">
        <v>34</v>
      </c>
      <c r="C3367" t="s">
        <v>22</v>
      </c>
      <c r="D3367" t="s">
        <v>23</v>
      </c>
      <c r="E3367" t="s">
        <v>5</v>
      </c>
      <c r="G3367" t="s">
        <v>24</v>
      </c>
      <c r="H3367">
        <v>1542467</v>
      </c>
      <c r="I3367">
        <v>1542766</v>
      </c>
      <c r="J3367" t="s">
        <v>74</v>
      </c>
      <c r="K3367" t="s">
        <v>5988</v>
      </c>
      <c r="L3367" t="s">
        <v>5988</v>
      </c>
      <c r="N3367" t="s">
        <v>5989</v>
      </c>
      <c r="P3367">
        <v>5737456</v>
      </c>
      <c r="Q3367" t="s">
        <v>5986</v>
      </c>
      <c r="R3367">
        <v>300</v>
      </c>
      <c r="S3367">
        <v>99</v>
      </c>
    </row>
    <row r="3368" spans="1:20" x14ac:dyDescent="0.25">
      <c r="A3368" t="s">
        <v>20</v>
      </c>
      <c r="B3368" t="s">
        <v>30</v>
      </c>
      <c r="C3368" t="s">
        <v>22</v>
      </c>
      <c r="D3368" t="s">
        <v>23</v>
      </c>
      <c r="E3368" t="s">
        <v>5</v>
      </c>
      <c r="G3368" t="s">
        <v>24</v>
      </c>
      <c r="H3368">
        <v>1542885</v>
      </c>
      <c r="I3368">
        <v>1543952</v>
      </c>
      <c r="J3368" t="s">
        <v>74</v>
      </c>
      <c r="P3368">
        <v>5737709</v>
      </c>
      <c r="Q3368" t="s">
        <v>5990</v>
      </c>
      <c r="R3368">
        <v>1068</v>
      </c>
      <c r="T3368" t="s">
        <v>5991</v>
      </c>
    </row>
    <row r="3369" spans="1:20" x14ac:dyDescent="0.25">
      <c r="A3369" t="s">
        <v>33</v>
      </c>
      <c r="B3369" t="s">
        <v>34</v>
      </c>
      <c r="C3369" t="s">
        <v>22</v>
      </c>
      <c r="D3369" t="s">
        <v>23</v>
      </c>
      <c r="E3369" t="s">
        <v>5</v>
      </c>
      <c r="G3369" t="s">
        <v>24</v>
      </c>
      <c r="H3369">
        <v>1542885</v>
      </c>
      <c r="I3369">
        <v>1543952</v>
      </c>
      <c r="J3369" t="s">
        <v>74</v>
      </c>
      <c r="K3369" t="s">
        <v>5992</v>
      </c>
      <c r="L3369" t="s">
        <v>5992</v>
      </c>
      <c r="N3369" t="s">
        <v>5993</v>
      </c>
      <c r="P3369">
        <v>5737709</v>
      </c>
      <c r="Q3369" t="s">
        <v>5990</v>
      </c>
      <c r="R3369">
        <v>1068</v>
      </c>
      <c r="S3369">
        <v>355</v>
      </c>
    </row>
    <row r="3370" spans="1:20" x14ac:dyDescent="0.25">
      <c r="A3370" t="s">
        <v>20</v>
      </c>
      <c r="B3370" t="s">
        <v>30</v>
      </c>
      <c r="C3370" t="s">
        <v>22</v>
      </c>
      <c r="D3370" t="s">
        <v>23</v>
      </c>
      <c r="E3370" t="s">
        <v>5</v>
      </c>
      <c r="G3370" t="s">
        <v>24</v>
      </c>
      <c r="H3370">
        <v>1544018</v>
      </c>
      <c r="I3370">
        <v>1547263</v>
      </c>
      <c r="J3370" t="s">
        <v>74</v>
      </c>
      <c r="P3370">
        <v>5737710</v>
      </c>
      <c r="Q3370" t="s">
        <v>5994</v>
      </c>
      <c r="R3370">
        <v>3246</v>
      </c>
      <c r="T3370" t="s">
        <v>5995</v>
      </c>
    </row>
    <row r="3371" spans="1:20" x14ac:dyDescent="0.25">
      <c r="A3371" t="s">
        <v>33</v>
      </c>
      <c r="B3371" t="s">
        <v>34</v>
      </c>
      <c r="C3371" t="s">
        <v>22</v>
      </c>
      <c r="D3371" t="s">
        <v>23</v>
      </c>
      <c r="E3371" t="s">
        <v>5</v>
      </c>
      <c r="G3371" t="s">
        <v>24</v>
      </c>
      <c r="H3371">
        <v>1544018</v>
      </c>
      <c r="I3371">
        <v>1547263</v>
      </c>
      <c r="J3371" t="s">
        <v>74</v>
      </c>
      <c r="K3371" t="s">
        <v>5996</v>
      </c>
      <c r="L3371" t="s">
        <v>5996</v>
      </c>
      <c r="N3371" t="s">
        <v>5997</v>
      </c>
      <c r="P3371">
        <v>5737710</v>
      </c>
      <c r="Q3371" t="s">
        <v>5994</v>
      </c>
      <c r="R3371">
        <v>3246</v>
      </c>
      <c r="S3371">
        <v>1081</v>
      </c>
    </row>
    <row r="3372" spans="1:20" x14ac:dyDescent="0.25">
      <c r="A3372" t="s">
        <v>20</v>
      </c>
      <c r="B3372" t="s">
        <v>30</v>
      </c>
      <c r="C3372" t="s">
        <v>22</v>
      </c>
      <c r="D3372" t="s">
        <v>23</v>
      </c>
      <c r="E3372" t="s">
        <v>5</v>
      </c>
      <c r="G3372" t="s">
        <v>24</v>
      </c>
      <c r="H3372">
        <v>1547554</v>
      </c>
      <c r="I3372">
        <v>1548303</v>
      </c>
      <c r="J3372" t="s">
        <v>25</v>
      </c>
      <c r="P3372">
        <v>5737510</v>
      </c>
      <c r="Q3372" t="s">
        <v>5998</v>
      </c>
      <c r="R3372">
        <v>750</v>
      </c>
      <c r="T3372" t="s">
        <v>5999</v>
      </c>
    </row>
    <row r="3373" spans="1:20" x14ac:dyDescent="0.25">
      <c r="A3373" t="s">
        <v>33</v>
      </c>
      <c r="B3373" t="s">
        <v>34</v>
      </c>
      <c r="C3373" t="s">
        <v>22</v>
      </c>
      <c r="D3373" t="s">
        <v>23</v>
      </c>
      <c r="E3373" t="s">
        <v>5</v>
      </c>
      <c r="G3373" t="s">
        <v>24</v>
      </c>
      <c r="H3373">
        <v>1547554</v>
      </c>
      <c r="I3373">
        <v>1548303</v>
      </c>
      <c r="J3373" t="s">
        <v>25</v>
      </c>
      <c r="K3373" t="s">
        <v>6000</v>
      </c>
      <c r="L3373" t="s">
        <v>6000</v>
      </c>
      <c r="N3373" t="s">
        <v>6001</v>
      </c>
      <c r="P3373">
        <v>5737510</v>
      </c>
      <c r="Q3373" t="s">
        <v>5998</v>
      </c>
      <c r="R3373">
        <v>750</v>
      </c>
      <c r="S3373">
        <v>249</v>
      </c>
    </row>
    <row r="3374" spans="1:20" x14ac:dyDescent="0.25">
      <c r="A3374" t="s">
        <v>20</v>
      </c>
      <c r="B3374" t="s">
        <v>30</v>
      </c>
      <c r="C3374" t="s">
        <v>22</v>
      </c>
      <c r="D3374" t="s">
        <v>23</v>
      </c>
      <c r="E3374" t="s">
        <v>5</v>
      </c>
      <c r="G3374" t="s">
        <v>24</v>
      </c>
      <c r="H3374">
        <v>1548461</v>
      </c>
      <c r="I3374">
        <v>1550128</v>
      </c>
      <c r="J3374" t="s">
        <v>25</v>
      </c>
      <c r="P3374">
        <v>5737740</v>
      </c>
      <c r="Q3374" t="s">
        <v>6002</v>
      </c>
      <c r="R3374">
        <v>1668</v>
      </c>
      <c r="T3374" t="s">
        <v>6003</v>
      </c>
    </row>
    <row r="3375" spans="1:20" x14ac:dyDescent="0.25">
      <c r="A3375" t="s">
        <v>33</v>
      </c>
      <c r="B3375" t="s">
        <v>34</v>
      </c>
      <c r="C3375" t="s">
        <v>22</v>
      </c>
      <c r="D3375" t="s">
        <v>23</v>
      </c>
      <c r="E3375" t="s">
        <v>5</v>
      </c>
      <c r="G3375" t="s">
        <v>24</v>
      </c>
      <c r="H3375">
        <v>1548461</v>
      </c>
      <c r="I3375">
        <v>1550128</v>
      </c>
      <c r="J3375" t="s">
        <v>25</v>
      </c>
      <c r="K3375" t="s">
        <v>6004</v>
      </c>
      <c r="L3375" t="s">
        <v>6004</v>
      </c>
      <c r="N3375" t="s">
        <v>6005</v>
      </c>
      <c r="P3375">
        <v>5737740</v>
      </c>
      <c r="Q3375" t="s">
        <v>6002</v>
      </c>
      <c r="R3375">
        <v>1668</v>
      </c>
      <c r="S3375">
        <v>555</v>
      </c>
    </row>
    <row r="3376" spans="1:20" x14ac:dyDescent="0.25">
      <c r="A3376" t="s">
        <v>20</v>
      </c>
      <c r="B3376" t="s">
        <v>30</v>
      </c>
      <c r="C3376" t="s">
        <v>22</v>
      </c>
      <c r="D3376" t="s">
        <v>23</v>
      </c>
      <c r="E3376" t="s">
        <v>5</v>
      </c>
      <c r="G3376" t="s">
        <v>24</v>
      </c>
      <c r="H3376">
        <v>1550239</v>
      </c>
      <c r="I3376">
        <v>1551132</v>
      </c>
      <c r="J3376" t="s">
        <v>25</v>
      </c>
      <c r="P3376">
        <v>5737741</v>
      </c>
      <c r="Q3376" t="s">
        <v>6006</v>
      </c>
      <c r="R3376">
        <v>894</v>
      </c>
      <c r="T3376" t="s">
        <v>6007</v>
      </c>
    </row>
    <row r="3377" spans="1:20" x14ac:dyDescent="0.25">
      <c r="A3377" t="s">
        <v>33</v>
      </c>
      <c r="B3377" t="s">
        <v>34</v>
      </c>
      <c r="C3377" t="s">
        <v>22</v>
      </c>
      <c r="D3377" t="s">
        <v>23</v>
      </c>
      <c r="E3377" t="s">
        <v>5</v>
      </c>
      <c r="G3377" t="s">
        <v>24</v>
      </c>
      <c r="H3377">
        <v>1550239</v>
      </c>
      <c r="I3377">
        <v>1551132</v>
      </c>
      <c r="J3377" t="s">
        <v>25</v>
      </c>
      <c r="K3377" t="s">
        <v>6008</v>
      </c>
      <c r="L3377" t="s">
        <v>6008</v>
      </c>
      <c r="N3377" t="s">
        <v>6009</v>
      </c>
      <c r="P3377">
        <v>5737741</v>
      </c>
      <c r="Q3377" t="s">
        <v>6006</v>
      </c>
      <c r="R3377">
        <v>894</v>
      </c>
      <c r="S3377">
        <v>297</v>
      </c>
    </row>
    <row r="3378" spans="1:20" x14ac:dyDescent="0.25">
      <c r="A3378" t="s">
        <v>20</v>
      </c>
      <c r="B3378" t="s">
        <v>30</v>
      </c>
      <c r="C3378" t="s">
        <v>22</v>
      </c>
      <c r="D3378" t="s">
        <v>23</v>
      </c>
      <c r="E3378" t="s">
        <v>5</v>
      </c>
      <c r="G3378" t="s">
        <v>24</v>
      </c>
      <c r="H3378">
        <v>1551158</v>
      </c>
      <c r="I3378">
        <v>1552414</v>
      </c>
      <c r="J3378" t="s">
        <v>25</v>
      </c>
      <c r="P3378">
        <v>5737787</v>
      </c>
      <c r="Q3378" t="s">
        <v>6010</v>
      </c>
      <c r="R3378">
        <v>1257</v>
      </c>
      <c r="T3378" t="s">
        <v>6011</v>
      </c>
    </row>
    <row r="3379" spans="1:20" x14ac:dyDescent="0.25">
      <c r="A3379" t="s">
        <v>33</v>
      </c>
      <c r="B3379" t="s">
        <v>34</v>
      </c>
      <c r="C3379" t="s">
        <v>22</v>
      </c>
      <c r="D3379" t="s">
        <v>23</v>
      </c>
      <c r="E3379" t="s">
        <v>5</v>
      </c>
      <c r="G3379" t="s">
        <v>24</v>
      </c>
      <c r="H3379">
        <v>1551158</v>
      </c>
      <c r="I3379">
        <v>1552414</v>
      </c>
      <c r="J3379" t="s">
        <v>25</v>
      </c>
      <c r="K3379" t="s">
        <v>6012</v>
      </c>
      <c r="L3379" t="s">
        <v>6012</v>
      </c>
      <c r="N3379" t="s">
        <v>6013</v>
      </c>
      <c r="P3379">
        <v>5737787</v>
      </c>
      <c r="Q3379" t="s">
        <v>6010</v>
      </c>
      <c r="R3379">
        <v>1257</v>
      </c>
      <c r="S3379">
        <v>418</v>
      </c>
    </row>
    <row r="3380" spans="1:20" x14ac:dyDescent="0.25">
      <c r="A3380" t="s">
        <v>20</v>
      </c>
      <c r="B3380" t="s">
        <v>30</v>
      </c>
      <c r="C3380" t="s">
        <v>22</v>
      </c>
      <c r="D3380" t="s">
        <v>23</v>
      </c>
      <c r="E3380" t="s">
        <v>5</v>
      </c>
      <c r="G3380" t="s">
        <v>24</v>
      </c>
      <c r="H3380">
        <v>1552747</v>
      </c>
      <c r="I3380">
        <v>1553436</v>
      </c>
      <c r="J3380" t="s">
        <v>25</v>
      </c>
      <c r="P3380">
        <v>5737309</v>
      </c>
      <c r="Q3380" t="s">
        <v>6014</v>
      </c>
      <c r="R3380">
        <v>690</v>
      </c>
      <c r="T3380" t="s">
        <v>6015</v>
      </c>
    </row>
    <row r="3381" spans="1:20" x14ac:dyDescent="0.25">
      <c r="A3381" t="s">
        <v>33</v>
      </c>
      <c r="B3381" t="s">
        <v>34</v>
      </c>
      <c r="C3381" t="s">
        <v>22</v>
      </c>
      <c r="D3381" t="s">
        <v>23</v>
      </c>
      <c r="E3381" t="s">
        <v>5</v>
      </c>
      <c r="G3381" t="s">
        <v>24</v>
      </c>
      <c r="H3381">
        <v>1552747</v>
      </c>
      <c r="I3381">
        <v>1553436</v>
      </c>
      <c r="J3381" t="s">
        <v>25</v>
      </c>
      <c r="K3381" t="s">
        <v>6016</v>
      </c>
      <c r="L3381" t="s">
        <v>6016</v>
      </c>
      <c r="N3381" t="s">
        <v>6017</v>
      </c>
      <c r="P3381">
        <v>5737309</v>
      </c>
      <c r="Q3381" t="s">
        <v>6014</v>
      </c>
      <c r="R3381">
        <v>690</v>
      </c>
      <c r="S3381">
        <v>229</v>
      </c>
    </row>
    <row r="3382" spans="1:20" x14ac:dyDescent="0.25">
      <c r="A3382" t="s">
        <v>20</v>
      </c>
      <c r="B3382" t="s">
        <v>30</v>
      </c>
      <c r="C3382" t="s">
        <v>22</v>
      </c>
      <c r="D3382" t="s">
        <v>23</v>
      </c>
      <c r="E3382" t="s">
        <v>5</v>
      </c>
      <c r="G3382" t="s">
        <v>24</v>
      </c>
      <c r="H3382">
        <v>1553436</v>
      </c>
      <c r="I3382">
        <v>1554401</v>
      </c>
      <c r="J3382" t="s">
        <v>25</v>
      </c>
      <c r="P3382">
        <v>5737310</v>
      </c>
      <c r="Q3382" t="s">
        <v>6018</v>
      </c>
      <c r="R3382">
        <v>966</v>
      </c>
      <c r="T3382" t="s">
        <v>6019</v>
      </c>
    </row>
    <row r="3383" spans="1:20" x14ac:dyDescent="0.25">
      <c r="A3383" t="s">
        <v>33</v>
      </c>
      <c r="B3383" t="s">
        <v>34</v>
      </c>
      <c r="C3383" t="s">
        <v>22</v>
      </c>
      <c r="D3383" t="s">
        <v>23</v>
      </c>
      <c r="E3383" t="s">
        <v>5</v>
      </c>
      <c r="G3383" t="s">
        <v>24</v>
      </c>
      <c r="H3383">
        <v>1553436</v>
      </c>
      <c r="I3383">
        <v>1554401</v>
      </c>
      <c r="J3383" t="s">
        <v>25</v>
      </c>
      <c r="K3383" t="s">
        <v>6020</v>
      </c>
      <c r="L3383" t="s">
        <v>6020</v>
      </c>
      <c r="N3383" t="s">
        <v>6021</v>
      </c>
      <c r="P3383">
        <v>5737310</v>
      </c>
      <c r="Q3383" t="s">
        <v>6018</v>
      </c>
      <c r="R3383">
        <v>966</v>
      </c>
      <c r="S3383">
        <v>321</v>
      </c>
    </row>
    <row r="3384" spans="1:20" x14ac:dyDescent="0.25">
      <c r="A3384" t="s">
        <v>20</v>
      </c>
      <c r="B3384" t="s">
        <v>30</v>
      </c>
      <c r="C3384" t="s">
        <v>22</v>
      </c>
      <c r="D3384" t="s">
        <v>23</v>
      </c>
      <c r="E3384" t="s">
        <v>5</v>
      </c>
      <c r="G3384" t="s">
        <v>24</v>
      </c>
      <c r="H3384">
        <v>1554394</v>
      </c>
      <c r="I3384">
        <v>1555713</v>
      </c>
      <c r="J3384" t="s">
        <v>25</v>
      </c>
      <c r="P3384">
        <v>5737643</v>
      </c>
      <c r="Q3384" t="s">
        <v>6022</v>
      </c>
      <c r="R3384">
        <v>1320</v>
      </c>
      <c r="T3384" t="s">
        <v>6023</v>
      </c>
    </row>
    <row r="3385" spans="1:20" x14ac:dyDescent="0.25">
      <c r="A3385" t="s">
        <v>33</v>
      </c>
      <c r="B3385" t="s">
        <v>34</v>
      </c>
      <c r="C3385" t="s">
        <v>22</v>
      </c>
      <c r="D3385" t="s">
        <v>23</v>
      </c>
      <c r="E3385" t="s">
        <v>5</v>
      </c>
      <c r="G3385" t="s">
        <v>24</v>
      </c>
      <c r="H3385">
        <v>1554394</v>
      </c>
      <c r="I3385">
        <v>1555713</v>
      </c>
      <c r="J3385" t="s">
        <v>25</v>
      </c>
      <c r="K3385" t="s">
        <v>6024</v>
      </c>
      <c r="L3385" t="s">
        <v>6024</v>
      </c>
      <c r="N3385" t="s">
        <v>6025</v>
      </c>
      <c r="P3385">
        <v>5737643</v>
      </c>
      <c r="Q3385" t="s">
        <v>6022</v>
      </c>
      <c r="R3385">
        <v>1320</v>
      </c>
      <c r="S3385">
        <v>439</v>
      </c>
    </row>
    <row r="3386" spans="1:20" x14ac:dyDescent="0.25">
      <c r="A3386" t="s">
        <v>20</v>
      </c>
      <c r="B3386" t="s">
        <v>30</v>
      </c>
      <c r="C3386" t="s">
        <v>22</v>
      </c>
      <c r="D3386" t="s">
        <v>23</v>
      </c>
      <c r="E3386" t="s">
        <v>5</v>
      </c>
      <c r="G3386" t="s">
        <v>24</v>
      </c>
      <c r="H3386">
        <v>1555694</v>
      </c>
      <c r="I3386">
        <v>1556284</v>
      </c>
      <c r="J3386" t="s">
        <v>25</v>
      </c>
      <c r="P3386">
        <v>5738155</v>
      </c>
      <c r="Q3386" t="s">
        <v>6026</v>
      </c>
      <c r="R3386">
        <v>591</v>
      </c>
      <c r="T3386" t="s">
        <v>6027</v>
      </c>
    </row>
    <row r="3387" spans="1:20" x14ac:dyDescent="0.25">
      <c r="A3387" t="s">
        <v>33</v>
      </c>
      <c r="B3387" t="s">
        <v>34</v>
      </c>
      <c r="C3387" t="s">
        <v>22</v>
      </c>
      <c r="D3387" t="s">
        <v>23</v>
      </c>
      <c r="E3387" t="s">
        <v>5</v>
      </c>
      <c r="G3387" t="s">
        <v>24</v>
      </c>
      <c r="H3387">
        <v>1555694</v>
      </c>
      <c r="I3387">
        <v>1556284</v>
      </c>
      <c r="J3387" t="s">
        <v>25</v>
      </c>
      <c r="K3387" t="s">
        <v>6028</v>
      </c>
      <c r="L3387" t="s">
        <v>6028</v>
      </c>
      <c r="N3387" t="s">
        <v>6029</v>
      </c>
      <c r="P3387">
        <v>5738155</v>
      </c>
      <c r="Q3387" t="s">
        <v>6026</v>
      </c>
      <c r="R3387">
        <v>591</v>
      </c>
      <c r="S3387">
        <v>196</v>
      </c>
    </row>
    <row r="3388" spans="1:20" x14ac:dyDescent="0.25">
      <c r="A3388" t="s">
        <v>20</v>
      </c>
      <c r="B3388" t="s">
        <v>30</v>
      </c>
      <c r="C3388" t="s">
        <v>22</v>
      </c>
      <c r="D3388" t="s">
        <v>23</v>
      </c>
      <c r="E3388" t="s">
        <v>5</v>
      </c>
      <c r="G3388" t="s">
        <v>24</v>
      </c>
      <c r="H3388">
        <v>1556301</v>
      </c>
      <c r="I3388">
        <v>1556936</v>
      </c>
      <c r="J3388" t="s">
        <v>25</v>
      </c>
      <c r="P3388">
        <v>5738156</v>
      </c>
      <c r="Q3388" t="s">
        <v>6030</v>
      </c>
      <c r="R3388">
        <v>636</v>
      </c>
      <c r="T3388" t="s">
        <v>6031</v>
      </c>
    </row>
    <row r="3389" spans="1:20" x14ac:dyDescent="0.25">
      <c r="A3389" t="s">
        <v>33</v>
      </c>
      <c r="B3389" t="s">
        <v>34</v>
      </c>
      <c r="C3389" t="s">
        <v>22</v>
      </c>
      <c r="D3389" t="s">
        <v>23</v>
      </c>
      <c r="E3389" t="s">
        <v>5</v>
      </c>
      <c r="G3389" t="s">
        <v>24</v>
      </c>
      <c r="H3389">
        <v>1556301</v>
      </c>
      <c r="I3389">
        <v>1556936</v>
      </c>
      <c r="J3389" t="s">
        <v>25</v>
      </c>
      <c r="K3389" t="s">
        <v>6032</v>
      </c>
      <c r="L3389" t="s">
        <v>6032</v>
      </c>
      <c r="N3389" t="s">
        <v>6033</v>
      </c>
      <c r="P3389">
        <v>5738156</v>
      </c>
      <c r="Q3389" t="s">
        <v>6030</v>
      </c>
      <c r="R3389">
        <v>636</v>
      </c>
      <c r="S3389">
        <v>211</v>
      </c>
    </row>
    <row r="3390" spans="1:20" x14ac:dyDescent="0.25">
      <c r="A3390" t="s">
        <v>20</v>
      </c>
      <c r="B3390" t="s">
        <v>30</v>
      </c>
      <c r="C3390" t="s">
        <v>22</v>
      </c>
      <c r="D3390" t="s">
        <v>23</v>
      </c>
      <c r="E3390" t="s">
        <v>5</v>
      </c>
      <c r="G3390" t="s">
        <v>24</v>
      </c>
      <c r="H3390">
        <v>1556926</v>
      </c>
      <c r="I3390">
        <v>1558110</v>
      </c>
      <c r="J3390" t="s">
        <v>25</v>
      </c>
      <c r="P3390">
        <v>5737625</v>
      </c>
      <c r="Q3390" t="s">
        <v>6034</v>
      </c>
      <c r="R3390">
        <v>1185</v>
      </c>
      <c r="T3390" t="s">
        <v>6035</v>
      </c>
    </row>
    <row r="3391" spans="1:20" x14ac:dyDescent="0.25">
      <c r="A3391" t="s">
        <v>33</v>
      </c>
      <c r="B3391" t="s">
        <v>34</v>
      </c>
      <c r="C3391" t="s">
        <v>22</v>
      </c>
      <c r="D3391" t="s">
        <v>23</v>
      </c>
      <c r="E3391" t="s">
        <v>5</v>
      </c>
      <c r="G3391" t="s">
        <v>24</v>
      </c>
      <c r="H3391">
        <v>1556926</v>
      </c>
      <c r="I3391">
        <v>1558110</v>
      </c>
      <c r="J3391" t="s">
        <v>25</v>
      </c>
      <c r="K3391" t="s">
        <v>6036</v>
      </c>
      <c r="L3391" t="s">
        <v>6036</v>
      </c>
      <c r="N3391" t="s">
        <v>6037</v>
      </c>
      <c r="P3391">
        <v>5737625</v>
      </c>
      <c r="Q3391" t="s">
        <v>6034</v>
      </c>
      <c r="R3391">
        <v>1185</v>
      </c>
      <c r="S3391">
        <v>394</v>
      </c>
    </row>
    <row r="3392" spans="1:20" x14ac:dyDescent="0.25">
      <c r="A3392" t="s">
        <v>20</v>
      </c>
      <c r="B3392" t="s">
        <v>30</v>
      </c>
      <c r="C3392" t="s">
        <v>22</v>
      </c>
      <c r="D3392" t="s">
        <v>23</v>
      </c>
      <c r="E3392" t="s">
        <v>5</v>
      </c>
      <c r="G3392" t="s">
        <v>24</v>
      </c>
      <c r="H3392">
        <v>1558111</v>
      </c>
      <c r="I3392">
        <v>1558887</v>
      </c>
      <c r="J3392" t="s">
        <v>25</v>
      </c>
      <c r="P3392">
        <v>5737298</v>
      </c>
      <c r="Q3392" t="s">
        <v>6038</v>
      </c>
      <c r="R3392">
        <v>777</v>
      </c>
      <c r="T3392" t="s">
        <v>6039</v>
      </c>
    </row>
    <row r="3393" spans="1:20" x14ac:dyDescent="0.25">
      <c r="A3393" t="s">
        <v>33</v>
      </c>
      <c r="B3393" t="s">
        <v>34</v>
      </c>
      <c r="C3393" t="s">
        <v>22</v>
      </c>
      <c r="D3393" t="s">
        <v>23</v>
      </c>
      <c r="E3393" t="s">
        <v>5</v>
      </c>
      <c r="G3393" t="s">
        <v>24</v>
      </c>
      <c r="H3393">
        <v>1558111</v>
      </c>
      <c r="I3393">
        <v>1558887</v>
      </c>
      <c r="J3393" t="s">
        <v>25</v>
      </c>
      <c r="K3393" t="s">
        <v>6040</v>
      </c>
      <c r="L3393" t="s">
        <v>6040</v>
      </c>
      <c r="N3393" t="s">
        <v>6041</v>
      </c>
      <c r="P3393">
        <v>5737298</v>
      </c>
      <c r="Q3393" t="s">
        <v>6038</v>
      </c>
      <c r="R3393">
        <v>777</v>
      </c>
      <c r="S3393">
        <v>258</v>
      </c>
    </row>
    <row r="3394" spans="1:20" x14ac:dyDescent="0.25">
      <c r="A3394" t="s">
        <v>20</v>
      </c>
      <c r="B3394" t="s">
        <v>30</v>
      </c>
      <c r="C3394" t="s">
        <v>22</v>
      </c>
      <c r="D3394" t="s">
        <v>23</v>
      </c>
      <c r="E3394" t="s">
        <v>5</v>
      </c>
      <c r="G3394" t="s">
        <v>24</v>
      </c>
      <c r="H3394">
        <v>1558910</v>
      </c>
      <c r="I3394">
        <v>1560130</v>
      </c>
      <c r="J3394" t="s">
        <v>74</v>
      </c>
      <c r="P3394">
        <v>5737299</v>
      </c>
      <c r="Q3394" t="s">
        <v>6042</v>
      </c>
      <c r="R3394">
        <v>1221</v>
      </c>
      <c r="T3394" t="s">
        <v>6043</v>
      </c>
    </row>
    <row r="3395" spans="1:20" x14ac:dyDescent="0.25">
      <c r="A3395" t="s">
        <v>33</v>
      </c>
      <c r="B3395" t="s">
        <v>34</v>
      </c>
      <c r="C3395" t="s">
        <v>22</v>
      </c>
      <c r="D3395" t="s">
        <v>23</v>
      </c>
      <c r="E3395" t="s">
        <v>5</v>
      </c>
      <c r="G3395" t="s">
        <v>24</v>
      </c>
      <c r="H3395">
        <v>1558910</v>
      </c>
      <c r="I3395">
        <v>1560130</v>
      </c>
      <c r="J3395" t="s">
        <v>74</v>
      </c>
      <c r="K3395" t="s">
        <v>6044</v>
      </c>
      <c r="L3395" t="s">
        <v>6044</v>
      </c>
      <c r="N3395" t="s">
        <v>36</v>
      </c>
      <c r="P3395">
        <v>5737299</v>
      </c>
      <c r="Q3395" t="s">
        <v>6042</v>
      </c>
      <c r="R3395">
        <v>1221</v>
      </c>
      <c r="S3395">
        <v>406</v>
      </c>
    </row>
    <row r="3396" spans="1:20" x14ac:dyDescent="0.25">
      <c r="A3396" t="s">
        <v>20</v>
      </c>
      <c r="B3396" t="s">
        <v>30</v>
      </c>
      <c r="C3396" t="s">
        <v>22</v>
      </c>
      <c r="D3396" t="s">
        <v>23</v>
      </c>
      <c r="E3396" t="s">
        <v>5</v>
      </c>
      <c r="G3396" t="s">
        <v>24</v>
      </c>
      <c r="H3396">
        <v>1560346</v>
      </c>
      <c r="I3396">
        <v>1560594</v>
      </c>
      <c r="J3396" t="s">
        <v>25</v>
      </c>
      <c r="P3396">
        <v>5737297</v>
      </c>
      <c r="Q3396" t="s">
        <v>6045</v>
      </c>
      <c r="R3396">
        <v>249</v>
      </c>
      <c r="T3396" t="s">
        <v>6046</v>
      </c>
    </row>
    <row r="3397" spans="1:20" x14ac:dyDescent="0.25">
      <c r="A3397" t="s">
        <v>33</v>
      </c>
      <c r="B3397" t="s">
        <v>34</v>
      </c>
      <c r="C3397" t="s">
        <v>22</v>
      </c>
      <c r="D3397" t="s">
        <v>23</v>
      </c>
      <c r="E3397" t="s">
        <v>5</v>
      </c>
      <c r="G3397" t="s">
        <v>24</v>
      </c>
      <c r="H3397">
        <v>1560346</v>
      </c>
      <c r="I3397">
        <v>1560594</v>
      </c>
      <c r="J3397" t="s">
        <v>25</v>
      </c>
      <c r="K3397" t="s">
        <v>6047</v>
      </c>
      <c r="L3397" t="s">
        <v>6047</v>
      </c>
      <c r="N3397" t="s">
        <v>36</v>
      </c>
      <c r="P3397">
        <v>5737297</v>
      </c>
      <c r="Q3397" t="s">
        <v>6045</v>
      </c>
      <c r="R3397">
        <v>249</v>
      </c>
      <c r="S3397">
        <v>82</v>
      </c>
    </row>
    <row r="3398" spans="1:20" x14ac:dyDescent="0.25">
      <c r="A3398" t="s">
        <v>20</v>
      </c>
      <c r="B3398" t="s">
        <v>30</v>
      </c>
      <c r="C3398" t="s">
        <v>22</v>
      </c>
      <c r="D3398" t="s">
        <v>23</v>
      </c>
      <c r="E3398" t="s">
        <v>5</v>
      </c>
      <c r="G3398" t="s">
        <v>24</v>
      </c>
      <c r="H3398">
        <v>1560591</v>
      </c>
      <c r="I3398">
        <v>1561178</v>
      </c>
      <c r="J3398" t="s">
        <v>25</v>
      </c>
      <c r="P3398">
        <v>5737731</v>
      </c>
      <c r="Q3398" t="s">
        <v>6048</v>
      </c>
      <c r="R3398">
        <v>588</v>
      </c>
      <c r="T3398" t="s">
        <v>6049</v>
      </c>
    </row>
    <row r="3399" spans="1:20" x14ac:dyDescent="0.25">
      <c r="A3399" t="s">
        <v>33</v>
      </c>
      <c r="B3399" t="s">
        <v>34</v>
      </c>
      <c r="C3399" t="s">
        <v>22</v>
      </c>
      <c r="D3399" t="s">
        <v>23</v>
      </c>
      <c r="E3399" t="s">
        <v>5</v>
      </c>
      <c r="G3399" t="s">
        <v>24</v>
      </c>
      <c r="H3399">
        <v>1560591</v>
      </c>
      <c r="I3399">
        <v>1561178</v>
      </c>
      <c r="J3399" t="s">
        <v>25</v>
      </c>
      <c r="K3399" t="s">
        <v>6050</v>
      </c>
      <c r="L3399" t="s">
        <v>6050</v>
      </c>
      <c r="N3399" t="s">
        <v>6051</v>
      </c>
      <c r="P3399">
        <v>5737731</v>
      </c>
      <c r="Q3399" t="s">
        <v>6048</v>
      </c>
      <c r="R3399">
        <v>588</v>
      </c>
      <c r="S3399">
        <v>195</v>
      </c>
    </row>
    <row r="3400" spans="1:20" x14ac:dyDescent="0.25">
      <c r="A3400" t="s">
        <v>20</v>
      </c>
      <c r="B3400" t="s">
        <v>30</v>
      </c>
      <c r="C3400" t="s">
        <v>22</v>
      </c>
      <c r="D3400" t="s">
        <v>23</v>
      </c>
      <c r="E3400" t="s">
        <v>5</v>
      </c>
      <c r="G3400" t="s">
        <v>24</v>
      </c>
      <c r="H3400">
        <v>1561267</v>
      </c>
      <c r="I3400">
        <v>1561959</v>
      </c>
      <c r="J3400" t="s">
        <v>74</v>
      </c>
      <c r="P3400">
        <v>5737732</v>
      </c>
      <c r="Q3400" t="s">
        <v>6052</v>
      </c>
      <c r="R3400">
        <v>693</v>
      </c>
      <c r="T3400" t="s">
        <v>6053</v>
      </c>
    </row>
    <row r="3401" spans="1:20" x14ac:dyDescent="0.25">
      <c r="A3401" t="s">
        <v>33</v>
      </c>
      <c r="B3401" t="s">
        <v>34</v>
      </c>
      <c r="C3401" t="s">
        <v>22</v>
      </c>
      <c r="D3401" t="s">
        <v>23</v>
      </c>
      <c r="E3401" t="s">
        <v>5</v>
      </c>
      <c r="G3401" t="s">
        <v>24</v>
      </c>
      <c r="H3401">
        <v>1561267</v>
      </c>
      <c r="I3401">
        <v>1561959</v>
      </c>
      <c r="J3401" t="s">
        <v>74</v>
      </c>
      <c r="K3401" t="s">
        <v>6054</v>
      </c>
      <c r="L3401" t="s">
        <v>6054</v>
      </c>
      <c r="N3401" t="s">
        <v>36</v>
      </c>
      <c r="P3401">
        <v>5737732</v>
      </c>
      <c r="Q3401" t="s">
        <v>6052</v>
      </c>
      <c r="R3401">
        <v>693</v>
      </c>
      <c r="S3401">
        <v>230</v>
      </c>
    </row>
    <row r="3402" spans="1:20" x14ac:dyDescent="0.25">
      <c r="A3402" t="s">
        <v>20</v>
      </c>
      <c r="B3402" t="s">
        <v>30</v>
      </c>
      <c r="C3402" t="s">
        <v>22</v>
      </c>
      <c r="D3402" t="s">
        <v>23</v>
      </c>
      <c r="E3402" t="s">
        <v>5</v>
      </c>
      <c r="G3402" t="s">
        <v>24</v>
      </c>
      <c r="H3402">
        <v>1562381</v>
      </c>
      <c r="I3402">
        <v>1562812</v>
      </c>
      <c r="J3402" t="s">
        <v>25</v>
      </c>
      <c r="P3402">
        <v>5738154</v>
      </c>
      <c r="Q3402" t="s">
        <v>6055</v>
      </c>
      <c r="R3402">
        <v>432</v>
      </c>
      <c r="T3402" t="s">
        <v>6056</v>
      </c>
    </row>
    <row r="3403" spans="1:20" x14ac:dyDescent="0.25">
      <c r="A3403" t="s">
        <v>33</v>
      </c>
      <c r="B3403" t="s">
        <v>34</v>
      </c>
      <c r="C3403" t="s">
        <v>22</v>
      </c>
      <c r="D3403" t="s">
        <v>23</v>
      </c>
      <c r="E3403" t="s">
        <v>5</v>
      </c>
      <c r="G3403" t="s">
        <v>24</v>
      </c>
      <c r="H3403">
        <v>1562381</v>
      </c>
      <c r="I3403">
        <v>1562812</v>
      </c>
      <c r="J3403" t="s">
        <v>25</v>
      </c>
      <c r="K3403" t="s">
        <v>6057</v>
      </c>
      <c r="L3403" t="s">
        <v>6057</v>
      </c>
      <c r="N3403" t="s">
        <v>36</v>
      </c>
      <c r="P3403">
        <v>5738154</v>
      </c>
      <c r="Q3403" t="s">
        <v>6055</v>
      </c>
      <c r="R3403">
        <v>432</v>
      </c>
      <c r="S3403">
        <v>143</v>
      </c>
    </row>
    <row r="3404" spans="1:20" x14ac:dyDescent="0.25">
      <c r="A3404" t="s">
        <v>20</v>
      </c>
      <c r="B3404" t="s">
        <v>30</v>
      </c>
      <c r="C3404" t="s">
        <v>22</v>
      </c>
      <c r="D3404" t="s">
        <v>23</v>
      </c>
      <c r="E3404" t="s">
        <v>5</v>
      </c>
      <c r="G3404" t="s">
        <v>24</v>
      </c>
      <c r="H3404">
        <v>1562821</v>
      </c>
      <c r="I3404">
        <v>1563207</v>
      </c>
      <c r="J3404" t="s">
        <v>25</v>
      </c>
      <c r="P3404">
        <v>5737357</v>
      </c>
      <c r="Q3404" t="s">
        <v>6058</v>
      </c>
      <c r="R3404">
        <v>387</v>
      </c>
      <c r="T3404" t="s">
        <v>6059</v>
      </c>
    </row>
    <row r="3405" spans="1:20" x14ac:dyDescent="0.25">
      <c r="A3405" t="s">
        <v>33</v>
      </c>
      <c r="B3405" t="s">
        <v>34</v>
      </c>
      <c r="C3405" t="s">
        <v>22</v>
      </c>
      <c r="D3405" t="s">
        <v>23</v>
      </c>
      <c r="E3405" t="s">
        <v>5</v>
      </c>
      <c r="G3405" t="s">
        <v>24</v>
      </c>
      <c r="H3405">
        <v>1562821</v>
      </c>
      <c r="I3405">
        <v>1563207</v>
      </c>
      <c r="J3405" t="s">
        <v>25</v>
      </c>
      <c r="K3405" t="s">
        <v>6060</v>
      </c>
      <c r="L3405" t="s">
        <v>6060</v>
      </c>
      <c r="N3405" t="s">
        <v>36</v>
      </c>
      <c r="P3405">
        <v>5737357</v>
      </c>
      <c r="Q3405" t="s">
        <v>6058</v>
      </c>
      <c r="R3405">
        <v>387</v>
      </c>
      <c r="S3405">
        <v>128</v>
      </c>
    </row>
    <row r="3406" spans="1:20" x14ac:dyDescent="0.25">
      <c r="A3406" t="s">
        <v>20</v>
      </c>
      <c r="B3406" t="s">
        <v>30</v>
      </c>
      <c r="C3406" t="s">
        <v>22</v>
      </c>
      <c r="D3406" t="s">
        <v>23</v>
      </c>
      <c r="E3406" t="s">
        <v>5</v>
      </c>
      <c r="G3406" t="s">
        <v>24</v>
      </c>
      <c r="H3406">
        <v>1563204</v>
      </c>
      <c r="I3406">
        <v>1563404</v>
      </c>
      <c r="J3406" t="s">
        <v>25</v>
      </c>
      <c r="P3406">
        <v>5737358</v>
      </c>
      <c r="Q3406" t="s">
        <v>6061</v>
      </c>
      <c r="R3406">
        <v>201</v>
      </c>
      <c r="T3406" t="s">
        <v>6062</v>
      </c>
    </row>
    <row r="3407" spans="1:20" x14ac:dyDescent="0.25">
      <c r="A3407" t="s">
        <v>33</v>
      </c>
      <c r="B3407" t="s">
        <v>34</v>
      </c>
      <c r="C3407" t="s">
        <v>22</v>
      </c>
      <c r="D3407" t="s">
        <v>23</v>
      </c>
      <c r="E3407" t="s">
        <v>5</v>
      </c>
      <c r="G3407" t="s">
        <v>24</v>
      </c>
      <c r="H3407">
        <v>1563204</v>
      </c>
      <c r="I3407">
        <v>1563404</v>
      </c>
      <c r="J3407" t="s">
        <v>25</v>
      </c>
      <c r="K3407" t="s">
        <v>6063</v>
      </c>
      <c r="L3407" t="s">
        <v>6063</v>
      </c>
      <c r="N3407" t="s">
        <v>116</v>
      </c>
      <c r="P3407">
        <v>5737358</v>
      </c>
      <c r="Q3407" t="s">
        <v>6061</v>
      </c>
      <c r="R3407">
        <v>201</v>
      </c>
      <c r="S3407">
        <v>66</v>
      </c>
    </row>
    <row r="3408" spans="1:20" x14ac:dyDescent="0.25">
      <c r="A3408" t="s">
        <v>20</v>
      </c>
      <c r="B3408" t="s">
        <v>30</v>
      </c>
      <c r="C3408" t="s">
        <v>22</v>
      </c>
      <c r="D3408" t="s">
        <v>23</v>
      </c>
      <c r="E3408" t="s">
        <v>5</v>
      </c>
      <c r="G3408" t="s">
        <v>24</v>
      </c>
      <c r="H3408">
        <v>1563526</v>
      </c>
      <c r="I3408">
        <v>1564047</v>
      </c>
      <c r="J3408" t="s">
        <v>74</v>
      </c>
      <c r="P3408">
        <v>5739026</v>
      </c>
      <c r="Q3408" t="s">
        <v>6064</v>
      </c>
      <c r="R3408">
        <v>522</v>
      </c>
      <c r="T3408" t="s">
        <v>6065</v>
      </c>
    </row>
    <row r="3409" spans="1:20" x14ac:dyDescent="0.25">
      <c r="A3409" t="s">
        <v>33</v>
      </c>
      <c r="B3409" t="s">
        <v>34</v>
      </c>
      <c r="C3409" t="s">
        <v>22</v>
      </c>
      <c r="D3409" t="s">
        <v>23</v>
      </c>
      <c r="E3409" t="s">
        <v>5</v>
      </c>
      <c r="G3409" t="s">
        <v>24</v>
      </c>
      <c r="H3409">
        <v>1563526</v>
      </c>
      <c r="I3409">
        <v>1564047</v>
      </c>
      <c r="J3409" t="s">
        <v>74</v>
      </c>
      <c r="K3409" t="s">
        <v>6066</v>
      </c>
      <c r="L3409" t="s">
        <v>6066</v>
      </c>
      <c r="N3409" t="s">
        <v>36</v>
      </c>
      <c r="P3409">
        <v>5739026</v>
      </c>
      <c r="Q3409" t="s">
        <v>6064</v>
      </c>
      <c r="R3409">
        <v>522</v>
      </c>
      <c r="S3409">
        <v>173</v>
      </c>
    </row>
    <row r="3410" spans="1:20" x14ac:dyDescent="0.25">
      <c r="A3410" t="s">
        <v>20</v>
      </c>
      <c r="B3410" t="s">
        <v>30</v>
      </c>
      <c r="C3410" t="s">
        <v>22</v>
      </c>
      <c r="D3410" t="s">
        <v>23</v>
      </c>
      <c r="E3410" t="s">
        <v>5</v>
      </c>
      <c r="G3410" t="s">
        <v>24</v>
      </c>
      <c r="H3410">
        <v>1564286</v>
      </c>
      <c r="I3410">
        <v>1565863</v>
      </c>
      <c r="J3410" t="s">
        <v>74</v>
      </c>
      <c r="P3410">
        <v>5737706</v>
      </c>
      <c r="Q3410" t="s">
        <v>6067</v>
      </c>
      <c r="R3410">
        <v>1578</v>
      </c>
      <c r="T3410" t="s">
        <v>6068</v>
      </c>
    </row>
    <row r="3411" spans="1:20" x14ac:dyDescent="0.25">
      <c r="A3411" t="s">
        <v>33</v>
      </c>
      <c r="B3411" t="s">
        <v>34</v>
      </c>
      <c r="C3411" t="s">
        <v>22</v>
      </c>
      <c r="D3411" t="s">
        <v>23</v>
      </c>
      <c r="E3411" t="s">
        <v>5</v>
      </c>
      <c r="G3411" t="s">
        <v>24</v>
      </c>
      <c r="H3411">
        <v>1564286</v>
      </c>
      <c r="I3411">
        <v>1565863</v>
      </c>
      <c r="J3411" t="s">
        <v>74</v>
      </c>
      <c r="K3411" t="s">
        <v>6069</v>
      </c>
      <c r="L3411" t="s">
        <v>6069</v>
      </c>
      <c r="N3411" t="s">
        <v>4197</v>
      </c>
      <c r="P3411">
        <v>5737706</v>
      </c>
      <c r="Q3411" t="s">
        <v>6067</v>
      </c>
      <c r="R3411">
        <v>1578</v>
      </c>
      <c r="S3411">
        <v>525</v>
      </c>
    </row>
    <row r="3412" spans="1:20" x14ac:dyDescent="0.25">
      <c r="A3412" t="s">
        <v>20</v>
      </c>
      <c r="B3412" t="s">
        <v>30</v>
      </c>
      <c r="C3412" t="s">
        <v>22</v>
      </c>
      <c r="D3412" t="s">
        <v>23</v>
      </c>
      <c r="E3412" t="s">
        <v>5</v>
      </c>
      <c r="G3412" t="s">
        <v>24</v>
      </c>
      <c r="H3412">
        <v>1565865</v>
      </c>
      <c r="I3412">
        <v>1566632</v>
      </c>
      <c r="J3412" t="s">
        <v>74</v>
      </c>
      <c r="P3412">
        <v>5737763</v>
      </c>
      <c r="Q3412" t="s">
        <v>6070</v>
      </c>
      <c r="R3412">
        <v>768</v>
      </c>
      <c r="T3412" t="s">
        <v>6071</v>
      </c>
    </row>
    <row r="3413" spans="1:20" x14ac:dyDescent="0.25">
      <c r="A3413" t="s">
        <v>33</v>
      </c>
      <c r="B3413" t="s">
        <v>34</v>
      </c>
      <c r="C3413" t="s">
        <v>22</v>
      </c>
      <c r="D3413" t="s">
        <v>23</v>
      </c>
      <c r="E3413" t="s">
        <v>5</v>
      </c>
      <c r="G3413" t="s">
        <v>24</v>
      </c>
      <c r="H3413">
        <v>1565865</v>
      </c>
      <c r="I3413">
        <v>1566632</v>
      </c>
      <c r="J3413" t="s">
        <v>74</v>
      </c>
      <c r="K3413" t="s">
        <v>6072</v>
      </c>
      <c r="L3413" t="s">
        <v>6072</v>
      </c>
      <c r="N3413" t="s">
        <v>36</v>
      </c>
      <c r="P3413">
        <v>5737763</v>
      </c>
      <c r="Q3413" t="s">
        <v>6070</v>
      </c>
      <c r="R3413">
        <v>768</v>
      </c>
      <c r="S3413">
        <v>255</v>
      </c>
    </row>
    <row r="3414" spans="1:20" x14ac:dyDescent="0.25">
      <c r="A3414" t="s">
        <v>20</v>
      </c>
      <c r="B3414" t="s">
        <v>30</v>
      </c>
      <c r="C3414" t="s">
        <v>22</v>
      </c>
      <c r="D3414" t="s">
        <v>23</v>
      </c>
      <c r="E3414" t="s">
        <v>5</v>
      </c>
      <c r="G3414" t="s">
        <v>24</v>
      </c>
      <c r="H3414">
        <v>1566720</v>
      </c>
      <c r="I3414">
        <v>1567484</v>
      </c>
      <c r="J3414" t="s">
        <v>74</v>
      </c>
      <c r="P3414">
        <v>5737345</v>
      </c>
      <c r="Q3414" t="s">
        <v>6073</v>
      </c>
      <c r="R3414">
        <v>765</v>
      </c>
      <c r="T3414" t="s">
        <v>6074</v>
      </c>
    </row>
    <row r="3415" spans="1:20" x14ac:dyDescent="0.25">
      <c r="A3415" t="s">
        <v>33</v>
      </c>
      <c r="B3415" t="s">
        <v>34</v>
      </c>
      <c r="C3415" t="s">
        <v>22</v>
      </c>
      <c r="D3415" t="s">
        <v>23</v>
      </c>
      <c r="E3415" t="s">
        <v>5</v>
      </c>
      <c r="G3415" t="s">
        <v>24</v>
      </c>
      <c r="H3415">
        <v>1566720</v>
      </c>
      <c r="I3415">
        <v>1567484</v>
      </c>
      <c r="J3415" t="s">
        <v>74</v>
      </c>
      <c r="K3415" t="s">
        <v>6075</v>
      </c>
      <c r="L3415" t="s">
        <v>6075</v>
      </c>
      <c r="N3415" t="s">
        <v>36</v>
      </c>
      <c r="P3415">
        <v>5737345</v>
      </c>
      <c r="Q3415" t="s">
        <v>6073</v>
      </c>
      <c r="R3415">
        <v>765</v>
      </c>
      <c r="S3415">
        <v>254</v>
      </c>
    </row>
    <row r="3416" spans="1:20" x14ac:dyDescent="0.25">
      <c r="A3416" t="s">
        <v>20</v>
      </c>
      <c r="B3416" t="s">
        <v>30</v>
      </c>
      <c r="C3416" t="s">
        <v>22</v>
      </c>
      <c r="D3416" t="s">
        <v>23</v>
      </c>
      <c r="E3416" t="s">
        <v>5</v>
      </c>
      <c r="G3416" t="s">
        <v>24</v>
      </c>
      <c r="H3416">
        <v>1567807</v>
      </c>
      <c r="I3416">
        <v>1569801</v>
      </c>
      <c r="J3416" t="s">
        <v>25</v>
      </c>
      <c r="P3416">
        <v>5737346</v>
      </c>
      <c r="Q3416" t="s">
        <v>6076</v>
      </c>
      <c r="R3416">
        <v>1995</v>
      </c>
      <c r="T3416" t="s">
        <v>6077</v>
      </c>
    </row>
    <row r="3417" spans="1:20" x14ac:dyDescent="0.25">
      <c r="A3417" t="s">
        <v>33</v>
      </c>
      <c r="B3417" t="s">
        <v>34</v>
      </c>
      <c r="C3417" t="s">
        <v>22</v>
      </c>
      <c r="D3417" t="s">
        <v>23</v>
      </c>
      <c r="E3417" t="s">
        <v>5</v>
      </c>
      <c r="G3417" t="s">
        <v>24</v>
      </c>
      <c r="H3417">
        <v>1567807</v>
      </c>
      <c r="I3417">
        <v>1569801</v>
      </c>
      <c r="J3417" t="s">
        <v>25</v>
      </c>
      <c r="K3417" t="s">
        <v>6078</v>
      </c>
      <c r="L3417" t="s">
        <v>6078</v>
      </c>
      <c r="N3417" t="s">
        <v>6079</v>
      </c>
      <c r="P3417">
        <v>5737346</v>
      </c>
      <c r="Q3417" t="s">
        <v>6076</v>
      </c>
      <c r="R3417">
        <v>1995</v>
      </c>
      <c r="S3417">
        <v>664</v>
      </c>
    </row>
    <row r="3418" spans="1:20" x14ac:dyDescent="0.25">
      <c r="A3418" t="s">
        <v>20</v>
      </c>
      <c r="B3418" t="s">
        <v>30</v>
      </c>
      <c r="C3418" t="s">
        <v>22</v>
      </c>
      <c r="D3418" t="s">
        <v>23</v>
      </c>
      <c r="E3418" t="s">
        <v>5</v>
      </c>
      <c r="G3418" t="s">
        <v>24</v>
      </c>
      <c r="H3418">
        <v>1569930</v>
      </c>
      <c r="I3418">
        <v>1570817</v>
      </c>
      <c r="J3418" t="s">
        <v>25</v>
      </c>
      <c r="P3418">
        <v>5737694</v>
      </c>
      <c r="Q3418" t="s">
        <v>6080</v>
      </c>
      <c r="R3418">
        <v>888</v>
      </c>
      <c r="T3418" t="s">
        <v>6081</v>
      </c>
    </row>
    <row r="3419" spans="1:20" x14ac:dyDescent="0.25">
      <c r="A3419" t="s">
        <v>33</v>
      </c>
      <c r="B3419" t="s">
        <v>34</v>
      </c>
      <c r="C3419" t="s">
        <v>22</v>
      </c>
      <c r="D3419" t="s">
        <v>23</v>
      </c>
      <c r="E3419" t="s">
        <v>5</v>
      </c>
      <c r="G3419" t="s">
        <v>24</v>
      </c>
      <c r="H3419">
        <v>1569930</v>
      </c>
      <c r="I3419">
        <v>1570817</v>
      </c>
      <c r="J3419" t="s">
        <v>25</v>
      </c>
      <c r="K3419" t="s">
        <v>6082</v>
      </c>
      <c r="L3419" t="s">
        <v>6082</v>
      </c>
      <c r="N3419" t="s">
        <v>702</v>
      </c>
      <c r="P3419">
        <v>5737694</v>
      </c>
      <c r="Q3419" t="s">
        <v>6080</v>
      </c>
      <c r="R3419">
        <v>888</v>
      </c>
      <c r="S3419">
        <v>295</v>
      </c>
    </row>
    <row r="3420" spans="1:20" x14ac:dyDescent="0.25">
      <c r="A3420" t="s">
        <v>20</v>
      </c>
      <c r="B3420" t="s">
        <v>30</v>
      </c>
      <c r="C3420" t="s">
        <v>22</v>
      </c>
      <c r="D3420" t="s">
        <v>23</v>
      </c>
      <c r="E3420" t="s">
        <v>5</v>
      </c>
      <c r="G3420" t="s">
        <v>24</v>
      </c>
      <c r="H3420">
        <v>1570828</v>
      </c>
      <c r="I3420">
        <v>1571619</v>
      </c>
      <c r="J3420" t="s">
        <v>25</v>
      </c>
      <c r="P3420">
        <v>5737473</v>
      </c>
      <c r="Q3420" t="s">
        <v>6083</v>
      </c>
      <c r="R3420">
        <v>792</v>
      </c>
      <c r="T3420" t="s">
        <v>6084</v>
      </c>
    </row>
    <row r="3421" spans="1:20" x14ac:dyDescent="0.25">
      <c r="A3421" t="s">
        <v>33</v>
      </c>
      <c r="B3421" t="s">
        <v>34</v>
      </c>
      <c r="C3421" t="s">
        <v>22</v>
      </c>
      <c r="D3421" t="s">
        <v>23</v>
      </c>
      <c r="E3421" t="s">
        <v>5</v>
      </c>
      <c r="G3421" t="s">
        <v>24</v>
      </c>
      <c r="H3421">
        <v>1570828</v>
      </c>
      <c r="I3421">
        <v>1571619</v>
      </c>
      <c r="J3421" t="s">
        <v>25</v>
      </c>
      <c r="K3421" t="s">
        <v>6085</v>
      </c>
      <c r="L3421" t="s">
        <v>6085</v>
      </c>
      <c r="N3421" t="s">
        <v>6086</v>
      </c>
      <c r="P3421">
        <v>5737473</v>
      </c>
      <c r="Q3421" t="s">
        <v>6083</v>
      </c>
      <c r="R3421">
        <v>792</v>
      </c>
      <c r="S3421">
        <v>263</v>
      </c>
    </row>
    <row r="3422" spans="1:20" x14ac:dyDescent="0.25">
      <c r="A3422" t="s">
        <v>20</v>
      </c>
      <c r="B3422" t="s">
        <v>30</v>
      </c>
      <c r="C3422" t="s">
        <v>22</v>
      </c>
      <c r="D3422" t="s">
        <v>23</v>
      </c>
      <c r="E3422" t="s">
        <v>5</v>
      </c>
      <c r="G3422" t="s">
        <v>24</v>
      </c>
      <c r="H3422">
        <v>1571904</v>
      </c>
      <c r="I3422">
        <v>1574240</v>
      </c>
      <c r="J3422" t="s">
        <v>25</v>
      </c>
      <c r="P3422">
        <v>5737474</v>
      </c>
      <c r="Q3422" t="s">
        <v>6087</v>
      </c>
      <c r="R3422">
        <v>2337</v>
      </c>
      <c r="T3422" t="s">
        <v>6088</v>
      </c>
    </row>
    <row r="3423" spans="1:20" x14ac:dyDescent="0.25">
      <c r="A3423" t="s">
        <v>33</v>
      </c>
      <c r="B3423" t="s">
        <v>34</v>
      </c>
      <c r="C3423" t="s">
        <v>22</v>
      </c>
      <c r="D3423" t="s">
        <v>23</v>
      </c>
      <c r="E3423" t="s">
        <v>5</v>
      </c>
      <c r="G3423" t="s">
        <v>24</v>
      </c>
      <c r="H3423">
        <v>1571904</v>
      </c>
      <c r="I3423">
        <v>1574240</v>
      </c>
      <c r="J3423" t="s">
        <v>25</v>
      </c>
      <c r="K3423" t="s">
        <v>6089</v>
      </c>
      <c r="L3423" t="s">
        <v>6089</v>
      </c>
      <c r="N3423" t="s">
        <v>6090</v>
      </c>
      <c r="P3423">
        <v>5737474</v>
      </c>
      <c r="Q3423" t="s">
        <v>6087</v>
      </c>
      <c r="R3423">
        <v>2337</v>
      </c>
      <c r="S3423">
        <v>778</v>
      </c>
    </row>
    <row r="3424" spans="1:20" x14ac:dyDescent="0.25">
      <c r="A3424" t="s">
        <v>20</v>
      </c>
      <c r="B3424" t="s">
        <v>30</v>
      </c>
      <c r="C3424" t="s">
        <v>22</v>
      </c>
      <c r="D3424" t="s">
        <v>23</v>
      </c>
      <c r="E3424" t="s">
        <v>5</v>
      </c>
      <c r="G3424" t="s">
        <v>24</v>
      </c>
      <c r="H3424">
        <v>1574250</v>
      </c>
      <c r="I3424">
        <v>1574768</v>
      </c>
      <c r="J3424" t="s">
        <v>25</v>
      </c>
      <c r="P3424">
        <v>5737547</v>
      </c>
      <c r="Q3424" t="s">
        <v>6091</v>
      </c>
      <c r="R3424">
        <v>519</v>
      </c>
      <c r="T3424" t="s">
        <v>6092</v>
      </c>
    </row>
    <row r="3425" spans="1:20" x14ac:dyDescent="0.25">
      <c r="A3425" t="s">
        <v>33</v>
      </c>
      <c r="B3425" t="s">
        <v>34</v>
      </c>
      <c r="C3425" t="s">
        <v>22</v>
      </c>
      <c r="D3425" t="s">
        <v>23</v>
      </c>
      <c r="E3425" t="s">
        <v>5</v>
      </c>
      <c r="G3425" t="s">
        <v>24</v>
      </c>
      <c r="H3425">
        <v>1574250</v>
      </c>
      <c r="I3425">
        <v>1574768</v>
      </c>
      <c r="J3425" t="s">
        <v>25</v>
      </c>
      <c r="K3425" t="s">
        <v>6093</v>
      </c>
      <c r="L3425" t="s">
        <v>6093</v>
      </c>
      <c r="N3425" t="s">
        <v>6090</v>
      </c>
      <c r="P3425">
        <v>5737547</v>
      </c>
      <c r="Q3425" t="s">
        <v>6091</v>
      </c>
      <c r="R3425">
        <v>519</v>
      </c>
      <c r="S3425">
        <v>172</v>
      </c>
    </row>
    <row r="3426" spans="1:20" x14ac:dyDescent="0.25">
      <c r="A3426" t="s">
        <v>20</v>
      </c>
      <c r="B3426" t="s">
        <v>30</v>
      </c>
      <c r="C3426" t="s">
        <v>22</v>
      </c>
      <c r="D3426" t="s">
        <v>23</v>
      </c>
      <c r="E3426" t="s">
        <v>5</v>
      </c>
      <c r="G3426" t="s">
        <v>24</v>
      </c>
      <c r="H3426">
        <v>1574780</v>
      </c>
      <c r="I3426">
        <v>1576153</v>
      </c>
      <c r="J3426" t="s">
        <v>25</v>
      </c>
      <c r="P3426">
        <v>5737767</v>
      </c>
      <c r="Q3426" t="s">
        <v>6094</v>
      </c>
      <c r="R3426">
        <v>1374</v>
      </c>
      <c r="T3426" t="s">
        <v>6095</v>
      </c>
    </row>
    <row r="3427" spans="1:20" x14ac:dyDescent="0.25">
      <c r="A3427" t="s">
        <v>33</v>
      </c>
      <c r="B3427" t="s">
        <v>34</v>
      </c>
      <c r="C3427" t="s">
        <v>22</v>
      </c>
      <c r="D3427" t="s">
        <v>23</v>
      </c>
      <c r="E3427" t="s">
        <v>5</v>
      </c>
      <c r="G3427" t="s">
        <v>24</v>
      </c>
      <c r="H3427">
        <v>1574780</v>
      </c>
      <c r="I3427">
        <v>1576153</v>
      </c>
      <c r="J3427" t="s">
        <v>25</v>
      </c>
      <c r="K3427" t="s">
        <v>6096</v>
      </c>
      <c r="L3427" t="s">
        <v>6096</v>
      </c>
      <c r="N3427" t="s">
        <v>6097</v>
      </c>
      <c r="P3427">
        <v>5737767</v>
      </c>
      <c r="Q3427" t="s">
        <v>6094</v>
      </c>
      <c r="R3427">
        <v>1374</v>
      </c>
      <c r="S3427">
        <v>457</v>
      </c>
    </row>
    <row r="3428" spans="1:20" x14ac:dyDescent="0.25">
      <c r="A3428" t="s">
        <v>20</v>
      </c>
      <c r="B3428" t="s">
        <v>30</v>
      </c>
      <c r="C3428" t="s">
        <v>22</v>
      </c>
      <c r="D3428" t="s">
        <v>23</v>
      </c>
      <c r="E3428" t="s">
        <v>5</v>
      </c>
      <c r="G3428" t="s">
        <v>24</v>
      </c>
      <c r="H3428">
        <v>1576164</v>
      </c>
      <c r="I3428">
        <v>1576916</v>
      </c>
      <c r="J3428" t="s">
        <v>25</v>
      </c>
      <c r="P3428">
        <v>5737768</v>
      </c>
      <c r="Q3428" t="s">
        <v>6098</v>
      </c>
      <c r="R3428">
        <v>753</v>
      </c>
      <c r="T3428" t="s">
        <v>6099</v>
      </c>
    </row>
    <row r="3429" spans="1:20" x14ac:dyDescent="0.25">
      <c r="A3429" t="s">
        <v>33</v>
      </c>
      <c r="B3429" t="s">
        <v>34</v>
      </c>
      <c r="C3429" t="s">
        <v>22</v>
      </c>
      <c r="D3429" t="s">
        <v>23</v>
      </c>
      <c r="E3429" t="s">
        <v>5</v>
      </c>
      <c r="G3429" t="s">
        <v>24</v>
      </c>
      <c r="H3429">
        <v>1576164</v>
      </c>
      <c r="I3429">
        <v>1576916</v>
      </c>
      <c r="J3429" t="s">
        <v>25</v>
      </c>
      <c r="K3429" t="s">
        <v>6100</v>
      </c>
      <c r="L3429" t="s">
        <v>6100</v>
      </c>
      <c r="N3429" t="s">
        <v>471</v>
      </c>
      <c r="P3429">
        <v>5737768</v>
      </c>
      <c r="Q3429" t="s">
        <v>6098</v>
      </c>
      <c r="R3429">
        <v>753</v>
      </c>
      <c r="S3429">
        <v>250</v>
      </c>
    </row>
    <row r="3430" spans="1:20" x14ac:dyDescent="0.25">
      <c r="A3430" t="s">
        <v>20</v>
      </c>
      <c r="B3430" t="s">
        <v>30</v>
      </c>
      <c r="C3430" t="s">
        <v>22</v>
      </c>
      <c r="D3430" t="s">
        <v>23</v>
      </c>
      <c r="E3430" t="s">
        <v>5</v>
      </c>
      <c r="G3430" t="s">
        <v>24</v>
      </c>
      <c r="H3430">
        <v>1576931</v>
      </c>
      <c r="I3430">
        <v>1578085</v>
      </c>
      <c r="J3430" t="s">
        <v>25</v>
      </c>
      <c r="P3430">
        <v>5739112</v>
      </c>
      <c r="Q3430" t="s">
        <v>6101</v>
      </c>
      <c r="R3430">
        <v>1155</v>
      </c>
      <c r="T3430" t="s">
        <v>6102</v>
      </c>
    </row>
    <row r="3431" spans="1:20" x14ac:dyDescent="0.25">
      <c r="A3431" t="s">
        <v>33</v>
      </c>
      <c r="B3431" t="s">
        <v>34</v>
      </c>
      <c r="C3431" t="s">
        <v>22</v>
      </c>
      <c r="D3431" t="s">
        <v>23</v>
      </c>
      <c r="E3431" t="s">
        <v>5</v>
      </c>
      <c r="G3431" t="s">
        <v>24</v>
      </c>
      <c r="H3431">
        <v>1576931</v>
      </c>
      <c r="I3431">
        <v>1578085</v>
      </c>
      <c r="J3431" t="s">
        <v>25</v>
      </c>
      <c r="K3431" t="s">
        <v>6103</v>
      </c>
      <c r="L3431" t="s">
        <v>6103</v>
      </c>
      <c r="N3431" t="s">
        <v>6104</v>
      </c>
      <c r="P3431">
        <v>5739112</v>
      </c>
      <c r="Q3431" t="s">
        <v>6101</v>
      </c>
      <c r="R3431">
        <v>1155</v>
      </c>
      <c r="S3431">
        <v>384</v>
      </c>
    </row>
    <row r="3432" spans="1:20" x14ac:dyDescent="0.25">
      <c r="A3432" t="s">
        <v>20</v>
      </c>
      <c r="B3432" t="s">
        <v>30</v>
      </c>
      <c r="C3432" t="s">
        <v>22</v>
      </c>
      <c r="D3432" t="s">
        <v>23</v>
      </c>
      <c r="E3432" t="s">
        <v>5</v>
      </c>
      <c r="G3432" t="s">
        <v>24</v>
      </c>
      <c r="H3432">
        <v>1578099</v>
      </c>
      <c r="I3432">
        <v>1579472</v>
      </c>
      <c r="J3432" t="s">
        <v>25</v>
      </c>
      <c r="P3432">
        <v>5739110</v>
      </c>
      <c r="Q3432" t="s">
        <v>6105</v>
      </c>
      <c r="R3432">
        <v>1374</v>
      </c>
      <c r="T3432" t="s">
        <v>6106</v>
      </c>
    </row>
    <row r="3433" spans="1:20" x14ac:dyDescent="0.25">
      <c r="A3433" t="s">
        <v>33</v>
      </c>
      <c r="B3433" t="s">
        <v>34</v>
      </c>
      <c r="C3433" t="s">
        <v>22</v>
      </c>
      <c r="D3433" t="s">
        <v>23</v>
      </c>
      <c r="E3433" t="s">
        <v>5</v>
      </c>
      <c r="G3433" t="s">
        <v>24</v>
      </c>
      <c r="H3433">
        <v>1578099</v>
      </c>
      <c r="I3433">
        <v>1579472</v>
      </c>
      <c r="J3433" t="s">
        <v>25</v>
      </c>
      <c r="K3433" t="s">
        <v>6107</v>
      </c>
      <c r="L3433" t="s">
        <v>6107</v>
      </c>
      <c r="N3433" t="s">
        <v>6108</v>
      </c>
      <c r="P3433">
        <v>5739110</v>
      </c>
      <c r="Q3433" t="s">
        <v>6105</v>
      </c>
      <c r="R3433">
        <v>1374</v>
      </c>
      <c r="S3433">
        <v>457</v>
      </c>
    </row>
    <row r="3434" spans="1:20" x14ac:dyDescent="0.25">
      <c r="A3434" t="s">
        <v>20</v>
      </c>
      <c r="B3434" t="s">
        <v>30</v>
      </c>
      <c r="C3434" t="s">
        <v>22</v>
      </c>
      <c r="D3434" t="s">
        <v>23</v>
      </c>
      <c r="E3434" t="s">
        <v>5</v>
      </c>
      <c r="G3434" t="s">
        <v>24</v>
      </c>
      <c r="H3434">
        <v>1579477</v>
      </c>
      <c r="I3434">
        <v>1579941</v>
      </c>
      <c r="J3434" t="s">
        <v>25</v>
      </c>
      <c r="P3434">
        <v>5739111</v>
      </c>
      <c r="Q3434" t="s">
        <v>6109</v>
      </c>
      <c r="R3434">
        <v>465</v>
      </c>
      <c r="T3434" t="s">
        <v>6110</v>
      </c>
    </row>
    <row r="3435" spans="1:20" x14ac:dyDescent="0.25">
      <c r="A3435" t="s">
        <v>33</v>
      </c>
      <c r="B3435" t="s">
        <v>34</v>
      </c>
      <c r="C3435" t="s">
        <v>22</v>
      </c>
      <c r="D3435" t="s">
        <v>23</v>
      </c>
      <c r="E3435" t="s">
        <v>5</v>
      </c>
      <c r="G3435" t="s">
        <v>24</v>
      </c>
      <c r="H3435">
        <v>1579477</v>
      </c>
      <c r="I3435">
        <v>1579941</v>
      </c>
      <c r="J3435" t="s">
        <v>25</v>
      </c>
      <c r="K3435" t="s">
        <v>6111</v>
      </c>
      <c r="L3435" t="s">
        <v>6111</v>
      </c>
      <c r="N3435" t="s">
        <v>1824</v>
      </c>
      <c r="P3435">
        <v>5739111</v>
      </c>
      <c r="Q3435" t="s">
        <v>6109</v>
      </c>
      <c r="R3435">
        <v>465</v>
      </c>
      <c r="S3435">
        <v>154</v>
      </c>
    </row>
    <row r="3436" spans="1:20" x14ac:dyDescent="0.25">
      <c r="A3436" t="s">
        <v>20</v>
      </c>
      <c r="B3436" t="s">
        <v>30</v>
      </c>
      <c r="C3436" t="s">
        <v>22</v>
      </c>
      <c r="D3436" t="s">
        <v>23</v>
      </c>
      <c r="E3436" t="s">
        <v>5</v>
      </c>
      <c r="G3436" t="s">
        <v>24</v>
      </c>
      <c r="H3436">
        <v>1580044</v>
      </c>
      <c r="I3436">
        <v>1580223</v>
      </c>
      <c r="J3436" t="s">
        <v>25</v>
      </c>
      <c r="P3436">
        <v>5738160</v>
      </c>
      <c r="Q3436" t="s">
        <v>6112</v>
      </c>
      <c r="R3436">
        <v>180</v>
      </c>
      <c r="T3436" t="s">
        <v>6113</v>
      </c>
    </row>
    <row r="3437" spans="1:20" x14ac:dyDescent="0.25">
      <c r="A3437" t="s">
        <v>33</v>
      </c>
      <c r="B3437" t="s">
        <v>34</v>
      </c>
      <c r="C3437" t="s">
        <v>22</v>
      </c>
      <c r="D3437" t="s">
        <v>23</v>
      </c>
      <c r="E3437" t="s">
        <v>5</v>
      </c>
      <c r="G3437" t="s">
        <v>24</v>
      </c>
      <c r="H3437">
        <v>1580044</v>
      </c>
      <c r="I3437">
        <v>1580223</v>
      </c>
      <c r="J3437" t="s">
        <v>25</v>
      </c>
      <c r="K3437" t="s">
        <v>6114</v>
      </c>
      <c r="L3437" t="s">
        <v>6114</v>
      </c>
      <c r="N3437" t="s">
        <v>36</v>
      </c>
      <c r="P3437">
        <v>5738160</v>
      </c>
      <c r="Q3437" t="s">
        <v>6112</v>
      </c>
      <c r="R3437">
        <v>180</v>
      </c>
      <c r="S3437">
        <v>59</v>
      </c>
    </row>
    <row r="3438" spans="1:20" x14ac:dyDescent="0.25">
      <c r="A3438" t="s">
        <v>20</v>
      </c>
      <c r="B3438" t="s">
        <v>30</v>
      </c>
      <c r="C3438" t="s">
        <v>22</v>
      </c>
      <c r="D3438" t="s">
        <v>23</v>
      </c>
      <c r="E3438" t="s">
        <v>5</v>
      </c>
      <c r="G3438" t="s">
        <v>24</v>
      </c>
      <c r="H3438">
        <v>1580228</v>
      </c>
      <c r="I3438">
        <v>1581010</v>
      </c>
      <c r="J3438" t="s">
        <v>74</v>
      </c>
      <c r="P3438">
        <v>5737446</v>
      </c>
      <c r="Q3438" t="s">
        <v>6115</v>
      </c>
      <c r="R3438">
        <v>783</v>
      </c>
      <c r="T3438" t="s">
        <v>6116</v>
      </c>
    </row>
    <row r="3439" spans="1:20" x14ac:dyDescent="0.25">
      <c r="A3439" t="s">
        <v>33</v>
      </c>
      <c r="B3439" t="s">
        <v>34</v>
      </c>
      <c r="C3439" t="s">
        <v>22</v>
      </c>
      <c r="D3439" t="s">
        <v>23</v>
      </c>
      <c r="E3439" t="s">
        <v>5</v>
      </c>
      <c r="G3439" t="s">
        <v>24</v>
      </c>
      <c r="H3439">
        <v>1580228</v>
      </c>
      <c r="I3439">
        <v>1581010</v>
      </c>
      <c r="J3439" t="s">
        <v>74</v>
      </c>
      <c r="K3439" t="s">
        <v>6117</v>
      </c>
      <c r="L3439" t="s">
        <v>6117</v>
      </c>
      <c r="N3439" t="s">
        <v>6118</v>
      </c>
      <c r="P3439">
        <v>5737446</v>
      </c>
      <c r="Q3439" t="s">
        <v>6115</v>
      </c>
      <c r="R3439">
        <v>783</v>
      </c>
      <c r="S3439">
        <v>260</v>
      </c>
    </row>
    <row r="3440" spans="1:20" x14ac:dyDescent="0.25">
      <c r="A3440" t="s">
        <v>20</v>
      </c>
      <c r="B3440" t="s">
        <v>30</v>
      </c>
      <c r="C3440" t="s">
        <v>22</v>
      </c>
      <c r="D3440" t="s">
        <v>23</v>
      </c>
      <c r="E3440" t="s">
        <v>5</v>
      </c>
      <c r="G3440" t="s">
        <v>24</v>
      </c>
      <c r="H3440">
        <v>1581007</v>
      </c>
      <c r="I3440">
        <v>1581663</v>
      </c>
      <c r="J3440" t="s">
        <v>74</v>
      </c>
      <c r="P3440">
        <v>5737447</v>
      </c>
      <c r="Q3440" t="s">
        <v>6119</v>
      </c>
      <c r="R3440">
        <v>657</v>
      </c>
      <c r="T3440" t="s">
        <v>6120</v>
      </c>
    </row>
    <row r="3441" spans="1:20" x14ac:dyDescent="0.25">
      <c r="A3441" t="s">
        <v>33</v>
      </c>
      <c r="B3441" t="s">
        <v>34</v>
      </c>
      <c r="C3441" t="s">
        <v>22</v>
      </c>
      <c r="D3441" t="s">
        <v>23</v>
      </c>
      <c r="E3441" t="s">
        <v>5</v>
      </c>
      <c r="G3441" t="s">
        <v>24</v>
      </c>
      <c r="H3441">
        <v>1581007</v>
      </c>
      <c r="I3441">
        <v>1581663</v>
      </c>
      <c r="J3441" t="s">
        <v>74</v>
      </c>
      <c r="K3441" t="s">
        <v>6121</v>
      </c>
      <c r="L3441" t="s">
        <v>6121</v>
      </c>
      <c r="N3441" t="s">
        <v>36</v>
      </c>
      <c r="P3441">
        <v>5737447</v>
      </c>
      <c r="Q3441" t="s">
        <v>6119</v>
      </c>
      <c r="R3441">
        <v>657</v>
      </c>
      <c r="S3441">
        <v>218</v>
      </c>
    </row>
    <row r="3442" spans="1:20" x14ac:dyDescent="0.25">
      <c r="A3442" t="s">
        <v>20</v>
      </c>
      <c r="B3442" t="s">
        <v>30</v>
      </c>
      <c r="C3442" t="s">
        <v>22</v>
      </c>
      <c r="D3442" t="s">
        <v>23</v>
      </c>
      <c r="E3442" t="s">
        <v>5</v>
      </c>
      <c r="G3442" t="s">
        <v>24</v>
      </c>
      <c r="H3442">
        <v>1582010</v>
      </c>
      <c r="I3442">
        <v>1582423</v>
      </c>
      <c r="J3442" t="s">
        <v>25</v>
      </c>
      <c r="P3442">
        <v>5737577</v>
      </c>
      <c r="Q3442" t="s">
        <v>6122</v>
      </c>
      <c r="R3442">
        <v>414</v>
      </c>
      <c r="T3442" t="s">
        <v>6123</v>
      </c>
    </row>
    <row r="3443" spans="1:20" x14ac:dyDescent="0.25">
      <c r="A3443" t="s">
        <v>33</v>
      </c>
      <c r="B3443" t="s">
        <v>34</v>
      </c>
      <c r="C3443" t="s">
        <v>22</v>
      </c>
      <c r="D3443" t="s">
        <v>23</v>
      </c>
      <c r="E3443" t="s">
        <v>5</v>
      </c>
      <c r="G3443" t="s">
        <v>24</v>
      </c>
      <c r="H3443">
        <v>1582010</v>
      </c>
      <c r="I3443">
        <v>1582423</v>
      </c>
      <c r="J3443" t="s">
        <v>25</v>
      </c>
      <c r="K3443" t="s">
        <v>6124</v>
      </c>
      <c r="L3443" t="s">
        <v>6124</v>
      </c>
      <c r="N3443" t="s">
        <v>36</v>
      </c>
      <c r="P3443">
        <v>5737577</v>
      </c>
      <c r="Q3443" t="s">
        <v>6122</v>
      </c>
      <c r="R3443">
        <v>414</v>
      </c>
      <c r="S3443">
        <v>137</v>
      </c>
    </row>
    <row r="3444" spans="1:20" x14ac:dyDescent="0.25">
      <c r="A3444" t="s">
        <v>20</v>
      </c>
      <c r="B3444" t="s">
        <v>30</v>
      </c>
      <c r="C3444" t="s">
        <v>22</v>
      </c>
      <c r="D3444" t="s">
        <v>23</v>
      </c>
      <c r="E3444" t="s">
        <v>5</v>
      </c>
      <c r="G3444" t="s">
        <v>24</v>
      </c>
      <c r="H3444">
        <v>1582480</v>
      </c>
      <c r="I3444">
        <v>1583829</v>
      </c>
      <c r="J3444" t="s">
        <v>74</v>
      </c>
      <c r="P3444">
        <v>5737378</v>
      </c>
      <c r="Q3444" t="s">
        <v>6125</v>
      </c>
      <c r="R3444">
        <v>1350</v>
      </c>
      <c r="T3444" t="s">
        <v>6126</v>
      </c>
    </row>
    <row r="3445" spans="1:20" x14ac:dyDescent="0.25">
      <c r="A3445" t="s">
        <v>33</v>
      </c>
      <c r="B3445" t="s">
        <v>34</v>
      </c>
      <c r="C3445" t="s">
        <v>22</v>
      </c>
      <c r="D3445" t="s">
        <v>23</v>
      </c>
      <c r="E3445" t="s">
        <v>5</v>
      </c>
      <c r="G3445" t="s">
        <v>24</v>
      </c>
      <c r="H3445">
        <v>1582480</v>
      </c>
      <c r="I3445">
        <v>1583829</v>
      </c>
      <c r="J3445" t="s">
        <v>74</v>
      </c>
      <c r="K3445" t="s">
        <v>6127</v>
      </c>
      <c r="L3445" t="s">
        <v>6127</v>
      </c>
      <c r="N3445" t="s">
        <v>6128</v>
      </c>
      <c r="P3445">
        <v>5737378</v>
      </c>
      <c r="Q3445" t="s">
        <v>6125</v>
      </c>
      <c r="R3445">
        <v>1350</v>
      </c>
      <c r="S3445">
        <v>449</v>
      </c>
    </row>
    <row r="3446" spans="1:20" x14ac:dyDescent="0.25">
      <c r="A3446" t="s">
        <v>20</v>
      </c>
      <c r="B3446" t="s">
        <v>30</v>
      </c>
      <c r="C3446" t="s">
        <v>22</v>
      </c>
      <c r="D3446" t="s">
        <v>23</v>
      </c>
      <c r="E3446" t="s">
        <v>5</v>
      </c>
      <c r="G3446" t="s">
        <v>24</v>
      </c>
      <c r="H3446">
        <v>1583851</v>
      </c>
      <c r="I3446">
        <v>1585572</v>
      </c>
      <c r="J3446" t="s">
        <v>74</v>
      </c>
      <c r="P3446">
        <v>5737379</v>
      </c>
      <c r="Q3446" t="s">
        <v>6129</v>
      </c>
      <c r="R3446">
        <v>1722</v>
      </c>
      <c r="T3446" t="s">
        <v>6130</v>
      </c>
    </row>
    <row r="3447" spans="1:20" x14ac:dyDescent="0.25">
      <c r="A3447" t="s">
        <v>33</v>
      </c>
      <c r="B3447" t="s">
        <v>34</v>
      </c>
      <c r="C3447" t="s">
        <v>22</v>
      </c>
      <c r="D3447" t="s">
        <v>23</v>
      </c>
      <c r="E3447" t="s">
        <v>5</v>
      </c>
      <c r="G3447" t="s">
        <v>24</v>
      </c>
      <c r="H3447">
        <v>1583851</v>
      </c>
      <c r="I3447">
        <v>1585572</v>
      </c>
      <c r="J3447" t="s">
        <v>74</v>
      </c>
      <c r="K3447" t="s">
        <v>6131</v>
      </c>
      <c r="L3447" t="s">
        <v>6131</v>
      </c>
      <c r="N3447" t="s">
        <v>6132</v>
      </c>
      <c r="P3447">
        <v>5737379</v>
      </c>
      <c r="Q3447" t="s">
        <v>6129</v>
      </c>
      <c r="R3447">
        <v>1722</v>
      </c>
      <c r="S3447">
        <v>573</v>
      </c>
    </row>
    <row r="3448" spans="1:20" x14ac:dyDescent="0.25">
      <c r="A3448" t="s">
        <v>20</v>
      </c>
      <c r="B3448" t="s">
        <v>30</v>
      </c>
      <c r="C3448" t="s">
        <v>22</v>
      </c>
      <c r="D3448" t="s">
        <v>23</v>
      </c>
      <c r="E3448" t="s">
        <v>5</v>
      </c>
      <c r="G3448" t="s">
        <v>24</v>
      </c>
      <c r="H3448">
        <v>1585600</v>
      </c>
      <c r="I3448">
        <v>1586022</v>
      </c>
      <c r="J3448" t="s">
        <v>74</v>
      </c>
      <c r="P3448">
        <v>5737700</v>
      </c>
      <c r="Q3448" t="s">
        <v>6133</v>
      </c>
      <c r="R3448">
        <v>423</v>
      </c>
      <c r="T3448" t="s">
        <v>6134</v>
      </c>
    </row>
    <row r="3449" spans="1:20" x14ac:dyDescent="0.25">
      <c r="A3449" t="s">
        <v>33</v>
      </c>
      <c r="B3449" t="s">
        <v>34</v>
      </c>
      <c r="C3449" t="s">
        <v>22</v>
      </c>
      <c r="D3449" t="s">
        <v>23</v>
      </c>
      <c r="E3449" t="s">
        <v>5</v>
      </c>
      <c r="G3449" t="s">
        <v>24</v>
      </c>
      <c r="H3449">
        <v>1585600</v>
      </c>
      <c r="I3449">
        <v>1586022</v>
      </c>
      <c r="J3449" t="s">
        <v>74</v>
      </c>
      <c r="K3449" t="s">
        <v>6135</v>
      </c>
      <c r="L3449" t="s">
        <v>6135</v>
      </c>
      <c r="N3449" t="s">
        <v>36</v>
      </c>
      <c r="P3449">
        <v>5737700</v>
      </c>
      <c r="Q3449" t="s">
        <v>6133</v>
      </c>
      <c r="R3449">
        <v>423</v>
      </c>
      <c r="S3449">
        <v>140</v>
      </c>
    </row>
    <row r="3450" spans="1:20" x14ac:dyDescent="0.25">
      <c r="A3450" t="s">
        <v>20</v>
      </c>
      <c r="B3450" t="s">
        <v>30</v>
      </c>
      <c r="C3450" t="s">
        <v>22</v>
      </c>
      <c r="D3450" t="s">
        <v>23</v>
      </c>
      <c r="E3450" t="s">
        <v>5</v>
      </c>
      <c r="G3450" t="s">
        <v>24</v>
      </c>
      <c r="H3450">
        <v>1586055</v>
      </c>
      <c r="I3450">
        <v>1587329</v>
      </c>
      <c r="J3450" t="s">
        <v>74</v>
      </c>
      <c r="P3450">
        <v>5737701</v>
      </c>
      <c r="Q3450" t="s">
        <v>6136</v>
      </c>
      <c r="R3450">
        <v>1275</v>
      </c>
      <c r="T3450" t="s">
        <v>6137</v>
      </c>
    </row>
    <row r="3451" spans="1:20" x14ac:dyDescent="0.25">
      <c r="A3451" t="s">
        <v>33</v>
      </c>
      <c r="B3451" t="s">
        <v>34</v>
      </c>
      <c r="C3451" t="s">
        <v>22</v>
      </c>
      <c r="D3451" t="s">
        <v>23</v>
      </c>
      <c r="E3451" t="s">
        <v>5</v>
      </c>
      <c r="G3451" t="s">
        <v>24</v>
      </c>
      <c r="H3451">
        <v>1586055</v>
      </c>
      <c r="I3451">
        <v>1587329</v>
      </c>
      <c r="J3451" t="s">
        <v>74</v>
      </c>
      <c r="K3451" t="s">
        <v>6138</v>
      </c>
      <c r="L3451" t="s">
        <v>6138</v>
      </c>
      <c r="N3451" t="s">
        <v>6139</v>
      </c>
      <c r="P3451">
        <v>5737701</v>
      </c>
      <c r="Q3451" t="s">
        <v>6136</v>
      </c>
      <c r="R3451">
        <v>1275</v>
      </c>
      <c r="S3451">
        <v>424</v>
      </c>
    </row>
    <row r="3452" spans="1:20" x14ac:dyDescent="0.25">
      <c r="A3452" t="s">
        <v>20</v>
      </c>
      <c r="B3452" t="s">
        <v>30</v>
      </c>
      <c r="C3452" t="s">
        <v>22</v>
      </c>
      <c r="D3452" t="s">
        <v>23</v>
      </c>
      <c r="E3452" t="s">
        <v>5</v>
      </c>
      <c r="G3452" t="s">
        <v>24</v>
      </c>
      <c r="H3452">
        <v>1587342</v>
      </c>
      <c r="I3452">
        <v>1587773</v>
      </c>
      <c r="J3452" t="s">
        <v>74</v>
      </c>
      <c r="P3452">
        <v>5737500</v>
      </c>
      <c r="Q3452" t="s">
        <v>6140</v>
      </c>
      <c r="R3452">
        <v>432</v>
      </c>
      <c r="T3452" t="s">
        <v>6141</v>
      </c>
    </row>
    <row r="3453" spans="1:20" x14ac:dyDescent="0.25">
      <c r="A3453" t="s">
        <v>33</v>
      </c>
      <c r="B3453" t="s">
        <v>34</v>
      </c>
      <c r="C3453" t="s">
        <v>22</v>
      </c>
      <c r="D3453" t="s">
        <v>23</v>
      </c>
      <c r="E3453" t="s">
        <v>5</v>
      </c>
      <c r="G3453" t="s">
        <v>24</v>
      </c>
      <c r="H3453">
        <v>1587342</v>
      </c>
      <c r="I3453">
        <v>1587773</v>
      </c>
      <c r="J3453" t="s">
        <v>74</v>
      </c>
      <c r="K3453" t="s">
        <v>6142</v>
      </c>
      <c r="L3453" t="s">
        <v>6142</v>
      </c>
      <c r="N3453" t="s">
        <v>6143</v>
      </c>
      <c r="P3453">
        <v>5737500</v>
      </c>
      <c r="Q3453" t="s">
        <v>6140</v>
      </c>
      <c r="R3453">
        <v>432</v>
      </c>
      <c r="S3453">
        <v>143</v>
      </c>
    </row>
    <row r="3454" spans="1:20" x14ac:dyDescent="0.25">
      <c r="A3454" t="s">
        <v>20</v>
      </c>
      <c r="B3454" t="s">
        <v>30</v>
      </c>
      <c r="C3454" t="s">
        <v>22</v>
      </c>
      <c r="D3454" t="s">
        <v>23</v>
      </c>
      <c r="E3454" t="s">
        <v>5</v>
      </c>
      <c r="G3454" t="s">
        <v>24</v>
      </c>
      <c r="H3454">
        <v>1587999</v>
      </c>
      <c r="I3454">
        <v>1588718</v>
      </c>
      <c r="J3454" t="s">
        <v>25</v>
      </c>
      <c r="P3454">
        <v>5737557</v>
      </c>
      <c r="Q3454" t="s">
        <v>6144</v>
      </c>
      <c r="R3454">
        <v>720</v>
      </c>
      <c r="T3454" t="s">
        <v>6145</v>
      </c>
    </row>
    <row r="3455" spans="1:20" x14ac:dyDescent="0.25">
      <c r="A3455" t="s">
        <v>33</v>
      </c>
      <c r="B3455" t="s">
        <v>34</v>
      </c>
      <c r="C3455" t="s">
        <v>22</v>
      </c>
      <c r="D3455" t="s">
        <v>23</v>
      </c>
      <c r="E3455" t="s">
        <v>5</v>
      </c>
      <c r="G3455" t="s">
        <v>24</v>
      </c>
      <c r="H3455">
        <v>1587999</v>
      </c>
      <c r="I3455">
        <v>1588718</v>
      </c>
      <c r="J3455" t="s">
        <v>25</v>
      </c>
      <c r="K3455" t="s">
        <v>6146</v>
      </c>
      <c r="L3455" t="s">
        <v>6146</v>
      </c>
      <c r="N3455" t="s">
        <v>6147</v>
      </c>
      <c r="P3455">
        <v>5737557</v>
      </c>
      <c r="Q3455" t="s">
        <v>6144</v>
      </c>
      <c r="R3455">
        <v>720</v>
      </c>
      <c r="S3455">
        <v>239</v>
      </c>
    </row>
    <row r="3456" spans="1:20" x14ac:dyDescent="0.25">
      <c r="A3456" t="s">
        <v>20</v>
      </c>
      <c r="B3456" t="s">
        <v>30</v>
      </c>
      <c r="C3456" t="s">
        <v>22</v>
      </c>
      <c r="D3456" t="s">
        <v>23</v>
      </c>
      <c r="E3456" t="s">
        <v>5</v>
      </c>
      <c r="G3456" t="s">
        <v>24</v>
      </c>
      <c r="H3456">
        <v>1588784</v>
      </c>
      <c r="I3456">
        <v>1589362</v>
      </c>
      <c r="J3456" t="s">
        <v>25</v>
      </c>
      <c r="P3456">
        <v>5737558</v>
      </c>
      <c r="Q3456" t="s">
        <v>6148</v>
      </c>
      <c r="R3456">
        <v>579</v>
      </c>
      <c r="T3456" t="s">
        <v>6149</v>
      </c>
    </row>
    <row r="3457" spans="1:20" x14ac:dyDescent="0.25">
      <c r="A3457" t="s">
        <v>33</v>
      </c>
      <c r="B3457" t="s">
        <v>34</v>
      </c>
      <c r="C3457" t="s">
        <v>22</v>
      </c>
      <c r="D3457" t="s">
        <v>23</v>
      </c>
      <c r="E3457" t="s">
        <v>5</v>
      </c>
      <c r="G3457" t="s">
        <v>24</v>
      </c>
      <c r="H3457">
        <v>1588784</v>
      </c>
      <c r="I3457">
        <v>1589362</v>
      </c>
      <c r="J3457" t="s">
        <v>25</v>
      </c>
      <c r="K3457" t="s">
        <v>6150</v>
      </c>
      <c r="L3457" t="s">
        <v>6150</v>
      </c>
      <c r="N3457" t="s">
        <v>1362</v>
      </c>
      <c r="P3457">
        <v>5737558</v>
      </c>
      <c r="Q3457" t="s">
        <v>6148</v>
      </c>
      <c r="R3457">
        <v>579</v>
      </c>
      <c r="S3457">
        <v>192</v>
      </c>
    </row>
    <row r="3458" spans="1:20" x14ac:dyDescent="0.25">
      <c r="A3458" t="s">
        <v>20</v>
      </c>
      <c r="B3458" t="s">
        <v>30</v>
      </c>
      <c r="C3458" t="s">
        <v>22</v>
      </c>
      <c r="D3458" t="s">
        <v>23</v>
      </c>
      <c r="E3458" t="s">
        <v>5</v>
      </c>
      <c r="G3458" t="s">
        <v>24</v>
      </c>
      <c r="H3458">
        <v>1589407</v>
      </c>
      <c r="I3458">
        <v>1589667</v>
      </c>
      <c r="J3458" t="s">
        <v>74</v>
      </c>
      <c r="P3458">
        <v>5737314</v>
      </c>
      <c r="Q3458" t="s">
        <v>6151</v>
      </c>
      <c r="R3458">
        <v>261</v>
      </c>
      <c r="T3458" t="s">
        <v>6152</v>
      </c>
    </row>
    <row r="3459" spans="1:20" x14ac:dyDescent="0.25">
      <c r="A3459" t="s">
        <v>33</v>
      </c>
      <c r="B3459" t="s">
        <v>34</v>
      </c>
      <c r="C3459" t="s">
        <v>22</v>
      </c>
      <c r="D3459" t="s">
        <v>23</v>
      </c>
      <c r="E3459" t="s">
        <v>5</v>
      </c>
      <c r="G3459" t="s">
        <v>24</v>
      </c>
      <c r="H3459">
        <v>1589407</v>
      </c>
      <c r="I3459">
        <v>1589667</v>
      </c>
      <c r="J3459" t="s">
        <v>74</v>
      </c>
      <c r="K3459" t="s">
        <v>6153</v>
      </c>
      <c r="L3459" t="s">
        <v>6153</v>
      </c>
      <c r="N3459" t="s">
        <v>36</v>
      </c>
      <c r="P3459">
        <v>5737314</v>
      </c>
      <c r="Q3459" t="s">
        <v>6151</v>
      </c>
      <c r="R3459">
        <v>261</v>
      </c>
      <c r="S3459">
        <v>86</v>
      </c>
    </row>
    <row r="3460" spans="1:20" x14ac:dyDescent="0.25">
      <c r="A3460" t="s">
        <v>20</v>
      </c>
      <c r="B3460" t="s">
        <v>30</v>
      </c>
      <c r="C3460" t="s">
        <v>22</v>
      </c>
      <c r="D3460" t="s">
        <v>23</v>
      </c>
      <c r="E3460" t="s">
        <v>5</v>
      </c>
      <c r="G3460" t="s">
        <v>24</v>
      </c>
      <c r="H3460">
        <v>1589796</v>
      </c>
      <c r="I3460">
        <v>1590515</v>
      </c>
      <c r="J3460" t="s">
        <v>74</v>
      </c>
      <c r="P3460">
        <v>5737315</v>
      </c>
      <c r="Q3460" t="s">
        <v>6154</v>
      </c>
      <c r="R3460">
        <v>720</v>
      </c>
      <c r="T3460" t="s">
        <v>6155</v>
      </c>
    </row>
    <row r="3461" spans="1:20" x14ac:dyDescent="0.25">
      <c r="A3461" t="s">
        <v>33</v>
      </c>
      <c r="B3461" t="s">
        <v>34</v>
      </c>
      <c r="C3461" t="s">
        <v>22</v>
      </c>
      <c r="D3461" t="s">
        <v>23</v>
      </c>
      <c r="E3461" t="s">
        <v>5</v>
      </c>
      <c r="G3461" t="s">
        <v>24</v>
      </c>
      <c r="H3461">
        <v>1589796</v>
      </c>
      <c r="I3461">
        <v>1590515</v>
      </c>
      <c r="J3461" t="s">
        <v>74</v>
      </c>
      <c r="K3461" t="s">
        <v>6156</v>
      </c>
      <c r="L3461" t="s">
        <v>6156</v>
      </c>
      <c r="N3461" t="s">
        <v>6157</v>
      </c>
      <c r="P3461">
        <v>5737315</v>
      </c>
      <c r="Q3461" t="s">
        <v>6154</v>
      </c>
      <c r="R3461">
        <v>720</v>
      </c>
      <c r="S3461">
        <v>239</v>
      </c>
    </row>
    <row r="3462" spans="1:20" x14ac:dyDescent="0.25">
      <c r="A3462" t="s">
        <v>20</v>
      </c>
      <c r="B3462" t="s">
        <v>30</v>
      </c>
      <c r="C3462" t="s">
        <v>22</v>
      </c>
      <c r="D3462" t="s">
        <v>23</v>
      </c>
      <c r="E3462" t="s">
        <v>5</v>
      </c>
      <c r="G3462" t="s">
        <v>24</v>
      </c>
      <c r="H3462">
        <v>1590512</v>
      </c>
      <c r="I3462">
        <v>1590727</v>
      </c>
      <c r="J3462" t="s">
        <v>74</v>
      </c>
      <c r="P3462">
        <v>5737628</v>
      </c>
      <c r="Q3462" t="s">
        <v>6158</v>
      </c>
      <c r="R3462">
        <v>216</v>
      </c>
      <c r="T3462" t="s">
        <v>6159</v>
      </c>
    </row>
    <row r="3463" spans="1:20" x14ac:dyDescent="0.25">
      <c r="A3463" t="s">
        <v>33</v>
      </c>
      <c r="B3463" t="s">
        <v>34</v>
      </c>
      <c r="C3463" t="s">
        <v>22</v>
      </c>
      <c r="D3463" t="s">
        <v>23</v>
      </c>
      <c r="E3463" t="s">
        <v>5</v>
      </c>
      <c r="G3463" t="s">
        <v>24</v>
      </c>
      <c r="H3463">
        <v>1590512</v>
      </c>
      <c r="I3463">
        <v>1590727</v>
      </c>
      <c r="J3463" t="s">
        <v>74</v>
      </c>
      <c r="K3463" t="s">
        <v>6160</v>
      </c>
      <c r="L3463" t="s">
        <v>6160</v>
      </c>
      <c r="N3463" t="s">
        <v>6161</v>
      </c>
      <c r="P3463">
        <v>5737628</v>
      </c>
      <c r="Q3463" t="s">
        <v>6158</v>
      </c>
      <c r="R3463">
        <v>216</v>
      </c>
      <c r="S3463">
        <v>71</v>
      </c>
    </row>
    <row r="3464" spans="1:20" x14ac:dyDescent="0.25">
      <c r="A3464" t="s">
        <v>20</v>
      </c>
      <c r="B3464" t="s">
        <v>30</v>
      </c>
      <c r="C3464" t="s">
        <v>22</v>
      </c>
      <c r="D3464" t="s">
        <v>23</v>
      </c>
      <c r="E3464" t="s">
        <v>5</v>
      </c>
      <c r="G3464" t="s">
        <v>24</v>
      </c>
      <c r="H3464">
        <v>1590762</v>
      </c>
      <c r="I3464">
        <v>1592261</v>
      </c>
      <c r="J3464" t="s">
        <v>74</v>
      </c>
      <c r="P3464">
        <v>5737425</v>
      </c>
      <c r="Q3464" t="s">
        <v>6162</v>
      </c>
      <c r="R3464">
        <v>1500</v>
      </c>
      <c r="T3464" t="s">
        <v>6163</v>
      </c>
    </row>
    <row r="3465" spans="1:20" x14ac:dyDescent="0.25">
      <c r="A3465" t="s">
        <v>33</v>
      </c>
      <c r="B3465" t="s">
        <v>34</v>
      </c>
      <c r="C3465" t="s">
        <v>22</v>
      </c>
      <c r="D3465" t="s">
        <v>23</v>
      </c>
      <c r="E3465" t="s">
        <v>5</v>
      </c>
      <c r="G3465" t="s">
        <v>24</v>
      </c>
      <c r="H3465">
        <v>1590762</v>
      </c>
      <c r="I3465">
        <v>1592261</v>
      </c>
      <c r="J3465" t="s">
        <v>74</v>
      </c>
      <c r="K3465" t="s">
        <v>6164</v>
      </c>
      <c r="L3465" t="s">
        <v>6164</v>
      </c>
      <c r="N3465" t="s">
        <v>6165</v>
      </c>
      <c r="P3465">
        <v>5737425</v>
      </c>
      <c r="Q3465" t="s">
        <v>6162</v>
      </c>
      <c r="R3465">
        <v>1500</v>
      </c>
      <c r="S3465">
        <v>499</v>
      </c>
    </row>
    <row r="3466" spans="1:20" x14ac:dyDescent="0.25">
      <c r="A3466" t="s">
        <v>20</v>
      </c>
      <c r="B3466" t="s">
        <v>30</v>
      </c>
      <c r="C3466" t="s">
        <v>22</v>
      </c>
      <c r="D3466" t="s">
        <v>23</v>
      </c>
      <c r="E3466" t="s">
        <v>5</v>
      </c>
      <c r="G3466" t="s">
        <v>24</v>
      </c>
      <c r="H3466">
        <v>1592597</v>
      </c>
      <c r="I3466">
        <v>1593601</v>
      </c>
      <c r="J3466" t="s">
        <v>25</v>
      </c>
      <c r="P3466">
        <v>5737426</v>
      </c>
      <c r="Q3466" t="s">
        <v>6166</v>
      </c>
      <c r="R3466">
        <v>1005</v>
      </c>
      <c r="T3466" t="s">
        <v>6167</v>
      </c>
    </row>
    <row r="3467" spans="1:20" x14ac:dyDescent="0.25">
      <c r="A3467" t="s">
        <v>33</v>
      </c>
      <c r="B3467" t="s">
        <v>34</v>
      </c>
      <c r="C3467" t="s">
        <v>22</v>
      </c>
      <c r="D3467" t="s">
        <v>23</v>
      </c>
      <c r="E3467" t="s">
        <v>5</v>
      </c>
      <c r="G3467" t="s">
        <v>24</v>
      </c>
      <c r="H3467">
        <v>1592597</v>
      </c>
      <c r="I3467">
        <v>1593601</v>
      </c>
      <c r="J3467" t="s">
        <v>25</v>
      </c>
      <c r="K3467" t="s">
        <v>6168</v>
      </c>
      <c r="L3467" t="s">
        <v>6168</v>
      </c>
      <c r="N3467" t="s">
        <v>36</v>
      </c>
      <c r="P3467">
        <v>5737426</v>
      </c>
      <c r="Q3467" t="s">
        <v>6166</v>
      </c>
      <c r="R3467">
        <v>1005</v>
      </c>
      <c r="S3467">
        <v>334</v>
      </c>
    </row>
    <row r="3468" spans="1:20" x14ac:dyDescent="0.25">
      <c r="A3468" t="s">
        <v>20</v>
      </c>
      <c r="B3468" t="s">
        <v>30</v>
      </c>
      <c r="C3468" t="s">
        <v>22</v>
      </c>
      <c r="D3468" t="s">
        <v>23</v>
      </c>
      <c r="E3468" t="s">
        <v>5</v>
      </c>
      <c r="G3468" t="s">
        <v>24</v>
      </c>
      <c r="H3468">
        <v>1593687</v>
      </c>
      <c r="I3468">
        <v>1594589</v>
      </c>
      <c r="J3468" t="s">
        <v>25</v>
      </c>
      <c r="P3468">
        <v>5737411</v>
      </c>
      <c r="Q3468" t="s">
        <v>6169</v>
      </c>
      <c r="R3468">
        <v>903</v>
      </c>
      <c r="T3468" t="s">
        <v>6170</v>
      </c>
    </row>
    <row r="3469" spans="1:20" x14ac:dyDescent="0.25">
      <c r="A3469" t="s">
        <v>33</v>
      </c>
      <c r="B3469" t="s">
        <v>34</v>
      </c>
      <c r="C3469" t="s">
        <v>22</v>
      </c>
      <c r="D3469" t="s">
        <v>23</v>
      </c>
      <c r="E3469" t="s">
        <v>5</v>
      </c>
      <c r="G3469" t="s">
        <v>24</v>
      </c>
      <c r="H3469">
        <v>1593687</v>
      </c>
      <c r="I3469">
        <v>1594589</v>
      </c>
      <c r="J3469" t="s">
        <v>25</v>
      </c>
      <c r="K3469" t="s">
        <v>6171</v>
      </c>
      <c r="L3469" t="s">
        <v>6171</v>
      </c>
      <c r="N3469" t="s">
        <v>6172</v>
      </c>
      <c r="P3469">
        <v>5737411</v>
      </c>
      <c r="Q3469" t="s">
        <v>6169</v>
      </c>
      <c r="R3469">
        <v>903</v>
      </c>
      <c r="S3469">
        <v>300</v>
      </c>
    </row>
    <row r="3470" spans="1:20" x14ac:dyDescent="0.25">
      <c r="A3470" t="s">
        <v>20</v>
      </c>
      <c r="B3470" t="s">
        <v>30</v>
      </c>
      <c r="C3470" t="s">
        <v>22</v>
      </c>
      <c r="D3470" t="s">
        <v>23</v>
      </c>
      <c r="E3470" t="s">
        <v>5</v>
      </c>
      <c r="G3470" t="s">
        <v>24</v>
      </c>
      <c r="H3470">
        <v>1594608</v>
      </c>
      <c r="I3470">
        <v>1594955</v>
      </c>
      <c r="J3470" t="s">
        <v>25</v>
      </c>
      <c r="P3470">
        <v>5737412</v>
      </c>
      <c r="Q3470" t="s">
        <v>6173</v>
      </c>
      <c r="R3470">
        <v>348</v>
      </c>
      <c r="T3470" t="s">
        <v>6174</v>
      </c>
    </row>
    <row r="3471" spans="1:20" x14ac:dyDescent="0.25">
      <c r="A3471" t="s">
        <v>33</v>
      </c>
      <c r="B3471" t="s">
        <v>34</v>
      </c>
      <c r="C3471" t="s">
        <v>22</v>
      </c>
      <c r="D3471" t="s">
        <v>23</v>
      </c>
      <c r="E3471" t="s">
        <v>5</v>
      </c>
      <c r="G3471" t="s">
        <v>24</v>
      </c>
      <c r="H3471">
        <v>1594608</v>
      </c>
      <c r="I3471">
        <v>1594955</v>
      </c>
      <c r="J3471" t="s">
        <v>25</v>
      </c>
      <c r="K3471" t="s">
        <v>6175</v>
      </c>
      <c r="L3471" t="s">
        <v>6175</v>
      </c>
      <c r="N3471" t="s">
        <v>3760</v>
      </c>
      <c r="P3471">
        <v>5737412</v>
      </c>
      <c r="Q3471" t="s">
        <v>6173</v>
      </c>
      <c r="R3471">
        <v>348</v>
      </c>
      <c r="S3471">
        <v>115</v>
      </c>
    </row>
    <row r="3472" spans="1:20" x14ac:dyDescent="0.25">
      <c r="A3472" t="s">
        <v>20</v>
      </c>
      <c r="B3472" t="s">
        <v>30</v>
      </c>
      <c r="C3472" t="s">
        <v>22</v>
      </c>
      <c r="D3472" t="s">
        <v>23</v>
      </c>
      <c r="E3472" t="s">
        <v>5</v>
      </c>
      <c r="G3472" t="s">
        <v>24</v>
      </c>
      <c r="H3472">
        <v>1594977</v>
      </c>
      <c r="I3472">
        <v>1595630</v>
      </c>
      <c r="J3472" t="s">
        <v>25</v>
      </c>
      <c r="P3472">
        <v>5739117</v>
      </c>
      <c r="Q3472" t="s">
        <v>6176</v>
      </c>
      <c r="R3472">
        <v>654</v>
      </c>
      <c r="T3472" t="s">
        <v>6177</v>
      </c>
    </row>
    <row r="3473" spans="1:20" x14ac:dyDescent="0.25">
      <c r="A3473" t="s">
        <v>33</v>
      </c>
      <c r="B3473" t="s">
        <v>34</v>
      </c>
      <c r="C3473" t="s">
        <v>22</v>
      </c>
      <c r="D3473" t="s">
        <v>23</v>
      </c>
      <c r="E3473" t="s">
        <v>5</v>
      </c>
      <c r="G3473" t="s">
        <v>24</v>
      </c>
      <c r="H3473">
        <v>1594977</v>
      </c>
      <c r="I3473">
        <v>1595630</v>
      </c>
      <c r="J3473" t="s">
        <v>25</v>
      </c>
      <c r="K3473" t="s">
        <v>6178</v>
      </c>
      <c r="L3473" t="s">
        <v>6178</v>
      </c>
      <c r="N3473" t="s">
        <v>6179</v>
      </c>
      <c r="P3473">
        <v>5739117</v>
      </c>
      <c r="Q3473" t="s">
        <v>6176</v>
      </c>
      <c r="R3473">
        <v>654</v>
      </c>
      <c r="S3473">
        <v>217</v>
      </c>
    </row>
    <row r="3474" spans="1:20" x14ac:dyDescent="0.25">
      <c r="A3474" t="s">
        <v>20</v>
      </c>
      <c r="B3474" t="s">
        <v>30</v>
      </c>
      <c r="C3474" t="s">
        <v>22</v>
      </c>
      <c r="D3474" t="s">
        <v>23</v>
      </c>
      <c r="E3474" t="s">
        <v>5</v>
      </c>
      <c r="G3474" t="s">
        <v>24</v>
      </c>
      <c r="H3474">
        <v>1595632</v>
      </c>
      <c r="I3474">
        <v>1598076</v>
      </c>
      <c r="J3474" t="s">
        <v>74</v>
      </c>
      <c r="P3474">
        <v>5737644</v>
      </c>
      <c r="Q3474" t="s">
        <v>6180</v>
      </c>
      <c r="R3474">
        <v>2445</v>
      </c>
      <c r="T3474" t="s">
        <v>6181</v>
      </c>
    </row>
    <row r="3475" spans="1:20" x14ac:dyDescent="0.25">
      <c r="A3475" t="s">
        <v>33</v>
      </c>
      <c r="B3475" t="s">
        <v>34</v>
      </c>
      <c r="C3475" t="s">
        <v>22</v>
      </c>
      <c r="D3475" t="s">
        <v>23</v>
      </c>
      <c r="E3475" t="s">
        <v>5</v>
      </c>
      <c r="G3475" t="s">
        <v>24</v>
      </c>
      <c r="H3475">
        <v>1595632</v>
      </c>
      <c r="I3475">
        <v>1598076</v>
      </c>
      <c r="J3475" t="s">
        <v>74</v>
      </c>
      <c r="K3475" t="s">
        <v>6182</v>
      </c>
      <c r="L3475" t="s">
        <v>6182</v>
      </c>
      <c r="N3475" t="s">
        <v>6183</v>
      </c>
      <c r="P3475">
        <v>5737644</v>
      </c>
      <c r="Q3475" t="s">
        <v>6180</v>
      </c>
      <c r="R3475">
        <v>2445</v>
      </c>
      <c r="S3475">
        <v>814</v>
      </c>
    </row>
    <row r="3476" spans="1:20" x14ac:dyDescent="0.25">
      <c r="A3476" t="s">
        <v>20</v>
      </c>
      <c r="B3476" t="s">
        <v>30</v>
      </c>
      <c r="C3476" t="s">
        <v>22</v>
      </c>
      <c r="D3476" t="s">
        <v>23</v>
      </c>
      <c r="E3476" t="s">
        <v>5</v>
      </c>
      <c r="G3476" t="s">
        <v>24</v>
      </c>
      <c r="H3476">
        <v>1598124</v>
      </c>
      <c r="I3476">
        <v>1598987</v>
      </c>
      <c r="J3476" t="s">
        <v>74</v>
      </c>
      <c r="P3476">
        <v>5737645</v>
      </c>
      <c r="Q3476" t="s">
        <v>6184</v>
      </c>
      <c r="R3476">
        <v>864</v>
      </c>
      <c r="T3476" t="s">
        <v>6185</v>
      </c>
    </row>
    <row r="3477" spans="1:20" x14ac:dyDescent="0.25">
      <c r="A3477" t="s">
        <v>33</v>
      </c>
      <c r="B3477" t="s">
        <v>34</v>
      </c>
      <c r="C3477" t="s">
        <v>22</v>
      </c>
      <c r="D3477" t="s">
        <v>23</v>
      </c>
      <c r="E3477" t="s">
        <v>5</v>
      </c>
      <c r="G3477" t="s">
        <v>24</v>
      </c>
      <c r="H3477">
        <v>1598124</v>
      </c>
      <c r="I3477">
        <v>1598987</v>
      </c>
      <c r="J3477" t="s">
        <v>74</v>
      </c>
      <c r="K3477" t="s">
        <v>6186</v>
      </c>
      <c r="L3477" t="s">
        <v>6186</v>
      </c>
      <c r="N3477" t="s">
        <v>6187</v>
      </c>
      <c r="P3477">
        <v>5737645</v>
      </c>
      <c r="Q3477" t="s">
        <v>6184</v>
      </c>
      <c r="R3477">
        <v>864</v>
      </c>
      <c r="S3477">
        <v>287</v>
      </c>
    </row>
    <row r="3478" spans="1:20" x14ac:dyDescent="0.25">
      <c r="A3478" t="s">
        <v>20</v>
      </c>
      <c r="B3478" t="s">
        <v>30</v>
      </c>
      <c r="C3478" t="s">
        <v>22</v>
      </c>
      <c r="D3478" t="s">
        <v>23</v>
      </c>
      <c r="E3478" t="s">
        <v>5</v>
      </c>
      <c r="G3478" t="s">
        <v>24</v>
      </c>
      <c r="H3478">
        <v>1599550</v>
      </c>
      <c r="I3478">
        <v>1600023</v>
      </c>
      <c r="J3478" t="s">
        <v>25</v>
      </c>
      <c r="P3478">
        <v>5737685</v>
      </c>
      <c r="Q3478" t="s">
        <v>6188</v>
      </c>
      <c r="R3478">
        <v>474</v>
      </c>
      <c r="T3478" t="s">
        <v>6189</v>
      </c>
    </row>
    <row r="3479" spans="1:20" x14ac:dyDescent="0.25">
      <c r="A3479" t="s">
        <v>33</v>
      </c>
      <c r="B3479" t="s">
        <v>34</v>
      </c>
      <c r="C3479" t="s">
        <v>22</v>
      </c>
      <c r="D3479" t="s">
        <v>23</v>
      </c>
      <c r="E3479" t="s">
        <v>5</v>
      </c>
      <c r="G3479" t="s">
        <v>24</v>
      </c>
      <c r="H3479">
        <v>1599550</v>
      </c>
      <c r="I3479">
        <v>1600023</v>
      </c>
      <c r="J3479" t="s">
        <v>25</v>
      </c>
      <c r="K3479" t="s">
        <v>6190</v>
      </c>
      <c r="L3479" t="s">
        <v>6190</v>
      </c>
      <c r="N3479" t="s">
        <v>36</v>
      </c>
      <c r="P3479">
        <v>5737685</v>
      </c>
      <c r="Q3479" t="s">
        <v>6188</v>
      </c>
      <c r="R3479">
        <v>474</v>
      </c>
      <c r="S3479">
        <v>157</v>
      </c>
    </row>
    <row r="3480" spans="1:20" x14ac:dyDescent="0.25">
      <c r="A3480" t="s">
        <v>20</v>
      </c>
      <c r="B3480" t="s">
        <v>30</v>
      </c>
      <c r="C3480" t="s">
        <v>22</v>
      </c>
      <c r="D3480" t="s">
        <v>23</v>
      </c>
      <c r="E3480" t="s">
        <v>5</v>
      </c>
      <c r="G3480" t="s">
        <v>24</v>
      </c>
      <c r="H3480">
        <v>1600303</v>
      </c>
      <c r="I3480">
        <v>1601055</v>
      </c>
      <c r="J3480" t="s">
        <v>25</v>
      </c>
      <c r="P3480">
        <v>5737686</v>
      </c>
      <c r="Q3480" t="s">
        <v>6191</v>
      </c>
      <c r="R3480">
        <v>753</v>
      </c>
      <c r="T3480" t="s">
        <v>6192</v>
      </c>
    </row>
    <row r="3481" spans="1:20" x14ac:dyDescent="0.25">
      <c r="A3481" t="s">
        <v>33</v>
      </c>
      <c r="B3481" t="s">
        <v>34</v>
      </c>
      <c r="C3481" t="s">
        <v>22</v>
      </c>
      <c r="D3481" t="s">
        <v>23</v>
      </c>
      <c r="E3481" t="s">
        <v>5</v>
      </c>
      <c r="G3481" t="s">
        <v>24</v>
      </c>
      <c r="H3481">
        <v>1600303</v>
      </c>
      <c r="I3481">
        <v>1601055</v>
      </c>
      <c r="J3481" t="s">
        <v>25</v>
      </c>
      <c r="K3481" t="s">
        <v>6193</v>
      </c>
      <c r="L3481" t="s">
        <v>6193</v>
      </c>
      <c r="N3481" t="s">
        <v>6194</v>
      </c>
      <c r="P3481">
        <v>5737686</v>
      </c>
      <c r="Q3481" t="s">
        <v>6191</v>
      </c>
      <c r="R3481">
        <v>753</v>
      </c>
      <c r="S3481">
        <v>250</v>
      </c>
    </row>
    <row r="3482" spans="1:20" x14ac:dyDescent="0.25">
      <c r="A3482" t="s">
        <v>20</v>
      </c>
      <c r="B3482" t="s">
        <v>30</v>
      </c>
      <c r="C3482" t="s">
        <v>22</v>
      </c>
      <c r="D3482" t="s">
        <v>23</v>
      </c>
      <c r="E3482" t="s">
        <v>5</v>
      </c>
      <c r="G3482" t="s">
        <v>24</v>
      </c>
      <c r="H3482">
        <v>1601198</v>
      </c>
      <c r="I3482">
        <v>1601593</v>
      </c>
      <c r="J3482" t="s">
        <v>25</v>
      </c>
      <c r="P3482">
        <v>5737520</v>
      </c>
      <c r="Q3482" t="s">
        <v>6195</v>
      </c>
      <c r="R3482">
        <v>396</v>
      </c>
      <c r="T3482" t="s">
        <v>6196</v>
      </c>
    </row>
    <row r="3483" spans="1:20" x14ac:dyDescent="0.25">
      <c r="A3483" t="s">
        <v>33</v>
      </c>
      <c r="B3483" t="s">
        <v>34</v>
      </c>
      <c r="C3483" t="s">
        <v>22</v>
      </c>
      <c r="D3483" t="s">
        <v>23</v>
      </c>
      <c r="E3483" t="s">
        <v>5</v>
      </c>
      <c r="G3483" t="s">
        <v>24</v>
      </c>
      <c r="H3483">
        <v>1601198</v>
      </c>
      <c r="I3483">
        <v>1601593</v>
      </c>
      <c r="J3483" t="s">
        <v>25</v>
      </c>
      <c r="K3483" t="s">
        <v>6197</v>
      </c>
      <c r="L3483" t="s">
        <v>6197</v>
      </c>
      <c r="N3483" t="s">
        <v>6198</v>
      </c>
      <c r="P3483">
        <v>5737520</v>
      </c>
      <c r="Q3483" t="s">
        <v>6195</v>
      </c>
      <c r="R3483">
        <v>396</v>
      </c>
      <c r="S3483">
        <v>131</v>
      </c>
    </row>
    <row r="3484" spans="1:20" x14ac:dyDescent="0.25">
      <c r="A3484" t="s">
        <v>20</v>
      </c>
      <c r="B3484" t="s">
        <v>30</v>
      </c>
      <c r="C3484" t="s">
        <v>22</v>
      </c>
      <c r="D3484" t="s">
        <v>23</v>
      </c>
      <c r="E3484" t="s">
        <v>5</v>
      </c>
      <c r="G3484" t="s">
        <v>24</v>
      </c>
      <c r="H3484">
        <v>1601675</v>
      </c>
      <c r="I3484">
        <v>1602595</v>
      </c>
      <c r="J3484" t="s">
        <v>74</v>
      </c>
      <c r="P3484">
        <v>5737281</v>
      </c>
      <c r="Q3484" t="s">
        <v>6199</v>
      </c>
      <c r="R3484">
        <v>921</v>
      </c>
      <c r="T3484" t="s">
        <v>6200</v>
      </c>
    </row>
    <row r="3485" spans="1:20" x14ac:dyDescent="0.25">
      <c r="A3485" t="s">
        <v>33</v>
      </c>
      <c r="B3485" t="s">
        <v>34</v>
      </c>
      <c r="C3485" t="s">
        <v>22</v>
      </c>
      <c r="D3485" t="s">
        <v>23</v>
      </c>
      <c r="E3485" t="s">
        <v>5</v>
      </c>
      <c r="G3485" t="s">
        <v>24</v>
      </c>
      <c r="H3485">
        <v>1601675</v>
      </c>
      <c r="I3485">
        <v>1602595</v>
      </c>
      <c r="J3485" t="s">
        <v>74</v>
      </c>
      <c r="K3485" t="s">
        <v>6201</v>
      </c>
      <c r="L3485" t="s">
        <v>6201</v>
      </c>
      <c r="N3485" t="s">
        <v>6202</v>
      </c>
      <c r="P3485">
        <v>5737281</v>
      </c>
      <c r="Q3485" t="s">
        <v>6199</v>
      </c>
      <c r="R3485">
        <v>921</v>
      </c>
      <c r="S3485">
        <v>306</v>
      </c>
    </row>
    <row r="3486" spans="1:20" x14ac:dyDescent="0.25">
      <c r="A3486" t="s">
        <v>20</v>
      </c>
      <c r="B3486" t="s">
        <v>30</v>
      </c>
      <c r="C3486" t="s">
        <v>22</v>
      </c>
      <c r="D3486" t="s">
        <v>23</v>
      </c>
      <c r="E3486" t="s">
        <v>5</v>
      </c>
      <c r="G3486" t="s">
        <v>24</v>
      </c>
      <c r="H3486">
        <v>1602606</v>
      </c>
      <c r="I3486">
        <v>1604036</v>
      </c>
      <c r="J3486" t="s">
        <v>74</v>
      </c>
      <c r="P3486">
        <v>5737282</v>
      </c>
      <c r="Q3486" t="s">
        <v>6203</v>
      </c>
      <c r="R3486">
        <v>1431</v>
      </c>
      <c r="T3486" t="s">
        <v>6204</v>
      </c>
    </row>
    <row r="3487" spans="1:20" x14ac:dyDescent="0.25">
      <c r="A3487" t="s">
        <v>33</v>
      </c>
      <c r="B3487" t="s">
        <v>34</v>
      </c>
      <c r="C3487" t="s">
        <v>22</v>
      </c>
      <c r="D3487" t="s">
        <v>23</v>
      </c>
      <c r="E3487" t="s">
        <v>5</v>
      </c>
      <c r="G3487" t="s">
        <v>24</v>
      </c>
      <c r="H3487">
        <v>1602606</v>
      </c>
      <c r="I3487">
        <v>1604036</v>
      </c>
      <c r="J3487" t="s">
        <v>74</v>
      </c>
      <c r="K3487" t="s">
        <v>6205</v>
      </c>
      <c r="L3487" t="s">
        <v>6205</v>
      </c>
      <c r="N3487" t="s">
        <v>6206</v>
      </c>
      <c r="P3487">
        <v>5737282</v>
      </c>
      <c r="Q3487" t="s">
        <v>6203</v>
      </c>
      <c r="R3487">
        <v>1431</v>
      </c>
      <c r="S3487">
        <v>476</v>
      </c>
    </row>
    <row r="3488" spans="1:20" x14ac:dyDescent="0.25">
      <c r="A3488" t="s">
        <v>20</v>
      </c>
      <c r="B3488" t="s">
        <v>30</v>
      </c>
      <c r="C3488" t="s">
        <v>22</v>
      </c>
      <c r="D3488" t="s">
        <v>23</v>
      </c>
      <c r="E3488" t="s">
        <v>5</v>
      </c>
      <c r="G3488" t="s">
        <v>24</v>
      </c>
      <c r="H3488">
        <v>1604049</v>
      </c>
      <c r="I3488">
        <v>1605383</v>
      </c>
      <c r="J3488" t="s">
        <v>74</v>
      </c>
      <c r="P3488">
        <v>5737575</v>
      </c>
      <c r="Q3488" t="s">
        <v>6207</v>
      </c>
      <c r="R3488">
        <v>1335</v>
      </c>
      <c r="T3488" t="s">
        <v>6208</v>
      </c>
    </row>
    <row r="3489" spans="1:20" x14ac:dyDescent="0.25">
      <c r="A3489" t="s">
        <v>33</v>
      </c>
      <c r="B3489" t="s">
        <v>34</v>
      </c>
      <c r="C3489" t="s">
        <v>22</v>
      </c>
      <c r="D3489" t="s">
        <v>23</v>
      </c>
      <c r="E3489" t="s">
        <v>5</v>
      </c>
      <c r="G3489" t="s">
        <v>24</v>
      </c>
      <c r="H3489">
        <v>1604049</v>
      </c>
      <c r="I3489">
        <v>1605383</v>
      </c>
      <c r="J3489" t="s">
        <v>74</v>
      </c>
      <c r="K3489" t="s">
        <v>6209</v>
      </c>
      <c r="L3489" t="s">
        <v>6209</v>
      </c>
      <c r="N3489" t="s">
        <v>6210</v>
      </c>
      <c r="P3489">
        <v>5737575</v>
      </c>
      <c r="Q3489" t="s">
        <v>6207</v>
      </c>
      <c r="R3489">
        <v>1335</v>
      </c>
      <c r="S3489">
        <v>444</v>
      </c>
    </row>
    <row r="3490" spans="1:20" x14ac:dyDescent="0.25">
      <c r="A3490" t="s">
        <v>20</v>
      </c>
      <c r="B3490" t="s">
        <v>30</v>
      </c>
      <c r="C3490" t="s">
        <v>22</v>
      </c>
      <c r="D3490" t="s">
        <v>23</v>
      </c>
      <c r="E3490" t="s">
        <v>5</v>
      </c>
      <c r="G3490" t="s">
        <v>24</v>
      </c>
      <c r="H3490">
        <v>1605440</v>
      </c>
      <c r="I3490">
        <v>1605796</v>
      </c>
      <c r="J3490" t="s">
        <v>74</v>
      </c>
      <c r="P3490">
        <v>5737576</v>
      </c>
      <c r="Q3490" t="s">
        <v>6211</v>
      </c>
      <c r="R3490">
        <v>357</v>
      </c>
      <c r="T3490" t="s">
        <v>6212</v>
      </c>
    </row>
    <row r="3491" spans="1:20" x14ac:dyDescent="0.25">
      <c r="A3491" t="s">
        <v>33</v>
      </c>
      <c r="B3491" t="s">
        <v>34</v>
      </c>
      <c r="C3491" t="s">
        <v>22</v>
      </c>
      <c r="D3491" t="s">
        <v>23</v>
      </c>
      <c r="E3491" t="s">
        <v>5</v>
      </c>
      <c r="G3491" t="s">
        <v>24</v>
      </c>
      <c r="H3491">
        <v>1605440</v>
      </c>
      <c r="I3491">
        <v>1605796</v>
      </c>
      <c r="J3491" t="s">
        <v>74</v>
      </c>
      <c r="K3491" t="s">
        <v>6213</v>
      </c>
      <c r="L3491" t="s">
        <v>6213</v>
      </c>
      <c r="N3491" t="s">
        <v>36</v>
      </c>
      <c r="P3491">
        <v>5737576</v>
      </c>
      <c r="Q3491" t="s">
        <v>6211</v>
      </c>
      <c r="R3491">
        <v>357</v>
      </c>
      <c r="S3491">
        <v>118</v>
      </c>
    </row>
    <row r="3492" spans="1:20" x14ac:dyDescent="0.25">
      <c r="A3492" t="s">
        <v>20</v>
      </c>
      <c r="B3492" t="s">
        <v>30</v>
      </c>
      <c r="C3492" t="s">
        <v>22</v>
      </c>
      <c r="D3492" t="s">
        <v>23</v>
      </c>
      <c r="E3492" t="s">
        <v>5</v>
      </c>
      <c r="G3492" t="s">
        <v>24</v>
      </c>
      <c r="H3492">
        <v>1606066</v>
      </c>
      <c r="I3492">
        <v>1606932</v>
      </c>
      <c r="J3492" t="s">
        <v>25</v>
      </c>
      <c r="P3492">
        <v>5737675</v>
      </c>
      <c r="Q3492" t="s">
        <v>6214</v>
      </c>
      <c r="R3492">
        <v>867</v>
      </c>
      <c r="T3492" t="s">
        <v>6215</v>
      </c>
    </row>
    <row r="3493" spans="1:20" x14ac:dyDescent="0.25">
      <c r="A3493" t="s">
        <v>33</v>
      </c>
      <c r="B3493" t="s">
        <v>34</v>
      </c>
      <c r="C3493" t="s">
        <v>22</v>
      </c>
      <c r="D3493" t="s">
        <v>23</v>
      </c>
      <c r="E3493" t="s">
        <v>5</v>
      </c>
      <c r="G3493" t="s">
        <v>24</v>
      </c>
      <c r="H3493">
        <v>1606066</v>
      </c>
      <c r="I3493">
        <v>1606932</v>
      </c>
      <c r="J3493" t="s">
        <v>25</v>
      </c>
      <c r="K3493" t="s">
        <v>6216</v>
      </c>
      <c r="L3493" t="s">
        <v>6216</v>
      </c>
      <c r="N3493" t="s">
        <v>6217</v>
      </c>
      <c r="P3493">
        <v>5737675</v>
      </c>
      <c r="Q3493" t="s">
        <v>6214</v>
      </c>
      <c r="R3493">
        <v>867</v>
      </c>
      <c r="S3493">
        <v>288</v>
      </c>
    </row>
    <row r="3494" spans="1:20" x14ac:dyDescent="0.25">
      <c r="A3494" t="s">
        <v>20</v>
      </c>
      <c r="B3494" t="s">
        <v>30</v>
      </c>
      <c r="C3494" t="s">
        <v>22</v>
      </c>
      <c r="D3494" t="s">
        <v>23</v>
      </c>
      <c r="E3494" t="s">
        <v>5</v>
      </c>
      <c r="G3494" t="s">
        <v>24</v>
      </c>
      <c r="H3494">
        <v>1607119</v>
      </c>
      <c r="I3494">
        <v>1608528</v>
      </c>
      <c r="J3494" t="s">
        <v>25</v>
      </c>
      <c r="P3494">
        <v>5737449</v>
      </c>
      <c r="Q3494" t="s">
        <v>6218</v>
      </c>
      <c r="R3494">
        <v>1410</v>
      </c>
      <c r="T3494" t="s">
        <v>6219</v>
      </c>
    </row>
    <row r="3495" spans="1:20" x14ac:dyDescent="0.25">
      <c r="A3495" t="s">
        <v>33</v>
      </c>
      <c r="B3495" t="s">
        <v>34</v>
      </c>
      <c r="C3495" t="s">
        <v>22</v>
      </c>
      <c r="D3495" t="s">
        <v>23</v>
      </c>
      <c r="E3495" t="s">
        <v>5</v>
      </c>
      <c r="G3495" t="s">
        <v>24</v>
      </c>
      <c r="H3495">
        <v>1607119</v>
      </c>
      <c r="I3495">
        <v>1608528</v>
      </c>
      <c r="J3495" t="s">
        <v>25</v>
      </c>
      <c r="K3495" t="s">
        <v>6220</v>
      </c>
      <c r="L3495" t="s">
        <v>6220</v>
      </c>
      <c r="N3495" t="s">
        <v>6221</v>
      </c>
      <c r="P3495">
        <v>5737449</v>
      </c>
      <c r="Q3495" t="s">
        <v>6218</v>
      </c>
      <c r="R3495">
        <v>1410</v>
      </c>
      <c r="S3495">
        <v>469</v>
      </c>
    </row>
    <row r="3496" spans="1:20" x14ac:dyDescent="0.25">
      <c r="A3496" t="s">
        <v>20</v>
      </c>
      <c r="B3496" t="s">
        <v>30</v>
      </c>
      <c r="C3496" t="s">
        <v>22</v>
      </c>
      <c r="D3496" t="s">
        <v>23</v>
      </c>
      <c r="E3496" t="s">
        <v>5</v>
      </c>
      <c r="G3496" t="s">
        <v>24</v>
      </c>
      <c r="H3496">
        <v>1608573</v>
      </c>
      <c r="I3496">
        <v>1610414</v>
      </c>
      <c r="J3496" t="s">
        <v>74</v>
      </c>
      <c r="P3496">
        <v>5737450</v>
      </c>
      <c r="Q3496" t="s">
        <v>6222</v>
      </c>
      <c r="R3496">
        <v>1842</v>
      </c>
      <c r="T3496" t="s">
        <v>6223</v>
      </c>
    </row>
    <row r="3497" spans="1:20" x14ac:dyDescent="0.25">
      <c r="A3497" t="s">
        <v>33</v>
      </c>
      <c r="B3497" t="s">
        <v>34</v>
      </c>
      <c r="C3497" t="s">
        <v>22</v>
      </c>
      <c r="D3497" t="s">
        <v>23</v>
      </c>
      <c r="E3497" t="s">
        <v>5</v>
      </c>
      <c r="G3497" t="s">
        <v>24</v>
      </c>
      <c r="H3497">
        <v>1608573</v>
      </c>
      <c r="I3497">
        <v>1610414</v>
      </c>
      <c r="J3497" t="s">
        <v>74</v>
      </c>
      <c r="K3497" t="s">
        <v>6224</v>
      </c>
      <c r="L3497" t="s">
        <v>6224</v>
      </c>
      <c r="N3497" t="s">
        <v>36</v>
      </c>
      <c r="P3497">
        <v>5737450</v>
      </c>
      <c r="Q3497" t="s">
        <v>6222</v>
      </c>
      <c r="R3497">
        <v>1842</v>
      </c>
      <c r="S3497">
        <v>613</v>
      </c>
    </row>
    <row r="3498" spans="1:20" x14ac:dyDescent="0.25">
      <c r="A3498" t="s">
        <v>20</v>
      </c>
      <c r="B3498" t="s">
        <v>30</v>
      </c>
      <c r="C3498" t="s">
        <v>22</v>
      </c>
      <c r="D3498" t="s">
        <v>23</v>
      </c>
      <c r="E3498" t="s">
        <v>5</v>
      </c>
      <c r="G3498" t="s">
        <v>24</v>
      </c>
      <c r="H3498">
        <v>1610506</v>
      </c>
      <c r="I3498">
        <v>1611516</v>
      </c>
      <c r="J3498" t="s">
        <v>25</v>
      </c>
      <c r="P3498">
        <v>5737773</v>
      </c>
      <c r="Q3498" t="s">
        <v>6225</v>
      </c>
      <c r="R3498">
        <v>1011</v>
      </c>
      <c r="T3498" t="s">
        <v>6226</v>
      </c>
    </row>
    <row r="3499" spans="1:20" x14ac:dyDescent="0.25">
      <c r="A3499" t="s">
        <v>33</v>
      </c>
      <c r="B3499" t="s">
        <v>34</v>
      </c>
      <c r="C3499" t="s">
        <v>22</v>
      </c>
      <c r="D3499" t="s">
        <v>23</v>
      </c>
      <c r="E3499" t="s">
        <v>5</v>
      </c>
      <c r="G3499" t="s">
        <v>24</v>
      </c>
      <c r="H3499">
        <v>1610506</v>
      </c>
      <c r="I3499">
        <v>1611516</v>
      </c>
      <c r="J3499" t="s">
        <v>25</v>
      </c>
      <c r="K3499" t="s">
        <v>6227</v>
      </c>
      <c r="L3499" t="s">
        <v>6227</v>
      </c>
      <c r="N3499" t="s">
        <v>5972</v>
      </c>
      <c r="P3499">
        <v>5737773</v>
      </c>
      <c r="Q3499" t="s">
        <v>6225</v>
      </c>
      <c r="R3499">
        <v>1011</v>
      </c>
      <c r="S3499">
        <v>336</v>
      </c>
    </row>
    <row r="3500" spans="1:20" x14ac:dyDescent="0.25">
      <c r="A3500" t="s">
        <v>20</v>
      </c>
      <c r="B3500" t="s">
        <v>30</v>
      </c>
      <c r="C3500" t="s">
        <v>22</v>
      </c>
      <c r="D3500" t="s">
        <v>23</v>
      </c>
      <c r="E3500" t="s">
        <v>5</v>
      </c>
      <c r="G3500" t="s">
        <v>24</v>
      </c>
      <c r="H3500">
        <v>1611539</v>
      </c>
      <c r="I3500">
        <v>1611991</v>
      </c>
      <c r="J3500" t="s">
        <v>25</v>
      </c>
      <c r="P3500">
        <v>5737774</v>
      </c>
      <c r="Q3500" t="s">
        <v>6228</v>
      </c>
      <c r="R3500">
        <v>453</v>
      </c>
      <c r="T3500" t="s">
        <v>6229</v>
      </c>
    </row>
    <row r="3501" spans="1:20" x14ac:dyDescent="0.25">
      <c r="A3501" t="s">
        <v>33</v>
      </c>
      <c r="B3501" t="s">
        <v>34</v>
      </c>
      <c r="C3501" t="s">
        <v>22</v>
      </c>
      <c r="D3501" t="s">
        <v>23</v>
      </c>
      <c r="E3501" t="s">
        <v>5</v>
      </c>
      <c r="G3501" t="s">
        <v>24</v>
      </c>
      <c r="H3501">
        <v>1611539</v>
      </c>
      <c r="I3501">
        <v>1611991</v>
      </c>
      <c r="J3501" t="s">
        <v>25</v>
      </c>
      <c r="K3501" t="s">
        <v>6230</v>
      </c>
      <c r="L3501" t="s">
        <v>6230</v>
      </c>
      <c r="N3501" t="s">
        <v>6231</v>
      </c>
      <c r="P3501">
        <v>5737774</v>
      </c>
      <c r="Q3501" t="s">
        <v>6228</v>
      </c>
      <c r="R3501">
        <v>453</v>
      </c>
      <c r="S3501">
        <v>150</v>
      </c>
    </row>
    <row r="3502" spans="1:20" x14ac:dyDescent="0.25">
      <c r="A3502" t="s">
        <v>20</v>
      </c>
      <c r="B3502" t="s">
        <v>30</v>
      </c>
      <c r="C3502" t="s">
        <v>22</v>
      </c>
      <c r="D3502" t="s">
        <v>23</v>
      </c>
      <c r="E3502" t="s">
        <v>5</v>
      </c>
      <c r="G3502" t="s">
        <v>24</v>
      </c>
      <c r="H3502">
        <v>1612005</v>
      </c>
      <c r="I3502">
        <v>1612817</v>
      </c>
      <c r="J3502" t="s">
        <v>25</v>
      </c>
      <c r="P3502">
        <v>5737638</v>
      </c>
      <c r="Q3502" t="s">
        <v>6232</v>
      </c>
      <c r="R3502">
        <v>813</v>
      </c>
      <c r="T3502" t="s">
        <v>6233</v>
      </c>
    </row>
    <row r="3503" spans="1:20" x14ac:dyDescent="0.25">
      <c r="A3503" t="s">
        <v>33</v>
      </c>
      <c r="B3503" t="s">
        <v>34</v>
      </c>
      <c r="C3503" t="s">
        <v>22</v>
      </c>
      <c r="D3503" t="s">
        <v>23</v>
      </c>
      <c r="E3503" t="s">
        <v>5</v>
      </c>
      <c r="G3503" t="s">
        <v>24</v>
      </c>
      <c r="H3503">
        <v>1612005</v>
      </c>
      <c r="I3503">
        <v>1612817</v>
      </c>
      <c r="J3503" t="s">
        <v>25</v>
      </c>
      <c r="K3503" t="s">
        <v>6234</v>
      </c>
      <c r="L3503" t="s">
        <v>6234</v>
      </c>
      <c r="N3503" t="s">
        <v>6235</v>
      </c>
      <c r="P3503">
        <v>5737638</v>
      </c>
      <c r="Q3503" t="s">
        <v>6232</v>
      </c>
      <c r="R3503">
        <v>813</v>
      </c>
      <c r="S3503">
        <v>270</v>
      </c>
    </row>
    <row r="3504" spans="1:20" x14ac:dyDescent="0.25">
      <c r="A3504" t="s">
        <v>20</v>
      </c>
      <c r="B3504" t="s">
        <v>30</v>
      </c>
      <c r="C3504" t="s">
        <v>22</v>
      </c>
      <c r="D3504" t="s">
        <v>23</v>
      </c>
      <c r="E3504" t="s">
        <v>5</v>
      </c>
      <c r="G3504" t="s">
        <v>24</v>
      </c>
      <c r="H3504">
        <v>1612852</v>
      </c>
      <c r="I3504">
        <v>1614363</v>
      </c>
      <c r="J3504" t="s">
        <v>25</v>
      </c>
      <c r="P3504">
        <v>5737639</v>
      </c>
      <c r="Q3504" t="s">
        <v>6236</v>
      </c>
      <c r="R3504">
        <v>1512</v>
      </c>
      <c r="T3504" t="s">
        <v>6237</v>
      </c>
    </row>
    <row r="3505" spans="1:20" x14ac:dyDescent="0.25">
      <c r="A3505" t="s">
        <v>33</v>
      </c>
      <c r="B3505" t="s">
        <v>34</v>
      </c>
      <c r="C3505" t="s">
        <v>22</v>
      </c>
      <c r="D3505" t="s">
        <v>23</v>
      </c>
      <c r="E3505" t="s">
        <v>5</v>
      </c>
      <c r="G3505" t="s">
        <v>24</v>
      </c>
      <c r="H3505">
        <v>1612852</v>
      </c>
      <c r="I3505">
        <v>1614363</v>
      </c>
      <c r="J3505" t="s">
        <v>25</v>
      </c>
      <c r="K3505" t="s">
        <v>6238</v>
      </c>
      <c r="L3505" t="s">
        <v>6238</v>
      </c>
      <c r="N3505" t="s">
        <v>36</v>
      </c>
      <c r="P3505">
        <v>5737639</v>
      </c>
      <c r="Q3505" t="s">
        <v>6236</v>
      </c>
      <c r="R3505">
        <v>1512</v>
      </c>
      <c r="S3505">
        <v>503</v>
      </c>
    </row>
    <row r="3506" spans="1:20" x14ac:dyDescent="0.25">
      <c r="A3506" t="s">
        <v>20</v>
      </c>
      <c r="B3506" t="s">
        <v>30</v>
      </c>
      <c r="C3506" t="s">
        <v>22</v>
      </c>
      <c r="D3506" t="s">
        <v>23</v>
      </c>
      <c r="E3506" t="s">
        <v>5</v>
      </c>
      <c r="G3506" t="s">
        <v>24</v>
      </c>
      <c r="H3506">
        <v>1614431</v>
      </c>
      <c r="I3506">
        <v>1614721</v>
      </c>
      <c r="J3506" t="s">
        <v>25</v>
      </c>
      <c r="P3506">
        <v>5737471</v>
      </c>
      <c r="Q3506" t="s">
        <v>6239</v>
      </c>
      <c r="R3506">
        <v>291</v>
      </c>
      <c r="T3506" t="s">
        <v>6240</v>
      </c>
    </row>
    <row r="3507" spans="1:20" x14ac:dyDescent="0.25">
      <c r="A3507" t="s">
        <v>33</v>
      </c>
      <c r="B3507" t="s">
        <v>34</v>
      </c>
      <c r="C3507" t="s">
        <v>22</v>
      </c>
      <c r="D3507" t="s">
        <v>23</v>
      </c>
      <c r="E3507" t="s">
        <v>5</v>
      </c>
      <c r="G3507" t="s">
        <v>24</v>
      </c>
      <c r="H3507">
        <v>1614431</v>
      </c>
      <c r="I3507">
        <v>1614721</v>
      </c>
      <c r="J3507" t="s">
        <v>25</v>
      </c>
      <c r="K3507" t="s">
        <v>6241</v>
      </c>
      <c r="L3507" t="s">
        <v>6241</v>
      </c>
      <c r="N3507" t="s">
        <v>36</v>
      </c>
      <c r="P3507">
        <v>5737471</v>
      </c>
      <c r="Q3507" t="s">
        <v>6239</v>
      </c>
      <c r="R3507">
        <v>291</v>
      </c>
      <c r="S3507">
        <v>96</v>
      </c>
    </row>
    <row r="3508" spans="1:20" x14ac:dyDescent="0.25">
      <c r="A3508" t="s">
        <v>20</v>
      </c>
      <c r="B3508" t="s">
        <v>30</v>
      </c>
      <c r="C3508" t="s">
        <v>22</v>
      </c>
      <c r="D3508" t="s">
        <v>23</v>
      </c>
      <c r="E3508" t="s">
        <v>5</v>
      </c>
      <c r="G3508" t="s">
        <v>24</v>
      </c>
      <c r="H3508">
        <v>1614733</v>
      </c>
      <c r="I3508">
        <v>1615410</v>
      </c>
      <c r="J3508" t="s">
        <v>25</v>
      </c>
      <c r="P3508">
        <v>5737472</v>
      </c>
      <c r="Q3508" t="s">
        <v>6242</v>
      </c>
      <c r="R3508">
        <v>678</v>
      </c>
      <c r="T3508" t="s">
        <v>6243</v>
      </c>
    </row>
    <row r="3509" spans="1:20" x14ac:dyDescent="0.25">
      <c r="A3509" t="s">
        <v>33</v>
      </c>
      <c r="B3509" t="s">
        <v>34</v>
      </c>
      <c r="C3509" t="s">
        <v>22</v>
      </c>
      <c r="D3509" t="s">
        <v>23</v>
      </c>
      <c r="E3509" t="s">
        <v>5</v>
      </c>
      <c r="G3509" t="s">
        <v>24</v>
      </c>
      <c r="H3509">
        <v>1614733</v>
      </c>
      <c r="I3509">
        <v>1615410</v>
      </c>
      <c r="J3509" t="s">
        <v>25</v>
      </c>
      <c r="K3509" t="s">
        <v>6244</v>
      </c>
      <c r="L3509" t="s">
        <v>6244</v>
      </c>
      <c r="N3509" t="s">
        <v>6245</v>
      </c>
      <c r="P3509">
        <v>5737472</v>
      </c>
      <c r="Q3509" t="s">
        <v>6242</v>
      </c>
      <c r="R3509">
        <v>678</v>
      </c>
      <c r="S3509">
        <v>225</v>
      </c>
    </row>
    <row r="3510" spans="1:20" x14ac:dyDescent="0.25">
      <c r="A3510" t="s">
        <v>20</v>
      </c>
      <c r="B3510" t="s">
        <v>30</v>
      </c>
      <c r="C3510" t="s">
        <v>22</v>
      </c>
      <c r="D3510" t="s">
        <v>23</v>
      </c>
      <c r="E3510" t="s">
        <v>5</v>
      </c>
      <c r="G3510" t="s">
        <v>24</v>
      </c>
      <c r="H3510">
        <v>1615426</v>
      </c>
      <c r="I3510">
        <v>1616199</v>
      </c>
      <c r="J3510" t="s">
        <v>25</v>
      </c>
      <c r="P3510">
        <v>5737277</v>
      </c>
      <c r="Q3510" t="s">
        <v>6246</v>
      </c>
      <c r="R3510">
        <v>774</v>
      </c>
      <c r="T3510" t="s">
        <v>6247</v>
      </c>
    </row>
    <row r="3511" spans="1:20" x14ac:dyDescent="0.25">
      <c r="A3511" t="s">
        <v>33</v>
      </c>
      <c r="B3511" t="s">
        <v>34</v>
      </c>
      <c r="C3511" t="s">
        <v>22</v>
      </c>
      <c r="D3511" t="s">
        <v>23</v>
      </c>
      <c r="E3511" t="s">
        <v>5</v>
      </c>
      <c r="G3511" t="s">
        <v>24</v>
      </c>
      <c r="H3511">
        <v>1615426</v>
      </c>
      <c r="I3511">
        <v>1616199</v>
      </c>
      <c r="J3511" t="s">
        <v>25</v>
      </c>
      <c r="K3511" t="s">
        <v>6248</v>
      </c>
      <c r="L3511" t="s">
        <v>6248</v>
      </c>
      <c r="N3511" t="s">
        <v>6249</v>
      </c>
      <c r="P3511">
        <v>5737277</v>
      </c>
      <c r="Q3511" t="s">
        <v>6246</v>
      </c>
      <c r="R3511">
        <v>774</v>
      </c>
      <c r="S3511">
        <v>257</v>
      </c>
    </row>
    <row r="3512" spans="1:20" x14ac:dyDescent="0.25">
      <c r="A3512" t="s">
        <v>20</v>
      </c>
      <c r="B3512" t="s">
        <v>30</v>
      </c>
      <c r="C3512" t="s">
        <v>22</v>
      </c>
      <c r="D3512" t="s">
        <v>23</v>
      </c>
      <c r="E3512" t="s">
        <v>5</v>
      </c>
      <c r="G3512" t="s">
        <v>24</v>
      </c>
      <c r="H3512">
        <v>1616243</v>
      </c>
      <c r="I3512">
        <v>1616989</v>
      </c>
      <c r="J3512" t="s">
        <v>74</v>
      </c>
      <c r="P3512">
        <v>5737460</v>
      </c>
      <c r="Q3512" t="s">
        <v>6250</v>
      </c>
      <c r="R3512">
        <v>747</v>
      </c>
      <c r="T3512" t="s">
        <v>6251</v>
      </c>
    </row>
    <row r="3513" spans="1:20" x14ac:dyDescent="0.25">
      <c r="A3513" t="s">
        <v>33</v>
      </c>
      <c r="B3513" t="s">
        <v>34</v>
      </c>
      <c r="C3513" t="s">
        <v>22</v>
      </c>
      <c r="D3513" t="s">
        <v>23</v>
      </c>
      <c r="E3513" t="s">
        <v>5</v>
      </c>
      <c r="G3513" t="s">
        <v>24</v>
      </c>
      <c r="H3513">
        <v>1616243</v>
      </c>
      <c r="I3513">
        <v>1616989</v>
      </c>
      <c r="J3513" t="s">
        <v>74</v>
      </c>
      <c r="K3513" t="s">
        <v>6252</v>
      </c>
      <c r="L3513" t="s">
        <v>6252</v>
      </c>
      <c r="N3513" t="s">
        <v>6253</v>
      </c>
      <c r="P3513">
        <v>5737460</v>
      </c>
      <c r="Q3513" t="s">
        <v>6250</v>
      </c>
      <c r="R3513">
        <v>747</v>
      </c>
      <c r="S3513">
        <v>248</v>
      </c>
    </row>
    <row r="3514" spans="1:20" x14ac:dyDescent="0.25">
      <c r="A3514" t="s">
        <v>20</v>
      </c>
      <c r="B3514" t="s">
        <v>30</v>
      </c>
      <c r="C3514" t="s">
        <v>22</v>
      </c>
      <c r="D3514" t="s">
        <v>23</v>
      </c>
      <c r="E3514" t="s">
        <v>5</v>
      </c>
      <c r="G3514" t="s">
        <v>24</v>
      </c>
      <c r="H3514">
        <v>1616998</v>
      </c>
      <c r="I3514">
        <v>1617837</v>
      </c>
      <c r="J3514" t="s">
        <v>74</v>
      </c>
      <c r="P3514">
        <v>5737461</v>
      </c>
      <c r="Q3514" t="s">
        <v>6254</v>
      </c>
      <c r="R3514">
        <v>840</v>
      </c>
      <c r="T3514" t="s">
        <v>6255</v>
      </c>
    </row>
    <row r="3515" spans="1:20" x14ac:dyDescent="0.25">
      <c r="A3515" t="s">
        <v>33</v>
      </c>
      <c r="B3515" t="s">
        <v>34</v>
      </c>
      <c r="C3515" t="s">
        <v>22</v>
      </c>
      <c r="D3515" t="s">
        <v>23</v>
      </c>
      <c r="E3515" t="s">
        <v>5</v>
      </c>
      <c r="G3515" t="s">
        <v>24</v>
      </c>
      <c r="H3515">
        <v>1616998</v>
      </c>
      <c r="I3515">
        <v>1617837</v>
      </c>
      <c r="J3515" t="s">
        <v>74</v>
      </c>
      <c r="K3515" t="s">
        <v>6256</v>
      </c>
      <c r="L3515" t="s">
        <v>6256</v>
      </c>
      <c r="N3515" t="s">
        <v>6257</v>
      </c>
      <c r="P3515">
        <v>5737461</v>
      </c>
      <c r="Q3515" t="s">
        <v>6254</v>
      </c>
      <c r="R3515">
        <v>840</v>
      </c>
      <c r="S3515">
        <v>279</v>
      </c>
    </row>
    <row r="3516" spans="1:20" x14ac:dyDescent="0.25">
      <c r="A3516" t="s">
        <v>20</v>
      </c>
      <c r="B3516" t="s">
        <v>30</v>
      </c>
      <c r="C3516" t="s">
        <v>22</v>
      </c>
      <c r="D3516" t="s">
        <v>23</v>
      </c>
      <c r="E3516" t="s">
        <v>5</v>
      </c>
      <c r="G3516" t="s">
        <v>24</v>
      </c>
      <c r="H3516">
        <v>1617843</v>
      </c>
      <c r="I3516">
        <v>1618340</v>
      </c>
      <c r="J3516" t="s">
        <v>74</v>
      </c>
      <c r="P3516">
        <v>5737458</v>
      </c>
      <c r="Q3516" t="s">
        <v>6258</v>
      </c>
      <c r="R3516">
        <v>498</v>
      </c>
      <c r="T3516" t="s">
        <v>6259</v>
      </c>
    </row>
    <row r="3517" spans="1:20" x14ac:dyDescent="0.25">
      <c r="A3517" t="s">
        <v>33</v>
      </c>
      <c r="B3517" t="s">
        <v>34</v>
      </c>
      <c r="C3517" t="s">
        <v>22</v>
      </c>
      <c r="D3517" t="s">
        <v>23</v>
      </c>
      <c r="E3517" t="s">
        <v>5</v>
      </c>
      <c r="G3517" t="s">
        <v>24</v>
      </c>
      <c r="H3517">
        <v>1617843</v>
      </c>
      <c r="I3517">
        <v>1618340</v>
      </c>
      <c r="J3517" t="s">
        <v>74</v>
      </c>
      <c r="K3517" t="s">
        <v>6260</v>
      </c>
      <c r="L3517" t="s">
        <v>6260</v>
      </c>
      <c r="N3517" t="s">
        <v>36</v>
      </c>
      <c r="P3517">
        <v>5737458</v>
      </c>
      <c r="Q3517" t="s">
        <v>6258</v>
      </c>
      <c r="R3517">
        <v>498</v>
      </c>
      <c r="S3517">
        <v>165</v>
      </c>
    </row>
    <row r="3518" spans="1:20" x14ac:dyDescent="0.25">
      <c r="A3518" t="s">
        <v>20</v>
      </c>
      <c r="B3518" t="s">
        <v>30</v>
      </c>
      <c r="C3518" t="s">
        <v>22</v>
      </c>
      <c r="D3518" t="s">
        <v>23</v>
      </c>
      <c r="E3518" t="s">
        <v>5</v>
      </c>
      <c r="G3518" t="s">
        <v>24</v>
      </c>
      <c r="H3518">
        <v>1618583</v>
      </c>
      <c r="I3518">
        <v>1619629</v>
      </c>
      <c r="J3518" t="s">
        <v>25</v>
      </c>
      <c r="P3518">
        <v>5737459</v>
      </c>
      <c r="Q3518" t="s">
        <v>6261</v>
      </c>
      <c r="R3518">
        <v>1047</v>
      </c>
      <c r="T3518" t="s">
        <v>6262</v>
      </c>
    </row>
    <row r="3519" spans="1:20" x14ac:dyDescent="0.25">
      <c r="A3519" t="s">
        <v>33</v>
      </c>
      <c r="B3519" t="s">
        <v>34</v>
      </c>
      <c r="C3519" t="s">
        <v>22</v>
      </c>
      <c r="D3519" t="s">
        <v>23</v>
      </c>
      <c r="E3519" t="s">
        <v>5</v>
      </c>
      <c r="G3519" t="s">
        <v>24</v>
      </c>
      <c r="H3519">
        <v>1618583</v>
      </c>
      <c r="I3519">
        <v>1619629</v>
      </c>
      <c r="J3519" t="s">
        <v>25</v>
      </c>
      <c r="K3519" t="s">
        <v>6263</v>
      </c>
      <c r="L3519" t="s">
        <v>6263</v>
      </c>
      <c r="N3519" t="s">
        <v>36</v>
      </c>
      <c r="P3519">
        <v>5737459</v>
      </c>
      <c r="Q3519" t="s">
        <v>6261</v>
      </c>
      <c r="R3519">
        <v>1047</v>
      </c>
      <c r="S3519">
        <v>348</v>
      </c>
    </row>
    <row r="3520" spans="1:20" x14ac:dyDescent="0.25">
      <c r="A3520" t="s">
        <v>20</v>
      </c>
      <c r="B3520" t="s">
        <v>30</v>
      </c>
      <c r="C3520" t="s">
        <v>22</v>
      </c>
      <c r="D3520" t="s">
        <v>23</v>
      </c>
      <c r="E3520" t="s">
        <v>5</v>
      </c>
      <c r="G3520" t="s">
        <v>24</v>
      </c>
      <c r="H3520">
        <v>1619713</v>
      </c>
      <c r="I3520">
        <v>1620084</v>
      </c>
      <c r="J3520" t="s">
        <v>25</v>
      </c>
      <c r="P3520">
        <v>5737758</v>
      </c>
      <c r="Q3520" t="s">
        <v>6264</v>
      </c>
      <c r="R3520">
        <v>372</v>
      </c>
      <c r="T3520" t="s">
        <v>6265</v>
      </c>
    </row>
    <row r="3521" spans="1:20" x14ac:dyDescent="0.25">
      <c r="A3521" t="s">
        <v>33</v>
      </c>
      <c r="B3521" t="s">
        <v>34</v>
      </c>
      <c r="C3521" t="s">
        <v>22</v>
      </c>
      <c r="D3521" t="s">
        <v>23</v>
      </c>
      <c r="E3521" t="s">
        <v>5</v>
      </c>
      <c r="G3521" t="s">
        <v>24</v>
      </c>
      <c r="H3521">
        <v>1619713</v>
      </c>
      <c r="I3521">
        <v>1620084</v>
      </c>
      <c r="J3521" t="s">
        <v>25</v>
      </c>
      <c r="K3521" t="s">
        <v>6266</v>
      </c>
      <c r="L3521" t="s">
        <v>6266</v>
      </c>
      <c r="N3521" t="s">
        <v>6267</v>
      </c>
      <c r="P3521">
        <v>5737758</v>
      </c>
      <c r="Q3521" t="s">
        <v>6264</v>
      </c>
      <c r="R3521">
        <v>372</v>
      </c>
      <c r="S3521">
        <v>123</v>
      </c>
    </row>
    <row r="3522" spans="1:20" x14ac:dyDescent="0.25">
      <c r="A3522" t="s">
        <v>20</v>
      </c>
      <c r="B3522" t="s">
        <v>30</v>
      </c>
      <c r="C3522" t="s">
        <v>22</v>
      </c>
      <c r="D3522" t="s">
        <v>23</v>
      </c>
      <c r="E3522" t="s">
        <v>5</v>
      </c>
      <c r="G3522" t="s">
        <v>24</v>
      </c>
      <c r="H3522">
        <v>1620099</v>
      </c>
      <c r="I3522">
        <v>1620788</v>
      </c>
      <c r="J3522" t="s">
        <v>25</v>
      </c>
      <c r="P3522">
        <v>5737759</v>
      </c>
      <c r="Q3522" t="s">
        <v>6268</v>
      </c>
      <c r="R3522">
        <v>690</v>
      </c>
      <c r="T3522" t="s">
        <v>6269</v>
      </c>
    </row>
    <row r="3523" spans="1:20" x14ac:dyDescent="0.25">
      <c r="A3523" t="s">
        <v>33</v>
      </c>
      <c r="B3523" t="s">
        <v>34</v>
      </c>
      <c r="C3523" t="s">
        <v>22</v>
      </c>
      <c r="D3523" t="s">
        <v>23</v>
      </c>
      <c r="E3523" t="s">
        <v>5</v>
      </c>
      <c r="G3523" t="s">
        <v>24</v>
      </c>
      <c r="H3523">
        <v>1620099</v>
      </c>
      <c r="I3523">
        <v>1620788</v>
      </c>
      <c r="J3523" t="s">
        <v>25</v>
      </c>
      <c r="K3523" t="s">
        <v>6270</v>
      </c>
      <c r="L3523" t="s">
        <v>6270</v>
      </c>
      <c r="N3523" t="s">
        <v>6271</v>
      </c>
      <c r="P3523">
        <v>5737759</v>
      </c>
      <c r="Q3523" t="s">
        <v>6268</v>
      </c>
      <c r="R3523">
        <v>690</v>
      </c>
      <c r="S3523">
        <v>229</v>
      </c>
    </row>
    <row r="3524" spans="1:20" x14ac:dyDescent="0.25">
      <c r="A3524" t="s">
        <v>20</v>
      </c>
      <c r="B3524" t="s">
        <v>30</v>
      </c>
      <c r="C3524" t="s">
        <v>22</v>
      </c>
      <c r="D3524" t="s">
        <v>23</v>
      </c>
      <c r="E3524" t="s">
        <v>5</v>
      </c>
      <c r="G3524" t="s">
        <v>24</v>
      </c>
      <c r="H3524">
        <v>1620808</v>
      </c>
      <c r="I3524">
        <v>1621416</v>
      </c>
      <c r="J3524" t="s">
        <v>25</v>
      </c>
      <c r="P3524">
        <v>5739115</v>
      </c>
      <c r="Q3524" t="s">
        <v>6272</v>
      </c>
      <c r="R3524">
        <v>609</v>
      </c>
      <c r="T3524" t="s">
        <v>6273</v>
      </c>
    </row>
    <row r="3525" spans="1:20" x14ac:dyDescent="0.25">
      <c r="A3525" t="s">
        <v>33</v>
      </c>
      <c r="B3525" t="s">
        <v>34</v>
      </c>
      <c r="C3525" t="s">
        <v>22</v>
      </c>
      <c r="D3525" t="s">
        <v>23</v>
      </c>
      <c r="E3525" t="s">
        <v>5</v>
      </c>
      <c r="G3525" t="s">
        <v>24</v>
      </c>
      <c r="H3525">
        <v>1620808</v>
      </c>
      <c r="I3525">
        <v>1621416</v>
      </c>
      <c r="J3525" t="s">
        <v>25</v>
      </c>
      <c r="K3525" t="s">
        <v>6274</v>
      </c>
      <c r="L3525" t="s">
        <v>6274</v>
      </c>
      <c r="N3525" t="s">
        <v>6271</v>
      </c>
      <c r="P3525">
        <v>5739115</v>
      </c>
      <c r="Q3525" t="s">
        <v>6272</v>
      </c>
      <c r="R3525">
        <v>609</v>
      </c>
      <c r="S3525">
        <v>202</v>
      </c>
    </row>
    <row r="3526" spans="1:20" x14ac:dyDescent="0.25">
      <c r="A3526" t="s">
        <v>20</v>
      </c>
      <c r="B3526" t="s">
        <v>30</v>
      </c>
      <c r="C3526" t="s">
        <v>22</v>
      </c>
      <c r="D3526" t="s">
        <v>23</v>
      </c>
      <c r="E3526" t="s">
        <v>5</v>
      </c>
      <c r="G3526" t="s">
        <v>24</v>
      </c>
      <c r="H3526">
        <v>1621480</v>
      </c>
      <c r="I3526">
        <v>1622292</v>
      </c>
      <c r="J3526" t="s">
        <v>25</v>
      </c>
      <c r="P3526">
        <v>5739116</v>
      </c>
      <c r="Q3526" t="s">
        <v>6275</v>
      </c>
      <c r="R3526">
        <v>813</v>
      </c>
      <c r="T3526" t="s">
        <v>6276</v>
      </c>
    </row>
    <row r="3527" spans="1:20" x14ac:dyDescent="0.25">
      <c r="A3527" t="s">
        <v>33</v>
      </c>
      <c r="B3527" t="s">
        <v>34</v>
      </c>
      <c r="C3527" t="s">
        <v>22</v>
      </c>
      <c r="D3527" t="s">
        <v>23</v>
      </c>
      <c r="E3527" t="s">
        <v>5</v>
      </c>
      <c r="G3527" t="s">
        <v>24</v>
      </c>
      <c r="H3527">
        <v>1621480</v>
      </c>
      <c r="I3527">
        <v>1622292</v>
      </c>
      <c r="J3527" t="s">
        <v>25</v>
      </c>
      <c r="K3527" t="s">
        <v>6277</v>
      </c>
      <c r="L3527" t="s">
        <v>6277</v>
      </c>
      <c r="N3527" t="s">
        <v>6278</v>
      </c>
      <c r="P3527">
        <v>5739116</v>
      </c>
      <c r="Q3527" t="s">
        <v>6275</v>
      </c>
      <c r="R3527">
        <v>813</v>
      </c>
      <c r="S3527">
        <v>270</v>
      </c>
    </row>
    <row r="3528" spans="1:20" x14ac:dyDescent="0.25">
      <c r="A3528" t="s">
        <v>20</v>
      </c>
      <c r="B3528" t="s">
        <v>30</v>
      </c>
      <c r="C3528" t="s">
        <v>22</v>
      </c>
      <c r="D3528" t="s">
        <v>23</v>
      </c>
      <c r="E3528" t="s">
        <v>5</v>
      </c>
      <c r="G3528" t="s">
        <v>24</v>
      </c>
      <c r="H3528">
        <v>1622320</v>
      </c>
      <c r="I3528">
        <v>1623723</v>
      </c>
      <c r="J3528" t="s">
        <v>74</v>
      </c>
      <c r="P3528">
        <v>5738166</v>
      </c>
      <c r="Q3528" t="s">
        <v>6279</v>
      </c>
      <c r="R3528">
        <v>1404</v>
      </c>
      <c r="T3528" t="s">
        <v>6280</v>
      </c>
    </row>
    <row r="3529" spans="1:20" x14ac:dyDescent="0.25">
      <c r="A3529" t="s">
        <v>33</v>
      </c>
      <c r="B3529" t="s">
        <v>34</v>
      </c>
      <c r="C3529" t="s">
        <v>22</v>
      </c>
      <c r="D3529" t="s">
        <v>23</v>
      </c>
      <c r="E3529" t="s">
        <v>5</v>
      </c>
      <c r="G3529" t="s">
        <v>24</v>
      </c>
      <c r="H3529">
        <v>1622320</v>
      </c>
      <c r="I3529">
        <v>1623723</v>
      </c>
      <c r="J3529" t="s">
        <v>74</v>
      </c>
      <c r="K3529" t="s">
        <v>6281</v>
      </c>
      <c r="L3529" t="s">
        <v>6281</v>
      </c>
      <c r="N3529" t="s">
        <v>6282</v>
      </c>
      <c r="P3529">
        <v>5738166</v>
      </c>
      <c r="Q3529" t="s">
        <v>6279</v>
      </c>
      <c r="R3529">
        <v>1404</v>
      </c>
      <c r="S3529">
        <v>467</v>
      </c>
    </row>
    <row r="3530" spans="1:20" x14ac:dyDescent="0.25">
      <c r="A3530" t="s">
        <v>20</v>
      </c>
      <c r="B3530" t="s">
        <v>30</v>
      </c>
      <c r="C3530" t="s">
        <v>22</v>
      </c>
      <c r="D3530" t="s">
        <v>23</v>
      </c>
      <c r="E3530" t="s">
        <v>5</v>
      </c>
      <c r="G3530" t="s">
        <v>24</v>
      </c>
      <c r="H3530">
        <v>1623740</v>
      </c>
      <c r="I3530">
        <v>1624204</v>
      </c>
      <c r="J3530" t="s">
        <v>74</v>
      </c>
      <c r="P3530">
        <v>5737518</v>
      </c>
      <c r="Q3530" t="s">
        <v>6283</v>
      </c>
      <c r="R3530">
        <v>465</v>
      </c>
      <c r="T3530" t="s">
        <v>6284</v>
      </c>
    </row>
    <row r="3531" spans="1:20" x14ac:dyDescent="0.25">
      <c r="A3531" t="s">
        <v>33</v>
      </c>
      <c r="B3531" t="s">
        <v>34</v>
      </c>
      <c r="C3531" t="s">
        <v>22</v>
      </c>
      <c r="D3531" t="s">
        <v>23</v>
      </c>
      <c r="E3531" t="s">
        <v>5</v>
      </c>
      <c r="G3531" t="s">
        <v>24</v>
      </c>
      <c r="H3531">
        <v>1623740</v>
      </c>
      <c r="I3531">
        <v>1624204</v>
      </c>
      <c r="J3531" t="s">
        <v>74</v>
      </c>
      <c r="K3531" t="s">
        <v>6285</v>
      </c>
      <c r="L3531" t="s">
        <v>6285</v>
      </c>
      <c r="N3531" t="s">
        <v>6286</v>
      </c>
      <c r="P3531">
        <v>5737518</v>
      </c>
      <c r="Q3531" t="s">
        <v>6283</v>
      </c>
      <c r="R3531">
        <v>465</v>
      </c>
      <c r="S3531">
        <v>154</v>
      </c>
    </row>
    <row r="3532" spans="1:20" x14ac:dyDescent="0.25">
      <c r="A3532" t="s">
        <v>20</v>
      </c>
      <c r="B3532" t="s">
        <v>30</v>
      </c>
      <c r="C3532" t="s">
        <v>22</v>
      </c>
      <c r="D3532" t="s">
        <v>23</v>
      </c>
      <c r="E3532" t="s">
        <v>5</v>
      </c>
      <c r="G3532" t="s">
        <v>24</v>
      </c>
      <c r="H3532">
        <v>1624215</v>
      </c>
      <c r="I3532">
        <v>1626974</v>
      </c>
      <c r="J3532" t="s">
        <v>74</v>
      </c>
      <c r="P3532">
        <v>5737519</v>
      </c>
      <c r="Q3532" t="s">
        <v>6287</v>
      </c>
      <c r="R3532">
        <v>2760</v>
      </c>
      <c r="T3532" t="s">
        <v>6288</v>
      </c>
    </row>
    <row r="3533" spans="1:20" x14ac:dyDescent="0.25">
      <c r="A3533" t="s">
        <v>33</v>
      </c>
      <c r="B3533" t="s">
        <v>34</v>
      </c>
      <c r="C3533" t="s">
        <v>22</v>
      </c>
      <c r="D3533" t="s">
        <v>23</v>
      </c>
      <c r="E3533" t="s">
        <v>5</v>
      </c>
      <c r="G3533" t="s">
        <v>24</v>
      </c>
      <c r="H3533">
        <v>1624215</v>
      </c>
      <c r="I3533">
        <v>1626974</v>
      </c>
      <c r="J3533" t="s">
        <v>74</v>
      </c>
      <c r="K3533" t="s">
        <v>6289</v>
      </c>
      <c r="L3533" t="s">
        <v>6289</v>
      </c>
      <c r="N3533" t="s">
        <v>6290</v>
      </c>
      <c r="P3533">
        <v>5737519</v>
      </c>
      <c r="Q3533" t="s">
        <v>6287</v>
      </c>
      <c r="R3533">
        <v>2760</v>
      </c>
      <c r="S3533">
        <v>919</v>
      </c>
    </row>
    <row r="3534" spans="1:20" x14ac:dyDescent="0.25">
      <c r="A3534" t="s">
        <v>20</v>
      </c>
      <c r="B3534" t="s">
        <v>30</v>
      </c>
      <c r="C3534" t="s">
        <v>22</v>
      </c>
      <c r="D3534" t="s">
        <v>23</v>
      </c>
      <c r="E3534" t="s">
        <v>5</v>
      </c>
      <c r="G3534" t="s">
        <v>24</v>
      </c>
      <c r="H3534">
        <v>1626976</v>
      </c>
      <c r="I3534">
        <v>1628076</v>
      </c>
      <c r="J3534" t="s">
        <v>74</v>
      </c>
      <c r="P3534">
        <v>5737342</v>
      </c>
      <c r="Q3534" t="s">
        <v>6291</v>
      </c>
      <c r="R3534">
        <v>1101</v>
      </c>
      <c r="T3534" t="s">
        <v>6292</v>
      </c>
    </row>
    <row r="3535" spans="1:20" x14ac:dyDescent="0.25">
      <c r="A3535" t="s">
        <v>33</v>
      </c>
      <c r="B3535" t="s">
        <v>34</v>
      </c>
      <c r="C3535" t="s">
        <v>22</v>
      </c>
      <c r="D3535" t="s">
        <v>23</v>
      </c>
      <c r="E3535" t="s">
        <v>5</v>
      </c>
      <c r="G3535" t="s">
        <v>24</v>
      </c>
      <c r="H3535">
        <v>1626976</v>
      </c>
      <c r="I3535">
        <v>1628076</v>
      </c>
      <c r="J3535" t="s">
        <v>74</v>
      </c>
      <c r="K3535" t="s">
        <v>6293</v>
      </c>
      <c r="L3535" t="s">
        <v>6293</v>
      </c>
      <c r="N3535" t="s">
        <v>6294</v>
      </c>
      <c r="P3535">
        <v>5737342</v>
      </c>
      <c r="Q3535" t="s">
        <v>6291</v>
      </c>
      <c r="R3535">
        <v>1101</v>
      </c>
      <c r="S3535">
        <v>366</v>
      </c>
    </row>
    <row r="3536" spans="1:20" x14ac:dyDescent="0.25">
      <c r="A3536" t="s">
        <v>20</v>
      </c>
      <c r="B3536" t="s">
        <v>30</v>
      </c>
      <c r="C3536" t="s">
        <v>22</v>
      </c>
      <c r="D3536" t="s">
        <v>23</v>
      </c>
      <c r="E3536" t="s">
        <v>5</v>
      </c>
      <c r="G3536" t="s">
        <v>24</v>
      </c>
      <c r="H3536">
        <v>1628120</v>
      </c>
      <c r="I3536">
        <v>1628560</v>
      </c>
      <c r="J3536" t="s">
        <v>74</v>
      </c>
      <c r="P3536">
        <v>5737343</v>
      </c>
      <c r="Q3536" t="s">
        <v>6295</v>
      </c>
      <c r="R3536">
        <v>441</v>
      </c>
      <c r="T3536" t="s">
        <v>6296</v>
      </c>
    </row>
    <row r="3537" spans="1:20" x14ac:dyDescent="0.25">
      <c r="A3537" t="s">
        <v>33</v>
      </c>
      <c r="B3537" t="s">
        <v>34</v>
      </c>
      <c r="C3537" t="s">
        <v>22</v>
      </c>
      <c r="D3537" t="s">
        <v>23</v>
      </c>
      <c r="E3537" t="s">
        <v>5</v>
      </c>
      <c r="G3537" t="s">
        <v>24</v>
      </c>
      <c r="H3537">
        <v>1628120</v>
      </c>
      <c r="I3537">
        <v>1628560</v>
      </c>
      <c r="J3537" t="s">
        <v>74</v>
      </c>
      <c r="K3537" t="s">
        <v>6297</v>
      </c>
      <c r="L3537" t="s">
        <v>6297</v>
      </c>
      <c r="N3537" t="s">
        <v>6298</v>
      </c>
      <c r="P3537">
        <v>5737343</v>
      </c>
      <c r="Q3537" t="s">
        <v>6295</v>
      </c>
      <c r="R3537">
        <v>441</v>
      </c>
      <c r="S3537">
        <v>146</v>
      </c>
    </row>
    <row r="3538" spans="1:20" x14ac:dyDescent="0.25">
      <c r="A3538" t="s">
        <v>20</v>
      </c>
      <c r="B3538" t="s">
        <v>30</v>
      </c>
      <c r="C3538" t="s">
        <v>22</v>
      </c>
      <c r="D3538" t="s">
        <v>23</v>
      </c>
      <c r="E3538" t="s">
        <v>5</v>
      </c>
      <c r="G3538" t="s">
        <v>24</v>
      </c>
      <c r="H3538">
        <v>1628571</v>
      </c>
      <c r="I3538">
        <v>1629167</v>
      </c>
      <c r="J3538" t="s">
        <v>74</v>
      </c>
      <c r="P3538">
        <v>5737486</v>
      </c>
      <c r="Q3538" t="s">
        <v>6299</v>
      </c>
      <c r="R3538">
        <v>597</v>
      </c>
      <c r="T3538" t="s">
        <v>6300</v>
      </c>
    </row>
    <row r="3539" spans="1:20" x14ac:dyDescent="0.25">
      <c r="A3539" t="s">
        <v>33</v>
      </c>
      <c r="B3539" t="s">
        <v>34</v>
      </c>
      <c r="C3539" t="s">
        <v>22</v>
      </c>
      <c r="D3539" t="s">
        <v>23</v>
      </c>
      <c r="E3539" t="s">
        <v>5</v>
      </c>
      <c r="G3539" t="s">
        <v>24</v>
      </c>
      <c r="H3539">
        <v>1628571</v>
      </c>
      <c r="I3539">
        <v>1629167</v>
      </c>
      <c r="J3539" t="s">
        <v>74</v>
      </c>
      <c r="K3539" t="s">
        <v>6301</v>
      </c>
      <c r="L3539" t="s">
        <v>6301</v>
      </c>
      <c r="N3539" t="s">
        <v>6302</v>
      </c>
      <c r="P3539">
        <v>5737486</v>
      </c>
      <c r="Q3539" t="s">
        <v>6299</v>
      </c>
      <c r="R3539">
        <v>597</v>
      </c>
      <c r="S3539">
        <v>198</v>
      </c>
    </row>
    <row r="3540" spans="1:20" x14ac:dyDescent="0.25">
      <c r="A3540" t="s">
        <v>20</v>
      </c>
      <c r="B3540" t="s">
        <v>30</v>
      </c>
      <c r="C3540" t="s">
        <v>22</v>
      </c>
      <c r="D3540" t="s">
        <v>23</v>
      </c>
      <c r="E3540" t="s">
        <v>5</v>
      </c>
      <c r="G3540" t="s">
        <v>24</v>
      </c>
      <c r="H3540">
        <v>1629176</v>
      </c>
      <c r="I3540">
        <v>1629988</v>
      </c>
      <c r="J3540" t="s">
        <v>74</v>
      </c>
      <c r="P3540">
        <v>5737487</v>
      </c>
      <c r="Q3540" t="s">
        <v>6303</v>
      </c>
      <c r="R3540">
        <v>813</v>
      </c>
      <c r="T3540" t="s">
        <v>6304</v>
      </c>
    </row>
    <row r="3541" spans="1:20" x14ac:dyDescent="0.25">
      <c r="A3541" t="s">
        <v>33</v>
      </c>
      <c r="B3541" t="s">
        <v>34</v>
      </c>
      <c r="C3541" t="s">
        <v>22</v>
      </c>
      <c r="D3541" t="s">
        <v>23</v>
      </c>
      <c r="E3541" t="s">
        <v>5</v>
      </c>
      <c r="G3541" t="s">
        <v>24</v>
      </c>
      <c r="H3541">
        <v>1629176</v>
      </c>
      <c r="I3541">
        <v>1629988</v>
      </c>
      <c r="J3541" t="s">
        <v>74</v>
      </c>
      <c r="K3541" t="s">
        <v>6305</v>
      </c>
      <c r="L3541" t="s">
        <v>6305</v>
      </c>
      <c r="N3541" t="s">
        <v>6306</v>
      </c>
      <c r="P3541">
        <v>5737487</v>
      </c>
      <c r="Q3541" t="s">
        <v>6303</v>
      </c>
      <c r="R3541">
        <v>813</v>
      </c>
      <c r="S3541">
        <v>270</v>
      </c>
    </row>
    <row r="3542" spans="1:20" x14ac:dyDescent="0.25">
      <c r="A3542" t="s">
        <v>20</v>
      </c>
      <c r="B3542" t="s">
        <v>30</v>
      </c>
      <c r="C3542" t="s">
        <v>22</v>
      </c>
      <c r="D3542" t="s">
        <v>23</v>
      </c>
      <c r="E3542" t="s">
        <v>5</v>
      </c>
      <c r="G3542" t="s">
        <v>24</v>
      </c>
      <c r="H3542">
        <v>1629997</v>
      </c>
      <c r="I3542">
        <v>1630653</v>
      </c>
      <c r="J3542" t="s">
        <v>74</v>
      </c>
      <c r="P3542">
        <v>5737283</v>
      </c>
      <c r="Q3542" t="s">
        <v>6307</v>
      </c>
      <c r="R3542">
        <v>657</v>
      </c>
      <c r="T3542" t="s">
        <v>6308</v>
      </c>
    </row>
    <row r="3543" spans="1:20" x14ac:dyDescent="0.25">
      <c r="A3543" t="s">
        <v>33</v>
      </c>
      <c r="B3543" t="s">
        <v>34</v>
      </c>
      <c r="C3543" t="s">
        <v>22</v>
      </c>
      <c r="D3543" t="s">
        <v>23</v>
      </c>
      <c r="E3543" t="s">
        <v>5</v>
      </c>
      <c r="G3543" t="s">
        <v>24</v>
      </c>
      <c r="H3543">
        <v>1629997</v>
      </c>
      <c r="I3543">
        <v>1630653</v>
      </c>
      <c r="J3543" t="s">
        <v>74</v>
      </c>
      <c r="K3543" t="s">
        <v>6309</v>
      </c>
      <c r="L3543" t="s">
        <v>6309</v>
      </c>
      <c r="N3543" t="s">
        <v>36</v>
      </c>
      <c r="P3543">
        <v>5737283</v>
      </c>
      <c r="Q3543" t="s">
        <v>6307</v>
      </c>
      <c r="R3543">
        <v>657</v>
      </c>
      <c r="S3543">
        <v>218</v>
      </c>
    </row>
    <row r="3544" spans="1:20" x14ac:dyDescent="0.25">
      <c r="A3544" t="s">
        <v>20</v>
      </c>
      <c r="B3544" t="s">
        <v>30</v>
      </c>
      <c r="C3544" t="s">
        <v>22</v>
      </c>
      <c r="D3544" t="s">
        <v>23</v>
      </c>
      <c r="E3544" t="s">
        <v>5</v>
      </c>
      <c r="G3544" t="s">
        <v>24</v>
      </c>
      <c r="H3544">
        <v>1630765</v>
      </c>
      <c r="I3544">
        <v>1631097</v>
      </c>
      <c r="J3544" t="s">
        <v>74</v>
      </c>
      <c r="P3544">
        <v>5737284</v>
      </c>
      <c r="Q3544" t="s">
        <v>6310</v>
      </c>
      <c r="R3544">
        <v>333</v>
      </c>
      <c r="T3544" t="s">
        <v>6311</v>
      </c>
    </row>
    <row r="3545" spans="1:20" x14ac:dyDescent="0.25">
      <c r="A3545" t="s">
        <v>33</v>
      </c>
      <c r="B3545" t="s">
        <v>34</v>
      </c>
      <c r="C3545" t="s">
        <v>22</v>
      </c>
      <c r="D3545" t="s">
        <v>23</v>
      </c>
      <c r="E3545" t="s">
        <v>5</v>
      </c>
      <c r="G3545" t="s">
        <v>24</v>
      </c>
      <c r="H3545">
        <v>1630765</v>
      </c>
      <c r="I3545">
        <v>1631097</v>
      </c>
      <c r="J3545" t="s">
        <v>74</v>
      </c>
      <c r="K3545" t="s">
        <v>6312</v>
      </c>
      <c r="L3545" t="s">
        <v>6312</v>
      </c>
      <c r="N3545" t="s">
        <v>1677</v>
      </c>
      <c r="P3545">
        <v>5737284</v>
      </c>
      <c r="Q3545" t="s">
        <v>6310</v>
      </c>
      <c r="R3545">
        <v>333</v>
      </c>
      <c r="S3545">
        <v>110</v>
      </c>
    </row>
    <row r="3546" spans="1:20" x14ac:dyDescent="0.25">
      <c r="A3546" t="s">
        <v>20</v>
      </c>
      <c r="B3546" t="s">
        <v>30</v>
      </c>
      <c r="C3546" t="s">
        <v>22</v>
      </c>
      <c r="D3546" t="s">
        <v>23</v>
      </c>
      <c r="E3546" t="s">
        <v>5</v>
      </c>
      <c r="G3546" t="s">
        <v>24</v>
      </c>
      <c r="H3546">
        <v>1631260</v>
      </c>
      <c r="I3546">
        <v>1632507</v>
      </c>
      <c r="J3546" t="s">
        <v>25</v>
      </c>
      <c r="P3546">
        <v>5737610</v>
      </c>
      <c r="Q3546" t="s">
        <v>6313</v>
      </c>
      <c r="R3546">
        <v>1248</v>
      </c>
      <c r="T3546" t="s">
        <v>6314</v>
      </c>
    </row>
    <row r="3547" spans="1:20" x14ac:dyDescent="0.25">
      <c r="A3547" t="s">
        <v>33</v>
      </c>
      <c r="B3547" t="s">
        <v>34</v>
      </c>
      <c r="C3547" t="s">
        <v>22</v>
      </c>
      <c r="D3547" t="s">
        <v>23</v>
      </c>
      <c r="E3547" t="s">
        <v>5</v>
      </c>
      <c r="G3547" t="s">
        <v>24</v>
      </c>
      <c r="H3547">
        <v>1631260</v>
      </c>
      <c r="I3547">
        <v>1632507</v>
      </c>
      <c r="J3547" t="s">
        <v>25</v>
      </c>
      <c r="K3547" t="s">
        <v>6315</v>
      </c>
      <c r="L3547" t="s">
        <v>6315</v>
      </c>
      <c r="N3547" t="s">
        <v>6316</v>
      </c>
      <c r="P3547">
        <v>5737610</v>
      </c>
      <c r="Q3547" t="s">
        <v>6313</v>
      </c>
      <c r="R3547">
        <v>1248</v>
      </c>
      <c r="S3547">
        <v>415</v>
      </c>
    </row>
    <row r="3548" spans="1:20" x14ac:dyDescent="0.25">
      <c r="A3548" t="s">
        <v>20</v>
      </c>
      <c r="B3548" t="s">
        <v>30</v>
      </c>
      <c r="C3548" t="s">
        <v>22</v>
      </c>
      <c r="D3548" t="s">
        <v>23</v>
      </c>
      <c r="E3548" t="s">
        <v>5</v>
      </c>
      <c r="G3548" t="s">
        <v>24</v>
      </c>
      <c r="H3548">
        <v>1632539</v>
      </c>
      <c r="I3548">
        <v>1633306</v>
      </c>
      <c r="J3548" t="s">
        <v>25</v>
      </c>
      <c r="P3548">
        <v>5737540</v>
      </c>
      <c r="Q3548" t="s">
        <v>6317</v>
      </c>
      <c r="R3548">
        <v>768</v>
      </c>
      <c r="T3548" t="s">
        <v>6318</v>
      </c>
    </row>
    <row r="3549" spans="1:20" x14ac:dyDescent="0.25">
      <c r="A3549" t="s">
        <v>33</v>
      </c>
      <c r="B3549" t="s">
        <v>34</v>
      </c>
      <c r="C3549" t="s">
        <v>22</v>
      </c>
      <c r="D3549" t="s">
        <v>23</v>
      </c>
      <c r="E3549" t="s">
        <v>5</v>
      </c>
      <c r="G3549" t="s">
        <v>24</v>
      </c>
      <c r="H3549">
        <v>1632539</v>
      </c>
      <c r="I3549">
        <v>1633306</v>
      </c>
      <c r="J3549" t="s">
        <v>25</v>
      </c>
      <c r="K3549" t="s">
        <v>6319</v>
      </c>
      <c r="L3549" t="s">
        <v>6319</v>
      </c>
      <c r="N3549" t="s">
        <v>6320</v>
      </c>
      <c r="P3549">
        <v>5737540</v>
      </c>
      <c r="Q3549" t="s">
        <v>6317</v>
      </c>
      <c r="R3549">
        <v>768</v>
      </c>
      <c r="S3549">
        <v>255</v>
      </c>
    </row>
    <row r="3550" spans="1:20" x14ac:dyDescent="0.25">
      <c r="A3550" t="s">
        <v>20</v>
      </c>
      <c r="B3550" t="s">
        <v>30</v>
      </c>
      <c r="C3550" t="s">
        <v>22</v>
      </c>
      <c r="D3550" t="s">
        <v>23</v>
      </c>
      <c r="E3550" t="s">
        <v>5</v>
      </c>
      <c r="G3550" t="s">
        <v>24</v>
      </c>
      <c r="H3550">
        <v>1633399</v>
      </c>
      <c r="I3550">
        <v>1634940</v>
      </c>
      <c r="J3550" t="s">
        <v>25</v>
      </c>
      <c r="P3550">
        <v>5737541</v>
      </c>
      <c r="Q3550" t="s">
        <v>6321</v>
      </c>
      <c r="R3550">
        <v>1542</v>
      </c>
      <c r="T3550" t="s">
        <v>6322</v>
      </c>
    </row>
    <row r="3551" spans="1:20" x14ac:dyDescent="0.25">
      <c r="A3551" t="s">
        <v>33</v>
      </c>
      <c r="B3551" t="s">
        <v>34</v>
      </c>
      <c r="C3551" t="s">
        <v>22</v>
      </c>
      <c r="D3551" t="s">
        <v>23</v>
      </c>
      <c r="E3551" t="s">
        <v>5</v>
      </c>
      <c r="G3551" t="s">
        <v>24</v>
      </c>
      <c r="H3551">
        <v>1633399</v>
      </c>
      <c r="I3551">
        <v>1634940</v>
      </c>
      <c r="J3551" t="s">
        <v>25</v>
      </c>
      <c r="K3551" t="s">
        <v>6323</v>
      </c>
      <c r="L3551" t="s">
        <v>6323</v>
      </c>
      <c r="N3551" t="s">
        <v>6324</v>
      </c>
      <c r="P3551">
        <v>5737541</v>
      </c>
      <c r="Q3551" t="s">
        <v>6321</v>
      </c>
      <c r="R3551">
        <v>1542</v>
      </c>
      <c r="S3551">
        <v>513</v>
      </c>
    </row>
    <row r="3552" spans="1:20" x14ac:dyDescent="0.25">
      <c r="A3552" t="s">
        <v>20</v>
      </c>
      <c r="B3552" t="s">
        <v>30</v>
      </c>
      <c r="C3552" t="s">
        <v>22</v>
      </c>
      <c r="D3552" t="s">
        <v>23</v>
      </c>
      <c r="E3552" t="s">
        <v>5</v>
      </c>
      <c r="G3552" t="s">
        <v>24</v>
      </c>
      <c r="H3552">
        <v>1634969</v>
      </c>
      <c r="I3552">
        <v>1635802</v>
      </c>
      <c r="J3552" t="s">
        <v>74</v>
      </c>
      <c r="P3552">
        <v>5737479</v>
      </c>
      <c r="Q3552" t="s">
        <v>6325</v>
      </c>
      <c r="R3552">
        <v>834</v>
      </c>
      <c r="T3552" t="s">
        <v>6326</v>
      </c>
    </row>
    <row r="3553" spans="1:20" x14ac:dyDescent="0.25">
      <c r="A3553" t="s">
        <v>33</v>
      </c>
      <c r="B3553" t="s">
        <v>34</v>
      </c>
      <c r="C3553" t="s">
        <v>22</v>
      </c>
      <c r="D3553" t="s">
        <v>23</v>
      </c>
      <c r="E3553" t="s">
        <v>5</v>
      </c>
      <c r="G3553" t="s">
        <v>24</v>
      </c>
      <c r="H3553">
        <v>1634969</v>
      </c>
      <c r="I3553">
        <v>1635802</v>
      </c>
      <c r="J3553" t="s">
        <v>74</v>
      </c>
      <c r="K3553" t="s">
        <v>6327</v>
      </c>
      <c r="L3553" t="s">
        <v>6327</v>
      </c>
      <c r="N3553" t="s">
        <v>6328</v>
      </c>
      <c r="P3553">
        <v>5737479</v>
      </c>
      <c r="Q3553" t="s">
        <v>6325</v>
      </c>
      <c r="R3553">
        <v>834</v>
      </c>
      <c r="S3553">
        <v>277</v>
      </c>
    </row>
    <row r="3554" spans="1:20" x14ac:dyDescent="0.25">
      <c r="A3554" t="s">
        <v>20</v>
      </c>
      <c r="B3554" t="s">
        <v>30</v>
      </c>
      <c r="C3554" t="s">
        <v>22</v>
      </c>
      <c r="D3554" t="s">
        <v>23</v>
      </c>
      <c r="E3554" t="s">
        <v>5</v>
      </c>
      <c r="G3554" t="s">
        <v>24</v>
      </c>
      <c r="H3554">
        <v>1635853</v>
      </c>
      <c r="I3554">
        <v>1636101</v>
      </c>
      <c r="J3554" t="s">
        <v>74</v>
      </c>
      <c r="P3554">
        <v>5737480</v>
      </c>
      <c r="Q3554" t="s">
        <v>6329</v>
      </c>
      <c r="R3554">
        <v>249</v>
      </c>
      <c r="T3554" t="s">
        <v>6330</v>
      </c>
    </row>
    <row r="3555" spans="1:20" x14ac:dyDescent="0.25">
      <c r="A3555" t="s">
        <v>33</v>
      </c>
      <c r="B3555" t="s">
        <v>34</v>
      </c>
      <c r="C3555" t="s">
        <v>22</v>
      </c>
      <c r="D3555" t="s">
        <v>23</v>
      </c>
      <c r="E3555" t="s">
        <v>5</v>
      </c>
      <c r="G3555" t="s">
        <v>24</v>
      </c>
      <c r="H3555">
        <v>1635853</v>
      </c>
      <c r="I3555">
        <v>1636101</v>
      </c>
      <c r="J3555" t="s">
        <v>74</v>
      </c>
      <c r="K3555" t="s">
        <v>6331</v>
      </c>
      <c r="L3555" t="s">
        <v>6331</v>
      </c>
      <c r="N3555" t="s">
        <v>36</v>
      </c>
      <c r="P3555">
        <v>5737480</v>
      </c>
      <c r="Q3555" t="s">
        <v>6329</v>
      </c>
      <c r="R3555">
        <v>249</v>
      </c>
      <c r="S3555">
        <v>82</v>
      </c>
    </row>
    <row r="3556" spans="1:20" x14ac:dyDescent="0.25">
      <c r="A3556" t="s">
        <v>20</v>
      </c>
      <c r="B3556" t="s">
        <v>657</v>
      </c>
      <c r="C3556" t="s">
        <v>22</v>
      </c>
      <c r="D3556" t="s">
        <v>23</v>
      </c>
      <c r="E3556" t="s">
        <v>5</v>
      </c>
      <c r="G3556" t="s">
        <v>24</v>
      </c>
      <c r="H3556">
        <v>1636098</v>
      </c>
      <c r="I3556">
        <v>1636703</v>
      </c>
      <c r="J3556" t="s">
        <v>74</v>
      </c>
      <c r="P3556">
        <v>5737323</v>
      </c>
      <c r="Q3556" t="s">
        <v>6332</v>
      </c>
      <c r="R3556">
        <v>606</v>
      </c>
      <c r="T3556" t="s">
        <v>6333</v>
      </c>
    </row>
    <row r="3557" spans="1:20" x14ac:dyDescent="0.25">
      <c r="A3557" t="s">
        <v>33</v>
      </c>
      <c r="B3557" t="s">
        <v>660</v>
      </c>
      <c r="C3557" t="s">
        <v>22</v>
      </c>
      <c r="D3557" t="s">
        <v>23</v>
      </c>
      <c r="E3557" t="s">
        <v>5</v>
      </c>
      <c r="G3557" t="s">
        <v>24</v>
      </c>
      <c r="H3557">
        <v>1636098</v>
      </c>
      <c r="I3557">
        <v>1636703</v>
      </c>
      <c r="J3557" t="s">
        <v>74</v>
      </c>
      <c r="N3557" t="s">
        <v>6334</v>
      </c>
      <c r="P3557">
        <v>5737323</v>
      </c>
      <c r="Q3557" t="s">
        <v>6332</v>
      </c>
      <c r="R3557">
        <v>606</v>
      </c>
      <c r="T3557" t="s">
        <v>661</v>
      </c>
    </row>
    <row r="3558" spans="1:20" x14ac:dyDescent="0.25">
      <c r="A3558" t="s">
        <v>20</v>
      </c>
      <c r="B3558" t="s">
        <v>30</v>
      </c>
      <c r="C3558" t="s">
        <v>22</v>
      </c>
      <c r="D3558" t="s">
        <v>23</v>
      </c>
      <c r="E3558" t="s">
        <v>5</v>
      </c>
      <c r="G3558" t="s">
        <v>24</v>
      </c>
      <c r="H3558">
        <v>1636787</v>
      </c>
      <c r="I3558">
        <v>1637494</v>
      </c>
      <c r="J3558" t="s">
        <v>25</v>
      </c>
      <c r="P3558">
        <v>5737324</v>
      </c>
      <c r="Q3558" t="s">
        <v>6335</v>
      </c>
      <c r="R3558">
        <v>708</v>
      </c>
      <c r="T3558" t="s">
        <v>6336</v>
      </c>
    </row>
    <row r="3559" spans="1:20" x14ac:dyDescent="0.25">
      <c r="A3559" t="s">
        <v>33</v>
      </c>
      <c r="B3559" t="s">
        <v>34</v>
      </c>
      <c r="C3559" t="s">
        <v>22</v>
      </c>
      <c r="D3559" t="s">
        <v>23</v>
      </c>
      <c r="E3559" t="s">
        <v>5</v>
      </c>
      <c r="G3559" t="s">
        <v>24</v>
      </c>
      <c r="H3559">
        <v>1636787</v>
      </c>
      <c r="I3559">
        <v>1637494</v>
      </c>
      <c r="J3559" t="s">
        <v>25</v>
      </c>
      <c r="K3559" t="s">
        <v>6337</v>
      </c>
      <c r="L3559" t="s">
        <v>6337</v>
      </c>
      <c r="N3559" t="s">
        <v>3834</v>
      </c>
      <c r="P3559">
        <v>5737324</v>
      </c>
      <c r="Q3559" t="s">
        <v>6335</v>
      </c>
      <c r="R3559">
        <v>708</v>
      </c>
      <c r="S3559">
        <v>235</v>
      </c>
    </row>
    <row r="3560" spans="1:20" x14ac:dyDescent="0.25">
      <c r="A3560" t="s">
        <v>20</v>
      </c>
      <c r="B3560" t="s">
        <v>30</v>
      </c>
      <c r="C3560" t="s">
        <v>22</v>
      </c>
      <c r="D3560" t="s">
        <v>23</v>
      </c>
      <c r="E3560" t="s">
        <v>5</v>
      </c>
      <c r="G3560" t="s">
        <v>24</v>
      </c>
      <c r="H3560">
        <v>1637513</v>
      </c>
      <c r="I3560">
        <v>1637890</v>
      </c>
      <c r="J3560" t="s">
        <v>25</v>
      </c>
      <c r="P3560">
        <v>5737626</v>
      </c>
      <c r="Q3560" t="s">
        <v>6338</v>
      </c>
      <c r="R3560">
        <v>378</v>
      </c>
      <c r="T3560" t="s">
        <v>6339</v>
      </c>
    </row>
    <row r="3561" spans="1:20" x14ac:dyDescent="0.25">
      <c r="A3561" t="s">
        <v>33</v>
      </c>
      <c r="B3561" t="s">
        <v>34</v>
      </c>
      <c r="C3561" t="s">
        <v>22</v>
      </c>
      <c r="D3561" t="s">
        <v>23</v>
      </c>
      <c r="E3561" t="s">
        <v>5</v>
      </c>
      <c r="G3561" t="s">
        <v>24</v>
      </c>
      <c r="H3561">
        <v>1637513</v>
      </c>
      <c r="I3561">
        <v>1637890</v>
      </c>
      <c r="J3561" t="s">
        <v>25</v>
      </c>
      <c r="K3561" t="s">
        <v>6340</v>
      </c>
      <c r="L3561" t="s">
        <v>6340</v>
      </c>
      <c r="N3561" t="s">
        <v>6341</v>
      </c>
      <c r="P3561">
        <v>5737626</v>
      </c>
      <c r="Q3561" t="s">
        <v>6338</v>
      </c>
      <c r="R3561">
        <v>378</v>
      </c>
      <c r="S3561">
        <v>125</v>
      </c>
    </row>
    <row r="3562" spans="1:20" x14ac:dyDescent="0.25">
      <c r="A3562" t="s">
        <v>20</v>
      </c>
      <c r="B3562" t="s">
        <v>30</v>
      </c>
      <c r="C3562" t="s">
        <v>22</v>
      </c>
      <c r="D3562" t="s">
        <v>23</v>
      </c>
      <c r="E3562" t="s">
        <v>5</v>
      </c>
      <c r="G3562" t="s">
        <v>24</v>
      </c>
      <c r="H3562">
        <v>1637925</v>
      </c>
      <c r="I3562">
        <v>1638119</v>
      </c>
      <c r="J3562" t="s">
        <v>25</v>
      </c>
      <c r="P3562">
        <v>5737627</v>
      </c>
      <c r="Q3562" t="s">
        <v>6342</v>
      </c>
      <c r="R3562">
        <v>195</v>
      </c>
      <c r="T3562" t="s">
        <v>6343</v>
      </c>
    </row>
    <row r="3563" spans="1:20" x14ac:dyDescent="0.25">
      <c r="A3563" t="s">
        <v>33</v>
      </c>
      <c r="B3563" t="s">
        <v>34</v>
      </c>
      <c r="C3563" t="s">
        <v>22</v>
      </c>
      <c r="D3563" t="s">
        <v>23</v>
      </c>
      <c r="E3563" t="s">
        <v>5</v>
      </c>
      <c r="G3563" t="s">
        <v>24</v>
      </c>
      <c r="H3563">
        <v>1637925</v>
      </c>
      <c r="I3563">
        <v>1638119</v>
      </c>
      <c r="J3563" t="s">
        <v>25</v>
      </c>
      <c r="K3563" t="s">
        <v>6344</v>
      </c>
      <c r="L3563" t="s">
        <v>6344</v>
      </c>
      <c r="N3563" t="s">
        <v>6345</v>
      </c>
      <c r="P3563">
        <v>5737627</v>
      </c>
      <c r="Q3563" t="s">
        <v>6342</v>
      </c>
      <c r="R3563">
        <v>195</v>
      </c>
      <c r="S3563">
        <v>64</v>
      </c>
    </row>
    <row r="3564" spans="1:20" x14ac:dyDescent="0.25">
      <c r="A3564" t="s">
        <v>20</v>
      </c>
      <c r="B3564" t="s">
        <v>30</v>
      </c>
      <c r="C3564" t="s">
        <v>22</v>
      </c>
      <c r="D3564" t="s">
        <v>23</v>
      </c>
      <c r="E3564" t="s">
        <v>5</v>
      </c>
      <c r="G3564" t="s">
        <v>24</v>
      </c>
      <c r="H3564">
        <v>1638194</v>
      </c>
      <c r="I3564">
        <v>1638775</v>
      </c>
      <c r="J3564" t="s">
        <v>25</v>
      </c>
      <c r="P3564">
        <v>5737669</v>
      </c>
      <c r="Q3564" t="s">
        <v>6346</v>
      </c>
      <c r="R3564">
        <v>582</v>
      </c>
      <c r="T3564" t="s">
        <v>6347</v>
      </c>
    </row>
    <row r="3565" spans="1:20" x14ac:dyDescent="0.25">
      <c r="A3565" t="s">
        <v>33</v>
      </c>
      <c r="B3565" t="s">
        <v>34</v>
      </c>
      <c r="C3565" t="s">
        <v>22</v>
      </c>
      <c r="D3565" t="s">
        <v>23</v>
      </c>
      <c r="E3565" t="s">
        <v>5</v>
      </c>
      <c r="G3565" t="s">
        <v>24</v>
      </c>
      <c r="H3565">
        <v>1638194</v>
      </c>
      <c r="I3565">
        <v>1638775</v>
      </c>
      <c r="J3565" t="s">
        <v>25</v>
      </c>
      <c r="K3565" t="s">
        <v>6348</v>
      </c>
      <c r="L3565" t="s">
        <v>6348</v>
      </c>
      <c r="N3565" t="s">
        <v>978</v>
      </c>
      <c r="P3565">
        <v>5737669</v>
      </c>
      <c r="Q3565" t="s">
        <v>6346</v>
      </c>
      <c r="R3565">
        <v>582</v>
      </c>
      <c r="S3565">
        <v>193</v>
      </c>
    </row>
    <row r="3566" spans="1:20" x14ac:dyDescent="0.25">
      <c r="A3566" t="s">
        <v>20</v>
      </c>
      <c r="B3566" t="s">
        <v>30</v>
      </c>
      <c r="C3566" t="s">
        <v>22</v>
      </c>
      <c r="D3566" t="s">
        <v>23</v>
      </c>
      <c r="E3566" t="s">
        <v>5</v>
      </c>
      <c r="G3566" t="s">
        <v>24</v>
      </c>
      <c r="H3566">
        <v>1638817</v>
      </c>
      <c r="I3566">
        <v>1639245</v>
      </c>
      <c r="J3566" t="s">
        <v>25</v>
      </c>
      <c r="P3566">
        <v>5737304</v>
      </c>
      <c r="Q3566" t="s">
        <v>6349</v>
      </c>
      <c r="R3566">
        <v>429</v>
      </c>
      <c r="T3566" t="s">
        <v>6350</v>
      </c>
    </row>
    <row r="3567" spans="1:20" x14ac:dyDescent="0.25">
      <c r="A3567" t="s">
        <v>33</v>
      </c>
      <c r="B3567" t="s">
        <v>34</v>
      </c>
      <c r="C3567" t="s">
        <v>22</v>
      </c>
      <c r="D3567" t="s">
        <v>23</v>
      </c>
      <c r="E3567" t="s">
        <v>5</v>
      </c>
      <c r="G3567" t="s">
        <v>24</v>
      </c>
      <c r="H3567">
        <v>1638817</v>
      </c>
      <c r="I3567">
        <v>1639245</v>
      </c>
      <c r="J3567" t="s">
        <v>25</v>
      </c>
      <c r="K3567" t="s">
        <v>6351</v>
      </c>
      <c r="L3567" t="s">
        <v>6351</v>
      </c>
      <c r="N3567" t="s">
        <v>36</v>
      </c>
      <c r="P3567">
        <v>5737304</v>
      </c>
      <c r="Q3567" t="s">
        <v>6349</v>
      </c>
      <c r="R3567">
        <v>429</v>
      </c>
      <c r="S3567">
        <v>142</v>
      </c>
    </row>
    <row r="3568" spans="1:20" x14ac:dyDescent="0.25">
      <c r="A3568" t="s">
        <v>20</v>
      </c>
      <c r="B3568" t="s">
        <v>30</v>
      </c>
      <c r="C3568" t="s">
        <v>22</v>
      </c>
      <c r="D3568" t="s">
        <v>23</v>
      </c>
      <c r="E3568" t="s">
        <v>5</v>
      </c>
      <c r="G3568" t="s">
        <v>24</v>
      </c>
      <c r="H3568">
        <v>1639274</v>
      </c>
      <c r="I3568">
        <v>1639756</v>
      </c>
      <c r="J3568" t="s">
        <v>74</v>
      </c>
      <c r="P3568">
        <v>5737305</v>
      </c>
      <c r="Q3568" t="s">
        <v>6352</v>
      </c>
      <c r="R3568">
        <v>483</v>
      </c>
      <c r="T3568" t="s">
        <v>6353</v>
      </c>
    </row>
    <row r="3569" spans="1:20" x14ac:dyDescent="0.25">
      <c r="A3569" t="s">
        <v>33</v>
      </c>
      <c r="B3569" t="s">
        <v>34</v>
      </c>
      <c r="C3569" t="s">
        <v>22</v>
      </c>
      <c r="D3569" t="s">
        <v>23</v>
      </c>
      <c r="E3569" t="s">
        <v>5</v>
      </c>
      <c r="G3569" t="s">
        <v>24</v>
      </c>
      <c r="H3569">
        <v>1639274</v>
      </c>
      <c r="I3569">
        <v>1639756</v>
      </c>
      <c r="J3569" t="s">
        <v>74</v>
      </c>
      <c r="K3569" t="s">
        <v>6354</v>
      </c>
      <c r="L3569" t="s">
        <v>6354</v>
      </c>
      <c r="N3569" t="s">
        <v>4894</v>
      </c>
      <c r="P3569">
        <v>5737305</v>
      </c>
      <c r="Q3569" t="s">
        <v>6352</v>
      </c>
      <c r="R3569">
        <v>483</v>
      </c>
      <c r="S3569">
        <v>160</v>
      </c>
    </row>
    <row r="3570" spans="1:20" x14ac:dyDescent="0.25">
      <c r="A3570" t="s">
        <v>20</v>
      </c>
      <c r="B3570" t="s">
        <v>30</v>
      </c>
      <c r="C3570" t="s">
        <v>22</v>
      </c>
      <c r="D3570" t="s">
        <v>23</v>
      </c>
      <c r="E3570" t="s">
        <v>5</v>
      </c>
      <c r="G3570" t="s">
        <v>24</v>
      </c>
      <c r="H3570">
        <v>1639772</v>
      </c>
      <c r="I3570">
        <v>1640152</v>
      </c>
      <c r="J3570" t="s">
        <v>74</v>
      </c>
      <c r="P3570">
        <v>5737630</v>
      </c>
      <c r="Q3570" t="s">
        <v>6355</v>
      </c>
      <c r="R3570">
        <v>381</v>
      </c>
      <c r="T3570" t="s">
        <v>6356</v>
      </c>
    </row>
    <row r="3571" spans="1:20" x14ac:dyDescent="0.25">
      <c r="A3571" t="s">
        <v>33</v>
      </c>
      <c r="B3571" t="s">
        <v>34</v>
      </c>
      <c r="C3571" t="s">
        <v>22</v>
      </c>
      <c r="D3571" t="s">
        <v>23</v>
      </c>
      <c r="E3571" t="s">
        <v>5</v>
      </c>
      <c r="G3571" t="s">
        <v>24</v>
      </c>
      <c r="H3571">
        <v>1639772</v>
      </c>
      <c r="I3571">
        <v>1640152</v>
      </c>
      <c r="J3571" t="s">
        <v>74</v>
      </c>
      <c r="K3571" t="s">
        <v>6357</v>
      </c>
      <c r="L3571" t="s">
        <v>6357</v>
      </c>
      <c r="N3571" t="s">
        <v>1598</v>
      </c>
      <c r="P3571">
        <v>5737630</v>
      </c>
      <c r="Q3571" t="s">
        <v>6355</v>
      </c>
      <c r="R3571">
        <v>381</v>
      </c>
      <c r="S3571">
        <v>126</v>
      </c>
    </row>
    <row r="3572" spans="1:20" x14ac:dyDescent="0.25">
      <c r="A3572" t="s">
        <v>20</v>
      </c>
      <c r="B3572" t="s">
        <v>30</v>
      </c>
      <c r="C3572" t="s">
        <v>22</v>
      </c>
      <c r="D3572" t="s">
        <v>23</v>
      </c>
      <c r="E3572" t="s">
        <v>5</v>
      </c>
      <c r="G3572" t="s">
        <v>24</v>
      </c>
      <c r="H3572">
        <v>1640332</v>
      </c>
      <c r="I3572">
        <v>1640724</v>
      </c>
      <c r="J3572" t="s">
        <v>25</v>
      </c>
      <c r="P3572">
        <v>5737631</v>
      </c>
      <c r="Q3572" t="s">
        <v>6358</v>
      </c>
      <c r="R3572">
        <v>393</v>
      </c>
      <c r="T3572" t="s">
        <v>6359</v>
      </c>
    </row>
    <row r="3573" spans="1:20" x14ac:dyDescent="0.25">
      <c r="A3573" t="s">
        <v>33</v>
      </c>
      <c r="B3573" t="s">
        <v>34</v>
      </c>
      <c r="C3573" t="s">
        <v>22</v>
      </c>
      <c r="D3573" t="s">
        <v>23</v>
      </c>
      <c r="E3573" t="s">
        <v>5</v>
      </c>
      <c r="G3573" t="s">
        <v>24</v>
      </c>
      <c r="H3573">
        <v>1640332</v>
      </c>
      <c r="I3573">
        <v>1640724</v>
      </c>
      <c r="J3573" t="s">
        <v>25</v>
      </c>
      <c r="K3573" t="s">
        <v>6360</v>
      </c>
      <c r="L3573" t="s">
        <v>6360</v>
      </c>
      <c r="N3573" t="s">
        <v>116</v>
      </c>
      <c r="P3573">
        <v>5737631</v>
      </c>
      <c r="Q3573" t="s">
        <v>6358</v>
      </c>
      <c r="R3573">
        <v>393</v>
      </c>
      <c r="S3573">
        <v>130</v>
      </c>
    </row>
    <row r="3574" spans="1:20" x14ac:dyDescent="0.25">
      <c r="A3574" t="s">
        <v>20</v>
      </c>
      <c r="B3574" t="s">
        <v>30</v>
      </c>
      <c r="C3574" t="s">
        <v>22</v>
      </c>
      <c r="D3574" t="s">
        <v>23</v>
      </c>
      <c r="E3574" t="s">
        <v>5</v>
      </c>
      <c r="G3574" t="s">
        <v>24</v>
      </c>
      <c r="H3574">
        <v>1640751</v>
      </c>
      <c r="I3574">
        <v>1641677</v>
      </c>
      <c r="J3574" t="s">
        <v>25</v>
      </c>
      <c r="P3574">
        <v>5737670</v>
      </c>
      <c r="Q3574" t="s">
        <v>6361</v>
      </c>
      <c r="R3574">
        <v>927</v>
      </c>
      <c r="T3574" t="s">
        <v>6362</v>
      </c>
    </row>
    <row r="3575" spans="1:20" x14ac:dyDescent="0.25">
      <c r="A3575" t="s">
        <v>33</v>
      </c>
      <c r="B3575" t="s">
        <v>34</v>
      </c>
      <c r="C3575" t="s">
        <v>22</v>
      </c>
      <c r="D3575" t="s">
        <v>23</v>
      </c>
      <c r="E3575" t="s">
        <v>5</v>
      </c>
      <c r="G3575" t="s">
        <v>24</v>
      </c>
      <c r="H3575">
        <v>1640751</v>
      </c>
      <c r="I3575">
        <v>1641677</v>
      </c>
      <c r="J3575" t="s">
        <v>25</v>
      </c>
      <c r="K3575" t="s">
        <v>6363</v>
      </c>
      <c r="L3575" t="s">
        <v>6363</v>
      </c>
      <c r="N3575" t="s">
        <v>6364</v>
      </c>
      <c r="P3575">
        <v>5737670</v>
      </c>
      <c r="Q3575" t="s">
        <v>6361</v>
      </c>
      <c r="R3575">
        <v>927</v>
      </c>
      <c r="S3575">
        <v>308</v>
      </c>
    </row>
    <row r="3576" spans="1:20" x14ac:dyDescent="0.25">
      <c r="A3576" t="s">
        <v>20</v>
      </c>
      <c r="B3576" t="s">
        <v>30</v>
      </c>
      <c r="C3576" t="s">
        <v>22</v>
      </c>
      <c r="D3576" t="s">
        <v>23</v>
      </c>
      <c r="E3576" t="s">
        <v>5</v>
      </c>
      <c r="G3576" t="s">
        <v>24</v>
      </c>
      <c r="H3576">
        <v>1641693</v>
      </c>
      <c r="I3576">
        <v>1642271</v>
      </c>
      <c r="J3576" t="s">
        <v>25</v>
      </c>
      <c r="P3576">
        <v>5737671</v>
      </c>
      <c r="Q3576" t="s">
        <v>6365</v>
      </c>
      <c r="R3576">
        <v>579</v>
      </c>
      <c r="T3576" t="s">
        <v>6366</v>
      </c>
    </row>
    <row r="3577" spans="1:20" x14ac:dyDescent="0.25">
      <c r="A3577" t="s">
        <v>33</v>
      </c>
      <c r="B3577" t="s">
        <v>34</v>
      </c>
      <c r="C3577" t="s">
        <v>22</v>
      </c>
      <c r="D3577" t="s">
        <v>23</v>
      </c>
      <c r="E3577" t="s">
        <v>5</v>
      </c>
      <c r="G3577" t="s">
        <v>24</v>
      </c>
      <c r="H3577">
        <v>1641693</v>
      </c>
      <c r="I3577">
        <v>1642271</v>
      </c>
      <c r="J3577" t="s">
        <v>25</v>
      </c>
      <c r="K3577" t="s">
        <v>6367</v>
      </c>
      <c r="L3577" t="s">
        <v>6367</v>
      </c>
      <c r="N3577" t="s">
        <v>36</v>
      </c>
      <c r="P3577">
        <v>5737671</v>
      </c>
      <c r="Q3577" t="s">
        <v>6365</v>
      </c>
      <c r="R3577">
        <v>579</v>
      </c>
      <c r="S3577">
        <v>192</v>
      </c>
    </row>
    <row r="3578" spans="1:20" x14ac:dyDescent="0.25">
      <c r="A3578" t="s">
        <v>20</v>
      </c>
      <c r="B3578" t="s">
        <v>30</v>
      </c>
      <c r="C3578" t="s">
        <v>22</v>
      </c>
      <c r="D3578" t="s">
        <v>23</v>
      </c>
      <c r="E3578" t="s">
        <v>5</v>
      </c>
      <c r="G3578" t="s">
        <v>24</v>
      </c>
      <c r="H3578">
        <v>1642317</v>
      </c>
      <c r="I3578">
        <v>1643360</v>
      </c>
      <c r="J3578" t="s">
        <v>25</v>
      </c>
      <c r="P3578">
        <v>5737683</v>
      </c>
      <c r="Q3578" t="s">
        <v>6368</v>
      </c>
      <c r="R3578">
        <v>1044</v>
      </c>
      <c r="T3578" t="s">
        <v>6369</v>
      </c>
    </row>
    <row r="3579" spans="1:20" x14ac:dyDescent="0.25">
      <c r="A3579" t="s">
        <v>33</v>
      </c>
      <c r="B3579" t="s">
        <v>34</v>
      </c>
      <c r="C3579" t="s">
        <v>22</v>
      </c>
      <c r="D3579" t="s">
        <v>23</v>
      </c>
      <c r="E3579" t="s">
        <v>5</v>
      </c>
      <c r="G3579" t="s">
        <v>24</v>
      </c>
      <c r="H3579">
        <v>1642317</v>
      </c>
      <c r="I3579">
        <v>1643360</v>
      </c>
      <c r="J3579" t="s">
        <v>25</v>
      </c>
      <c r="K3579" t="s">
        <v>6370</v>
      </c>
      <c r="L3579" t="s">
        <v>6370</v>
      </c>
      <c r="N3579" t="s">
        <v>6371</v>
      </c>
      <c r="P3579">
        <v>5737683</v>
      </c>
      <c r="Q3579" t="s">
        <v>6368</v>
      </c>
      <c r="R3579">
        <v>1044</v>
      </c>
      <c r="S3579">
        <v>347</v>
      </c>
    </row>
    <row r="3580" spans="1:20" x14ac:dyDescent="0.25">
      <c r="A3580" t="s">
        <v>20</v>
      </c>
      <c r="B3580" t="s">
        <v>30</v>
      </c>
      <c r="C3580" t="s">
        <v>22</v>
      </c>
      <c r="D3580" t="s">
        <v>23</v>
      </c>
      <c r="E3580" t="s">
        <v>5</v>
      </c>
      <c r="G3580" t="s">
        <v>24</v>
      </c>
      <c r="H3580">
        <v>1643641</v>
      </c>
      <c r="I3580">
        <v>1643868</v>
      </c>
      <c r="J3580" t="s">
        <v>25</v>
      </c>
      <c r="P3580">
        <v>5737364</v>
      </c>
      <c r="Q3580" t="s">
        <v>6372</v>
      </c>
      <c r="R3580">
        <v>228</v>
      </c>
      <c r="T3580" t="s">
        <v>6373</v>
      </c>
    </row>
    <row r="3581" spans="1:20" x14ac:dyDescent="0.25">
      <c r="A3581" t="s">
        <v>33</v>
      </c>
      <c r="B3581" t="s">
        <v>34</v>
      </c>
      <c r="C3581" t="s">
        <v>22</v>
      </c>
      <c r="D3581" t="s">
        <v>23</v>
      </c>
      <c r="E3581" t="s">
        <v>5</v>
      </c>
      <c r="G3581" t="s">
        <v>24</v>
      </c>
      <c r="H3581">
        <v>1643641</v>
      </c>
      <c r="I3581">
        <v>1643868</v>
      </c>
      <c r="J3581" t="s">
        <v>25</v>
      </c>
      <c r="K3581" t="s">
        <v>6374</v>
      </c>
      <c r="L3581" t="s">
        <v>6374</v>
      </c>
      <c r="N3581" t="s">
        <v>596</v>
      </c>
      <c r="P3581">
        <v>5737364</v>
      </c>
      <c r="Q3581" t="s">
        <v>6372</v>
      </c>
      <c r="R3581">
        <v>228</v>
      </c>
      <c r="S3581">
        <v>75</v>
      </c>
    </row>
    <row r="3582" spans="1:20" x14ac:dyDescent="0.25">
      <c r="A3582" t="s">
        <v>20</v>
      </c>
      <c r="B3582" t="s">
        <v>30</v>
      </c>
      <c r="C3582" t="s">
        <v>22</v>
      </c>
      <c r="D3582" t="s">
        <v>23</v>
      </c>
      <c r="E3582" t="s">
        <v>5</v>
      </c>
      <c r="G3582" t="s">
        <v>24</v>
      </c>
      <c r="H3582">
        <v>1643880</v>
      </c>
      <c r="I3582">
        <v>1644272</v>
      </c>
      <c r="J3582" t="s">
        <v>25</v>
      </c>
      <c r="P3582">
        <v>5737373</v>
      </c>
      <c r="Q3582" t="s">
        <v>6375</v>
      </c>
      <c r="R3582">
        <v>393</v>
      </c>
      <c r="T3582" t="s">
        <v>6376</v>
      </c>
    </row>
    <row r="3583" spans="1:20" x14ac:dyDescent="0.25">
      <c r="A3583" t="s">
        <v>33</v>
      </c>
      <c r="B3583" t="s">
        <v>34</v>
      </c>
      <c r="C3583" t="s">
        <v>22</v>
      </c>
      <c r="D3583" t="s">
        <v>23</v>
      </c>
      <c r="E3583" t="s">
        <v>5</v>
      </c>
      <c r="G3583" t="s">
        <v>24</v>
      </c>
      <c r="H3583">
        <v>1643880</v>
      </c>
      <c r="I3583">
        <v>1644272</v>
      </c>
      <c r="J3583" t="s">
        <v>25</v>
      </c>
      <c r="K3583" t="s">
        <v>6377</v>
      </c>
      <c r="L3583" t="s">
        <v>6377</v>
      </c>
      <c r="N3583" t="s">
        <v>6378</v>
      </c>
      <c r="P3583">
        <v>5737373</v>
      </c>
      <c r="Q3583" t="s">
        <v>6375</v>
      </c>
      <c r="R3583">
        <v>393</v>
      </c>
      <c r="S3583">
        <v>130</v>
      </c>
    </row>
    <row r="3584" spans="1:20" x14ac:dyDescent="0.25">
      <c r="A3584" t="s">
        <v>20</v>
      </c>
      <c r="B3584" t="s">
        <v>30</v>
      </c>
      <c r="C3584" t="s">
        <v>22</v>
      </c>
      <c r="D3584" t="s">
        <v>23</v>
      </c>
      <c r="E3584" t="s">
        <v>5</v>
      </c>
      <c r="G3584" t="s">
        <v>24</v>
      </c>
      <c r="H3584">
        <v>1644336</v>
      </c>
      <c r="I3584">
        <v>1645376</v>
      </c>
      <c r="J3584" t="s">
        <v>25</v>
      </c>
      <c r="P3584">
        <v>5737374</v>
      </c>
      <c r="Q3584" t="s">
        <v>6379</v>
      </c>
      <c r="R3584">
        <v>1041</v>
      </c>
      <c r="T3584" t="s">
        <v>6380</v>
      </c>
    </row>
    <row r="3585" spans="1:20" x14ac:dyDescent="0.25">
      <c r="A3585" t="s">
        <v>33</v>
      </c>
      <c r="B3585" t="s">
        <v>34</v>
      </c>
      <c r="C3585" t="s">
        <v>22</v>
      </c>
      <c r="D3585" t="s">
        <v>23</v>
      </c>
      <c r="E3585" t="s">
        <v>5</v>
      </c>
      <c r="G3585" t="s">
        <v>24</v>
      </c>
      <c r="H3585">
        <v>1644336</v>
      </c>
      <c r="I3585">
        <v>1645376</v>
      </c>
      <c r="J3585" t="s">
        <v>25</v>
      </c>
      <c r="K3585" t="s">
        <v>6381</v>
      </c>
      <c r="L3585" t="s">
        <v>6381</v>
      </c>
      <c r="N3585" t="s">
        <v>3453</v>
      </c>
      <c r="P3585">
        <v>5737374</v>
      </c>
      <c r="Q3585" t="s">
        <v>6379</v>
      </c>
      <c r="R3585">
        <v>1041</v>
      </c>
      <c r="S3585">
        <v>346</v>
      </c>
    </row>
    <row r="3586" spans="1:20" x14ac:dyDescent="0.25">
      <c r="A3586" t="s">
        <v>20</v>
      </c>
      <c r="B3586" t="s">
        <v>30</v>
      </c>
      <c r="C3586" t="s">
        <v>22</v>
      </c>
      <c r="D3586" t="s">
        <v>23</v>
      </c>
      <c r="E3586" t="s">
        <v>5</v>
      </c>
      <c r="G3586" t="s">
        <v>24</v>
      </c>
      <c r="H3586">
        <v>1645410</v>
      </c>
      <c r="I3586">
        <v>1646063</v>
      </c>
      <c r="J3586" t="s">
        <v>74</v>
      </c>
      <c r="P3586">
        <v>5737319</v>
      </c>
      <c r="Q3586" t="s">
        <v>6382</v>
      </c>
      <c r="R3586">
        <v>654</v>
      </c>
      <c r="T3586" t="s">
        <v>6383</v>
      </c>
    </row>
    <row r="3587" spans="1:20" x14ac:dyDescent="0.25">
      <c r="A3587" t="s">
        <v>33</v>
      </c>
      <c r="B3587" t="s">
        <v>34</v>
      </c>
      <c r="C3587" t="s">
        <v>22</v>
      </c>
      <c r="D3587" t="s">
        <v>23</v>
      </c>
      <c r="E3587" t="s">
        <v>5</v>
      </c>
      <c r="G3587" t="s">
        <v>24</v>
      </c>
      <c r="H3587">
        <v>1645410</v>
      </c>
      <c r="I3587">
        <v>1646063</v>
      </c>
      <c r="J3587" t="s">
        <v>74</v>
      </c>
      <c r="K3587" t="s">
        <v>6384</v>
      </c>
      <c r="L3587" t="s">
        <v>6384</v>
      </c>
      <c r="N3587" t="s">
        <v>6385</v>
      </c>
      <c r="P3587">
        <v>5737319</v>
      </c>
      <c r="Q3587" t="s">
        <v>6382</v>
      </c>
      <c r="R3587">
        <v>654</v>
      </c>
      <c r="S3587">
        <v>217</v>
      </c>
    </row>
    <row r="3588" spans="1:20" x14ac:dyDescent="0.25">
      <c r="A3588" t="s">
        <v>20</v>
      </c>
      <c r="B3588" t="s">
        <v>30</v>
      </c>
      <c r="C3588" t="s">
        <v>22</v>
      </c>
      <c r="D3588" t="s">
        <v>23</v>
      </c>
      <c r="E3588" t="s">
        <v>5</v>
      </c>
      <c r="G3588" t="s">
        <v>24</v>
      </c>
      <c r="H3588">
        <v>1646073</v>
      </c>
      <c r="I3588">
        <v>1646732</v>
      </c>
      <c r="J3588" t="s">
        <v>74</v>
      </c>
      <c r="P3588">
        <v>5737320</v>
      </c>
      <c r="Q3588" t="s">
        <v>6386</v>
      </c>
      <c r="R3588">
        <v>660</v>
      </c>
      <c r="T3588" t="s">
        <v>6387</v>
      </c>
    </row>
    <row r="3589" spans="1:20" x14ac:dyDescent="0.25">
      <c r="A3589" t="s">
        <v>33</v>
      </c>
      <c r="B3589" t="s">
        <v>34</v>
      </c>
      <c r="C3589" t="s">
        <v>22</v>
      </c>
      <c r="D3589" t="s">
        <v>23</v>
      </c>
      <c r="E3589" t="s">
        <v>5</v>
      </c>
      <c r="G3589" t="s">
        <v>24</v>
      </c>
      <c r="H3589">
        <v>1646073</v>
      </c>
      <c r="I3589">
        <v>1646732</v>
      </c>
      <c r="J3589" t="s">
        <v>74</v>
      </c>
      <c r="K3589" t="s">
        <v>6388</v>
      </c>
      <c r="L3589" t="s">
        <v>6388</v>
      </c>
      <c r="N3589" t="s">
        <v>6385</v>
      </c>
      <c r="P3589">
        <v>5737320</v>
      </c>
      <c r="Q3589" t="s">
        <v>6386</v>
      </c>
      <c r="R3589">
        <v>660</v>
      </c>
      <c r="S3589">
        <v>219</v>
      </c>
    </row>
    <row r="3590" spans="1:20" x14ac:dyDescent="0.25">
      <c r="A3590" t="s">
        <v>20</v>
      </c>
      <c r="B3590" t="s">
        <v>30</v>
      </c>
      <c r="C3590" t="s">
        <v>22</v>
      </c>
      <c r="D3590" t="s">
        <v>23</v>
      </c>
      <c r="E3590" t="s">
        <v>5</v>
      </c>
      <c r="G3590" t="s">
        <v>24</v>
      </c>
      <c r="H3590">
        <v>1646859</v>
      </c>
      <c r="I3590">
        <v>1648085</v>
      </c>
      <c r="J3590" t="s">
        <v>74</v>
      </c>
      <c r="P3590">
        <v>5737502</v>
      </c>
      <c r="Q3590" t="s">
        <v>6389</v>
      </c>
      <c r="R3590">
        <v>1227</v>
      </c>
      <c r="T3590" t="s">
        <v>6390</v>
      </c>
    </row>
    <row r="3591" spans="1:20" x14ac:dyDescent="0.25">
      <c r="A3591" t="s">
        <v>33</v>
      </c>
      <c r="B3591" t="s">
        <v>34</v>
      </c>
      <c r="C3591" t="s">
        <v>22</v>
      </c>
      <c r="D3591" t="s">
        <v>23</v>
      </c>
      <c r="E3591" t="s">
        <v>5</v>
      </c>
      <c r="G3591" t="s">
        <v>24</v>
      </c>
      <c r="H3591">
        <v>1646859</v>
      </c>
      <c r="I3591">
        <v>1648085</v>
      </c>
      <c r="J3591" t="s">
        <v>74</v>
      </c>
      <c r="K3591" t="s">
        <v>6391</v>
      </c>
      <c r="L3591" t="s">
        <v>6391</v>
      </c>
      <c r="N3591" t="s">
        <v>6392</v>
      </c>
      <c r="P3591">
        <v>5737502</v>
      </c>
      <c r="Q3591" t="s">
        <v>6389</v>
      </c>
      <c r="R3591">
        <v>1227</v>
      </c>
      <c r="S3591">
        <v>408</v>
      </c>
    </row>
    <row r="3592" spans="1:20" x14ac:dyDescent="0.25">
      <c r="A3592" t="s">
        <v>20</v>
      </c>
      <c r="B3592" t="s">
        <v>30</v>
      </c>
      <c r="C3592" t="s">
        <v>22</v>
      </c>
      <c r="D3592" t="s">
        <v>23</v>
      </c>
      <c r="E3592" t="s">
        <v>5</v>
      </c>
      <c r="G3592" t="s">
        <v>24</v>
      </c>
      <c r="H3592">
        <v>1648189</v>
      </c>
      <c r="I3592">
        <v>1649460</v>
      </c>
      <c r="J3592" t="s">
        <v>74</v>
      </c>
      <c r="P3592">
        <v>5737503</v>
      </c>
      <c r="Q3592" t="s">
        <v>6393</v>
      </c>
      <c r="R3592">
        <v>1272</v>
      </c>
      <c r="T3592" t="s">
        <v>6394</v>
      </c>
    </row>
    <row r="3593" spans="1:20" x14ac:dyDescent="0.25">
      <c r="A3593" t="s">
        <v>33</v>
      </c>
      <c r="B3593" t="s">
        <v>34</v>
      </c>
      <c r="C3593" t="s">
        <v>22</v>
      </c>
      <c r="D3593" t="s">
        <v>23</v>
      </c>
      <c r="E3593" t="s">
        <v>5</v>
      </c>
      <c r="G3593" t="s">
        <v>24</v>
      </c>
      <c r="H3593">
        <v>1648189</v>
      </c>
      <c r="I3593">
        <v>1649460</v>
      </c>
      <c r="J3593" t="s">
        <v>74</v>
      </c>
      <c r="K3593" t="s">
        <v>6395</v>
      </c>
      <c r="L3593" t="s">
        <v>6395</v>
      </c>
      <c r="N3593" t="s">
        <v>6396</v>
      </c>
      <c r="P3593">
        <v>5737503</v>
      </c>
      <c r="Q3593" t="s">
        <v>6393</v>
      </c>
      <c r="R3593">
        <v>1272</v>
      </c>
      <c r="S3593">
        <v>423</v>
      </c>
    </row>
    <row r="3594" spans="1:20" x14ac:dyDescent="0.25">
      <c r="A3594" t="s">
        <v>20</v>
      </c>
      <c r="B3594" t="s">
        <v>30</v>
      </c>
      <c r="C3594" t="s">
        <v>22</v>
      </c>
      <c r="D3594" t="s">
        <v>23</v>
      </c>
      <c r="E3594" t="s">
        <v>5</v>
      </c>
      <c r="G3594" t="s">
        <v>24</v>
      </c>
      <c r="H3594">
        <v>1649482</v>
      </c>
      <c r="I3594">
        <v>1650075</v>
      </c>
      <c r="J3594" t="s">
        <v>74</v>
      </c>
      <c r="P3594">
        <v>5737348</v>
      </c>
      <c r="Q3594" t="s">
        <v>6397</v>
      </c>
      <c r="R3594">
        <v>594</v>
      </c>
      <c r="T3594" t="s">
        <v>6398</v>
      </c>
    </row>
    <row r="3595" spans="1:20" x14ac:dyDescent="0.25">
      <c r="A3595" t="s">
        <v>33</v>
      </c>
      <c r="B3595" t="s">
        <v>34</v>
      </c>
      <c r="C3595" t="s">
        <v>22</v>
      </c>
      <c r="D3595" t="s">
        <v>23</v>
      </c>
      <c r="E3595" t="s">
        <v>5</v>
      </c>
      <c r="G3595" t="s">
        <v>24</v>
      </c>
      <c r="H3595">
        <v>1649482</v>
      </c>
      <c r="I3595">
        <v>1650075</v>
      </c>
      <c r="J3595" t="s">
        <v>74</v>
      </c>
      <c r="K3595" t="s">
        <v>6399</v>
      </c>
      <c r="L3595" t="s">
        <v>6399</v>
      </c>
      <c r="N3595" t="s">
        <v>742</v>
      </c>
      <c r="P3595">
        <v>5737348</v>
      </c>
      <c r="Q3595" t="s">
        <v>6397</v>
      </c>
      <c r="R3595">
        <v>594</v>
      </c>
      <c r="S3595">
        <v>197</v>
      </c>
    </row>
    <row r="3596" spans="1:20" x14ac:dyDescent="0.25">
      <c r="A3596" t="s">
        <v>20</v>
      </c>
      <c r="B3596" t="s">
        <v>30</v>
      </c>
      <c r="C3596" t="s">
        <v>22</v>
      </c>
      <c r="D3596" t="s">
        <v>23</v>
      </c>
      <c r="E3596" t="s">
        <v>5</v>
      </c>
      <c r="G3596" t="s">
        <v>24</v>
      </c>
      <c r="H3596">
        <v>1650199</v>
      </c>
      <c r="I3596">
        <v>1651131</v>
      </c>
      <c r="J3596" t="s">
        <v>74</v>
      </c>
      <c r="P3596">
        <v>5737349</v>
      </c>
      <c r="Q3596" t="s">
        <v>6400</v>
      </c>
      <c r="R3596">
        <v>933</v>
      </c>
      <c r="T3596" t="s">
        <v>6401</v>
      </c>
    </row>
    <row r="3597" spans="1:20" x14ac:dyDescent="0.25">
      <c r="A3597" t="s">
        <v>33</v>
      </c>
      <c r="B3597" t="s">
        <v>34</v>
      </c>
      <c r="C3597" t="s">
        <v>22</v>
      </c>
      <c r="D3597" t="s">
        <v>23</v>
      </c>
      <c r="E3597" t="s">
        <v>5</v>
      </c>
      <c r="G3597" t="s">
        <v>24</v>
      </c>
      <c r="H3597">
        <v>1650199</v>
      </c>
      <c r="I3597">
        <v>1651131</v>
      </c>
      <c r="J3597" t="s">
        <v>74</v>
      </c>
      <c r="K3597" t="s">
        <v>6402</v>
      </c>
      <c r="L3597" t="s">
        <v>6402</v>
      </c>
      <c r="N3597" t="s">
        <v>6403</v>
      </c>
      <c r="P3597">
        <v>5737349</v>
      </c>
      <c r="Q3597" t="s">
        <v>6400</v>
      </c>
      <c r="R3597">
        <v>933</v>
      </c>
      <c r="S3597">
        <v>310</v>
      </c>
    </row>
    <row r="3598" spans="1:20" x14ac:dyDescent="0.25">
      <c r="A3598" t="s">
        <v>20</v>
      </c>
      <c r="B3598" t="s">
        <v>30</v>
      </c>
      <c r="C3598" t="s">
        <v>22</v>
      </c>
      <c r="D3598" t="s">
        <v>23</v>
      </c>
      <c r="E3598" t="s">
        <v>5</v>
      </c>
      <c r="G3598" t="s">
        <v>24</v>
      </c>
      <c r="H3598">
        <v>1651154</v>
      </c>
      <c r="I3598">
        <v>1652755</v>
      </c>
      <c r="J3598" t="s">
        <v>74</v>
      </c>
      <c r="P3598">
        <v>5737303</v>
      </c>
      <c r="Q3598" t="s">
        <v>6404</v>
      </c>
      <c r="R3598">
        <v>1602</v>
      </c>
      <c r="T3598" t="s">
        <v>6405</v>
      </c>
    </row>
    <row r="3599" spans="1:20" x14ac:dyDescent="0.25">
      <c r="A3599" t="s">
        <v>33</v>
      </c>
      <c r="B3599" t="s">
        <v>34</v>
      </c>
      <c r="C3599" t="s">
        <v>22</v>
      </c>
      <c r="D3599" t="s">
        <v>23</v>
      </c>
      <c r="E3599" t="s">
        <v>5</v>
      </c>
      <c r="G3599" t="s">
        <v>24</v>
      </c>
      <c r="H3599">
        <v>1651154</v>
      </c>
      <c r="I3599">
        <v>1652755</v>
      </c>
      <c r="J3599" t="s">
        <v>74</v>
      </c>
      <c r="K3599" t="s">
        <v>6406</v>
      </c>
      <c r="L3599" t="s">
        <v>6406</v>
      </c>
      <c r="N3599" t="s">
        <v>6407</v>
      </c>
      <c r="P3599">
        <v>5737303</v>
      </c>
      <c r="Q3599" t="s">
        <v>6404</v>
      </c>
      <c r="R3599">
        <v>1602</v>
      </c>
      <c r="S3599">
        <v>533</v>
      </c>
    </row>
    <row r="3600" spans="1:20" x14ac:dyDescent="0.25">
      <c r="A3600" t="s">
        <v>20</v>
      </c>
      <c r="B3600" t="s">
        <v>30</v>
      </c>
      <c r="C3600" t="s">
        <v>22</v>
      </c>
      <c r="D3600" t="s">
        <v>23</v>
      </c>
      <c r="E3600" t="s">
        <v>5</v>
      </c>
      <c r="G3600" t="s">
        <v>24</v>
      </c>
      <c r="H3600">
        <v>1652923</v>
      </c>
      <c r="I3600">
        <v>1653465</v>
      </c>
      <c r="J3600" t="s">
        <v>25</v>
      </c>
      <c r="P3600">
        <v>5739033</v>
      </c>
      <c r="Q3600" t="s">
        <v>6408</v>
      </c>
      <c r="R3600">
        <v>543</v>
      </c>
      <c r="T3600" t="s">
        <v>6409</v>
      </c>
    </row>
    <row r="3601" spans="1:20" x14ac:dyDescent="0.25">
      <c r="A3601" t="s">
        <v>33</v>
      </c>
      <c r="B3601" t="s">
        <v>34</v>
      </c>
      <c r="C3601" t="s">
        <v>22</v>
      </c>
      <c r="D3601" t="s">
        <v>23</v>
      </c>
      <c r="E3601" t="s">
        <v>5</v>
      </c>
      <c r="G3601" t="s">
        <v>24</v>
      </c>
      <c r="H3601">
        <v>1652923</v>
      </c>
      <c r="I3601">
        <v>1653465</v>
      </c>
      <c r="J3601" t="s">
        <v>25</v>
      </c>
      <c r="K3601" t="s">
        <v>6410</v>
      </c>
      <c r="L3601" t="s">
        <v>6410</v>
      </c>
      <c r="N3601" t="s">
        <v>917</v>
      </c>
      <c r="P3601">
        <v>5739033</v>
      </c>
      <c r="Q3601" t="s">
        <v>6408</v>
      </c>
      <c r="R3601">
        <v>543</v>
      </c>
      <c r="S3601">
        <v>180</v>
      </c>
    </row>
    <row r="3602" spans="1:20" x14ac:dyDescent="0.25">
      <c r="A3602" t="s">
        <v>20</v>
      </c>
      <c r="B3602" t="s">
        <v>30</v>
      </c>
      <c r="C3602" t="s">
        <v>22</v>
      </c>
      <c r="D3602" t="s">
        <v>23</v>
      </c>
      <c r="E3602" t="s">
        <v>5</v>
      </c>
      <c r="G3602" t="s">
        <v>24</v>
      </c>
      <c r="H3602">
        <v>1653482</v>
      </c>
      <c r="I3602">
        <v>1654057</v>
      </c>
      <c r="J3602" t="s">
        <v>74</v>
      </c>
      <c r="P3602">
        <v>5739034</v>
      </c>
      <c r="Q3602" t="s">
        <v>6411</v>
      </c>
      <c r="R3602">
        <v>576</v>
      </c>
      <c r="T3602" t="s">
        <v>6412</v>
      </c>
    </row>
    <row r="3603" spans="1:20" x14ac:dyDescent="0.25">
      <c r="A3603" t="s">
        <v>33</v>
      </c>
      <c r="B3603" t="s">
        <v>34</v>
      </c>
      <c r="C3603" t="s">
        <v>22</v>
      </c>
      <c r="D3603" t="s">
        <v>23</v>
      </c>
      <c r="E3603" t="s">
        <v>5</v>
      </c>
      <c r="G3603" t="s">
        <v>24</v>
      </c>
      <c r="H3603">
        <v>1653482</v>
      </c>
      <c r="I3603">
        <v>1654057</v>
      </c>
      <c r="J3603" t="s">
        <v>74</v>
      </c>
      <c r="K3603" t="s">
        <v>6413</v>
      </c>
      <c r="L3603" t="s">
        <v>6413</v>
      </c>
      <c r="N3603" t="s">
        <v>6414</v>
      </c>
      <c r="P3603">
        <v>5739034</v>
      </c>
      <c r="Q3603" t="s">
        <v>6411</v>
      </c>
      <c r="R3603">
        <v>576</v>
      </c>
      <c r="S3603">
        <v>191</v>
      </c>
    </row>
    <row r="3604" spans="1:20" x14ac:dyDescent="0.25">
      <c r="A3604" t="s">
        <v>20</v>
      </c>
      <c r="B3604" t="s">
        <v>30</v>
      </c>
      <c r="C3604" t="s">
        <v>22</v>
      </c>
      <c r="D3604" t="s">
        <v>23</v>
      </c>
      <c r="E3604" t="s">
        <v>5</v>
      </c>
      <c r="G3604" t="s">
        <v>24</v>
      </c>
      <c r="H3604">
        <v>1654269</v>
      </c>
      <c r="I3604">
        <v>1656512</v>
      </c>
      <c r="J3604" t="s">
        <v>74</v>
      </c>
      <c r="P3604">
        <v>5737451</v>
      </c>
      <c r="Q3604" t="s">
        <v>6415</v>
      </c>
      <c r="R3604">
        <v>2244</v>
      </c>
      <c r="T3604" t="s">
        <v>6416</v>
      </c>
    </row>
    <row r="3605" spans="1:20" x14ac:dyDescent="0.25">
      <c r="A3605" t="s">
        <v>33</v>
      </c>
      <c r="B3605" t="s">
        <v>34</v>
      </c>
      <c r="C3605" t="s">
        <v>22</v>
      </c>
      <c r="D3605" t="s">
        <v>23</v>
      </c>
      <c r="E3605" t="s">
        <v>5</v>
      </c>
      <c r="G3605" t="s">
        <v>24</v>
      </c>
      <c r="H3605">
        <v>1654269</v>
      </c>
      <c r="I3605">
        <v>1656512</v>
      </c>
      <c r="J3605" t="s">
        <v>74</v>
      </c>
      <c r="K3605" t="s">
        <v>6417</v>
      </c>
      <c r="L3605" t="s">
        <v>6417</v>
      </c>
      <c r="N3605" t="s">
        <v>1953</v>
      </c>
      <c r="P3605">
        <v>5737451</v>
      </c>
      <c r="Q3605" t="s">
        <v>6415</v>
      </c>
      <c r="R3605">
        <v>2244</v>
      </c>
      <c r="S3605">
        <v>747</v>
      </c>
    </row>
    <row r="3606" spans="1:20" x14ac:dyDescent="0.25">
      <c r="A3606" t="s">
        <v>20</v>
      </c>
      <c r="B3606" t="s">
        <v>30</v>
      </c>
      <c r="C3606" t="s">
        <v>22</v>
      </c>
      <c r="D3606" t="s">
        <v>23</v>
      </c>
      <c r="E3606" t="s">
        <v>5</v>
      </c>
      <c r="G3606" t="s">
        <v>24</v>
      </c>
      <c r="H3606">
        <v>1656709</v>
      </c>
      <c r="I3606">
        <v>1657347</v>
      </c>
      <c r="J3606" t="s">
        <v>25</v>
      </c>
      <c r="P3606">
        <v>5737452</v>
      </c>
      <c r="Q3606" t="s">
        <v>6418</v>
      </c>
      <c r="R3606">
        <v>639</v>
      </c>
      <c r="T3606" t="s">
        <v>6419</v>
      </c>
    </row>
    <row r="3607" spans="1:20" x14ac:dyDescent="0.25">
      <c r="A3607" t="s">
        <v>33</v>
      </c>
      <c r="B3607" t="s">
        <v>34</v>
      </c>
      <c r="C3607" t="s">
        <v>22</v>
      </c>
      <c r="D3607" t="s">
        <v>23</v>
      </c>
      <c r="E3607" t="s">
        <v>5</v>
      </c>
      <c r="G3607" t="s">
        <v>24</v>
      </c>
      <c r="H3607">
        <v>1656709</v>
      </c>
      <c r="I3607">
        <v>1657347</v>
      </c>
      <c r="J3607" t="s">
        <v>25</v>
      </c>
      <c r="K3607" t="s">
        <v>6420</v>
      </c>
      <c r="L3607" t="s">
        <v>6420</v>
      </c>
      <c r="N3607" t="s">
        <v>6421</v>
      </c>
      <c r="P3607">
        <v>5737452</v>
      </c>
      <c r="Q3607" t="s">
        <v>6418</v>
      </c>
      <c r="R3607">
        <v>639</v>
      </c>
      <c r="S3607">
        <v>212</v>
      </c>
    </row>
    <row r="3608" spans="1:20" x14ac:dyDescent="0.25">
      <c r="A3608" t="s">
        <v>20</v>
      </c>
      <c r="B3608" t="s">
        <v>30</v>
      </c>
      <c r="C3608" t="s">
        <v>22</v>
      </c>
      <c r="D3608" t="s">
        <v>23</v>
      </c>
      <c r="E3608" t="s">
        <v>5</v>
      </c>
      <c r="G3608" t="s">
        <v>24</v>
      </c>
      <c r="H3608">
        <v>1657340</v>
      </c>
      <c r="I3608">
        <v>1657663</v>
      </c>
      <c r="J3608" t="s">
        <v>25</v>
      </c>
      <c r="P3608">
        <v>5737674</v>
      </c>
      <c r="Q3608" t="s">
        <v>6422</v>
      </c>
      <c r="R3608">
        <v>324</v>
      </c>
      <c r="T3608" t="s">
        <v>6423</v>
      </c>
    </row>
    <row r="3609" spans="1:20" x14ac:dyDescent="0.25">
      <c r="A3609" t="s">
        <v>33</v>
      </c>
      <c r="B3609" t="s">
        <v>34</v>
      </c>
      <c r="C3609" t="s">
        <v>22</v>
      </c>
      <c r="D3609" t="s">
        <v>23</v>
      </c>
      <c r="E3609" t="s">
        <v>5</v>
      </c>
      <c r="G3609" t="s">
        <v>24</v>
      </c>
      <c r="H3609">
        <v>1657340</v>
      </c>
      <c r="I3609">
        <v>1657663</v>
      </c>
      <c r="J3609" t="s">
        <v>25</v>
      </c>
      <c r="K3609" t="s">
        <v>6424</v>
      </c>
      <c r="L3609" t="s">
        <v>6424</v>
      </c>
      <c r="N3609" t="s">
        <v>4340</v>
      </c>
      <c r="P3609">
        <v>5737674</v>
      </c>
      <c r="Q3609" t="s">
        <v>6422</v>
      </c>
      <c r="R3609">
        <v>324</v>
      </c>
      <c r="S3609">
        <v>107</v>
      </c>
    </row>
    <row r="3610" spans="1:20" x14ac:dyDescent="0.25">
      <c r="A3610" t="s">
        <v>20</v>
      </c>
      <c r="B3610" t="s">
        <v>30</v>
      </c>
      <c r="C3610" t="s">
        <v>22</v>
      </c>
      <c r="D3610" t="s">
        <v>23</v>
      </c>
      <c r="E3610" t="s">
        <v>5</v>
      </c>
      <c r="G3610" t="s">
        <v>24</v>
      </c>
      <c r="H3610">
        <v>1657775</v>
      </c>
      <c r="I3610">
        <v>1658077</v>
      </c>
      <c r="J3610" t="s">
        <v>25</v>
      </c>
      <c r="P3610">
        <v>5737620</v>
      </c>
      <c r="Q3610" t="s">
        <v>6425</v>
      </c>
      <c r="R3610">
        <v>303</v>
      </c>
      <c r="T3610" t="s">
        <v>6426</v>
      </c>
    </row>
    <row r="3611" spans="1:20" x14ac:dyDescent="0.25">
      <c r="A3611" t="s">
        <v>33</v>
      </c>
      <c r="B3611" t="s">
        <v>34</v>
      </c>
      <c r="C3611" t="s">
        <v>22</v>
      </c>
      <c r="D3611" t="s">
        <v>23</v>
      </c>
      <c r="E3611" t="s">
        <v>5</v>
      </c>
      <c r="G3611" t="s">
        <v>24</v>
      </c>
      <c r="H3611">
        <v>1657775</v>
      </c>
      <c r="I3611">
        <v>1658077</v>
      </c>
      <c r="J3611" t="s">
        <v>25</v>
      </c>
      <c r="K3611" t="s">
        <v>6427</v>
      </c>
      <c r="L3611" t="s">
        <v>6427</v>
      </c>
      <c r="N3611" t="s">
        <v>6428</v>
      </c>
      <c r="P3611">
        <v>5737620</v>
      </c>
      <c r="Q3611" t="s">
        <v>6425</v>
      </c>
      <c r="R3611">
        <v>303</v>
      </c>
      <c r="S3611">
        <v>100</v>
      </c>
    </row>
    <row r="3612" spans="1:20" x14ac:dyDescent="0.25">
      <c r="A3612" t="s">
        <v>20</v>
      </c>
      <c r="B3612" t="s">
        <v>30</v>
      </c>
      <c r="C3612" t="s">
        <v>22</v>
      </c>
      <c r="D3612" t="s">
        <v>23</v>
      </c>
      <c r="E3612" t="s">
        <v>5</v>
      </c>
      <c r="G3612" t="s">
        <v>24</v>
      </c>
      <c r="H3612">
        <v>1658219</v>
      </c>
      <c r="I3612">
        <v>1658989</v>
      </c>
      <c r="J3612" t="s">
        <v>25</v>
      </c>
      <c r="P3612">
        <v>5737621</v>
      </c>
      <c r="Q3612" t="s">
        <v>6429</v>
      </c>
      <c r="R3612">
        <v>771</v>
      </c>
      <c r="T3612" t="s">
        <v>6430</v>
      </c>
    </row>
    <row r="3613" spans="1:20" x14ac:dyDescent="0.25">
      <c r="A3613" t="s">
        <v>33</v>
      </c>
      <c r="B3613" t="s">
        <v>34</v>
      </c>
      <c r="C3613" t="s">
        <v>22</v>
      </c>
      <c r="D3613" t="s">
        <v>23</v>
      </c>
      <c r="E3613" t="s">
        <v>5</v>
      </c>
      <c r="G3613" t="s">
        <v>24</v>
      </c>
      <c r="H3613">
        <v>1658219</v>
      </c>
      <c r="I3613">
        <v>1658989</v>
      </c>
      <c r="J3613" t="s">
        <v>25</v>
      </c>
      <c r="K3613" t="s">
        <v>6431</v>
      </c>
      <c r="L3613" t="s">
        <v>6431</v>
      </c>
      <c r="N3613" t="s">
        <v>4336</v>
      </c>
      <c r="P3613">
        <v>5737621</v>
      </c>
      <c r="Q3613" t="s">
        <v>6429</v>
      </c>
      <c r="R3613">
        <v>771</v>
      </c>
      <c r="S3613">
        <v>256</v>
      </c>
    </row>
    <row r="3614" spans="1:20" x14ac:dyDescent="0.25">
      <c r="A3614" t="s">
        <v>20</v>
      </c>
      <c r="B3614" t="s">
        <v>30</v>
      </c>
      <c r="C3614" t="s">
        <v>22</v>
      </c>
      <c r="D3614" t="s">
        <v>23</v>
      </c>
      <c r="E3614" t="s">
        <v>5</v>
      </c>
      <c r="G3614" t="s">
        <v>24</v>
      </c>
      <c r="H3614">
        <v>1659174</v>
      </c>
      <c r="I3614">
        <v>1660355</v>
      </c>
      <c r="J3614" t="s">
        <v>25</v>
      </c>
      <c r="P3614">
        <v>5737771</v>
      </c>
      <c r="Q3614" t="s">
        <v>6432</v>
      </c>
      <c r="R3614">
        <v>1182</v>
      </c>
      <c r="T3614" t="s">
        <v>6433</v>
      </c>
    </row>
    <row r="3615" spans="1:20" x14ac:dyDescent="0.25">
      <c r="A3615" t="s">
        <v>33</v>
      </c>
      <c r="B3615" t="s">
        <v>34</v>
      </c>
      <c r="C3615" t="s">
        <v>22</v>
      </c>
      <c r="D3615" t="s">
        <v>23</v>
      </c>
      <c r="E3615" t="s">
        <v>5</v>
      </c>
      <c r="G3615" t="s">
        <v>24</v>
      </c>
      <c r="H3615">
        <v>1659174</v>
      </c>
      <c r="I3615">
        <v>1660355</v>
      </c>
      <c r="J3615" t="s">
        <v>25</v>
      </c>
      <c r="K3615" t="s">
        <v>6434</v>
      </c>
      <c r="L3615" t="s">
        <v>6434</v>
      </c>
      <c r="N3615" t="s">
        <v>742</v>
      </c>
      <c r="P3615">
        <v>5737771</v>
      </c>
      <c r="Q3615" t="s">
        <v>6432</v>
      </c>
      <c r="R3615">
        <v>1182</v>
      </c>
      <c r="S3615">
        <v>393</v>
      </c>
    </row>
    <row r="3616" spans="1:20" x14ac:dyDescent="0.25">
      <c r="A3616" t="s">
        <v>20</v>
      </c>
      <c r="B3616" t="s">
        <v>30</v>
      </c>
      <c r="C3616" t="s">
        <v>22</v>
      </c>
      <c r="D3616" t="s">
        <v>23</v>
      </c>
      <c r="E3616" t="s">
        <v>5</v>
      </c>
      <c r="G3616" t="s">
        <v>24</v>
      </c>
      <c r="H3616">
        <v>1660447</v>
      </c>
      <c r="I3616">
        <v>1660944</v>
      </c>
      <c r="J3616" t="s">
        <v>25</v>
      </c>
      <c r="P3616">
        <v>5737772</v>
      </c>
      <c r="Q3616" t="s">
        <v>6435</v>
      </c>
      <c r="R3616">
        <v>498</v>
      </c>
      <c r="T3616" t="s">
        <v>6436</v>
      </c>
    </row>
    <row r="3617" spans="1:20" x14ac:dyDescent="0.25">
      <c r="A3617" t="s">
        <v>33</v>
      </c>
      <c r="B3617" t="s">
        <v>34</v>
      </c>
      <c r="C3617" t="s">
        <v>22</v>
      </c>
      <c r="D3617" t="s">
        <v>23</v>
      </c>
      <c r="E3617" t="s">
        <v>5</v>
      </c>
      <c r="G3617" t="s">
        <v>24</v>
      </c>
      <c r="H3617">
        <v>1660447</v>
      </c>
      <c r="I3617">
        <v>1660944</v>
      </c>
      <c r="J3617" t="s">
        <v>25</v>
      </c>
      <c r="K3617" t="s">
        <v>6437</v>
      </c>
      <c r="L3617" t="s">
        <v>6437</v>
      </c>
      <c r="N3617" t="s">
        <v>36</v>
      </c>
      <c r="P3617">
        <v>5737772</v>
      </c>
      <c r="Q3617" t="s">
        <v>6435</v>
      </c>
      <c r="R3617">
        <v>498</v>
      </c>
      <c r="S3617">
        <v>165</v>
      </c>
    </row>
    <row r="3618" spans="1:20" x14ac:dyDescent="0.25">
      <c r="A3618" t="s">
        <v>20</v>
      </c>
      <c r="B3618" t="s">
        <v>30</v>
      </c>
      <c r="C3618" t="s">
        <v>22</v>
      </c>
      <c r="D3618" t="s">
        <v>23</v>
      </c>
      <c r="E3618" t="s">
        <v>5</v>
      </c>
      <c r="G3618" t="s">
        <v>24</v>
      </c>
      <c r="H3618">
        <v>1660976</v>
      </c>
      <c r="I3618">
        <v>1661941</v>
      </c>
      <c r="J3618" t="s">
        <v>25</v>
      </c>
      <c r="P3618">
        <v>5737339</v>
      </c>
      <c r="Q3618" t="s">
        <v>6438</v>
      </c>
      <c r="R3618">
        <v>966</v>
      </c>
      <c r="T3618" t="s">
        <v>6439</v>
      </c>
    </row>
    <row r="3619" spans="1:20" x14ac:dyDescent="0.25">
      <c r="A3619" t="s">
        <v>33</v>
      </c>
      <c r="B3619" t="s">
        <v>34</v>
      </c>
      <c r="C3619" t="s">
        <v>22</v>
      </c>
      <c r="D3619" t="s">
        <v>23</v>
      </c>
      <c r="E3619" t="s">
        <v>5</v>
      </c>
      <c r="G3619" t="s">
        <v>24</v>
      </c>
      <c r="H3619">
        <v>1660976</v>
      </c>
      <c r="I3619">
        <v>1661941</v>
      </c>
      <c r="J3619" t="s">
        <v>25</v>
      </c>
      <c r="K3619" t="s">
        <v>6440</v>
      </c>
      <c r="L3619" t="s">
        <v>6440</v>
      </c>
      <c r="N3619" t="s">
        <v>36</v>
      </c>
      <c r="P3619">
        <v>5737339</v>
      </c>
      <c r="Q3619" t="s">
        <v>6438</v>
      </c>
      <c r="R3619">
        <v>966</v>
      </c>
      <c r="S3619">
        <v>321</v>
      </c>
    </row>
    <row r="3620" spans="1:20" x14ac:dyDescent="0.25">
      <c r="A3620" t="s">
        <v>20</v>
      </c>
      <c r="B3620" t="s">
        <v>30</v>
      </c>
      <c r="C3620" t="s">
        <v>22</v>
      </c>
      <c r="D3620" t="s">
        <v>23</v>
      </c>
      <c r="E3620" t="s">
        <v>5</v>
      </c>
      <c r="G3620" t="s">
        <v>24</v>
      </c>
      <c r="H3620">
        <v>1661968</v>
      </c>
      <c r="I3620">
        <v>1662849</v>
      </c>
      <c r="J3620" t="s">
        <v>74</v>
      </c>
      <c r="P3620">
        <v>5737355</v>
      </c>
      <c r="Q3620" t="s">
        <v>6441</v>
      </c>
      <c r="R3620">
        <v>882</v>
      </c>
      <c r="T3620" t="s">
        <v>6442</v>
      </c>
    </row>
    <row r="3621" spans="1:20" x14ac:dyDescent="0.25">
      <c r="A3621" t="s">
        <v>33</v>
      </c>
      <c r="B3621" t="s">
        <v>34</v>
      </c>
      <c r="C3621" t="s">
        <v>22</v>
      </c>
      <c r="D3621" t="s">
        <v>23</v>
      </c>
      <c r="E3621" t="s">
        <v>5</v>
      </c>
      <c r="G3621" t="s">
        <v>24</v>
      </c>
      <c r="H3621">
        <v>1661968</v>
      </c>
      <c r="I3621">
        <v>1662849</v>
      </c>
      <c r="J3621" t="s">
        <v>74</v>
      </c>
      <c r="K3621" t="s">
        <v>6443</v>
      </c>
      <c r="L3621" t="s">
        <v>6443</v>
      </c>
      <c r="N3621" t="s">
        <v>36</v>
      </c>
      <c r="P3621">
        <v>5737355</v>
      </c>
      <c r="Q3621" t="s">
        <v>6441</v>
      </c>
      <c r="R3621">
        <v>882</v>
      </c>
      <c r="S3621">
        <v>293</v>
      </c>
    </row>
    <row r="3622" spans="1:20" x14ac:dyDescent="0.25">
      <c r="A3622" t="s">
        <v>20</v>
      </c>
      <c r="B3622" t="s">
        <v>30</v>
      </c>
      <c r="C3622" t="s">
        <v>22</v>
      </c>
      <c r="D3622" t="s">
        <v>23</v>
      </c>
      <c r="E3622" t="s">
        <v>5</v>
      </c>
      <c r="G3622" t="s">
        <v>24</v>
      </c>
      <c r="H3622">
        <v>1663040</v>
      </c>
      <c r="I3622">
        <v>1663396</v>
      </c>
      <c r="J3622" t="s">
        <v>25</v>
      </c>
      <c r="P3622">
        <v>5737289</v>
      </c>
      <c r="Q3622" t="s">
        <v>6444</v>
      </c>
      <c r="R3622">
        <v>357</v>
      </c>
      <c r="T3622" t="s">
        <v>6445</v>
      </c>
    </row>
    <row r="3623" spans="1:20" x14ac:dyDescent="0.25">
      <c r="A3623" t="s">
        <v>33</v>
      </c>
      <c r="B3623" t="s">
        <v>34</v>
      </c>
      <c r="C3623" t="s">
        <v>22</v>
      </c>
      <c r="D3623" t="s">
        <v>23</v>
      </c>
      <c r="E3623" t="s">
        <v>5</v>
      </c>
      <c r="G3623" t="s">
        <v>24</v>
      </c>
      <c r="H3623">
        <v>1663040</v>
      </c>
      <c r="I3623">
        <v>1663396</v>
      </c>
      <c r="J3623" t="s">
        <v>25</v>
      </c>
      <c r="K3623" t="s">
        <v>6446</v>
      </c>
      <c r="L3623" t="s">
        <v>6446</v>
      </c>
      <c r="N3623" t="s">
        <v>36</v>
      </c>
      <c r="P3623">
        <v>5737289</v>
      </c>
      <c r="Q3623" t="s">
        <v>6444</v>
      </c>
      <c r="R3623">
        <v>357</v>
      </c>
      <c r="S3623">
        <v>118</v>
      </c>
    </row>
    <row r="3624" spans="1:20" x14ac:dyDescent="0.25">
      <c r="A3624" t="s">
        <v>20</v>
      </c>
      <c r="B3624" t="s">
        <v>30</v>
      </c>
      <c r="C3624" t="s">
        <v>22</v>
      </c>
      <c r="D3624" t="s">
        <v>23</v>
      </c>
      <c r="E3624" t="s">
        <v>5</v>
      </c>
      <c r="G3624" t="s">
        <v>24</v>
      </c>
      <c r="H3624">
        <v>1663513</v>
      </c>
      <c r="I3624">
        <v>1664532</v>
      </c>
      <c r="J3624" t="s">
        <v>25</v>
      </c>
      <c r="P3624">
        <v>5737290</v>
      </c>
      <c r="Q3624" t="s">
        <v>6447</v>
      </c>
      <c r="R3624">
        <v>1020</v>
      </c>
      <c r="T3624" t="s">
        <v>6448</v>
      </c>
    </row>
    <row r="3625" spans="1:20" x14ac:dyDescent="0.25">
      <c r="A3625" t="s">
        <v>33</v>
      </c>
      <c r="B3625" t="s">
        <v>34</v>
      </c>
      <c r="C3625" t="s">
        <v>22</v>
      </c>
      <c r="D3625" t="s">
        <v>23</v>
      </c>
      <c r="E3625" t="s">
        <v>5</v>
      </c>
      <c r="G3625" t="s">
        <v>24</v>
      </c>
      <c r="H3625">
        <v>1663513</v>
      </c>
      <c r="I3625">
        <v>1664532</v>
      </c>
      <c r="J3625" t="s">
        <v>25</v>
      </c>
      <c r="K3625" t="s">
        <v>6449</v>
      </c>
      <c r="L3625" t="s">
        <v>6449</v>
      </c>
      <c r="N3625" t="s">
        <v>6450</v>
      </c>
      <c r="P3625">
        <v>5737290</v>
      </c>
      <c r="Q3625" t="s">
        <v>6447</v>
      </c>
      <c r="R3625">
        <v>1020</v>
      </c>
      <c r="S3625">
        <v>339</v>
      </c>
    </row>
    <row r="3626" spans="1:20" x14ac:dyDescent="0.25">
      <c r="A3626" t="s">
        <v>20</v>
      </c>
      <c r="B3626" t="s">
        <v>30</v>
      </c>
      <c r="C3626" t="s">
        <v>22</v>
      </c>
      <c r="D3626" t="s">
        <v>23</v>
      </c>
      <c r="E3626" t="s">
        <v>5</v>
      </c>
      <c r="G3626" t="s">
        <v>24</v>
      </c>
      <c r="H3626">
        <v>1664596</v>
      </c>
      <c r="I3626">
        <v>1666140</v>
      </c>
      <c r="J3626" t="s">
        <v>25</v>
      </c>
      <c r="P3626">
        <v>5737692</v>
      </c>
      <c r="Q3626" t="s">
        <v>6451</v>
      </c>
      <c r="R3626">
        <v>1545</v>
      </c>
      <c r="T3626" t="s">
        <v>6452</v>
      </c>
    </row>
    <row r="3627" spans="1:20" x14ac:dyDescent="0.25">
      <c r="A3627" t="s">
        <v>33</v>
      </c>
      <c r="B3627" t="s">
        <v>34</v>
      </c>
      <c r="C3627" t="s">
        <v>22</v>
      </c>
      <c r="D3627" t="s">
        <v>23</v>
      </c>
      <c r="E3627" t="s">
        <v>5</v>
      </c>
      <c r="G3627" t="s">
        <v>24</v>
      </c>
      <c r="H3627">
        <v>1664596</v>
      </c>
      <c r="I3627">
        <v>1666140</v>
      </c>
      <c r="J3627" t="s">
        <v>25</v>
      </c>
      <c r="K3627" t="s">
        <v>6453</v>
      </c>
      <c r="L3627" t="s">
        <v>6453</v>
      </c>
      <c r="N3627" t="s">
        <v>6454</v>
      </c>
      <c r="P3627">
        <v>5737692</v>
      </c>
      <c r="Q3627" t="s">
        <v>6451</v>
      </c>
      <c r="R3627">
        <v>1545</v>
      </c>
      <c r="S3627">
        <v>514</v>
      </c>
    </row>
    <row r="3628" spans="1:20" x14ac:dyDescent="0.25">
      <c r="A3628" t="s">
        <v>20</v>
      </c>
      <c r="B3628" t="s">
        <v>30</v>
      </c>
      <c r="C3628" t="s">
        <v>22</v>
      </c>
      <c r="D3628" t="s">
        <v>23</v>
      </c>
      <c r="E3628" t="s">
        <v>5</v>
      </c>
      <c r="G3628" t="s">
        <v>24</v>
      </c>
      <c r="H3628">
        <v>1666413</v>
      </c>
      <c r="I3628">
        <v>1666805</v>
      </c>
      <c r="J3628" t="s">
        <v>74</v>
      </c>
      <c r="P3628">
        <v>5737693</v>
      </c>
      <c r="Q3628" t="s">
        <v>6455</v>
      </c>
      <c r="R3628">
        <v>393</v>
      </c>
      <c r="T3628" t="s">
        <v>6456</v>
      </c>
    </row>
    <row r="3629" spans="1:20" x14ac:dyDescent="0.25">
      <c r="A3629" t="s">
        <v>33</v>
      </c>
      <c r="B3629" t="s">
        <v>34</v>
      </c>
      <c r="C3629" t="s">
        <v>22</v>
      </c>
      <c r="D3629" t="s">
        <v>23</v>
      </c>
      <c r="E3629" t="s">
        <v>5</v>
      </c>
      <c r="G3629" t="s">
        <v>24</v>
      </c>
      <c r="H3629">
        <v>1666413</v>
      </c>
      <c r="I3629">
        <v>1666805</v>
      </c>
      <c r="J3629" t="s">
        <v>74</v>
      </c>
      <c r="K3629" t="s">
        <v>6457</v>
      </c>
      <c r="L3629" t="s">
        <v>6457</v>
      </c>
      <c r="N3629" t="s">
        <v>1677</v>
      </c>
      <c r="P3629">
        <v>5737693</v>
      </c>
      <c r="Q3629" t="s">
        <v>6455</v>
      </c>
      <c r="R3629">
        <v>393</v>
      </c>
      <c r="S3629">
        <v>130</v>
      </c>
    </row>
    <row r="3630" spans="1:20" x14ac:dyDescent="0.25">
      <c r="A3630" t="s">
        <v>20</v>
      </c>
      <c r="B3630" t="s">
        <v>30</v>
      </c>
      <c r="C3630" t="s">
        <v>22</v>
      </c>
      <c r="D3630" t="s">
        <v>23</v>
      </c>
      <c r="E3630" t="s">
        <v>5</v>
      </c>
      <c r="G3630" t="s">
        <v>24</v>
      </c>
      <c r="H3630">
        <v>1666894</v>
      </c>
      <c r="I3630">
        <v>1667733</v>
      </c>
      <c r="J3630" t="s">
        <v>25</v>
      </c>
      <c r="P3630">
        <v>5737632</v>
      </c>
      <c r="Q3630" t="s">
        <v>6458</v>
      </c>
      <c r="R3630">
        <v>840</v>
      </c>
      <c r="T3630" t="s">
        <v>6459</v>
      </c>
    </row>
    <row r="3631" spans="1:20" x14ac:dyDescent="0.25">
      <c r="A3631" t="s">
        <v>33</v>
      </c>
      <c r="B3631" t="s">
        <v>34</v>
      </c>
      <c r="C3631" t="s">
        <v>22</v>
      </c>
      <c r="D3631" t="s">
        <v>23</v>
      </c>
      <c r="E3631" t="s">
        <v>5</v>
      </c>
      <c r="G3631" t="s">
        <v>24</v>
      </c>
      <c r="H3631">
        <v>1666894</v>
      </c>
      <c r="I3631">
        <v>1667733</v>
      </c>
      <c r="J3631" t="s">
        <v>25</v>
      </c>
      <c r="K3631" t="s">
        <v>6460</v>
      </c>
      <c r="L3631" t="s">
        <v>6460</v>
      </c>
      <c r="N3631" t="s">
        <v>6461</v>
      </c>
      <c r="P3631">
        <v>5737632</v>
      </c>
      <c r="Q3631" t="s">
        <v>6458</v>
      </c>
      <c r="R3631">
        <v>840</v>
      </c>
      <c r="S3631">
        <v>279</v>
      </c>
    </row>
    <row r="3632" spans="1:20" x14ac:dyDescent="0.25">
      <c r="A3632" t="s">
        <v>20</v>
      </c>
      <c r="B3632" t="s">
        <v>30</v>
      </c>
      <c r="C3632" t="s">
        <v>22</v>
      </c>
      <c r="D3632" t="s">
        <v>23</v>
      </c>
      <c r="E3632" t="s">
        <v>5</v>
      </c>
      <c r="G3632" t="s">
        <v>24</v>
      </c>
      <c r="H3632">
        <v>1667753</v>
      </c>
      <c r="I3632">
        <v>1668811</v>
      </c>
      <c r="J3632" t="s">
        <v>25</v>
      </c>
      <c r="P3632">
        <v>5737633</v>
      </c>
      <c r="Q3632" t="s">
        <v>6462</v>
      </c>
      <c r="R3632">
        <v>1059</v>
      </c>
      <c r="T3632" t="s">
        <v>6463</v>
      </c>
    </row>
    <row r="3633" spans="1:20" x14ac:dyDescent="0.25">
      <c r="A3633" t="s">
        <v>33</v>
      </c>
      <c r="B3633" t="s">
        <v>34</v>
      </c>
      <c r="C3633" t="s">
        <v>22</v>
      </c>
      <c r="D3633" t="s">
        <v>23</v>
      </c>
      <c r="E3633" t="s">
        <v>5</v>
      </c>
      <c r="G3633" t="s">
        <v>24</v>
      </c>
      <c r="H3633">
        <v>1667753</v>
      </c>
      <c r="I3633">
        <v>1668811</v>
      </c>
      <c r="J3633" t="s">
        <v>25</v>
      </c>
      <c r="K3633" t="s">
        <v>6464</v>
      </c>
      <c r="L3633" t="s">
        <v>6464</v>
      </c>
      <c r="N3633" t="s">
        <v>6465</v>
      </c>
      <c r="P3633">
        <v>5737633</v>
      </c>
      <c r="Q3633" t="s">
        <v>6462</v>
      </c>
      <c r="R3633">
        <v>1059</v>
      </c>
      <c r="S3633">
        <v>352</v>
      </c>
    </row>
    <row r="3634" spans="1:20" x14ac:dyDescent="0.25">
      <c r="A3634" t="s">
        <v>20</v>
      </c>
      <c r="B3634" t="s">
        <v>30</v>
      </c>
      <c r="C3634" t="s">
        <v>22</v>
      </c>
      <c r="D3634" t="s">
        <v>23</v>
      </c>
      <c r="E3634" t="s">
        <v>5</v>
      </c>
      <c r="G3634" t="s">
        <v>24</v>
      </c>
      <c r="H3634">
        <v>1668821</v>
      </c>
      <c r="I3634">
        <v>1670422</v>
      </c>
      <c r="J3634" t="s">
        <v>74</v>
      </c>
      <c r="P3634">
        <v>5737648</v>
      </c>
      <c r="Q3634" t="s">
        <v>6466</v>
      </c>
      <c r="R3634">
        <v>1602</v>
      </c>
      <c r="T3634" t="s">
        <v>6467</v>
      </c>
    </row>
    <row r="3635" spans="1:20" x14ac:dyDescent="0.25">
      <c r="A3635" t="s">
        <v>33</v>
      </c>
      <c r="B3635" t="s">
        <v>34</v>
      </c>
      <c r="C3635" t="s">
        <v>22</v>
      </c>
      <c r="D3635" t="s">
        <v>23</v>
      </c>
      <c r="E3635" t="s">
        <v>5</v>
      </c>
      <c r="G3635" t="s">
        <v>24</v>
      </c>
      <c r="H3635">
        <v>1668821</v>
      </c>
      <c r="I3635">
        <v>1670422</v>
      </c>
      <c r="J3635" t="s">
        <v>74</v>
      </c>
      <c r="K3635" t="s">
        <v>6468</v>
      </c>
      <c r="L3635" t="s">
        <v>6468</v>
      </c>
      <c r="N3635" t="s">
        <v>1148</v>
      </c>
      <c r="P3635">
        <v>5737648</v>
      </c>
      <c r="Q3635" t="s">
        <v>6466</v>
      </c>
      <c r="R3635">
        <v>1602</v>
      </c>
      <c r="S3635">
        <v>533</v>
      </c>
    </row>
    <row r="3636" spans="1:20" x14ac:dyDescent="0.25">
      <c r="A3636" t="s">
        <v>20</v>
      </c>
      <c r="B3636" t="s">
        <v>30</v>
      </c>
      <c r="C3636" t="s">
        <v>22</v>
      </c>
      <c r="D3636" t="s">
        <v>23</v>
      </c>
      <c r="E3636" t="s">
        <v>5</v>
      </c>
      <c r="G3636" t="s">
        <v>24</v>
      </c>
      <c r="H3636">
        <v>1670608</v>
      </c>
      <c r="I3636">
        <v>1671468</v>
      </c>
      <c r="J3636" t="s">
        <v>25</v>
      </c>
      <c r="P3636">
        <v>5737423</v>
      </c>
      <c r="Q3636" t="s">
        <v>6469</v>
      </c>
      <c r="R3636">
        <v>861</v>
      </c>
      <c r="T3636" t="s">
        <v>6470</v>
      </c>
    </row>
    <row r="3637" spans="1:20" x14ac:dyDescent="0.25">
      <c r="A3637" t="s">
        <v>33</v>
      </c>
      <c r="B3637" t="s">
        <v>34</v>
      </c>
      <c r="C3637" t="s">
        <v>22</v>
      </c>
      <c r="D3637" t="s">
        <v>23</v>
      </c>
      <c r="E3637" t="s">
        <v>5</v>
      </c>
      <c r="G3637" t="s">
        <v>24</v>
      </c>
      <c r="H3637">
        <v>1670608</v>
      </c>
      <c r="I3637">
        <v>1671468</v>
      </c>
      <c r="J3637" t="s">
        <v>25</v>
      </c>
      <c r="K3637" t="s">
        <v>6471</v>
      </c>
      <c r="L3637" t="s">
        <v>6471</v>
      </c>
      <c r="N3637" t="s">
        <v>1201</v>
      </c>
      <c r="P3637">
        <v>5737423</v>
      </c>
      <c r="Q3637" t="s">
        <v>6469</v>
      </c>
      <c r="R3637">
        <v>861</v>
      </c>
      <c r="S3637">
        <v>286</v>
      </c>
    </row>
    <row r="3638" spans="1:20" x14ac:dyDescent="0.25">
      <c r="A3638" t="s">
        <v>20</v>
      </c>
      <c r="B3638" t="s">
        <v>30</v>
      </c>
      <c r="C3638" t="s">
        <v>22</v>
      </c>
      <c r="D3638" t="s">
        <v>23</v>
      </c>
      <c r="E3638" t="s">
        <v>5</v>
      </c>
      <c r="G3638" t="s">
        <v>24</v>
      </c>
      <c r="H3638">
        <v>1671479</v>
      </c>
      <c r="I3638">
        <v>1673107</v>
      </c>
      <c r="J3638" t="s">
        <v>74</v>
      </c>
      <c r="P3638">
        <v>5737424</v>
      </c>
      <c r="Q3638" t="s">
        <v>6472</v>
      </c>
      <c r="R3638">
        <v>1629</v>
      </c>
      <c r="T3638" t="s">
        <v>6473</v>
      </c>
    </row>
    <row r="3639" spans="1:20" x14ac:dyDescent="0.25">
      <c r="A3639" t="s">
        <v>33</v>
      </c>
      <c r="B3639" t="s">
        <v>34</v>
      </c>
      <c r="C3639" t="s">
        <v>22</v>
      </c>
      <c r="D3639" t="s">
        <v>23</v>
      </c>
      <c r="E3639" t="s">
        <v>5</v>
      </c>
      <c r="G3639" t="s">
        <v>24</v>
      </c>
      <c r="H3639">
        <v>1671479</v>
      </c>
      <c r="I3639">
        <v>1673107</v>
      </c>
      <c r="J3639" t="s">
        <v>74</v>
      </c>
      <c r="K3639" t="s">
        <v>6474</v>
      </c>
      <c r="L3639" t="s">
        <v>6474</v>
      </c>
      <c r="N3639" t="s">
        <v>742</v>
      </c>
      <c r="P3639">
        <v>5737424</v>
      </c>
      <c r="Q3639" t="s">
        <v>6472</v>
      </c>
      <c r="R3639">
        <v>1629</v>
      </c>
      <c r="S3639">
        <v>542</v>
      </c>
    </row>
    <row r="3640" spans="1:20" x14ac:dyDescent="0.25">
      <c r="A3640" t="s">
        <v>20</v>
      </c>
      <c r="B3640" t="s">
        <v>30</v>
      </c>
      <c r="C3640" t="s">
        <v>22</v>
      </c>
      <c r="D3640" t="s">
        <v>23</v>
      </c>
      <c r="E3640" t="s">
        <v>5</v>
      </c>
      <c r="G3640" t="s">
        <v>24</v>
      </c>
      <c r="H3640">
        <v>1673197</v>
      </c>
      <c r="I3640">
        <v>1674111</v>
      </c>
      <c r="J3640" t="s">
        <v>74</v>
      </c>
      <c r="P3640">
        <v>5737561</v>
      </c>
      <c r="Q3640" t="s">
        <v>6475</v>
      </c>
      <c r="R3640">
        <v>915</v>
      </c>
      <c r="T3640" t="s">
        <v>6476</v>
      </c>
    </row>
    <row r="3641" spans="1:20" x14ac:dyDescent="0.25">
      <c r="A3641" t="s">
        <v>33</v>
      </c>
      <c r="B3641" t="s">
        <v>34</v>
      </c>
      <c r="C3641" t="s">
        <v>22</v>
      </c>
      <c r="D3641" t="s">
        <v>23</v>
      </c>
      <c r="E3641" t="s">
        <v>5</v>
      </c>
      <c r="G3641" t="s">
        <v>24</v>
      </c>
      <c r="H3641">
        <v>1673197</v>
      </c>
      <c r="I3641">
        <v>1674111</v>
      </c>
      <c r="J3641" t="s">
        <v>74</v>
      </c>
      <c r="K3641" t="s">
        <v>6477</v>
      </c>
      <c r="L3641" t="s">
        <v>6477</v>
      </c>
      <c r="N3641" t="s">
        <v>6478</v>
      </c>
      <c r="P3641">
        <v>5737561</v>
      </c>
      <c r="Q3641" t="s">
        <v>6475</v>
      </c>
      <c r="R3641">
        <v>915</v>
      </c>
      <c r="S3641">
        <v>304</v>
      </c>
    </row>
    <row r="3642" spans="1:20" x14ac:dyDescent="0.25">
      <c r="A3642" t="s">
        <v>20</v>
      </c>
      <c r="B3642" t="s">
        <v>30</v>
      </c>
      <c r="C3642" t="s">
        <v>22</v>
      </c>
      <c r="D3642" t="s">
        <v>23</v>
      </c>
      <c r="E3642" t="s">
        <v>5</v>
      </c>
      <c r="G3642" t="s">
        <v>24</v>
      </c>
      <c r="H3642">
        <v>1674239</v>
      </c>
      <c r="I3642">
        <v>1675432</v>
      </c>
      <c r="J3642" t="s">
        <v>74</v>
      </c>
      <c r="P3642">
        <v>5737562</v>
      </c>
      <c r="Q3642" t="s">
        <v>6479</v>
      </c>
      <c r="R3642">
        <v>1194</v>
      </c>
      <c r="T3642" t="s">
        <v>6480</v>
      </c>
    </row>
    <row r="3643" spans="1:20" x14ac:dyDescent="0.25">
      <c r="A3643" t="s">
        <v>33</v>
      </c>
      <c r="B3643" t="s">
        <v>34</v>
      </c>
      <c r="C3643" t="s">
        <v>22</v>
      </c>
      <c r="D3643" t="s">
        <v>23</v>
      </c>
      <c r="E3643" t="s">
        <v>5</v>
      </c>
      <c r="G3643" t="s">
        <v>24</v>
      </c>
      <c r="H3643">
        <v>1674239</v>
      </c>
      <c r="I3643">
        <v>1675432</v>
      </c>
      <c r="J3643" t="s">
        <v>74</v>
      </c>
      <c r="K3643" t="s">
        <v>6481</v>
      </c>
      <c r="L3643" t="s">
        <v>6481</v>
      </c>
      <c r="N3643" t="s">
        <v>896</v>
      </c>
      <c r="P3643">
        <v>5737562</v>
      </c>
      <c r="Q3643" t="s">
        <v>6479</v>
      </c>
      <c r="R3643">
        <v>1194</v>
      </c>
      <c r="S3643">
        <v>397</v>
      </c>
    </row>
    <row r="3644" spans="1:20" x14ac:dyDescent="0.25">
      <c r="A3644" t="s">
        <v>20</v>
      </c>
      <c r="B3644" t="s">
        <v>30</v>
      </c>
      <c r="C3644" t="s">
        <v>22</v>
      </c>
      <c r="D3644" t="s">
        <v>23</v>
      </c>
      <c r="E3644" t="s">
        <v>5</v>
      </c>
      <c r="G3644" t="s">
        <v>24</v>
      </c>
      <c r="H3644">
        <v>1675472</v>
      </c>
      <c r="I3644">
        <v>1676425</v>
      </c>
      <c r="J3644" t="s">
        <v>74</v>
      </c>
      <c r="P3644">
        <v>5737488</v>
      </c>
      <c r="Q3644" t="s">
        <v>6482</v>
      </c>
      <c r="R3644">
        <v>954</v>
      </c>
      <c r="T3644" t="s">
        <v>6483</v>
      </c>
    </row>
    <row r="3645" spans="1:20" x14ac:dyDescent="0.25">
      <c r="A3645" t="s">
        <v>33</v>
      </c>
      <c r="B3645" t="s">
        <v>34</v>
      </c>
      <c r="C3645" t="s">
        <v>22</v>
      </c>
      <c r="D3645" t="s">
        <v>23</v>
      </c>
      <c r="E3645" t="s">
        <v>5</v>
      </c>
      <c r="G3645" t="s">
        <v>24</v>
      </c>
      <c r="H3645">
        <v>1675472</v>
      </c>
      <c r="I3645">
        <v>1676425</v>
      </c>
      <c r="J3645" t="s">
        <v>74</v>
      </c>
      <c r="K3645" t="s">
        <v>6484</v>
      </c>
      <c r="L3645" t="s">
        <v>6484</v>
      </c>
      <c r="N3645" t="s">
        <v>6485</v>
      </c>
      <c r="P3645">
        <v>5737488</v>
      </c>
      <c r="Q3645" t="s">
        <v>6482</v>
      </c>
      <c r="R3645">
        <v>954</v>
      </c>
      <c r="S3645">
        <v>317</v>
      </c>
    </row>
    <row r="3646" spans="1:20" x14ac:dyDescent="0.25">
      <c r="A3646" t="s">
        <v>20</v>
      </c>
      <c r="B3646" t="s">
        <v>30</v>
      </c>
      <c r="C3646" t="s">
        <v>22</v>
      </c>
      <c r="D3646" t="s">
        <v>23</v>
      </c>
      <c r="E3646" t="s">
        <v>5</v>
      </c>
      <c r="G3646" t="s">
        <v>24</v>
      </c>
      <c r="H3646">
        <v>1676456</v>
      </c>
      <c r="I3646">
        <v>1676893</v>
      </c>
      <c r="J3646" t="s">
        <v>74</v>
      </c>
      <c r="P3646">
        <v>5737489</v>
      </c>
      <c r="Q3646" t="s">
        <v>6486</v>
      </c>
      <c r="R3646">
        <v>438</v>
      </c>
      <c r="T3646" t="s">
        <v>6487</v>
      </c>
    </row>
    <row r="3647" spans="1:20" x14ac:dyDescent="0.25">
      <c r="A3647" t="s">
        <v>33</v>
      </c>
      <c r="B3647" t="s">
        <v>34</v>
      </c>
      <c r="C3647" t="s">
        <v>22</v>
      </c>
      <c r="D3647" t="s">
        <v>23</v>
      </c>
      <c r="E3647" t="s">
        <v>5</v>
      </c>
      <c r="G3647" t="s">
        <v>24</v>
      </c>
      <c r="H3647">
        <v>1676456</v>
      </c>
      <c r="I3647">
        <v>1676893</v>
      </c>
      <c r="J3647" t="s">
        <v>74</v>
      </c>
      <c r="K3647" t="s">
        <v>6488</v>
      </c>
      <c r="L3647" t="s">
        <v>6488</v>
      </c>
      <c r="N3647" t="s">
        <v>6489</v>
      </c>
      <c r="P3647">
        <v>5737489</v>
      </c>
      <c r="Q3647" t="s">
        <v>6486</v>
      </c>
      <c r="R3647">
        <v>438</v>
      </c>
      <c r="S3647">
        <v>145</v>
      </c>
    </row>
    <row r="3648" spans="1:20" x14ac:dyDescent="0.25">
      <c r="A3648" t="s">
        <v>20</v>
      </c>
      <c r="B3648" t="s">
        <v>30</v>
      </c>
      <c r="C3648" t="s">
        <v>22</v>
      </c>
      <c r="D3648" t="s">
        <v>23</v>
      </c>
      <c r="E3648" t="s">
        <v>5</v>
      </c>
      <c r="G3648" t="s">
        <v>24</v>
      </c>
      <c r="H3648">
        <v>1677096</v>
      </c>
      <c r="I3648">
        <v>1678727</v>
      </c>
      <c r="J3648" t="s">
        <v>25</v>
      </c>
      <c r="P3648">
        <v>5737325</v>
      </c>
      <c r="Q3648" t="s">
        <v>6490</v>
      </c>
      <c r="R3648">
        <v>1632</v>
      </c>
      <c r="T3648" t="s">
        <v>6491</v>
      </c>
    </row>
    <row r="3649" spans="1:20" x14ac:dyDescent="0.25">
      <c r="A3649" t="s">
        <v>33</v>
      </c>
      <c r="B3649" t="s">
        <v>34</v>
      </c>
      <c r="C3649" t="s">
        <v>22</v>
      </c>
      <c r="D3649" t="s">
        <v>23</v>
      </c>
      <c r="E3649" t="s">
        <v>5</v>
      </c>
      <c r="G3649" t="s">
        <v>24</v>
      </c>
      <c r="H3649">
        <v>1677096</v>
      </c>
      <c r="I3649">
        <v>1678727</v>
      </c>
      <c r="J3649" t="s">
        <v>25</v>
      </c>
      <c r="K3649" t="s">
        <v>6492</v>
      </c>
      <c r="L3649" t="s">
        <v>6492</v>
      </c>
      <c r="N3649" t="s">
        <v>742</v>
      </c>
      <c r="P3649">
        <v>5737325</v>
      </c>
      <c r="Q3649" t="s">
        <v>6490</v>
      </c>
      <c r="R3649">
        <v>1632</v>
      </c>
      <c r="S3649">
        <v>543</v>
      </c>
    </row>
    <row r="3650" spans="1:20" x14ac:dyDescent="0.25">
      <c r="A3650" t="s">
        <v>20</v>
      </c>
      <c r="B3650" t="s">
        <v>30</v>
      </c>
      <c r="C3650" t="s">
        <v>22</v>
      </c>
      <c r="D3650" t="s">
        <v>23</v>
      </c>
      <c r="E3650" t="s">
        <v>5</v>
      </c>
      <c r="G3650" t="s">
        <v>24</v>
      </c>
      <c r="H3650">
        <v>1679066</v>
      </c>
      <c r="I3650">
        <v>1680235</v>
      </c>
      <c r="J3650" t="s">
        <v>25</v>
      </c>
      <c r="P3650">
        <v>5737326</v>
      </c>
      <c r="Q3650" t="s">
        <v>6493</v>
      </c>
      <c r="R3650">
        <v>1170</v>
      </c>
      <c r="T3650" t="s">
        <v>6494</v>
      </c>
    </row>
    <row r="3651" spans="1:20" x14ac:dyDescent="0.25">
      <c r="A3651" t="s">
        <v>33</v>
      </c>
      <c r="B3651" t="s">
        <v>34</v>
      </c>
      <c r="C3651" t="s">
        <v>22</v>
      </c>
      <c r="D3651" t="s">
        <v>23</v>
      </c>
      <c r="E3651" t="s">
        <v>5</v>
      </c>
      <c r="G3651" t="s">
        <v>24</v>
      </c>
      <c r="H3651">
        <v>1679066</v>
      </c>
      <c r="I3651">
        <v>1680235</v>
      </c>
      <c r="J3651" t="s">
        <v>25</v>
      </c>
      <c r="K3651" t="s">
        <v>6495</v>
      </c>
      <c r="L3651" t="s">
        <v>6495</v>
      </c>
      <c r="N3651" t="s">
        <v>6496</v>
      </c>
      <c r="P3651">
        <v>5737326</v>
      </c>
      <c r="Q3651" t="s">
        <v>6493</v>
      </c>
      <c r="R3651">
        <v>1170</v>
      </c>
      <c r="S3651">
        <v>389</v>
      </c>
    </row>
    <row r="3652" spans="1:20" x14ac:dyDescent="0.25">
      <c r="A3652" t="s">
        <v>20</v>
      </c>
      <c r="B3652" t="s">
        <v>30</v>
      </c>
      <c r="C3652" t="s">
        <v>22</v>
      </c>
      <c r="D3652" t="s">
        <v>23</v>
      </c>
      <c r="E3652" t="s">
        <v>5</v>
      </c>
      <c r="G3652" t="s">
        <v>24</v>
      </c>
      <c r="H3652">
        <v>1680249</v>
      </c>
      <c r="I3652">
        <v>1681082</v>
      </c>
      <c r="J3652" t="s">
        <v>25</v>
      </c>
      <c r="P3652">
        <v>5737613</v>
      </c>
      <c r="Q3652" t="s">
        <v>6497</v>
      </c>
      <c r="R3652">
        <v>834</v>
      </c>
      <c r="T3652" t="s">
        <v>6498</v>
      </c>
    </row>
    <row r="3653" spans="1:20" x14ac:dyDescent="0.25">
      <c r="A3653" t="s">
        <v>33</v>
      </c>
      <c r="B3653" t="s">
        <v>34</v>
      </c>
      <c r="C3653" t="s">
        <v>22</v>
      </c>
      <c r="D3653" t="s">
        <v>23</v>
      </c>
      <c r="E3653" t="s">
        <v>5</v>
      </c>
      <c r="G3653" t="s">
        <v>24</v>
      </c>
      <c r="H3653">
        <v>1680249</v>
      </c>
      <c r="I3653">
        <v>1681082</v>
      </c>
      <c r="J3653" t="s">
        <v>25</v>
      </c>
      <c r="K3653" t="s">
        <v>6499</v>
      </c>
      <c r="L3653" t="s">
        <v>6499</v>
      </c>
      <c r="N3653" t="s">
        <v>6500</v>
      </c>
      <c r="P3653">
        <v>5737613</v>
      </c>
      <c r="Q3653" t="s">
        <v>6497</v>
      </c>
      <c r="R3653">
        <v>834</v>
      </c>
      <c r="S3653">
        <v>277</v>
      </c>
    </row>
    <row r="3654" spans="1:20" x14ac:dyDescent="0.25">
      <c r="A3654" t="s">
        <v>20</v>
      </c>
      <c r="B3654" t="s">
        <v>30</v>
      </c>
      <c r="C3654" t="s">
        <v>22</v>
      </c>
      <c r="D3654" t="s">
        <v>23</v>
      </c>
      <c r="E3654" t="s">
        <v>5</v>
      </c>
      <c r="G3654" t="s">
        <v>24</v>
      </c>
      <c r="H3654">
        <v>1681098</v>
      </c>
      <c r="I3654">
        <v>1681985</v>
      </c>
      <c r="J3654" t="s">
        <v>25</v>
      </c>
      <c r="P3654">
        <v>5737536</v>
      </c>
      <c r="Q3654" t="s">
        <v>6501</v>
      </c>
      <c r="R3654">
        <v>888</v>
      </c>
      <c r="T3654" t="s">
        <v>6502</v>
      </c>
    </row>
    <row r="3655" spans="1:20" x14ac:dyDescent="0.25">
      <c r="A3655" t="s">
        <v>33</v>
      </c>
      <c r="B3655" t="s">
        <v>34</v>
      </c>
      <c r="C3655" t="s">
        <v>22</v>
      </c>
      <c r="D3655" t="s">
        <v>23</v>
      </c>
      <c r="E3655" t="s">
        <v>5</v>
      </c>
      <c r="G3655" t="s">
        <v>24</v>
      </c>
      <c r="H3655">
        <v>1681098</v>
      </c>
      <c r="I3655">
        <v>1681985</v>
      </c>
      <c r="J3655" t="s">
        <v>25</v>
      </c>
      <c r="K3655" t="s">
        <v>6503</v>
      </c>
      <c r="L3655" t="s">
        <v>6503</v>
      </c>
      <c r="N3655" t="s">
        <v>6504</v>
      </c>
      <c r="P3655">
        <v>5737536</v>
      </c>
      <c r="Q3655" t="s">
        <v>6501</v>
      </c>
      <c r="R3655">
        <v>888</v>
      </c>
      <c r="S3655">
        <v>295</v>
      </c>
    </row>
    <row r="3656" spans="1:20" x14ac:dyDescent="0.25">
      <c r="A3656" t="s">
        <v>20</v>
      </c>
      <c r="B3656" t="s">
        <v>30</v>
      </c>
      <c r="C3656" t="s">
        <v>22</v>
      </c>
      <c r="D3656" t="s">
        <v>23</v>
      </c>
      <c r="E3656" t="s">
        <v>5</v>
      </c>
      <c r="G3656" t="s">
        <v>24</v>
      </c>
      <c r="H3656">
        <v>1682150</v>
      </c>
      <c r="I3656">
        <v>1683553</v>
      </c>
      <c r="J3656" t="s">
        <v>25</v>
      </c>
      <c r="P3656">
        <v>5737537</v>
      </c>
      <c r="Q3656" t="s">
        <v>6505</v>
      </c>
      <c r="R3656">
        <v>1404</v>
      </c>
      <c r="T3656" t="s">
        <v>6506</v>
      </c>
    </row>
    <row r="3657" spans="1:20" x14ac:dyDescent="0.25">
      <c r="A3657" t="s">
        <v>33</v>
      </c>
      <c r="B3657" t="s">
        <v>34</v>
      </c>
      <c r="C3657" t="s">
        <v>22</v>
      </c>
      <c r="D3657" t="s">
        <v>23</v>
      </c>
      <c r="E3657" t="s">
        <v>5</v>
      </c>
      <c r="G3657" t="s">
        <v>24</v>
      </c>
      <c r="H3657">
        <v>1682150</v>
      </c>
      <c r="I3657">
        <v>1683553</v>
      </c>
      <c r="J3657" t="s">
        <v>25</v>
      </c>
      <c r="K3657" t="s">
        <v>6507</v>
      </c>
      <c r="L3657" t="s">
        <v>6507</v>
      </c>
      <c r="N3657" t="s">
        <v>6508</v>
      </c>
      <c r="P3657">
        <v>5737537</v>
      </c>
      <c r="Q3657" t="s">
        <v>6505</v>
      </c>
      <c r="R3657">
        <v>1404</v>
      </c>
      <c r="S3657">
        <v>467</v>
      </c>
    </row>
    <row r="3658" spans="1:20" x14ac:dyDescent="0.25">
      <c r="A3658" t="s">
        <v>20</v>
      </c>
      <c r="B3658" t="s">
        <v>30</v>
      </c>
      <c r="C3658" t="s">
        <v>22</v>
      </c>
      <c r="D3658" t="s">
        <v>23</v>
      </c>
      <c r="E3658" t="s">
        <v>5</v>
      </c>
      <c r="G3658" t="s">
        <v>24</v>
      </c>
      <c r="H3658">
        <v>1683608</v>
      </c>
      <c r="I3658">
        <v>1684774</v>
      </c>
      <c r="J3658" t="s">
        <v>74</v>
      </c>
      <c r="P3658">
        <v>5737441</v>
      </c>
      <c r="Q3658" t="s">
        <v>6509</v>
      </c>
      <c r="R3658">
        <v>1167</v>
      </c>
      <c r="T3658" t="s">
        <v>6510</v>
      </c>
    </row>
    <row r="3659" spans="1:20" x14ac:dyDescent="0.25">
      <c r="A3659" t="s">
        <v>33</v>
      </c>
      <c r="B3659" t="s">
        <v>34</v>
      </c>
      <c r="C3659" t="s">
        <v>22</v>
      </c>
      <c r="D3659" t="s">
        <v>23</v>
      </c>
      <c r="E3659" t="s">
        <v>5</v>
      </c>
      <c r="G3659" t="s">
        <v>24</v>
      </c>
      <c r="H3659">
        <v>1683608</v>
      </c>
      <c r="I3659">
        <v>1684774</v>
      </c>
      <c r="J3659" t="s">
        <v>74</v>
      </c>
      <c r="K3659" t="s">
        <v>6511</v>
      </c>
      <c r="L3659" t="s">
        <v>6511</v>
      </c>
      <c r="N3659" t="s">
        <v>1082</v>
      </c>
      <c r="P3659">
        <v>5737441</v>
      </c>
      <c r="Q3659" t="s">
        <v>6509</v>
      </c>
      <c r="R3659">
        <v>1167</v>
      </c>
      <c r="S3659">
        <v>388</v>
      </c>
    </row>
    <row r="3660" spans="1:20" x14ac:dyDescent="0.25">
      <c r="A3660" t="s">
        <v>20</v>
      </c>
      <c r="B3660" t="s">
        <v>30</v>
      </c>
      <c r="C3660" t="s">
        <v>22</v>
      </c>
      <c r="D3660" t="s">
        <v>23</v>
      </c>
      <c r="E3660" t="s">
        <v>5</v>
      </c>
      <c r="G3660" t="s">
        <v>24</v>
      </c>
      <c r="H3660">
        <v>1684784</v>
      </c>
      <c r="I3660">
        <v>1685260</v>
      </c>
      <c r="J3660" t="s">
        <v>74</v>
      </c>
      <c r="P3660">
        <v>5737442</v>
      </c>
      <c r="Q3660" t="s">
        <v>6512</v>
      </c>
      <c r="R3660">
        <v>477</v>
      </c>
      <c r="T3660" t="s">
        <v>6513</v>
      </c>
    </row>
    <row r="3661" spans="1:20" x14ac:dyDescent="0.25">
      <c r="A3661" t="s">
        <v>33</v>
      </c>
      <c r="B3661" t="s">
        <v>34</v>
      </c>
      <c r="C3661" t="s">
        <v>22</v>
      </c>
      <c r="D3661" t="s">
        <v>23</v>
      </c>
      <c r="E3661" t="s">
        <v>5</v>
      </c>
      <c r="G3661" t="s">
        <v>24</v>
      </c>
      <c r="H3661">
        <v>1684784</v>
      </c>
      <c r="I3661">
        <v>1685260</v>
      </c>
      <c r="J3661" t="s">
        <v>74</v>
      </c>
      <c r="K3661" t="s">
        <v>6514</v>
      </c>
      <c r="L3661" t="s">
        <v>6514</v>
      </c>
      <c r="N3661" t="s">
        <v>1598</v>
      </c>
      <c r="P3661">
        <v>5737442</v>
      </c>
      <c r="Q3661" t="s">
        <v>6512</v>
      </c>
      <c r="R3661">
        <v>477</v>
      </c>
      <c r="S3661">
        <v>158</v>
      </c>
    </row>
    <row r="3662" spans="1:20" x14ac:dyDescent="0.25">
      <c r="A3662" t="s">
        <v>20</v>
      </c>
      <c r="B3662" t="s">
        <v>30</v>
      </c>
      <c r="C3662" t="s">
        <v>22</v>
      </c>
      <c r="D3662" t="s">
        <v>23</v>
      </c>
      <c r="E3662" t="s">
        <v>5</v>
      </c>
      <c r="G3662" t="s">
        <v>24</v>
      </c>
      <c r="H3662">
        <v>1685382</v>
      </c>
      <c r="I3662">
        <v>1686206</v>
      </c>
      <c r="J3662" t="s">
        <v>74</v>
      </c>
      <c r="P3662">
        <v>5739108</v>
      </c>
      <c r="Q3662" t="s">
        <v>6515</v>
      </c>
      <c r="R3662">
        <v>825</v>
      </c>
      <c r="T3662" t="s">
        <v>6516</v>
      </c>
    </row>
    <row r="3663" spans="1:20" x14ac:dyDescent="0.25">
      <c r="A3663" t="s">
        <v>33</v>
      </c>
      <c r="B3663" t="s">
        <v>34</v>
      </c>
      <c r="C3663" t="s">
        <v>22</v>
      </c>
      <c r="D3663" t="s">
        <v>23</v>
      </c>
      <c r="E3663" t="s">
        <v>5</v>
      </c>
      <c r="G3663" t="s">
        <v>24</v>
      </c>
      <c r="H3663">
        <v>1685382</v>
      </c>
      <c r="I3663">
        <v>1686206</v>
      </c>
      <c r="J3663" t="s">
        <v>74</v>
      </c>
      <c r="K3663" t="s">
        <v>6517</v>
      </c>
      <c r="L3663" t="s">
        <v>6517</v>
      </c>
      <c r="N3663" t="s">
        <v>6518</v>
      </c>
      <c r="P3663">
        <v>5739108</v>
      </c>
      <c r="Q3663" t="s">
        <v>6515</v>
      </c>
      <c r="R3663">
        <v>825</v>
      </c>
      <c r="S3663">
        <v>274</v>
      </c>
    </row>
    <row r="3664" spans="1:20" x14ac:dyDescent="0.25">
      <c r="A3664" t="s">
        <v>20</v>
      </c>
      <c r="B3664" t="s">
        <v>30</v>
      </c>
      <c r="C3664" t="s">
        <v>22</v>
      </c>
      <c r="D3664" t="s">
        <v>23</v>
      </c>
      <c r="E3664" t="s">
        <v>5</v>
      </c>
      <c r="G3664" t="s">
        <v>24</v>
      </c>
      <c r="H3664">
        <v>1686208</v>
      </c>
      <c r="I3664">
        <v>1687509</v>
      </c>
      <c r="J3664" t="s">
        <v>74</v>
      </c>
      <c r="P3664">
        <v>5739109</v>
      </c>
      <c r="Q3664" t="s">
        <v>6519</v>
      </c>
      <c r="R3664">
        <v>1302</v>
      </c>
      <c r="T3664" t="s">
        <v>6520</v>
      </c>
    </row>
    <row r="3665" spans="1:20" x14ac:dyDescent="0.25">
      <c r="A3665" t="s">
        <v>33</v>
      </c>
      <c r="B3665" t="s">
        <v>34</v>
      </c>
      <c r="C3665" t="s">
        <v>22</v>
      </c>
      <c r="D3665" t="s">
        <v>23</v>
      </c>
      <c r="E3665" t="s">
        <v>5</v>
      </c>
      <c r="G3665" t="s">
        <v>24</v>
      </c>
      <c r="H3665">
        <v>1686208</v>
      </c>
      <c r="I3665">
        <v>1687509</v>
      </c>
      <c r="J3665" t="s">
        <v>74</v>
      </c>
      <c r="K3665" t="s">
        <v>6521</v>
      </c>
      <c r="L3665" t="s">
        <v>6521</v>
      </c>
      <c r="N3665" t="s">
        <v>6522</v>
      </c>
      <c r="P3665">
        <v>5739109</v>
      </c>
      <c r="Q3665" t="s">
        <v>6519</v>
      </c>
      <c r="R3665">
        <v>1302</v>
      </c>
      <c r="S3665">
        <v>433</v>
      </c>
    </row>
    <row r="3666" spans="1:20" x14ac:dyDescent="0.25">
      <c r="A3666" t="s">
        <v>20</v>
      </c>
      <c r="B3666" t="s">
        <v>30</v>
      </c>
      <c r="C3666" t="s">
        <v>22</v>
      </c>
      <c r="D3666" t="s">
        <v>23</v>
      </c>
      <c r="E3666" t="s">
        <v>5</v>
      </c>
      <c r="G3666" t="s">
        <v>24</v>
      </c>
      <c r="H3666">
        <v>1688092</v>
      </c>
      <c r="I3666">
        <v>1688412</v>
      </c>
      <c r="J3666" t="s">
        <v>74</v>
      </c>
      <c r="P3666">
        <v>5737615</v>
      </c>
      <c r="Q3666" t="s">
        <v>6523</v>
      </c>
      <c r="R3666">
        <v>321</v>
      </c>
      <c r="T3666" t="s">
        <v>6524</v>
      </c>
    </row>
    <row r="3667" spans="1:20" x14ac:dyDescent="0.25">
      <c r="A3667" t="s">
        <v>33</v>
      </c>
      <c r="B3667" t="s">
        <v>34</v>
      </c>
      <c r="C3667" t="s">
        <v>22</v>
      </c>
      <c r="D3667" t="s">
        <v>23</v>
      </c>
      <c r="E3667" t="s">
        <v>5</v>
      </c>
      <c r="G3667" t="s">
        <v>24</v>
      </c>
      <c r="H3667">
        <v>1688092</v>
      </c>
      <c r="I3667">
        <v>1688412</v>
      </c>
      <c r="J3667" t="s">
        <v>74</v>
      </c>
      <c r="K3667" t="s">
        <v>6525</v>
      </c>
      <c r="L3667" t="s">
        <v>6525</v>
      </c>
      <c r="N3667" t="s">
        <v>6526</v>
      </c>
      <c r="P3667">
        <v>5737615</v>
      </c>
      <c r="Q3667" t="s">
        <v>6523</v>
      </c>
      <c r="R3667">
        <v>321</v>
      </c>
      <c r="S3667">
        <v>106</v>
      </c>
    </row>
    <row r="3668" spans="1:20" x14ac:dyDescent="0.25">
      <c r="A3668" t="s">
        <v>20</v>
      </c>
      <c r="B3668" t="s">
        <v>30</v>
      </c>
      <c r="C3668" t="s">
        <v>22</v>
      </c>
      <c r="D3668" t="s">
        <v>23</v>
      </c>
      <c r="E3668" t="s">
        <v>5</v>
      </c>
      <c r="G3668" t="s">
        <v>24</v>
      </c>
      <c r="H3668">
        <v>1688378</v>
      </c>
      <c r="I3668">
        <v>1689754</v>
      </c>
      <c r="J3668" t="s">
        <v>74</v>
      </c>
      <c r="P3668">
        <v>5737616</v>
      </c>
      <c r="Q3668" t="s">
        <v>6527</v>
      </c>
      <c r="R3668">
        <v>1377</v>
      </c>
      <c r="T3668" t="s">
        <v>6528</v>
      </c>
    </row>
    <row r="3669" spans="1:20" x14ac:dyDescent="0.25">
      <c r="A3669" t="s">
        <v>33</v>
      </c>
      <c r="B3669" t="s">
        <v>34</v>
      </c>
      <c r="C3669" t="s">
        <v>22</v>
      </c>
      <c r="D3669" t="s">
        <v>23</v>
      </c>
      <c r="E3669" t="s">
        <v>5</v>
      </c>
      <c r="G3669" t="s">
        <v>24</v>
      </c>
      <c r="H3669">
        <v>1688378</v>
      </c>
      <c r="I3669">
        <v>1689754</v>
      </c>
      <c r="J3669" t="s">
        <v>74</v>
      </c>
      <c r="K3669" t="s">
        <v>6529</v>
      </c>
      <c r="L3669" t="s">
        <v>6529</v>
      </c>
      <c r="N3669" t="s">
        <v>1619</v>
      </c>
      <c r="P3669">
        <v>5737616</v>
      </c>
      <c r="Q3669" t="s">
        <v>6527</v>
      </c>
      <c r="R3669">
        <v>1377</v>
      </c>
      <c r="S3669">
        <v>458</v>
      </c>
    </row>
    <row r="3670" spans="1:20" x14ac:dyDescent="0.25">
      <c r="A3670" t="s">
        <v>20</v>
      </c>
      <c r="B3670" t="s">
        <v>30</v>
      </c>
      <c r="C3670" t="s">
        <v>22</v>
      </c>
      <c r="D3670" t="s">
        <v>23</v>
      </c>
      <c r="E3670" t="s">
        <v>5</v>
      </c>
      <c r="G3670" t="s">
        <v>24</v>
      </c>
      <c r="H3670">
        <v>1689772</v>
      </c>
      <c r="I3670">
        <v>1691214</v>
      </c>
      <c r="J3670" t="s">
        <v>74</v>
      </c>
      <c r="P3670">
        <v>5737725</v>
      </c>
      <c r="Q3670" t="s">
        <v>6530</v>
      </c>
      <c r="R3670">
        <v>1443</v>
      </c>
      <c r="T3670" t="s">
        <v>6531</v>
      </c>
    </row>
    <row r="3671" spans="1:20" x14ac:dyDescent="0.25">
      <c r="A3671" t="s">
        <v>33</v>
      </c>
      <c r="B3671" t="s">
        <v>34</v>
      </c>
      <c r="C3671" t="s">
        <v>22</v>
      </c>
      <c r="D3671" t="s">
        <v>23</v>
      </c>
      <c r="E3671" t="s">
        <v>5</v>
      </c>
      <c r="G3671" t="s">
        <v>24</v>
      </c>
      <c r="H3671">
        <v>1689772</v>
      </c>
      <c r="I3671">
        <v>1691214</v>
      </c>
      <c r="J3671" t="s">
        <v>74</v>
      </c>
      <c r="K3671" t="s">
        <v>6532</v>
      </c>
      <c r="L3671" t="s">
        <v>6532</v>
      </c>
      <c r="N3671" t="s">
        <v>6533</v>
      </c>
      <c r="P3671">
        <v>5737725</v>
      </c>
      <c r="Q3671" t="s">
        <v>6530</v>
      </c>
      <c r="R3671">
        <v>1443</v>
      </c>
      <c r="S3671">
        <v>480</v>
      </c>
    </row>
    <row r="3672" spans="1:20" x14ac:dyDescent="0.25">
      <c r="A3672" t="s">
        <v>20</v>
      </c>
      <c r="B3672" t="s">
        <v>30</v>
      </c>
      <c r="C3672" t="s">
        <v>22</v>
      </c>
      <c r="D3672" t="s">
        <v>23</v>
      </c>
      <c r="E3672" t="s">
        <v>5</v>
      </c>
      <c r="G3672" t="s">
        <v>24</v>
      </c>
      <c r="H3672">
        <v>1691238</v>
      </c>
      <c r="I3672">
        <v>1692626</v>
      </c>
      <c r="J3672" t="s">
        <v>74</v>
      </c>
      <c r="P3672">
        <v>5737505</v>
      </c>
      <c r="Q3672" t="s">
        <v>6534</v>
      </c>
      <c r="R3672">
        <v>1389</v>
      </c>
      <c r="T3672" t="s">
        <v>6535</v>
      </c>
    </row>
    <row r="3673" spans="1:20" x14ac:dyDescent="0.25">
      <c r="A3673" t="s">
        <v>33</v>
      </c>
      <c r="B3673" t="s">
        <v>34</v>
      </c>
      <c r="C3673" t="s">
        <v>22</v>
      </c>
      <c r="D3673" t="s">
        <v>23</v>
      </c>
      <c r="E3673" t="s">
        <v>5</v>
      </c>
      <c r="G3673" t="s">
        <v>24</v>
      </c>
      <c r="H3673">
        <v>1691238</v>
      </c>
      <c r="I3673">
        <v>1692626</v>
      </c>
      <c r="J3673" t="s">
        <v>74</v>
      </c>
      <c r="K3673" t="s">
        <v>6536</v>
      </c>
      <c r="L3673" t="s">
        <v>6536</v>
      </c>
      <c r="N3673" t="s">
        <v>6537</v>
      </c>
      <c r="P3673">
        <v>5737505</v>
      </c>
      <c r="Q3673" t="s">
        <v>6534</v>
      </c>
      <c r="R3673">
        <v>1389</v>
      </c>
      <c r="S3673">
        <v>462</v>
      </c>
    </row>
    <row r="3674" spans="1:20" x14ac:dyDescent="0.25">
      <c r="A3674" t="s">
        <v>20</v>
      </c>
      <c r="B3674" t="s">
        <v>30</v>
      </c>
      <c r="C3674" t="s">
        <v>22</v>
      </c>
      <c r="D3674" t="s">
        <v>23</v>
      </c>
      <c r="E3674" t="s">
        <v>5</v>
      </c>
      <c r="G3674" t="s">
        <v>24</v>
      </c>
      <c r="H3674">
        <v>1692619</v>
      </c>
      <c r="I3674">
        <v>1694052</v>
      </c>
      <c r="J3674" t="s">
        <v>74</v>
      </c>
      <c r="P3674">
        <v>5737506</v>
      </c>
      <c r="Q3674" t="s">
        <v>6538</v>
      </c>
      <c r="R3674">
        <v>1434</v>
      </c>
      <c r="T3674" t="s">
        <v>6539</v>
      </c>
    </row>
    <row r="3675" spans="1:20" x14ac:dyDescent="0.25">
      <c r="A3675" t="s">
        <v>33</v>
      </c>
      <c r="B3675" t="s">
        <v>34</v>
      </c>
      <c r="C3675" t="s">
        <v>22</v>
      </c>
      <c r="D3675" t="s">
        <v>23</v>
      </c>
      <c r="E3675" t="s">
        <v>5</v>
      </c>
      <c r="G3675" t="s">
        <v>24</v>
      </c>
      <c r="H3675">
        <v>1692619</v>
      </c>
      <c r="I3675">
        <v>1694052</v>
      </c>
      <c r="J3675" t="s">
        <v>74</v>
      </c>
      <c r="K3675" t="s">
        <v>6540</v>
      </c>
      <c r="L3675" t="s">
        <v>6540</v>
      </c>
      <c r="N3675" t="s">
        <v>6541</v>
      </c>
      <c r="P3675">
        <v>5737506</v>
      </c>
      <c r="Q3675" t="s">
        <v>6538</v>
      </c>
      <c r="R3675">
        <v>1434</v>
      </c>
      <c r="S3675">
        <v>477</v>
      </c>
    </row>
    <row r="3676" spans="1:20" x14ac:dyDescent="0.25">
      <c r="A3676" t="s">
        <v>20</v>
      </c>
      <c r="B3676" t="s">
        <v>30</v>
      </c>
      <c r="C3676" t="s">
        <v>22</v>
      </c>
      <c r="D3676" t="s">
        <v>23</v>
      </c>
      <c r="E3676" t="s">
        <v>5</v>
      </c>
      <c r="G3676" t="s">
        <v>24</v>
      </c>
      <c r="H3676">
        <v>1694103</v>
      </c>
      <c r="I3676">
        <v>1694468</v>
      </c>
      <c r="J3676" t="s">
        <v>74</v>
      </c>
      <c r="P3676">
        <v>5737467</v>
      </c>
      <c r="Q3676" t="s">
        <v>6542</v>
      </c>
      <c r="R3676">
        <v>366</v>
      </c>
      <c r="T3676" t="s">
        <v>6543</v>
      </c>
    </row>
    <row r="3677" spans="1:20" x14ac:dyDescent="0.25">
      <c r="A3677" t="s">
        <v>33</v>
      </c>
      <c r="B3677" t="s">
        <v>34</v>
      </c>
      <c r="C3677" t="s">
        <v>22</v>
      </c>
      <c r="D3677" t="s">
        <v>23</v>
      </c>
      <c r="E3677" t="s">
        <v>5</v>
      </c>
      <c r="G3677" t="s">
        <v>24</v>
      </c>
      <c r="H3677">
        <v>1694103</v>
      </c>
      <c r="I3677">
        <v>1694468</v>
      </c>
      <c r="J3677" t="s">
        <v>74</v>
      </c>
      <c r="K3677" t="s">
        <v>6544</v>
      </c>
      <c r="L3677" t="s">
        <v>6544</v>
      </c>
      <c r="N3677" t="s">
        <v>6545</v>
      </c>
      <c r="P3677">
        <v>5737467</v>
      </c>
      <c r="Q3677" t="s">
        <v>6542</v>
      </c>
      <c r="R3677">
        <v>366</v>
      </c>
      <c r="S3677">
        <v>121</v>
      </c>
    </row>
    <row r="3678" spans="1:20" x14ac:dyDescent="0.25">
      <c r="A3678" t="s">
        <v>20</v>
      </c>
      <c r="B3678" t="s">
        <v>30</v>
      </c>
      <c r="C3678" t="s">
        <v>22</v>
      </c>
      <c r="D3678" t="s">
        <v>23</v>
      </c>
      <c r="E3678" t="s">
        <v>5</v>
      </c>
      <c r="G3678" t="s">
        <v>24</v>
      </c>
      <c r="H3678">
        <v>1694478</v>
      </c>
      <c r="I3678">
        <v>1694795</v>
      </c>
      <c r="J3678" t="s">
        <v>74</v>
      </c>
      <c r="P3678">
        <v>5737468</v>
      </c>
      <c r="Q3678" t="s">
        <v>6546</v>
      </c>
      <c r="R3678">
        <v>318</v>
      </c>
      <c r="T3678" t="s">
        <v>6547</v>
      </c>
    </row>
    <row r="3679" spans="1:20" x14ac:dyDescent="0.25">
      <c r="A3679" t="s">
        <v>33</v>
      </c>
      <c r="B3679" t="s">
        <v>34</v>
      </c>
      <c r="C3679" t="s">
        <v>22</v>
      </c>
      <c r="D3679" t="s">
        <v>23</v>
      </c>
      <c r="E3679" t="s">
        <v>5</v>
      </c>
      <c r="G3679" t="s">
        <v>24</v>
      </c>
      <c r="H3679">
        <v>1694478</v>
      </c>
      <c r="I3679">
        <v>1694795</v>
      </c>
      <c r="J3679" t="s">
        <v>74</v>
      </c>
      <c r="K3679" t="s">
        <v>6548</v>
      </c>
      <c r="L3679" t="s">
        <v>6548</v>
      </c>
      <c r="N3679" t="s">
        <v>3152</v>
      </c>
      <c r="P3679">
        <v>5737468</v>
      </c>
      <c r="Q3679" t="s">
        <v>6546</v>
      </c>
      <c r="R3679">
        <v>318</v>
      </c>
      <c r="S3679">
        <v>105</v>
      </c>
    </row>
    <row r="3680" spans="1:20" x14ac:dyDescent="0.25">
      <c r="A3680" t="s">
        <v>20</v>
      </c>
      <c r="B3680" t="s">
        <v>30</v>
      </c>
      <c r="C3680" t="s">
        <v>22</v>
      </c>
      <c r="D3680" t="s">
        <v>23</v>
      </c>
      <c r="E3680" t="s">
        <v>5</v>
      </c>
      <c r="G3680" t="s">
        <v>24</v>
      </c>
      <c r="H3680">
        <v>1694838</v>
      </c>
      <c r="I3680">
        <v>1695665</v>
      </c>
      <c r="J3680" t="s">
        <v>74</v>
      </c>
      <c r="P3680">
        <v>5737434</v>
      </c>
      <c r="Q3680" t="s">
        <v>6549</v>
      </c>
      <c r="R3680">
        <v>828</v>
      </c>
      <c r="T3680" t="s">
        <v>6550</v>
      </c>
    </row>
    <row r="3681" spans="1:20" x14ac:dyDescent="0.25">
      <c r="A3681" t="s">
        <v>33</v>
      </c>
      <c r="B3681" t="s">
        <v>34</v>
      </c>
      <c r="C3681" t="s">
        <v>22</v>
      </c>
      <c r="D3681" t="s">
        <v>23</v>
      </c>
      <c r="E3681" t="s">
        <v>5</v>
      </c>
      <c r="G3681" t="s">
        <v>24</v>
      </c>
      <c r="H3681">
        <v>1694838</v>
      </c>
      <c r="I3681">
        <v>1695665</v>
      </c>
      <c r="J3681" t="s">
        <v>74</v>
      </c>
      <c r="K3681" t="s">
        <v>6551</v>
      </c>
      <c r="L3681" t="s">
        <v>6551</v>
      </c>
      <c r="N3681" t="s">
        <v>2841</v>
      </c>
      <c r="P3681">
        <v>5737434</v>
      </c>
      <c r="Q3681" t="s">
        <v>6549</v>
      </c>
      <c r="R3681">
        <v>828</v>
      </c>
      <c r="S3681">
        <v>275</v>
      </c>
    </row>
    <row r="3682" spans="1:20" x14ac:dyDescent="0.25">
      <c r="A3682" t="s">
        <v>20</v>
      </c>
      <c r="B3682" t="s">
        <v>30</v>
      </c>
      <c r="C3682" t="s">
        <v>22</v>
      </c>
      <c r="D3682" t="s">
        <v>23</v>
      </c>
      <c r="E3682" t="s">
        <v>5</v>
      </c>
      <c r="G3682" t="s">
        <v>24</v>
      </c>
      <c r="H3682">
        <v>1695998</v>
      </c>
      <c r="I3682">
        <v>1696309</v>
      </c>
      <c r="J3682" t="s">
        <v>25</v>
      </c>
      <c r="P3682">
        <v>5737435</v>
      </c>
      <c r="Q3682" t="s">
        <v>6552</v>
      </c>
      <c r="R3682">
        <v>312</v>
      </c>
      <c r="T3682" t="s">
        <v>6553</v>
      </c>
    </row>
    <row r="3683" spans="1:20" x14ac:dyDescent="0.25">
      <c r="A3683" t="s">
        <v>33</v>
      </c>
      <c r="B3683" t="s">
        <v>34</v>
      </c>
      <c r="C3683" t="s">
        <v>22</v>
      </c>
      <c r="D3683" t="s">
        <v>23</v>
      </c>
      <c r="E3683" t="s">
        <v>5</v>
      </c>
      <c r="G3683" t="s">
        <v>24</v>
      </c>
      <c r="H3683">
        <v>1695998</v>
      </c>
      <c r="I3683">
        <v>1696309</v>
      </c>
      <c r="J3683" t="s">
        <v>25</v>
      </c>
      <c r="K3683" t="s">
        <v>6554</v>
      </c>
      <c r="L3683" t="s">
        <v>6554</v>
      </c>
      <c r="N3683" t="s">
        <v>36</v>
      </c>
      <c r="P3683">
        <v>5737435</v>
      </c>
      <c r="Q3683" t="s">
        <v>6552</v>
      </c>
      <c r="R3683">
        <v>312</v>
      </c>
      <c r="S3683">
        <v>103</v>
      </c>
    </row>
    <row r="3684" spans="1:20" x14ac:dyDescent="0.25">
      <c r="A3684" t="s">
        <v>20</v>
      </c>
      <c r="B3684" t="s">
        <v>30</v>
      </c>
      <c r="C3684" t="s">
        <v>22</v>
      </c>
      <c r="D3684" t="s">
        <v>23</v>
      </c>
      <c r="E3684" t="s">
        <v>5</v>
      </c>
      <c r="G3684" t="s">
        <v>24</v>
      </c>
      <c r="H3684">
        <v>1696359</v>
      </c>
      <c r="I3684">
        <v>1696988</v>
      </c>
      <c r="J3684" t="s">
        <v>25</v>
      </c>
      <c r="P3684">
        <v>5737568</v>
      </c>
      <c r="Q3684" t="s">
        <v>6555</v>
      </c>
      <c r="R3684">
        <v>630</v>
      </c>
      <c r="T3684" t="s">
        <v>6556</v>
      </c>
    </row>
    <row r="3685" spans="1:20" x14ac:dyDescent="0.25">
      <c r="A3685" t="s">
        <v>33</v>
      </c>
      <c r="B3685" t="s">
        <v>34</v>
      </c>
      <c r="C3685" t="s">
        <v>22</v>
      </c>
      <c r="D3685" t="s">
        <v>23</v>
      </c>
      <c r="E3685" t="s">
        <v>5</v>
      </c>
      <c r="G3685" t="s">
        <v>24</v>
      </c>
      <c r="H3685">
        <v>1696359</v>
      </c>
      <c r="I3685">
        <v>1696988</v>
      </c>
      <c r="J3685" t="s">
        <v>25</v>
      </c>
      <c r="K3685" t="s">
        <v>6557</v>
      </c>
      <c r="L3685" t="s">
        <v>6557</v>
      </c>
      <c r="N3685" t="s">
        <v>6558</v>
      </c>
      <c r="P3685">
        <v>5737568</v>
      </c>
      <c r="Q3685" t="s">
        <v>6555</v>
      </c>
      <c r="R3685">
        <v>630</v>
      </c>
      <c r="S3685">
        <v>209</v>
      </c>
    </row>
    <row r="3686" spans="1:20" x14ac:dyDescent="0.25">
      <c r="A3686" t="s">
        <v>20</v>
      </c>
      <c r="B3686" t="s">
        <v>30</v>
      </c>
      <c r="C3686" t="s">
        <v>22</v>
      </c>
      <c r="D3686" t="s">
        <v>23</v>
      </c>
      <c r="E3686" t="s">
        <v>5</v>
      </c>
      <c r="G3686" t="s">
        <v>24</v>
      </c>
      <c r="H3686">
        <v>1697033</v>
      </c>
      <c r="I3686">
        <v>1698391</v>
      </c>
      <c r="J3686" t="s">
        <v>25</v>
      </c>
      <c r="P3686">
        <v>5737569</v>
      </c>
      <c r="Q3686" t="s">
        <v>6559</v>
      </c>
      <c r="R3686">
        <v>1359</v>
      </c>
      <c r="T3686" t="s">
        <v>6560</v>
      </c>
    </row>
    <row r="3687" spans="1:20" x14ac:dyDescent="0.25">
      <c r="A3687" t="s">
        <v>33</v>
      </c>
      <c r="B3687" t="s">
        <v>34</v>
      </c>
      <c r="C3687" t="s">
        <v>22</v>
      </c>
      <c r="D3687" t="s">
        <v>23</v>
      </c>
      <c r="E3687" t="s">
        <v>5</v>
      </c>
      <c r="G3687" t="s">
        <v>24</v>
      </c>
      <c r="H3687">
        <v>1697033</v>
      </c>
      <c r="I3687">
        <v>1698391</v>
      </c>
      <c r="J3687" t="s">
        <v>25</v>
      </c>
      <c r="K3687" t="s">
        <v>6561</v>
      </c>
      <c r="L3687" t="s">
        <v>6561</v>
      </c>
      <c r="N3687" t="s">
        <v>36</v>
      </c>
      <c r="P3687">
        <v>5737569</v>
      </c>
      <c r="Q3687" t="s">
        <v>6559</v>
      </c>
      <c r="R3687">
        <v>1359</v>
      </c>
      <c r="S3687">
        <v>452</v>
      </c>
    </row>
    <row r="3688" spans="1:20" x14ac:dyDescent="0.25">
      <c r="A3688" t="s">
        <v>20</v>
      </c>
      <c r="B3688" t="s">
        <v>30</v>
      </c>
      <c r="C3688" t="s">
        <v>22</v>
      </c>
      <c r="D3688" t="s">
        <v>23</v>
      </c>
      <c r="E3688" t="s">
        <v>5</v>
      </c>
      <c r="G3688" t="s">
        <v>24</v>
      </c>
      <c r="H3688">
        <v>1698438</v>
      </c>
      <c r="I3688">
        <v>1699694</v>
      </c>
      <c r="J3688" t="s">
        <v>74</v>
      </c>
      <c r="P3688">
        <v>5737664</v>
      </c>
      <c r="Q3688" t="s">
        <v>6562</v>
      </c>
      <c r="R3688">
        <v>1257</v>
      </c>
      <c r="T3688" t="s">
        <v>6563</v>
      </c>
    </row>
    <row r="3689" spans="1:20" x14ac:dyDescent="0.25">
      <c r="A3689" t="s">
        <v>33</v>
      </c>
      <c r="B3689" t="s">
        <v>34</v>
      </c>
      <c r="C3689" t="s">
        <v>22</v>
      </c>
      <c r="D3689" t="s">
        <v>23</v>
      </c>
      <c r="E3689" t="s">
        <v>5</v>
      </c>
      <c r="G3689" t="s">
        <v>24</v>
      </c>
      <c r="H3689">
        <v>1698438</v>
      </c>
      <c r="I3689">
        <v>1699694</v>
      </c>
      <c r="J3689" t="s">
        <v>74</v>
      </c>
      <c r="K3689" t="s">
        <v>6564</v>
      </c>
      <c r="L3689" t="s">
        <v>6564</v>
      </c>
      <c r="N3689" t="s">
        <v>6565</v>
      </c>
      <c r="P3689">
        <v>5737664</v>
      </c>
      <c r="Q3689" t="s">
        <v>6562</v>
      </c>
      <c r="R3689">
        <v>1257</v>
      </c>
      <c r="S3689">
        <v>418</v>
      </c>
    </row>
    <row r="3690" spans="1:20" x14ac:dyDescent="0.25">
      <c r="A3690" t="s">
        <v>20</v>
      </c>
      <c r="B3690" t="s">
        <v>30</v>
      </c>
      <c r="C3690" t="s">
        <v>22</v>
      </c>
      <c r="D3690" t="s">
        <v>23</v>
      </c>
      <c r="E3690" t="s">
        <v>5</v>
      </c>
      <c r="G3690" t="s">
        <v>24</v>
      </c>
      <c r="H3690">
        <v>1699719</v>
      </c>
      <c r="I3690">
        <v>1700342</v>
      </c>
      <c r="J3690" t="s">
        <v>74</v>
      </c>
      <c r="P3690">
        <v>5737636</v>
      </c>
      <c r="Q3690" t="s">
        <v>6566</v>
      </c>
      <c r="R3690">
        <v>624</v>
      </c>
      <c r="T3690" t="s">
        <v>6567</v>
      </c>
    </row>
    <row r="3691" spans="1:20" x14ac:dyDescent="0.25">
      <c r="A3691" t="s">
        <v>33</v>
      </c>
      <c r="B3691" t="s">
        <v>34</v>
      </c>
      <c r="C3691" t="s">
        <v>22</v>
      </c>
      <c r="D3691" t="s">
        <v>23</v>
      </c>
      <c r="E3691" t="s">
        <v>5</v>
      </c>
      <c r="G3691" t="s">
        <v>24</v>
      </c>
      <c r="H3691">
        <v>1699719</v>
      </c>
      <c r="I3691">
        <v>1700342</v>
      </c>
      <c r="J3691" t="s">
        <v>74</v>
      </c>
      <c r="K3691" t="s">
        <v>6568</v>
      </c>
      <c r="L3691" t="s">
        <v>6568</v>
      </c>
      <c r="N3691" t="s">
        <v>6569</v>
      </c>
      <c r="P3691">
        <v>5737636</v>
      </c>
      <c r="Q3691" t="s">
        <v>6566</v>
      </c>
      <c r="R3691">
        <v>624</v>
      </c>
      <c r="S3691">
        <v>207</v>
      </c>
    </row>
    <row r="3692" spans="1:20" x14ac:dyDescent="0.25">
      <c r="A3692" t="s">
        <v>20</v>
      </c>
      <c r="B3692" t="s">
        <v>30</v>
      </c>
      <c r="C3692" t="s">
        <v>22</v>
      </c>
      <c r="D3692" t="s">
        <v>23</v>
      </c>
      <c r="E3692" t="s">
        <v>5</v>
      </c>
      <c r="G3692" t="s">
        <v>24</v>
      </c>
      <c r="H3692">
        <v>1700621</v>
      </c>
      <c r="I3692">
        <v>1701094</v>
      </c>
      <c r="J3692" t="s">
        <v>25</v>
      </c>
      <c r="P3692">
        <v>5737637</v>
      </c>
      <c r="Q3692" t="s">
        <v>6570</v>
      </c>
      <c r="R3692">
        <v>474</v>
      </c>
      <c r="T3692" t="s">
        <v>6571</v>
      </c>
    </row>
    <row r="3693" spans="1:20" x14ac:dyDescent="0.25">
      <c r="A3693" t="s">
        <v>33</v>
      </c>
      <c r="B3693" t="s">
        <v>34</v>
      </c>
      <c r="C3693" t="s">
        <v>22</v>
      </c>
      <c r="D3693" t="s">
        <v>23</v>
      </c>
      <c r="E3693" t="s">
        <v>5</v>
      </c>
      <c r="G3693" t="s">
        <v>24</v>
      </c>
      <c r="H3693">
        <v>1700621</v>
      </c>
      <c r="I3693">
        <v>1701094</v>
      </c>
      <c r="J3693" t="s">
        <v>25</v>
      </c>
      <c r="K3693" t="s">
        <v>6572</v>
      </c>
      <c r="L3693" t="s">
        <v>6572</v>
      </c>
      <c r="N3693" t="s">
        <v>6573</v>
      </c>
      <c r="P3693">
        <v>5737637</v>
      </c>
      <c r="Q3693" t="s">
        <v>6570</v>
      </c>
      <c r="R3693">
        <v>474</v>
      </c>
      <c r="S3693">
        <v>157</v>
      </c>
    </row>
    <row r="3694" spans="1:20" x14ac:dyDescent="0.25">
      <c r="A3694" t="s">
        <v>20</v>
      </c>
      <c r="B3694" t="s">
        <v>30</v>
      </c>
      <c r="C3694" t="s">
        <v>22</v>
      </c>
      <c r="D3694" t="s">
        <v>23</v>
      </c>
      <c r="E3694" t="s">
        <v>5</v>
      </c>
      <c r="G3694" t="s">
        <v>24</v>
      </c>
      <c r="H3694">
        <v>1701135</v>
      </c>
      <c r="I3694">
        <v>1701734</v>
      </c>
      <c r="J3694" t="s">
        <v>25</v>
      </c>
      <c r="P3694">
        <v>5737389</v>
      </c>
      <c r="Q3694" t="s">
        <v>6574</v>
      </c>
      <c r="R3694">
        <v>600</v>
      </c>
      <c r="T3694" t="s">
        <v>6575</v>
      </c>
    </row>
    <row r="3695" spans="1:20" x14ac:dyDescent="0.25">
      <c r="A3695" t="s">
        <v>33</v>
      </c>
      <c r="B3695" t="s">
        <v>34</v>
      </c>
      <c r="C3695" t="s">
        <v>22</v>
      </c>
      <c r="D3695" t="s">
        <v>23</v>
      </c>
      <c r="E3695" t="s">
        <v>5</v>
      </c>
      <c r="G3695" t="s">
        <v>24</v>
      </c>
      <c r="H3695">
        <v>1701135</v>
      </c>
      <c r="I3695">
        <v>1701734</v>
      </c>
      <c r="J3695" t="s">
        <v>25</v>
      </c>
      <c r="K3695" t="s">
        <v>6576</v>
      </c>
      <c r="L3695" t="s">
        <v>6576</v>
      </c>
      <c r="N3695" t="s">
        <v>36</v>
      </c>
      <c r="P3695">
        <v>5737389</v>
      </c>
      <c r="Q3695" t="s">
        <v>6574</v>
      </c>
      <c r="R3695">
        <v>600</v>
      </c>
      <c r="S3695">
        <v>199</v>
      </c>
    </row>
    <row r="3696" spans="1:20" x14ac:dyDescent="0.25">
      <c r="A3696" t="s">
        <v>20</v>
      </c>
      <c r="B3696" t="s">
        <v>30</v>
      </c>
      <c r="C3696" t="s">
        <v>22</v>
      </c>
      <c r="D3696" t="s">
        <v>23</v>
      </c>
      <c r="E3696" t="s">
        <v>5</v>
      </c>
      <c r="G3696" t="s">
        <v>24</v>
      </c>
      <c r="H3696">
        <v>1701762</v>
      </c>
      <c r="I3696">
        <v>1702031</v>
      </c>
      <c r="J3696" t="s">
        <v>74</v>
      </c>
      <c r="P3696">
        <v>5737390</v>
      </c>
      <c r="Q3696" t="s">
        <v>6577</v>
      </c>
      <c r="R3696">
        <v>270</v>
      </c>
      <c r="T3696" t="s">
        <v>6578</v>
      </c>
    </row>
    <row r="3697" spans="1:20" x14ac:dyDescent="0.25">
      <c r="A3697" t="s">
        <v>33</v>
      </c>
      <c r="B3697" t="s">
        <v>34</v>
      </c>
      <c r="C3697" t="s">
        <v>22</v>
      </c>
      <c r="D3697" t="s">
        <v>23</v>
      </c>
      <c r="E3697" t="s">
        <v>5</v>
      </c>
      <c r="G3697" t="s">
        <v>24</v>
      </c>
      <c r="H3697">
        <v>1701762</v>
      </c>
      <c r="I3697">
        <v>1702031</v>
      </c>
      <c r="J3697" t="s">
        <v>74</v>
      </c>
      <c r="K3697" t="s">
        <v>6579</v>
      </c>
      <c r="L3697" t="s">
        <v>6579</v>
      </c>
      <c r="N3697" t="s">
        <v>36</v>
      </c>
      <c r="P3697">
        <v>5737390</v>
      </c>
      <c r="Q3697" t="s">
        <v>6577</v>
      </c>
      <c r="R3697">
        <v>270</v>
      </c>
      <c r="S3697">
        <v>89</v>
      </c>
    </row>
    <row r="3698" spans="1:20" x14ac:dyDescent="0.25">
      <c r="A3698" t="s">
        <v>20</v>
      </c>
      <c r="B3698" t="s">
        <v>30</v>
      </c>
      <c r="C3698" t="s">
        <v>22</v>
      </c>
      <c r="D3698" t="s">
        <v>23</v>
      </c>
      <c r="E3698" t="s">
        <v>5</v>
      </c>
      <c r="G3698" t="s">
        <v>24</v>
      </c>
      <c r="H3698">
        <v>1702343</v>
      </c>
      <c r="I3698">
        <v>1702696</v>
      </c>
      <c r="J3698" t="s">
        <v>25</v>
      </c>
      <c r="P3698">
        <v>5737583</v>
      </c>
      <c r="Q3698" t="s">
        <v>6580</v>
      </c>
      <c r="R3698">
        <v>354</v>
      </c>
      <c r="T3698" t="s">
        <v>6581</v>
      </c>
    </row>
    <row r="3699" spans="1:20" x14ac:dyDescent="0.25">
      <c r="A3699" t="s">
        <v>33</v>
      </c>
      <c r="B3699" t="s">
        <v>34</v>
      </c>
      <c r="C3699" t="s">
        <v>22</v>
      </c>
      <c r="D3699" t="s">
        <v>23</v>
      </c>
      <c r="E3699" t="s">
        <v>5</v>
      </c>
      <c r="G3699" t="s">
        <v>24</v>
      </c>
      <c r="H3699">
        <v>1702343</v>
      </c>
      <c r="I3699">
        <v>1702696</v>
      </c>
      <c r="J3699" t="s">
        <v>25</v>
      </c>
      <c r="K3699" t="s">
        <v>6582</v>
      </c>
      <c r="L3699" t="s">
        <v>6582</v>
      </c>
      <c r="N3699" t="s">
        <v>36</v>
      </c>
      <c r="P3699">
        <v>5737583</v>
      </c>
      <c r="Q3699" t="s">
        <v>6580</v>
      </c>
      <c r="R3699">
        <v>354</v>
      </c>
      <c r="S3699">
        <v>117</v>
      </c>
    </row>
    <row r="3700" spans="1:20" x14ac:dyDescent="0.25">
      <c r="A3700" t="s">
        <v>20</v>
      </c>
      <c r="B3700" t="s">
        <v>30</v>
      </c>
      <c r="C3700" t="s">
        <v>22</v>
      </c>
      <c r="D3700" t="s">
        <v>23</v>
      </c>
      <c r="E3700" t="s">
        <v>5</v>
      </c>
      <c r="G3700" t="s">
        <v>24</v>
      </c>
      <c r="H3700">
        <v>1702723</v>
      </c>
      <c r="I3700">
        <v>1703454</v>
      </c>
      <c r="J3700" t="s">
        <v>74</v>
      </c>
      <c r="P3700">
        <v>5737584</v>
      </c>
      <c r="Q3700" t="s">
        <v>6583</v>
      </c>
      <c r="R3700">
        <v>732</v>
      </c>
      <c r="T3700" t="s">
        <v>6584</v>
      </c>
    </row>
    <row r="3701" spans="1:20" x14ac:dyDescent="0.25">
      <c r="A3701" t="s">
        <v>33</v>
      </c>
      <c r="B3701" t="s">
        <v>34</v>
      </c>
      <c r="C3701" t="s">
        <v>22</v>
      </c>
      <c r="D3701" t="s">
        <v>23</v>
      </c>
      <c r="E3701" t="s">
        <v>5</v>
      </c>
      <c r="G3701" t="s">
        <v>24</v>
      </c>
      <c r="H3701">
        <v>1702723</v>
      </c>
      <c r="I3701">
        <v>1703454</v>
      </c>
      <c r="J3701" t="s">
        <v>74</v>
      </c>
      <c r="K3701" t="s">
        <v>6585</v>
      </c>
      <c r="L3701" t="s">
        <v>6585</v>
      </c>
      <c r="N3701" t="s">
        <v>394</v>
      </c>
      <c r="P3701">
        <v>5737584</v>
      </c>
      <c r="Q3701" t="s">
        <v>6583</v>
      </c>
      <c r="R3701">
        <v>732</v>
      </c>
      <c r="S3701">
        <v>243</v>
      </c>
    </row>
    <row r="3702" spans="1:20" x14ac:dyDescent="0.25">
      <c r="A3702" t="s">
        <v>20</v>
      </c>
      <c r="B3702" t="s">
        <v>30</v>
      </c>
      <c r="C3702" t="s">
        <v>22</v>
      </c>
      <c r="D3702" t="s">
        <v>23</v>
      </c>
      <c r="E3702" t="s">
        <v>5</v>
      </c>
      <c r="G3702" t="s">
        <v>24</v>
      </c>
      <c r="H3702">
        <v>1703567</v>
      </c>
      <c r="I3702">
        <v>1703794</v>
      </c>
      <c r="J3702" t="s">
        <v>74</v>
      </c>
      <c r="P3702">
        <v>5737607</v>
      </c>
      <c r="Q3702" t="s">
        <v>6586</v>
      </c>
      <c r="R3702">
        <v>228</v>
      </c>
      <c r="T3702" t="s">
        <v>6587</v>
      </c>
    </row>
    <row r="3703" spans="1:20" x14ac:dyDescent="0.25">
      <c r="A3703" t="s">
        <v>33</v>
      </c>
      <c r="B3703" t="s">
        <v>34</v>
      </c>
      <c r="C3703" t="s">
        <v>22</v>
      </c>
      <c r="D3703" t="s">
        <v>23</v>
      </c>
      <c r="E3703" t="s">
        <v>5</v>
      </c>
      <c r="G3703" t="s">
        <v>24</v>
      </c>
      <c r="H3703">
        <v>1703567</v>
      </c>
      <c r="I3703">
        <v>1703794</v>
      </c>
      <c r="J3703" t="s">
        <v>74</v>
      </c>
      <c r="K3703" t="s">
        <v>6588</v>
      </c>
      <c r="L3703" t="s">
        <v>6588</v>
      </c>
      <c r="N3703" t="s">
        <v>36</v>
      </c>
      <c r="P3703">
        <v>5737607</v>
      </c>
      <c r="Q3703" t="s">
        <v>6586</v>
      </c>
      <c r="R3703">
        <v>228</v>
      </c>
      <c r="S3703">
        <v>75</v>
      </c>
    </row>
    <row r="3704" spans="1:20" x14ac:dyDescent="0.25">
      <c r="A3704" t="s">
        <v>20</v>
      </c>
      <c r="B3704" t="s">
        <v>30</v>
      </c>
      <c r="C3704" t="s">
        <v>22</v>
      </c>
      <c r="D3704" t="s">
        <v>23</v>
      </c>
      <c r="E3704" t="s">
        <v>5</v>
      </c>
      <c r="G3704" t="s">
        <v>24</v>
      </c>
      <c r="H3704">
        <v>1703899</v>
      </c>
      <c r="I3704">
        <v>1704297</v>
      </c>
      <c r="J3704" t="s">
        <v>74</v>
      </c>
      <c r="P3704">
        <v>5737608</v>
      </c>
      <c r="Q3704" t="s">
        <v>6589</v>
      </c>
      <c r="R3704">
        <v>399</v>
      </c>
      <c r="T3704" t="s">
        <v>6590</v>
      </c>
    </row>
    <row r="3705" spans="1:20" x14ac:dyDescent="0.25">
      <c r="A3705" t="s">
        <v>33</v>
      </c>
      <c r="B3705" t="s">
        <v>34</v>
      </c>
      <c r="C3705" t="s">
        <v>22</v>
      </c>
      <c r="D3705" t="s">
        <v>23</v>
      </c>
      <c r="E3705" t="s">
        <v>5</v>
      </c>
      <c r="G3705" t="s">
        <v>24</v>
      </c>
      <c r="H3705">
        <v>1703899</v>
      </c>
      <c r="I3705">
        <v>1704297</v>
      </c>
      <c r="J3705" t="s">
        <v>74</v>
      </c>
      <c r="K3705" t="s">
        <v>6591</v>
      </c>
      <c r="L3705" t="s">
        <v>6591</v>
      </c>
      <c r="N3705" t="s">
        <v>36</v>
      </c>
      <c r="P3705">
        <v>5737608</v>
      </c>
      <c r="Q3705" t="s">
        <v>6589</v>
      </c>
      <c r="R3705">
        <v>399</v>
      </c>
      <c r="S3705">
        <v>132</v>
      </c>
    </row>
    <row r="3706" spans="1:20" x14ac:dyDescent="0.25">
      <c r="A3706" t="s">
        <v>20</v>
      </c>
      <c r="B3706" t="s">
        <v>30</v>
      </c>
      <c r="C3706" t="s">
        <v>22</v>
      </c>
      <c r="D3706" t="s">
        <v>23</v>
      </c>
      <c r="E3706" t="s">
        <v>5</v>
      </c>
      <c r="G3706" t="s">
        <v>24</v>
      </c>
      <c r="H3706">
        <v>1704380</v>
      </c>
      <c r="I3706">
        <v>1705255</v>
      </c>
      <c r="J3706" t="s">
        <v>74</v>
      </c>
      <c r="P3706">
        <v>5737604</v>
      </c>
      <c r="Q3706" t="s">
        <v>6592</v>
      </c>
      <c r="R3706">
        <v>876</v>
      </c>
      <c r="T3706" t="s">
        <v>6593</v>
      </c>
    </row>
    <row r="3707" spans="1:20" x14ac:dyDescent="0.25">
      <c r="A3707" t="s">
        <v>33</v>
      </c>
      <c r="B3707" t="s">
        <v>34</v>
      </c>
      <c r="C3707" t="s">
        <v>22</v>
      </c>
      <c r="D3707" t="s">
        <v>23</v>
      </c>
      <c r="E3707" t="s">
        <v>5</v>
      </c>
      <c r="G3707" t="s">
        <v>24</v>
      </c>
      <c r="H3707">
        <v>1704380</v>
      </c>
      <c r="I3707">
        <v>1705255</v>
      </c>
      <c r="J3707" t="s">
        <v>74</v>
      </c>
      <c r="K3707" t="s">
        <v>6594</v>
      </c>
      <c r="L3707" t="s">
        <v>6594</v>
      </c>
      <c r="N3707" t="s">
        <v>3295</v>
      </c>
      <c r="P3707">
        <v>5737604</v>
      </c>
      <c r="Q3707" t="s">
        <v>6592</v>
      </c>
      <c r="R3707">
        <v>876</v>
      </c>
      <c r="S3707">
        <v>291</v>
      </c>
    </row>
    <row r="3708" spans="1:20" x14ac:dyDescent="0.25">
      <c r="A3708" t="s">
        <v>20</v>
      </c>
      <c r="B3708" t="s">
        <v>30</v>
      </c>
      <c r="C3708" t="s">
        <v>22</v>
      </c>
      <c r="D3708" t="s">
        <v>23</v>
      </c>
      <c r="E3708" t="s">
        <v>5</v>
      </c>
      <c r="G3708" t="s">
        <v>24</v>
      </c>
      <c r="H3708">
        <v>1706076</v>
      </c>
      <c r="I3708">
        <v>1706663</v>
      </c>
      <c r="J3708" t="s">
        <v>25</v>
      </c>
      <c r="P3708">
        <v>5737523</v>
      </c>
      <c r="Q3708" t="s">
        <v>6595</v>
      </c>
      <c r="R3708">
        <v>588</v>
      </c>
      <c r="T3708" t="s">
        <v>6596</v>
      </c>
    </row>
    <row r="3709" spans="1:20" x14ac:dyDescent="0.25">
      <c r="A3709" t="s">
        <v>33</v>
      </c>
      <c r="B3709" t="s">
        <v>34</v>
      </c>
      <c r="C3709" t="s">
        <v>22</v>
      </c>
      <c r="D3709" t="s">
        <v>23</v>
      </c>
      <c r="E3709" t="s">
        <v>5</v>
      </c>
      <c r="G3709" t="s">
        <v>24</v>
      </c>
      <c r="H3709">
        <v>1706076</v>
      </c>
      <c r="I3709">
        <v>1706663</v>
      </c>
      <c r="J3709" t="s">
        <v>25</v>
      </c>
      <c r="K3709" t="s">
        <v>6597</v>
      </c>
      <c r="L3709" t="s">
        <v>6597</v>
      </c>
      <c r="N3709" t="s">
        <v>5962</v>
      </c>
      <c r="P3709">
        <v>5737523</v>
      </c>
      <c r="Q3709" t="s">
        <v>6595</v>
      </c>
      <c r="R3709">
        <v>588</v>
      </c>
      <c r="S3709">
        <v>195</v>
      </c>
    </row>
    <row r="3710" spans="1:20" x14ac:dyDescent="0.25">
      <c r="A3710" t="s">
        <v>20</v>
      </c>
      <c r="B3710" t="s">
        <v>30</v>
      </c>
      <c r="C3710" t="s">
        <v>22</v>
      </c>
      <c r="D3710" t="s">
        <v>23</v>
      </c>
      <c r="E3710" t="s">
        <v>5</v>
      </c>
      <c r="G3710" t="s">
        <v>24</v>
      </c>
      <c r="H3710">
        <v>1706731</v>
      </c>
      <c r="I3710">
        <v>1707201</v>
      </c>
      <c r="J3710" t="s">
        <v>25</v>
      </c>
      <c r="P3710">
        <v>5737524</v>
      </c>
      <c r="Q3710" t="s">
        <v>6598</v>
      </c>
      <c r="R3710">
        <v>471</v>
      </c>
      <c r="T3710" t="s">
        <v>6599</v>
      </c>
    </row>
    <row r="3711" spans="1:20" x14ac:dyDescent="0.25">
      <c r="A3711" t="s">
        <v>33</v>
      </c>
      <c r="B3711" t="s">
        <v>34</v>
      </c>
      <c r="C3711" t="s">
        <v>22</v>
      </c>
      <c r="D3711" t="s">
        <v>23</v>
      </c>
      <c r="E3711" t="s">
        <v>5</v>
      </c>
      <c r="G3711" t="s">
        <v>24</v>
      </c>
      <c r="H3711">
        <v>1706731</v>
      </c>
      <c r="I3711">
        <v>1707201</v>
      </c>
      <c r="J3711" t="s">
        <v>25</v>
      </c>
      <c r="K3711" t="s">
        <v>6600</v>
      </c>
      <c r="L3711" t="s">
        <v>6600</v>
      </c>
      <c r="N3711" t="s">
        <v>36</v>
      </c>
      <c r="P3711">
        <v>5737524</v>
      </c>
      <c r="Q3711" t="s">
        <v>6598</v>
      </c>
      <c r="R3711">
        <v>471</v>
      </c>
      <c r="S3711">
        <v>156</v>
      </c>
    </row>
    <row r="3712" spans="1:20" x14ac:dyDescent="0.25">
      <c r="A3712" t="s">
        <v>20</v>
      </c>
      <c r="B3712" t="s">
        <v>30</v>
      </c>
      <c r="C3712" t="s">
        <v>22</v>
      </c>
      <c r="D3712" t="s">
        <v>23</v>
      </c>
      <c r="E3712" t="s">
        <v>5</v>
      </c>
      <c r="G3712" t="s">
        <v>24</v>
      </c>
      <c r="H3712">
        <v>1707214</v>
      </c>
      <c r="I3712">
        <v>1707882</v>
      </c>
      <c r="J3712" t="s">
        <v>74</v>
      </c>
      <c r="P3712">
        <v>5737361</v>
      </c>
      <c r="Q3712" t="s">
        <v>6601</v>
      </c>
      <c r="R3712">
        <v>669</v>
      </c>
      <c r="T3712" t="s">
        <v>6602</v>
      </c>
    </row>
    <row r="3713" spans="1:20" x14ac:dyDescent="0.25">
      <c r="A3713" t="s">
        <v>33</v>
      </c>
      <c r="B3713" t="s">
        <v>34</v>
      </c>
      <c r="C3713" t="s">
        <v>22</v>
      </c>
      <c r="D3713" t="s">
        <v>23</v>
      </c>
      <c r="E3713" t="s">
        <v>5</v>
      </c>
      <c r="G3713" t="s">
        <v>24</v>
      </c>
      <c r="H3713">
        <v>1707214</v>
      </c>
      <c r="I3713">
        <v>1707882</v>
      </c>
      <c r="J3713" t="s">
        <v>74</v>
      </c>
      <c r="K3713" t="s">
        <v>6603</v>
      </c>
      <c r="L3713" t="s">
        <v>6603</v>
      </c>
      <c r="N3713" t="s">
        <v>6604</v>
      </c>
      <c r="P3713">
        <v>5737361</v>
      </c>
      <c r="Q3713" t="s">
        <v>6601</v>
      </c>
      <c r="R3713">
        <v>669</v>
      </c>
      <c r="S3713">
        <v>222</v>
      </c>
    </row>
    <row r="3714" spans="1:20" x14ac:dyDescent="0.25">
      <c r="A3714" t="s">
        <v>20</v>
      </c>
      <c r="B3714" t="s">
        <v>30</v>
      </c>
      <c r="C3714" t="s">
        <v>22</v>
      </c>
      <c r="D3714" t="s">
        <v>23</v>
      </c>
      <c r="E3714" t="s">
        <v>5</v>
      </c>
      <c r="G3714" t="s">
        <v>24</v>
      </c>
      <c r="H3714">
        <v>1707918</v>
      </c>
      <c r="I3714">
        <v>1708109</v>
      </c>
      <c r="J3714" t="s">
        <v>74</v>
      </c>
      <c r="P3714">
        <v>24780687</v>
      </c>
      <c r="Q3714" t="s">
        <v>6605</v>
      </c>
      <c r="R3714">
        <v>192</v>
      </c>
    </row>
    <row r="3715" spans="1:20" x14ac:dyDescent="0.25">
      <c r="A3715" t="s">
        <v>33</v>
      </c>
      <c r="B3715" t="s">
        <v>34</v>
      </c>
      <c r="C3715" t="s">
        <v>22</v>
      </c>
      <c r="D3715" t="s">
        <v>23</v>
      </c>
      <c r="E3715" t="s">
        <v>5</v>
      </c>
      <c r="G3715" t="s">
        <v>24</v>
      </c>
      <c r="H3715">
        <v>1707918</v>
      </c>
      <c r="I3715">
        <v>1708109</v>
      </c>
      <c r="J3715" t="s">
        <v>74</v>
      </c>
      <c r="K3715" t="s">
        <v>6606</v>
      </c>
      <c r="L3715" t="s">
        <v>6606</v>
      </c>
      <c r="N3715" t="s">
        <v>36</v>
      </c>
      <c r="P3715">
        <v>24780687</v>
      </c>
      <c r="Q3715" t="s">
        <v>6605</v>
      </c>
      <c r="R3715">
        <v>192</v>
      </c>
      <c r="S3715">
        <v>63</v>
      </c>
    </row>
    <row r="3716" spans="1:20" x14ac:dyDescent="0.25">
      <c r="A3716" t="s">
        <v>20</v>
      </c>
      <c r="B3716" t="s">
        <v>30</v>
      </c>
      <c r="C3716" t="s">
        <v>22</v>
      </c>
      <c r="D3716" t="s">
        <v>23</v>
      </c>
      <c r="E3716" t="s">
        <v>5</v>
      </c>
      <c r="G3716" t="s">
        <v>24</v>
      </c>
      <c r="H3716">
        <v>1708243</v>
      </c>
      <c r="I3716">
        <v>1708848</v>
      </c>
      <c r="J3716" t="s">
        <v>25</v>
      </c>
      <c r="P3716">
        <v>5737362</v>
      </c>
      <c r="Q3716" t="s">
        <v>6607</v>
      </c>
      <c r="R3716">
        <v>606</v>
      </c>
      <c r="T3716" t="s">
        <v>6608</v>
      </c>
    </row>
    <row r="3717" spans="1:20" x14ac:dyDescent="0.25">
      <c r="A3717" t="s">
        <v>33</v>
      </c>
      <c r="B3717" t="s">
        <v>34</v>
      </c>
      <c r="C3717" t="s">
        <v>22</v>
      </c>
      <c r="D3717" t="s">
        <v>23</v>
      </c>
      <c r="E3717" t="s">
        <v>5</v>
      </c>
      <c r="G3717" t="s">
        <v>24</v>
      </c>
      <c r="H3717">
        <v>1708243</v>
      </c>
      <c r="I3717">
        <v>1708848</v>
      </c>
      <c r="J3717" t="s">
        <v>25</v>
      </c>
      <c r="K3717" t="s">
        <v>6609</v>
      </c>
      <c r="L3717" t="s">
        <v>6609</v>
      </c>
      <c r="N3717" t="s">
        <v>6610</v>
      </c>
      <c r="P3717">
        <v>5737362</v>
      </c>
      <c r="Q3717" t="s">
        <v>6607</v>
      </c>
      <c r="R3717">
        <v>606</v>
      </c>
      <c r="S3717">
        <v>201</v>
      </c>
    </row>
    <row r="3718" spans="1:20" x14ac:dyDescent="0.25">
      <c r="A3718" t="s">
        <v>20</v>
      </c>
      <c r="B3718" t="s">
        <v>30</v>
      </c>
      <c r="C3718" t="s">
        <v>22</v>
      </c>
      <c r="D3718" t="s">
        <v>23</v>
      </c>
      <c r="E3718" t="s">
        <v>5</v>
      </c>
      <c r="G3718" t="s">
        <v>24</v>
      </c>
      <c r="H3718">
        <v>1708866</v>
      </c>
      <c r="I3718">
        <v>1709987</v>
      </c>
      <c r="J3718" t="s">
        <v>74</v>
      </c>
      <c r="P3718">
        <v>5737563</v>
      </c>
      <c r="Q3718" t="s">
        <v>6611</v>
      </c>
      <c r="R3718">
        <v>1122</v>
      </c>
      <c r="T3718" t="s">
        <v>6612</v>
      </c>
    </row>
    <row r="3719" spans="1:20" x14ac:dyDescent="0.25">
      <c r="A3719" t="s">
        <v>33</v>
      </c>
      <c r="B3719" t="s">
        <v>34</v>
      </c>
      <c r="C3719" t="s">
        <v>22</v>
      </c>
      <c r="D3719" t="s">
        <v>23</v>
      </c>
      <c r="E3719" t="s">
        <v>5</v>
      </c>
      <c r="G3719" t="s">
        <v>24</v>
      </c>
      <c r="H3719">
        <v>1708866</v>
      </c>
      <c r="I3719">
        <v>1709987</v>
      </c>
      <c r="J3719" t="s">
        <v>74</v>
      </c>
      <c r="K3719" t="s">
        <v>6613</v>
      </c>
      <c r="L3719" t="s">
        <v>6613</v>
      </c>
      <c r="N3719" t="s">
        <v>2114</v>
      </c>
      <c r="P3719">
        <v>5737563</v>
      </c>
      <c r="Q3719" t="s">
        <v>6611</v>
      </c>
      <c r="R3719">
        <v>1122</v>
      </c>
      <c r="S3719">
        <v>373</v>
      </c>
    </row>
    <row r="3720" spans="1:20" x14ac:dyDescent="0.25">
      <c r="A3720" t="s">
        <v>20</v>
      </c>
      <c r="B3720" t="s">
        <v>657</v>
      </c>
      <c r="C3720" t="s">
        <v>22</v>
      </c>
      <c r="D3720" t="s">
        <v>23</v>
      </c>
      <c r="E3720" t="s">
        <v>5</v>
      </c>
      <c r="G3720" t="s">
        <v>24</v>
      </c>
      <c r="H3720">
        <v>1710210</v>
      </c>
      <c r="I3720">
        <v>1711513</v>
      </c>
      <c r="J3720" t="s">
        <v>25</v>
      </c>
      <c r="P3720">
        <v>5737564</v>
      </c>
      <c r="Q3720" t="s">
        <v>6614</v>
      </c>
      <c r="R3720">
        <v>1304</v>
      </c>
      <c r="T3720" t="s">
        <v>6615</v>
      </c>
    </row>
    <row r="3721" spans="1:20" x14ac:dyDescent="0.25">
      <c r="A3721" t="s">
        <v>33</v>
      </c>
      <c r="B3721" t="s">
        <v>660</v>
      </c>
      <c r="C3721" t="s">
        <v>22</v>
      </c>
      <c r="D3721" t="s">
        <v>23</v>
      </c>
      <c r="E3721" t="s">
        <v>5</v>
      </c>
      <c r="G3721" t="s">
        <v>24</v>
      </c>
      <c r="H3721">
        <v>1710210</v>
      </c>
      <c r="I3721">
        <v>1711513</v>
      </c>
      <c r="J3721" t="s">
        <v>25</v>
      </c>
      <c r="N3721" t="s">
        <v>3026</v>
      </c>
      <c r="P3721">
        <v>5737564</v>
      </c>
      <c r="Q3721" t="s">
        <v>6614</v>
      </c>
      <c r="R3721">
        <v>1304</v>
      </c>
      <c r="T3721" t="s">
        <v>661</v>
      </c>
    </row>
    <row r="3722" spans="1:20" x14ac:dyDescent="0.25">
      <c r="A3722" t="s">
        <v>20</v>
      </c>
      <c r="B3722" t="s">
        <v>30</v>
      </c>
      <c r="C3722" t="s">
        <v>22</v>
      </c>
      <c r="D3722" t="s">
        <v>23</v>
      </c>
      <c r="E3722" t="s">
        <v>5</v>
      </c>
      <c r="G3722" t="s">
        <v>24</v>
      </c>
      <c r="H3722">
        <v>1711581</v>
      </c>
      <c r="I3722">
        <v>1712444</v>
      </c>
      <c r="J3722" t="s">
        <v>25</v>
      </c>
      <c r="P3722">
        <v>5737713</v>
      </c>
      <c r="Q3722" t="s">
        <v>6616</v>
      </c>
      <c r="R3722">
        <v>864</v>
      </c>
      <c r="T3722" t="s">
        <v>6617</v>
      </c>
    </row>
    <row r="3723" spans="1:20" x14ac:dyDescent="0.25">
      <c r="A3723" t="s">
        <v>33</v>
      </c>
      <c r="B3723" t="s">
        <v>34</v>
      </c>
      <c r="C3723" t="s">
        <v>22</v>
      </c>
      <c r="D3723" t="s">
        <v>23</v>
      </c>
      <c r="E3723" t="s">
        <v>5</v>
      </c>
      <c r="G3723" t="s">
        <v>24</v>
      </c>
      <c r="H3723">
        <v>1711581</v>
      </c>
      <c r="I3723">
        <v>1712444</v>
      </c>
      <c r="J3723" t="s">
        <v>25</v>
      </c>
      <c r="K3723" t="s">
        <v>6618</v>
      </c>
      <c r="L3723" t="s">
        <v>6618</v>
      </c>
      <c r="N3723" t="s">
        <v>6619</v>
      </c>
      <c r="P3723">
        <v>5737713</v>
      </c>
      <c r="Q3723" t="s">
        <v>6616</v>
      </c>
      <c r="R3723">
        <v>864</v>
      </c>
      <c r="S3723">
        <v>287</v>
      </c>
    </row>
    <row r="3724" spans="1:20" x14ac:dyDescent="0.25">
      <c r="A3724" t="s">
        <v>20</v>
      </c>
      <c r="B3724" t="s">
        <v>30</v>
      </c>
      <c r="C3724" t="s">
        <v>22</v>
      </c>
      <c r="D3724" t="s">
        <v>23</v>
      </c>
      <c r="E3724" t="s">
        <v>5</v>
      </c>
      <c r="G3724" t="s">
        <v>24</v>
      </c>
      <c r="H3724">
        <v>1712577</v>
      </c>
      <c r="I3724">
        <v>1714355</v>
      </c>
      <c r="J3724" t="s">
        <v>74</v>
      </c>
      <c r="P3724">
        <v>5737714</v>
      </c>
      <c r="Q3724" t="s">
        <v>6620</v>
      </c>
      <c r="R3724">
        <v>1779</v>
      </c>
      <c r="T3724" t="s">
        <v>6621</v>
      </c>
    </row>
    <row r="3725" spans="1:20" x14ac:dyDescent="0.25">
      <c r="A3725" t="s">
        <v>33</v>
      </c>
      <c r="B3725" t="s">
        <v>34</v>
      </c>
      <c r="C3725" t="s">
        <v>22</v>
      </c>
      <c r="D3725" t="s">
        <v>23</v>
      </c>
      <c r="E3725" t="s">
        <v>5</v>
      </c>
      <c r="G3725" t="s">
        <v>24</v>
      </c>
      <c r="H3725">
        <v>1712577</v>
      </c>
      <c r="I3725">
        <v>1714355</v>
      </c>
      <c r="J3725" t="s">
        <v>74</v>
      </c>
      <c r="K3725" t="s">
        <v>6622</v>
      </c>
      <c r="L3725" t="s">
        <v>6622</v>
      </c>
      <c r="N3725" t="s">
        <v>6623</v>
      </c>
      <c r="P3725">
        <v>5737714</v>
      </c>
      <c r="Q3725" t="s">
        <v>6620</v>
      </c>
      <c r="R3725">
        <v>1779</v>
      </c>
      <c r="S3725">
        <v>592</v>
      </c>
    </row>
    <row r="3726" spans="1:20" x14ac:dyDescent="0.25">
      <c r="A3726" t="s">
        <v>20</v>
      </c>
      <c r="B3726" t="s">
        <v>30</v>
      </c>
      <c r="C3726" t="s">
        <v>22</v>
      </c>
      <c r="D3726" t="s">
        <v>23</v>
      </c>
      <c r="E3726" t="s">
        <v>5</v>
      </c>
      <c r="G3726" t="s">
        <v>24</v>
      </c>
      <c r="H3726">
        <v>1714356</v>
      </c>
      <c r="I3726">
        <v>1715384</v>
      </c>
      <c r="J3726" t="s">
        <v>74</v>
      </c>
      <c r="P3726">
        <v>5737548</v>
      </c>
      <c r="Q3726" t="s">
        <v>6624</v>
      </c>
      <c r="R3726">
        <v>1029</v>
      </c>
      <c r="T3726" t="s">
        <v>6625</v>
      </c>
    </row>
    <row r="3727" spans="1:20" x14ac:dyDescent="0.25">
      <c r="A3727" t="s">
        <v>33</v>
      </c>
      <c r="B3727" t="s">
        <v>34</v>
      </c>
      <c r="C3727" t="s">
        <v>22</v>
      </c>
      <c r="D3727" t="s">
        <v>23</v>
      </c>
      <c r="E3727" t="s">
        <v>5</v>
      </c>
      <c r="G3727" t="s">
        <v>24</v>
      </c>
      <c r="H3727">
        <v>1714356</v>
      </c>
      <c r="I3727">
        <v>1715384</v>
      </c>
      <c r="J3727" t="s">
        <v>74</v>
      </c>
      <c r="K3727" t="s">
        <v>6626</v>
      </c>
      <c r="L3727" t="s">
        <v>6626</v>
      </c>
      <c r="N3727" t="s">
        <v>6627</v>
      </c>
      <c r="P3727">
        <v>5737548</v>
      </c>
      <c r="Q3727" t="s">
        <v>6624</v>
      </c>
      <c r="R3727">
        <v>1029</v>
      </c>
      <c r="S3727">
        <v>342</v>
      </c>
    </row>
    <row r="3728" spans="1:20" x14ac:dyDescent="0.25">
      <c r="A3728" t="s">
        <v>20</v>
      </c>
      <c r="B3728" t="s">
        <v>30</v>
      </c>
      <c r="C3728" t="s">
        <v>22</v>
      </c>
      <c r="D3728" t="s">
        <v>23</v>
      </c>
      <c r="E3728" t="s">
        <v>5</v>
      </c>
      <c r="G3728" t="s">
        <v>24</v>
      </c>
      <c r="H3728">
        <v>1715507</v>
      </c>
      <c r="I3728">
        <v>1716598</v>
      </c>
      <c r="J3728" t="s">
        <v>74</v>
      </c>
      <c r="P3728">
        <v>5737716</v>
      </c>
      <c r="Q3728" t="s">
        <v>6628</v>
      </c>
      <c r="R3728">
        <v>1092</v>
      </c>
      <c r="T3728" t="s">
        <v>6629</v>
      </c>
    </row>
    <row r="3729" spans="1:20" x14ac:dyDescent="0.25">
      <c r="A3729" t="s">
        <v>33</v>
      </c>
      <c r="B3729" t="s">
        <v>34</v>
      </c>
      <c r="C3729" t="s">
        <v>22</v>
      </c>
      <c r="D3729" t="s">
        <v>23</v>
      </c>
      <c r="E3729" t="s">
        <v>5</v>
      </c>
      <c r="G3729" t="s">
        <v>24</v>
      </c>
      <c r="H3729">
        <v>1715507</v>
      </c>
      <c r="I3729">
        <v>1716598</v>
      </c>
      <c r="J3729" t="s">
        <v>74</v>
      </c>
      <c r="K3729" t="s">
        <v>6630</v>
      </c>
      <c r="L3729" t="s">
        <v>6630</v>
      </c>
      <c r="N3729" t="s">
        <v>6619</v>
      </c>
      <c r="P3729">
        <v>5737716</v>
      </c>
      <c r="Q3729" t="s">
        <v>6628</v>
      </c>
      <c r="R3729">
        <v>1092</v>
      </c>
      <c r="S3729">
        <v>363</v>
      </c>
    </row>
    <row r="3730" spans="1:20" x14ac:dyDescent="0.25">
      <c r="A3730" t="s">
        <v>20</v>
      </c>
      <c r="B3730" t="s">
        <v>30</v>
      </c>
      <c r="C3730" t="s">
        <v>22</v>
      </c>
      <c r="D3730" t="s">
        <v>23</v>
      </c>
      <c r="E3730" t="s">
        <v>5</v>
      </c>
      <c r="G3730" t="s">
        <v>24</v>
      </c>
      <c r="H3730">
        <v>1716623</v>
      </c>
      <c r="I3730">
        <v>1717282</v>
      </c>
      <c r="J3730" t="s">
        <v>74</v>
      </c>
      <c r="P3730">
        <v>5737717</v>
      </c>
      <c r="Q3730" t="s">
        <v>6631</v>
      </c>
      <c r="R3730">
        <v>660</v>
      </c>
      <c r="T3730" t="s">
        <v>6632</v>
      </c>
    </row>
    <row r="3731" spans="1:20" x14ac:dyDescent="0.25">
      <c r="A3731" t="s">
        <v>33</v>
      </c>
      <c r="B3731" t="s">
        <v>34</v>
      </c>
      <c r="C3731" t="s">
        <v>22</v>
      </c>
      <c r="D3731" t="s">
        <v>23</v>
      </c>
      <c r="E3731" t="s">
        <v>5</v>
      </c>
      <c r="G3731" t="s">
        <v>24</v>
      </c>
      <c r="H3731">
        <v>1716623</v>
      </c>
      <c r="I3731">
        <v>1717282</v>
      </c>
      <c r="J3731" t="s">
        <v>74</v>
      </c>
      <c r="K3731" t="s">
        <v>6633</v>
      </c>
      <c r="L3731" t="s">
        <v>6633</v>
      </c>
      <c r="N3731" t="s">
        <v>6634</v>
      </c>
      <c r="P3731">
        <v>5737717</v>
      </c>
      <c r="Q3731" t="s">
        <v>6631</v>
      </c>
      <c r="R3731">
        <v>660</v>
      </c>
      <c r="S3731">
        <v>219</v>
      </c>
    </row>
    <row r="3732" spans="1:20" x14ac:dyDescent="0.25">
      <c r="A3732" t="s">
        <v>20</v>
      </c>
      <c r="B3732" t="s">
        <v>30</v>
      </c>
      <c r="C3732" t="s">
        <v>22</v>
      </c>
      <c r="D3732" t="s">
        <v>23</v>
      </c>
      <c r="E3732" t="s">
        <v>5</v>
      </c>
      <c r="G3732" t="s">
        <v>24</v>
      </c>
      <c r="H3732">
        <v>1717504</v>
      </c>
      <c r="I3732">
        <v>1717842</v>
      </c>
      <c r="J3732" t="s">
        <v>25</v>
      </c>
      <c r="P3732">
        <v>5737292</v>
      </c>
      <c r="Q3732" t="s">
        <v>6635</v>
      </c>
      <c r="R3732">
        <v>339</v>
      </c>
      <c r="T3732" t="s">
        <v>6636</v>
      </c>
    </row>
    <row r="3733" spans="1:20" x14ac:dyDescent="0.25">
      <c r="A3733" t="s">
        <v>33</v>
      </c>
      <c r="B3733" t="s">
        <v>34</v>
      </c>
      <c r="C3733" t="s">
        <v>22</v>
      </c>
      <c r="D3733" t="s">
        <v>23</v>
      </c>
      <c r="E3733" t="s">
        <v>5</v>
      </c>
      <c r="G3733" t="s">
        <v>24</v>
      </c>
      <c r="H3733">
        <v>1717504</v>
      </c>
      <c r="I3733">
        <v>1717842</v>
      </c>
      <c r="J3733" t="s">
        <v>25</v>
      </c>
      <c r="K3733" t="s">
        <v>6637</v>
      </c>
      <c r="L3733" t="s">
        <v>6637</v>
      </c>
      <c r="N3733" t="s">
        <v>6638</v>
      </c>
      <c r="P3733">
        <v>5737292</v>
      </c>
      <c r="Q3733" t="s">
        <v>6635</v>
      </c>
      <c r="R3733">
        <v>339</v>
      </c>
      <c r="S3733">
        <v>112</v>
      </c>
    </row>
    <row r="3734" spans="1:20" x14ac:dyDescent="0.25">
      <c r="A3734" t="s">
        <v>20</v>
      </c>
      <c r="B3734" t="s">
        <v>30</v>
      </c>
      <c r="C3734" t="s">
        <v>22</v>
      </c>
      <c r="D3734" t="s">
        <v>23</v>
      </c>
      <c r="E3734" t="s">
        <v>5</v>
      </c>
      <c r="G3734" t="s">
        <v>24</v>
      </c>
      <c r="H3734">
        <v>1718026</v>
      </c>
      <c r="I3734">
        <v>1718547</v>
      </c>
      <c r="J3734" t="s">
        <v>25</v>
      </c>
      <c r="P3734">
        <v>5737293</v>
      </c>
      <c r="Q3734" t="s">
        <v>6639</v>
      </c>
      <c r="R3734">
        <v>522</v>
      </c>
      <c r="T3734" t="s">
        <v>6640</v>
      </c>
    </row>
    <row r="3735" spans="1:20" x14ac:dyDescent="0.25">
      <c r="A3735" t="s">
        <v>33</v>
      </c>
      <c r="B3735" t="s">
        <v>34</v>
      </c>
      <c r="C3735" t="s">
        <v>22</v>
      </c>
      <c r="D3735" t="s">
        <v>23</v>
      </c>
      <c r="E3735" t="s">
        <v>5</v>
      </c>
      <c r="G3735" t="s">
        <v>24</v>
      </c>
      <c r="H3735">
        <v>1718026</v>
      </c>
      <c r="I3735">
        <v>1718547</v>
      </c>
      <c r="J3735" t="s">
        <v>25</v>
      </c>
      <c r="K3735" t="s">
        <v>6641</v>
      </c>
      <c r="L3735" t="s">
        <v>6641</v>
      </c>
      <c r="N3735" t="s">
        <v>36</v>
      </c>
      <c r="P3735">
        <v>5737293</v>
      </c>
      <c r="Q3735" t="s">
        <v>6639</v>
      </c>
      <c r="R3735">
        <v>522</v>
      </c>
      <c r="S3735">
        <v>173</v>
      </c>
    </row>
    <row r="3736" spans="1:20" x14ac:dyDescent="0.25">
      <c r="A3736" t="s">
        <v>20</v>
      </c>
      <c r="B3736" t="s">
        <v>30</v>
      </c>
      <c r="C3736" t="s">
        <v>22</v>
      </c>
      <c r="D3736" t="s">
        <v>23</v>
      </c>
      <c r="E3736" t="s">
        <v>5</v>
      </c>
      <c r="G3736" t="s">
        <v>24</v>
      </c>
      <c r="H3736">
        <v>1718663</v>
      </c>
      <c r="I3736">
        <v>1718986</v>
      </c>
      <c r="J3736" t="s">
        <v>25</v>
      </c>
      <c r="P3736">
        <v>5737369</v>
      </c>
      <c r="Q3736" t="s">
        <v>6642</v>
      </c>
      <c r="R3736">
        <v>324</v>
      </c>
      <c r="T3736" t="s">
        <v>6643</v>
      </c>
    </row>
    <row r="3737" spans="1:20" x14ac:dyDescent="0.25">
      <c r="A3737" t="s">
        <v>33</v>
      </c>
      <c r="B3737" t="s">
        <v>34</v>
      </c>
      <c r="C3737" t="s">
        <v>22</v>
      </c>
      <c r="D3737" t="s">
        <v>23</v>
      </c>
      <c r="E3737" t="s">
        <v>5</v>
      </c>
      <c r="G3737" t="s">
        <v>24</v>
      </c>
      <c r="H3737">
        <v>1718663</v>
      </c>
      <c r="I3737">
        <v>1718986</v>
      </c>
      <c r="J3737" t="s">
        <v>25</v>
      </c>
      <c r="K3737" t="s">
        <v>6644</v>
      </c>
      <c r="L3737" t="s">
        <v>6644</v>
      </c>
      <c r="N3737" t="s">
        <v>36</v>
      </c>
      <c r="P3737">
        <v>5737369</v>
      </c>
      <c r="Q3737" t="s">
        <v>6642</v>
      </c>
      <c r="R3737">
        <v>324</v>
      </c>
      <c r="S3737">
        <v>107</v>
      </c>
    </row>
    <row r="3738" spans="1:20" x14ac:dyDescent="0.25">
      <c r="A3738" t="s">
        <v>20</v>
      </c>
      <c r="B3738" t="s">
        <v>30</v>
      </c>
      <c r="C3738" t="s">
        <v>22</v>
      </c>
      <c r="D3738" t="s">
        <v>23</v>
      </c>
      <c r="E3738" t="s">
        <v>5</v>
      </c>
      <c r="G3738" t="s">
        <v>24</v>
      </c>
      <c r="H3738">
        <v>1720181</v>
      </c>
      <c r="I3738">
        <v>1720528</v>
      </c>
      <c r="J3738" t="s">
        <v>25</v>
      </c>
      <c r="P3738">
        <v>5737370</v>
      </c>
      <c r="Q3738" t="s">
        <v>6645</v>
      </c>
      <c r="R3738">
        <v>348</v>
      </c>
      <c r="T3738" t="s">
        <v>6646</v>
      </c>
    </row>
    <row r="3739" spans="1:20" x14ac:dyDescent="0.25">
      <c r="A3739" t="s">
        <v>33</v>
      </c>
      <c r="B3739" t="s">
        <v>34</v>
      </c>
      <c r="C3739" t="s">
        <v>22</v>
      </c>
      <c r="D3739" t="s">
        <v>23</v>
      </c>
      <c r="E3739" t="s">
        <v>5</v>
      </c>
      <c r="G3739" t="s">
        <v>24</v>
      </c>
      <c r="H3739">
        <v>1720181</v>
      </c>
      <c r="I3739">
        <v>1720528</v>
      </c>
      <c r="J3739" t="s">
        <v>25</v>
      </c>
      <c r="K3739" t="s">
        <v>6647</v>
      </c>
      <c r="L3739" t="s">
        <v>6647</v>
      </c>
      <c r="N3739" t="s">
        <v>36</v>
      </c>
      <c r="P3739">
        <v>5737370</v>
      </c>
      <c r="Q3739" t="s">
        <v>6645</v>
      </c>
      <c r="R3739">
        <v>348</v>
      </c>
      <c r="S3739">
        <v>115</v>
      </c>
    </row>
    <row r="3740" spans="1:20" x14ac:dyDescent="0.25">
      <c r="A3740" t="s">
        <v>20</v>
      </c>
      <c r="B3740" t="s">
        <v>30</v>
      </c>
      <c r="C3740" t="s">
        <v>22</v>
      </c>
      <c r="D3740" t="s">
        <v>23</v>
      </c>
      <c r="E3740" t="s">
        <v>5</v>
      </c>
      <c r="G3740" t="s">
        <v>24</v>
      </c>
      <c r="H3740">
        <v>1720591</v>
      </c>
      <c r="I3740">
        <v>1720821</v>
      </c>
      <c r="J3740" t="s">
        <v>25</v>
      </c>
      <c r="P3740">
        <v>5737760</v>
      </c>
      <c r="Q3740" t="s">
        <v>6648</v>
      </c>
      <c r="R3740">
        <v>231</v>
      </c>
      <c r="T3740" t="s">
        <v>6649</v>
      </c>
    </row>
    <row r="3741" spans="1:20" x14ac:dyDescent="0.25">
      <c r="A3741" t="s">
        <v>33</v>
      </c>
      <c r="B3741" t="s">
        <v>34</v>
      </c>
      <c r="C3741" t="s">
        <v>22</v>
      </c>
      <c r="D3741" t="s">
        <v>23</v>
      </c>
      <c r="E3741" t="s">
        <v>5</v>
      </c>
      <c r="G3741" t="s">
        <v>24</v>
      </c>
      <c r="H3741">
        <v>1720591</v>
      </c>
      <c r="I3741">
        <v>1720821</v>
      </c>
      <c r="J3741" t="s">
        <v>25</v>
      </c>
      <c r="K3741" t="s">
        <v>6650</v>
      </c>
      <c r="L3741" t="s">
        <v>6650</v>
      </c>
      <c r="N3741" t="s">
        <v>36</v>
      </c>
      <c r="P3741">
        <v>5737760</v>
      </c>
      <c r="Q3741" t="s">
        <v>6648</v>
      </c>
      <c r="R3741">
        <v>231</v>
      </c>
      <c r="S3741">
        <v>76</v>
      </c>
    </row>
    <row r="3742" spans="1:20" x14ac:dyDescent="0.25">
      <c r="A3742" t="s">
        <v>20</v>
      </c>
      <c r="B3742" t="s">
        <v>30</v>
      </c>
      <c r="C3742" t="s">
        <v>22</v>
      </c>
      <c r="D3742" t="s">
        <v>23</v>
      </c>
      <c r="E3742" t="s">
        <v>5</v>
      </c>
      <c r="G3742" t="s">
        <v>24</v>
      </c>
      <c r="H3742">
        <v>1722098</v>
      </c>
      <c r="I3742">
        <v>1722394</v>
      </c>
      <c r="J3742" t="s">
        <v>25</v>
      </c>
      <c r="P3742">
        <v>5737761</v>
      </c>
      <c r="Q3742" t="s">
        <v>6651</v>
      </c>
      <c r="R3742">
        <v>297</v>
      </c>
      <c r="T3742" t="s">
        <v>6652</v>
      </c>
    </row>
    <row r="3743" spans="1:20" x14ac:dyDescent="0.25">
      <c r="A3743" t="s">
        <v>33</v>
      </c>
      <c r="B3743" t="s">
        <v>34</v>
      </c>
      <c r="C3743" t="s">
        <v>22</v>
      </c>
      <c r="D3743" t="s">
        <v>23</v>
      </c>
      <c r="E3743" t="s">
        <v>5</v>
      </c>
      <c r="G3743" t="s">
        <v>24</v>
      </c>
      <c r="H3743">
        <v>1722098</v>
      </c>
      <c r="I3743">
        <v>1722394</v>
      </c>
      <c r="J3743" t="s">
        <v>25</v>
      </c>
      <c r="K3743" t="s">
        <v>6653</v>
      </c>
      <c r="L3743" t="s">
        <v>6653</v>
      </c>
      <c r="N3743" t="s">
        <v>36</v>
      </c>
      <c r="P3743">
        <v>5737761</v>
      </c>
      <c r="Q3743" t="s">
        <v>6651</v>
      </c>
      <c r="R3743">
        <v>297</v>
      </c>
      <c r="S3743">
        <v>98</v>
      </c>
    </row>
    <row r="3744" spans="1:20" x14ac:dyDescent="0.25">
      <c r="A3744" t="s">
        <v>20</v>
      </c>
      <c r="B3744" t="s">
        <v>30</v>
      </c>
      <c r="C3744" t="s">
        <v>22</v>
      </c>
      <c r="D3744" t="s">
        <v>23</v>
      </c>
      <c r="E3744" t="s">
        <v>5</v>
      </c>
      <c r="G3744" t="s">
        <v>24</v>
      </c>
      <c r="H3744">
        <v>1726351</v>
      </c>
      <c r="I3744">
        <v>1727427</v>
      </c>
      <c r="J3744" t="s">
        <v>25</v>
      </c>
      <c r="P3744">
        <v>5737399</v>
      </c>
      <c r="Q3744" t="s">
        <v>6654</v>
      </c>
      <c r="R3744">
        <v>1077</v>
      </c>
      <c r="T3744" t="s">
        <v>6655</v>
      </c>
    </row>
    <row r="3745" spans="1:20" x14ac:dyDescent="0.25">
      <c r="A3745" t="s">
        <v>33</v>
      </c>
      <c r="B3745" t="s">
        <v>34</v>
      </c>
      <c r="C3745" t="s">
        <v>22</v>
      </c>
      <c r="D3745" t="s">
        <v>23</v>
      </c>
      <c r="E3745" t="s">
        <v>5</v>
      </c>
      <c r="G3745" t="s">
        <v>24</v>
      </c>
      <c r="H3745">
        <v>1726351</v>
      </c>
      <c r="I3745">
        <v>1727427</v>
      </c>
      <c r="J3745" t="s">
        <v>25</v>
      </c>
      <c r="K3745" t="s">
        <v>6656</v>
      </c>
      <c r="L3745" t="s">
        <v>6656</v>
      </c>
      <c r="N3745" t="s">
        <v>36</v>
      </c>
      <c r="P3745">
        <v>5737399</v>
      </c>
      <c r="Q3745" t="s">
        <v>6654</v>
      </c>
      <c r="R3745">
        <v>1077</v>
      </c>
      <c r="S3745">
        <v>358</v>
      </c>
    </row>
    <row r="3746" spans="1:20" x14ac:dyDescent="0.25">
      <c r="A3746" t="s">
        <v>20</v>
      </c>
      <c r="B3746" t="s">
        <v>30</v>
      </c>
      <c r="C3746" t="s">
        <v>22</v>
      </c>
      <c r="D3746" t="s">
        <v>23</v>
      </c>
      <c r="E3746" t="s">
        <v>5</v>
      </c>
      <c r="G3746" t="s">
        <v>24</v>
      </c>
      <c r="H3746">
        <v>1727436</v>
      </c>
      <c r="I3746">
        <v>1728197</v>
      </c>
      <c r="J3746" t="s">
        <v>74</v>
      </c>
      <c r="P3746">
        <v>5737665</v>
      </c>
      <c r="Q3746" t="s">
        <v>6657</v>
      </c>
      <c r="R3746">
        <v>762</v>
      </c>
      <c r="T3746" t="s">
        <v>6658</v>
      </c>
    </row>
    <row r="3747" spans="1:20" x14ac:dyDescent="0.25">
      <c r="A3747" t="s">
        <v>33</v>
      </c>
      <c r="B3747" t="s">
        <v>34</v>
      </c>
      <c r="C3747" t="s">
        <v>22</v>
      </c>
      <c r="D3747" t="s">
        <v>23</v>
      </c>
      <c r="E3747" t="s">
        <v>5</v>
      </c>
      <c r="G3747" t="s">
        <v>24</v>
      </c>
      <c r="H3747">
        <v>1727436</v>
      </c>
      <c r="I3747">
        <v>1728197</v>
      </c>
      <c r="J3747" t="s">
        <v>74</v>
      </c>
      <c r="K3747" t="s">
        <v>6659</v>
      </c>
      <c r="L3747" t="s">
        <v>6659</v>
      </c>
      <c r="N3747" t="s">
        <v>6660</v>
      </c>
      <c r="P3747">
        <v>5737665</v>
      </c>
      <c r="Q3747" t="s">
        <v>6657</v>
      </c>
      <c r="R3747">
        <v>762</v>
      </c>
      <c r="S3747">
        <v>253</v>
      </c>
    </row>
    <row r="3748" spans="1:20" x14ac:dyDescent="0.25">
      <c r="A3748" t="s">
        <v>20</v>
      </c>
      <c r="B3748" t="s">
        <v>30</v>
      </c>
      <c r="C3748" t="s">
        <v>22</v>
      </c>
      <c r="D3748" t="s">
        <v>23</v>
      </c>
      <c r="E3748" t="s">
        <v>5</v>
      </c>
      <c r="G3748" t="s">
        <v>24</v>
      </c>
      <c r="H3748">
        <v>1728768</v>
      </c>
      <c r="I3748">
        <v>1729160</v>
      </c>
      <c r="J3748" t="s">
        <v>74</v>
      </c>
      <c r="P3748">
        <v>5737666</v>
      </c>
      <c r="Q3748" t="s">
        <v>6661</v>
      </c>
      <c r="R3748">
        <v>393</v>
      </c>
      <c r="T3748" t="s">
        <v>6662</v>
      </c>
    </row>
    <row r="3749" spans="1:20" x14ac:dyDescent="0.25">
      <c r="A3749" t="s">
        <v>33</v>
      </c>
      <c r="B3749" t="s">
        <v>34</v>
      </c>
      <c r="C3749" t="s">
        <v>22</v>
      </c>
      <c r="D3749" t="s">
        <v>23</v>
      </c>
      <c r="E3749" t="s">
        <v>5</v>
      </c>
      <c r="G3749" t="s">
        <v>24</v>
      </c>
      <c r="H3749">
        <v>1728768</v>
      </c>
      <c r="I3749">
        <v>1729160</v>
      </c>
      <c r="J3749" t="s">
        <v>74</v>
      </c>
      <c r="K3749" t="s">
        <v>6663</v>
      </c>
      <c r="L3749" t="s">
        <v>6663</v>
      </c>
      <c r="N3749" t="s">
        <v>36</v>
      </c>
      <c r="P3749">
        <v>5737666</v>
      </c>
      <c r="Q3749" t="s">
        <v>6661</v>
      </c>
      <c r="R3749">
        <v>393</v>
      </c>
      <c r="S3749">
        <v>130</v>
      </c>
    </row>
    <row r="3750" spans="1:20" x14ac:dyDescent="0.25">
      <c r="A3750" t="s">
        <v>20</v>
      </c>
      <c r="B3750" t="s">
        <v>30</v>
      </c>
      <c r="C3750" t="s">
        <v>22</v>
      </c>
      <c r="D3750" t="s">
        <v>23</v>
      </c>
      <c r="E3750" t="s">
        <v>5</v>
      </c>
      <c r="G3750" t="s">
        <v>24</v>
      </c>
      <c r="H3750">
        <v>1730221</v>
      </c>
      <c r="I3750">
        <v>1732254</v>
      </c>
      <c r="J3750" t="s">
        <v>25</v>
      </c>
      <c r="P3750">
        <v>5738178</v>
      </c>
      <c r="Q3750" t="s">
        <v>6664</v>
      </c>
      <c r="R3750">
        <v>2034</v>
      </c>
      <c r="T3750" t="s">
        <v>6665</v>
      </c>
    </row>
    <row r="3751" spans="1:20" x14ac:dyDescent="0.25">
      <c r="A3751" t="s">
        <v>33</v>
      </c>
      <c r="B3751" t="s">
        <v>34</v>
      </c>
      <c r="C3751" t="s">
        <v>22</v>
      </c>
      <c r="D3751" t="s">
        <v>23</v>
      </c>
      <c r="E3751" t="s">
        <v>5</v>
      </c>
      <c r="G3751" t="s">
        <v>24</v>
      </c>
      <c r="H3751">
        <v>1730221</v>
      </c>
      <c r="I3751">
        <v>1732254</v>
      </c>
      <c r="J3751" t="s">
        <v>25</v>
      </c>
      <c r="K3751" t="s">
        <v>6666</v>
      </c>
      <c r="L3751" t="s">
        <v>6666</v>
      </c>
      <c r="N3751" t="s">
        <v>6667</v>
      </c>
      <c r="P3751">
        <v>5738178</v>
      </c>
      <c r="Q3751" t="s">
        <v>6664</v>
      </c>
      <c r="R3751">
        <v>2034</v>
      </c>
      <c r="S3751">
        <v>677</v>
      </c>
    </row>
    <row r="3752" spans="1:20" x14ac:dyDescent="0.25">
      <c r="A3752" t="s">
        <v>20</v>
      </c>
      <c r="B3752" t="s">
        <v>30</v>
      </c>
      <c r="C3752" t="s">
        <v>22</v>
      </c>
      <c r="D3752" t="s">
        <v>23</v>
      </c>
      <c r="E3752" t="s">
        <v>5</v>
      </c>
      <c r="G3752" t="s">
        <v>24</v>
      </c>
      <c r="H3752">
        <v>1732631</v>
      </c>
      <c r="I3752">
        <v>1733125</v>
      </c>
      <c r="J3752" t="s">
        <v>25</v>
      </c>
      <c r="P3752">
        <v>5738179</v>
      </c>
      <c r="Q3752" t="s">
        <v>6668</v>
      </c>
      <c r="R3752">
        <v>495</v>
      </c>
      <c r="T3752" t="s">
        <v>6669</v>
      </c>
    </row>
    <row r="3753" spans="1:20" x14ac:dyDescent="0.25">
      <c r="A3753" t="s">
        <v>33</v>
      </c>
      <c r="B3753" t="s">
        <v>34</v>
      </c>
      <c r="C3753" t="s">
        <v>22</v>
      </c>
      <c r="D3753" t="s">
        <v>23</v>
      </c>
      <c r="E3753" t="s">
        <v>5</v>
      </c>
      <c r="G3753" t="s">
        <v>24</v>
      </c>
      <c r="H3753">
        <v>1732631</v>
      </c>
      <c r="I3753">
        <v>1733125</v>
      </c>
      <c r="J3753" t="s">
        <v>25</v>
      </c>
      <c r="K3753" t="s">
        <v>6670</v>
      </c>
      <c r="L3753" t="s">
        <v>6670</v>
      </c>
      <c r="N3753" t="s">
        <v>6671</v>
      </c>
      <c r="P3753">
        <v>5738179</v>
      </c>
      <c r="Q3753" t="s">
        <v>6668</v>
      </c>
      <c r="R3753">
        <v>495</v>
      </c>
      <c r="S3753">
        <v>164</v>
      </c>
    </row>
    <row r="3754" spans="1:20" x14ac:dyDescent="0.25">
      <c r="A3754" t="s">
        <v>20</v>
      </c>
      <c r="B3754" t="s">
        <v>30</v>
      </c>
      <c r="C3754" t="s">
        <v>22</v>
      </c>
      <c r="D3754" t="s">
        <v>23</v>
      </c>
      <c r="E3754" t="s">
        <v>5</v>
      </c>
      <c r="G3754" t="s">
        <v>24</v>
      </c>
      <c r="H3754">
        <v>1733136</v>
      </c>
      <c r="I3754">
        <v>1733333</v>
      </c>
      <c r="J3754" t="s">
        <v>74</v>
      </c>
      <c r="P3754">
        <v>24780688</v>
      </c>
      <c r="Q3754" t="s">
        <v>6672</v>
      </c>
      <c r="R3754">
        <v>198</v>
      </c>
    </row>
    <row r="3755" spans="1:20" x14ac:dyDescent="0.25">
      <c r="A3755" t="s">
        <v>33</v>
      </c>
      <c r="B3755" t="s">
        <v>34</v>
      </c>
      <c r="C3755" t="s">
        <v>22</v>
      </c>
      <c r="D3755" t="s">
        <v>23</v>
      </c>
      <c r="E3755" t="s">
        <v>5</v>
      </c>
      <c r="G3755" t="s">
        <v>24</v>
      </c>
      <c r="H3755">
        <v>1733136</v>
      </c>
      <c r="I3755">
        <v>1733333</v>
      </c>
      <c r="J3755" t="s">
        <v>74</v>
      </c>
      <c r="K3755" t="s">
        <v>6673</v>
      </c>
      <c r="L3755" t="s">
        <v>6673</v>
      </c>
      <c r="N3755" t="s">
        <v>36</v>
      </c>
      <c r="P3755">
        <v>24780688</v>
      </c>
      <c r="Q3755" t="s">
        <v>6672</v>
      </c>
      <c r="R3755">
        <v>198</v>
      </c>
      <c r="S3755">
        <v>65</v>
      </c>
    </row>
    <row r="3756" spans="1:20" x14ac:dyDescent="0.25">
      <c r="A3756" t="s">
        <v>20</v>
      </c>
      <c r="B3756" t="s">
        <v>30</v>
      </c>
      <c r="C3756" t="s">
        <v>22</v>
      </c>
      <c r="D3756" t="s">
        <v>23</v>
      </c>
      <c r="E3756" t="s">
        <v>5</v>
      </c>
      <c r="G3756" t="s">
        <v>24</v>
      </c>
      <c r="H3756">
        <v>1733482</v>
      </c>
      <c r="I3756">
        <v>1736670</v>
      </c>
      <c r="J3756" t="s">
        <v>74</v>
      </c>
      <c r="P3756">
        <v>5739106</v>
      </c>
      <c r="Q3756" t="s">
        <v>6674</v>
      </c>
      <c r="R3756">
        <v>3189</v>
      </c>
      <c r="T3756" t="s">
        <v>6675</v>
      </c>
    </row>
    <row r="3757" spans="1:20" x14ac:dyDescent="0.25">
      <c r="A3757" t="s">
        <v>33</v>
      </c>
      <c r="B3757" t="s">
        <v>34</v>
      </c>
      <c r="C3757" t="s">
        <v>22</v>
      </c>
      <c r="D3757" t="s">
        <v>23</v>
      </c>
      <c r="E3757" t="s">
        <v>5</v>
      </c>
      <c r="G3757" t="s">
        <v>24</v>
      </c>
      <c r="H3757">
        <v>1733482</v>
      </c>
      <c r="I3757">
        <v>1736670</v>
      </c>
      <c r="J3757" t="s">
        <v>74</v>
      </c>
      <c r="K3757" t="s">
        <v>6676</v>
      </c>
      <c r="L3757" t="s">
        <v>6676</v>
      </c>
      <c r="N3757" t="s">
        <v>6677</v>
      </c>
      <c r="P3757">
        <v>5739106</v>
      </c>
      <c r="Q3757" t="s">
        <v>6674</v>
      </c>
      <c r="R3757">
        <v>3189</v>
      </c>
      <c r="S3757">
        <v>1062</v>
      </c>
    </row>
    <row r="3758" spans="1:20" x14ac:dyDescent="0.25">
      <c r="A3758" t="s">
        <v>20</v>
      </c>
      <c r="B3758" t="s">
        <v>30</v>
      </c>
      <c r="C3758" t="s">
        <v>22</v>
      </c>
      <c r="D3758" t="s">
        <v>23</v>
      </c>
      <c r="E3758" t="s">
        <v>5</v>
      </c>
      <c r="G3758" t="s">
        <v>24</v>
      </c>
      <c r="H3758">
        <v>1736672</v>
      </c>
      <c r="I3758">
        <v>1739731</v>
      </c>
      <c r="J3758" t="s">
        <v>74</v>
      </c>
      <c r="P3758">
        <v>5739107</v>
      </c>
      <c r="Q3758" t="s">
        <v>6678</v>
      </c>
      <c r="R3758">
        <v>3060</v>
      </c>
      <c r="T3758" t="s">
        <v>6679</v>
      </c>
    </row>
    <row r="3759" spans="1:20" x14ac:dyDescent="0.25">
      <c r="A3759" t="s">
        <v>33</v>
      </c>
      <c r="B3759" t="s">
        <v>34</v>
      </c>
      <c r="C3759" t="s">
        <v>22</v>
      </c>
      <c r="D3759" t="s">
        <v>23</v>
      </c>
      <c r="E3759" t="s">
        <v>5</v>
      </c>
      <c r="G3759" t="s">
        <v>24</v>
      </c>
      <c r="H3759">
        <v>1736672</v>
      </c>
      <c r="I3759">
        <v>1739731</v>
      </c>
      <c r="J3759" t="s">
        <v>74</v>
      </c>
      <c r="K3759" t="s">
        <v>6680</v>
      </c>
      <c r="L3759" t="s">
        <v>6680</v>
      </c>
      <c r="N3759" t="s">
        <v>100</v>
      </c>
      <c r="P3759">
        <v>5739107</v>
      </c>
      <c r="Q3759" t="s">
        <v>6678</v>
      </c>
      <c r="R3759">
        <v>3060</v>
      </c>
      <c r="S3759">
        <v>1019</v>
      </c>
    </row>
    <row r="3760" spans="1:20" x14ac:dyDescent="0.25">
      <c r="A3760" t="s">
        <v>20</v>
      </c>
      <c r="B3760" t="s">
        <v>30</v>
      </c>
      <c r="C3760" t="s">
        <v>22</v>
      </c>
      <c r="D3760" t="s">
        <v>23</v>
      </c>
      <c r="E3760" t="s">
        <v>5</v>
      </c>
      <c r="G3760" t="s">
        <v>24</v>
      </c>
      <c r="H3760">
        <v>1739721</v>
      </c>
      <c r="I3760">
        <v>1742561</v>
      </c>
      <c r="J3760" t="s">
        <v>74</v>
      </c>
      <c r="P3760">
        <v>5738164</v>
      </c>
      <c r="Q3760" t="s">
        <v>6681</v>
      </c>
      <c r="R3760">
        <v>2841</v>
      </c>
      <c r="T3760" t="s">
        <v>6682</v>
      </c>
    </row>
    <row r="3761" spans="1:20" x14ac:dyDescent="0.25">
      <c r="A3761" t="s">
        <v>33</v>
      </c>
      <c r="B3761" t="s">
        <v>34</v>
      </c>
      <c r="C3761" t="s">
        <v>22</v>
      </c>
      <c r="D3761" t="s">
        <v>23</v>
      </c>
      <c r="E3761" t="s">
        <v>5</v>
      </c>
      <c r="G3761" t="s">
        <v>24</v>
      </c>
      <c r="H3761">
        <v>1739721</v>
      </c>
      <c r="I3761">
        <v>1742561</v>
      </c>
      <c r="J3761" t="s">
        <v>74</v>
      </c>
      <c r="K3761" t="s">
        <v>6683</v>
      </c>
      <c r="L3761" t="s">
        <v>6683</v>
      </c>
      <c r="N3761" t="s">
        <v>5090</v>
      </c>
      <c r="P3761">
        <v>5738164</v>
      </c>
      <c r="Q3761" t="s">
        <v>6681</v>
      </c>
      <c r="R3761">
        <v>2841</v>
      </c>
      <c r="S3761">
        <v>946</v>
      </c>
    </row>
    <row r="3762" spans="1:20" x14ac:dyDescent="0.25">
      <c r="A3762" t="s">
        <v>20</v>
      </c>
      <c r="B3762" t="s">
        <v>30</v>
      </c>
      <c r="C3762" t="s">
        <v>22</v>
      </c>
      <c r="D3762" t="s">
        <v>23</v>
      </c>
      <c r="E3762" t="s">
        <v>5</v>
      </c>
      <c r="G3762" t="s">
        <v>24</v>
      </c>
      <c r="H3762">
        <v>1742931</v>
      </c>
      <c r="I3762">
        <v>1743953</v>
      </c>
      <c r="J3762" t="s">
        <v>25</v>
      </c>
      <c r="P3762">
        <v>5738165</v>
      </c>
      <c r="Q3762" t="s">
        <v>6684</v>
      </c>
      <c r="R3762">
        <v>1023</v>
      </c>
      <c r="T3762" t="s">
        <v>6685</v>
      </c>
    </row>
    <row r="3763" spans="1:20" x14ac:dyDescent="0.25">
      <c r="A3763" t="s">
        <v>33</v>
      </c>
      <c r="B3763" t="s">
        <v>34</v>
      </c>
      <c r="C3763" t="s">
        <v>22</v>
      </c>
      <c r="D3763" t="s">
        <v>23</v>
      </c>
      <c r="E3763" t="s">
        <v>5</v>
      </c>
      <c r="G3763" t="s">
        <v>24</v>
      </c>
      <c r="H3763">
        <v>1742931</v>
      </c>
      <c r="I3763">
        <v>1743953</v>
      </c>
      <c r="J3763" t="s">
        <v>25</v>
      </c>
      <c r="K3763" t="s">
        <v>6686</v>
      </c>
      <c r="L3763" t="s">
        <v>6686</v>
      </c>
      <c r="N3763" t="s">
        <v>146</v>
      </c>
      <c r="P3763">
        <v>5738165</v>
      </c>
      <c r="Q3763" t="s">
        <v>6684</v>
      </c>
      <c r="R3763">
        <v>1023</v>
      </c>
      <c r="S3763">
        <v>340</v>
      </c>
    </row>
  </sheetData>
  <autoFilter ref="A1:T376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opLeftCell="A4" workbookViewId="0">
      <selection sqref="A1:T102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33</v>
      </c>
      <c r="B2" t="s">
        <v>34</v>
      </c>
      <c r="C2" t="s">
        <v>22</v>
      </c>
      <c r="D2" t="s">
        <v>23</v>
      </c>
      <c r="E2" t="s">
        <v>5</v>
      </c>
      <c r="G2" t="s">
        <v>24</v>
      </c>
      <c r="H2">
        <v>11313</v>
      </c>
      <c r="I2">
        <v>12074</v>
      </c>
      <c r="J2" t="s">
        <v>74</v>
      </c>
      <c r="K2" t="s">
        <v>77</v>
      </c>
      <c r="L2" t="s">
        <v>77</v>
      </c>
      <c r="N2" t="s">
        <v>78</v>
      </c>
      <c r="P2">
        <v>5737947</v>
      </c>
      <c r="Q2" t="s">
        <v>75</v>
      </c>
      <c r="R2">
        <v>762</v>
      </c>
      <c r="S2">
        <v>253</v>
      </c>
    </row>
    <row r="3" spans="1:20" x14ac:dyDescent="0.25">
      <c r="A3" t="s">
        <v>33</v>
      </c>
      <c r="B3" t="s">
        <v>34</v>
      </c>
      <c r="C3" t="s">
        <v>22</v>
      </c>
      <c r="D3" t="s">
        <v>23</v>
      </c>
      <c r="E3" t="s">
        <v>5</v>
      </c>
      <c r="G3" t="s">
        <v>24</v>
      </c>
      <c r="H3">
        <v>95306</v>
      </c>
      <c r="I3">
        <v>95905</v>
      </c>
      <c r="J3" t="s">
        <v>74</v>
      </c>
      <c r="K3" t="s">
        <v>400</v>
      </c>
      <c r="L3" t="s">
        <v>400</v>
      </c>
      <c r="N3" t="s">
        <v>401</v>
      </c>
      <c r="P3">
        <v>5738702</v>
      </c>
      <c r="Q3" t="s">
        <v>398</v>
      </c>
      <c r="R3">
        <v>600</v>
      </c>
      <c r="S3">
        <v>199</v>
      </c>
    </row>
    <row r="4" spans="1:20" x14ac:dyDescent="0.25">
      <c r="A4" t="s">
        <v>33</v>
      </c>
      <c r="B4" t="s">
        <v>34</v>
      </c>
      <c r="C4" t="s">
        <v>22</v>
      </c>
      <c r="D4" t="s">
        <v>23</v>
      </c>
      <c r="E4" t="s">
        <v>5</v>
      </c>
      <c r="G4" t="s">
        <v>24</v>
      </c>
      <c r="H4">
        <v>120299</v>
      </c>
      <c r="I4">
        <v>121057</v>
      </c>
      <c r="J4" t="s">
        <v>74</v>
      </c>
      <c r="K4" t="s">
        <v>485</v>
      </c>
      <c r="L4" t="s">
        <v>485</v>
      </c>
      <c r="N4" t="s">
        <v>78</v>
      </c>
      <c r="P4">
        <v>5738293</v>
      </c>
      <c r="Q4" t="s">
        <v>483</v>
      </c>
      <c r="R4">
        <v>759</v>
      </c>
      <c r="S4">
        <v>252</v>
      </c>
    </row>
    <row r="5" spans="1:20" x14ac:dyDescent="0.25">
      <c r="A5" t="s">
        <v>33</v>
      </c>
      <c r="B5" t="s">
        <v>34</v>
      </c>
      <c r="C5" t="s">
        <v>22</v>
      </c>
      <c r="D5" t="s">
        <v>23</v>
      </c>
      <c r="E5" t="s">
        <v>5</v>
      </c>
      <c r="G5" t="s">
        <v>24</v>
      </c>
      <c r="H5">
        <v>130020</v>
      </c>
      <c r="I5">
        <v>131363</v>
      </c>
      <c r="J5" t="s">
        <v>25</v>
      </c>
      <c r="K5" t="s">
        <v>514</v>
      </c>
      <c r="L5" t="s">
        <v>514</v>
      </c>
      <c r="N5" t="s">
        <v>515</v>
      </c>
      <c r="P5">
        <v>5738222</v>
      </c>
      <c r="Q5" t="s">
        <v>512</v>
      </c>
      <c r="R5">
        <v>1344</v>
      </c>
      <c r="S5">
        <v>447</v>
      </c>
    </row>
    <row r="6" spans="1:20" x14ac:dyDescent="0.25">
      <c r="A6" t="s">
        <v>33</v>
      </c>
      <c r="B6" t="s">
        <v>34</v>
      </c>
      <c r="C6" t="s">
        <v>22</v>
      </c>
      <c r="D6" t="s">
        <v>23</v>
      </c>
      <c r="E6" t="s">
        <v>5</v>
      </c>
      <c r="G6" t="s">
        <v>24</v>
      </c>
      <c r="H6">
        <v>150405</v>
      </c>
      <c r="I6">
        <v>151151</v>
      </c>
      <c r="J6" t="s">
        <v>74</v>
      </c>
      <c r="K6" t="s">
        <v>584</v>
      </c>
      <c r="L6" t="s">
        <v>584</v>
      </c>
      <c r="N6" t="s">
        <v>78</v>
      </c>
      <c r="P6">
        <v>5737992</v>
      </c>
      <c r="Q6" t="s">
        <v>582</v>
      </c>
      <c r="R6">
        <v>747</v>
      </c>
      <c r="S6">
        <v>248</v>
      </c>
    </row>
    <row r="7" spans="1:20" x14ac:dyDescent="0.25">
      <c r="A7" t="s">
        <v>33</v>
      </c>
      <c r="B7" t="s">
        <v>34</v>
      </c>
      <c r="C7" t="s">
        <v>22</v>
      </c>
      <c r="D7" t="s">
        <v>23</v>
      </c>
      <c r="E7" t="s">
        <v>5</v>
      </c>
      <c r="G7" t="s">
        <v>24</v>
      </c>
      <c r="H7">
        <v>151240</v>
      </c>
      <c r="I7">
        <v>152298</v>
      </c>
      <c r="J7" t="s">
        <v>74</v>
      </c>
      <c r="K7" t="s">
        <v>587</v>
      </c>
      <c r="L7" t="s">
        <v>587</v>
      </c>
      <c r="N7" t="s">
        <v>588</v>
      </c>
      <c r="P7">
        <v>5737987</v>
      </c>
      <c r="Q7" t="s">
        <v>585</v>
      </c>
      <c r="R7">
        <v>1059</v>
      </c>
      <c r="S7">
        <v>352</v>
      </c>
    </row>
    <row r="8" spans="1:20" x14ac:dyDescent="0.25">
      <c r="A8" t="s">
        <v>33</v>
      </c>
      <c r="B8" t="s">
        <v>34</v>
      </c>
      <c r="C8" t="s">
        <v>22</v>
      </c>
      <c r="D8" t="s">
        <v>23</v>
      </c>
      <c r="E8" t="s">
        <v>5</v>
      </c>
      <c r="G8" t="s">
        <v>24</v>
      </c>
      <c r="H8">
        <v>164985</v>
      </c>
      <c r="I8">
        <v>166334</v>
      </c>
      <c r="J8" t="s">
        <v>25</v>
      </c>
      <c r="K8" t="s">
        <v>636</v>
      </c>
      <c r="L8" t="s">
        <v>636</v>
      </c>
      <c r="N8" t="s">
        <v>515</v>
      </c>
      <c r="P8">
        <v>5737986</v>
      </c>
      <c r="Q8" t="s">
        <v>634</v>
      </c>
      <c r="R8">
        <v>1350</v>
      </c>
      <c r="S8">
        <v>449</v>
      </c>
    </row>
    <row r="9" spans="1:20" x14ac:dyDescent="0.25">
      <c r="A9" t="s">
        <v>33</v>
      </c>
      <c r="B9" t="s">
        <v>34</v>
      </c>
      <c r="C9" t="s">
        <v>22</v>
      </c>
      <c r="D9" t="s">
        <v>23</v>
      </c>
      <c r="E9" t="s">
        <v>5</v>
      </c>
      <c r="G9" t="s">
        <v>24</v>
      </c>
      <c r="H9">
        <v>180185</v>
      </c>
      <c r="I9">
        <v>182122</v>
      </c>
      <c r="J9" t="s">
        <v>74</v>
      </c>
      <c r="K9" t="s">
        <v>685</v>
      </c>
      <c r="L9" t="s">
        <v>685</v>
      </c>
      <c r="N9" t="s">
        <v>686</v>
      </c>
      <c r="P9">
        <v>5737822</v>
      </c>
      <c r="Q9" t="s">
        <v>683</v>
      </c>
      <c r="R9">
        <v>1938</v>
      </c>
      <c r="S9">
        <v>645</v>
      </c>
    </row>
    <row r="10" spans="1:20" x14ac:dyDescent="0.25">
      <c r="A10" t="s">
        <v>33</v>
      </c>
      <c r="B10" t="s">
        <v>34</v>
      </c>
      <c r="C10" t="s">
        <v>22</v>
      </c>
      <c r="D10" t="s">
        <v>23</v>
      </c>
      <c r="E10" t="s">
        <v>5</v>
      </c>
      <c r="G10" t="s">
        <v>24</v>
      </c>
      <c r="H10">
        <v>182266</v>
      </c>
      <c r="I10">
        <v>182472</v>
      </c>
      <c r="J10" t="s">
        <v>74</v>
      </c>
      <c r="K10" t="s">
        <v>689</v>
      </c>
      <c r="L10" t="s">
        <v>689</v>
      </c>
      <c r="N10" t="s">
        <v>690</v>
      </c>
      <c r="P10">
        <v>5737824</v>
      </c>
      <c r="Q10" t="s">
        <v>687</v>
      </c>
      <c r="R10">
        <v>207</v>
      </c>
      <c r="S10">
        <v>68</v>
      </c>
    </row>
    <row r="11" spans="1:20" x14ac:dyDescent="0.25">
      <c r="A11" t="s">
        <v>33</v>
      </c>
      <c r="B11" t="s">
        <v>34</v>
      </c>
      <c r="C11" t="s">
        <v>22</v>
      </c>
      <c r="D11" t="s">
        <v>23</v>
      </c>
      <c r="E11" t="s">
        <v>5</v>
      </c>
      <c r="G11" t="s">
        <v>24</v>
      </c>
      <c r="H11">
        <v>198459</v>
      </c>
      <c r="I11">
        <v>199349</v>
      </c>
      <c r="J11" t="s">
        <v>74</v>
      </c>
      <c r="K11" t="s">
        <v>752</v>
      </c>
      <c r="L11" t="s">
        <v>752</v>
      </c>
      <c r="N11" t="s">
        <v>753</v>
      </c>
      <c r="P11">
        <v>5738659</v>
      </c>
      <c r="Q11" t="s">
        <v>750</v>
      </c>
      <c r="R11">
        <v>891</v>
      </c>
      <c r="S11">
        <v>296</v>
      </c>
    </row>
    <row r="12" spans="1:20" x14ac:dyDescent="0.25">
      <c r="A12" t="s">
        <v>33</v>
      </c>
      <c r="B12" t="s">
        <v>34</v>
      </c>
      <c r="C12" t="s">
        <v>22</v>
      </c>
      <c r="D12" t="s">
        <v>23</v>
      </c>
      <c r="E12" t="s">
        <v>5</v>
      </c>
      <c r="G12" t="s">
        <v>24</v>
      </c>
      <c r="H12">
        <v>201805</v>
      </c>
      <c r="I12">
        <v>203430</v>
      </c>
      <c r="J12" t="s">
        <v>25</v>
      </c>
      <c r="K12" t="s">
        <v>767</v>
      </c>
      <c r="L12" t="s">
        <v>767</v>
      </c>
      <c r="N12" t="s">
        <v>768</v>
      </c>
      <c r="P12">
        <v>5738688</v>
      </c>
      <c r="Q12" t="s">
        <v>765</v>
      </c>
      <c r="R12">
        <v>1626</v>
      </c>
      <c r="S12">
        <v>541</v>
      </c>
    </row>
    <row r="13" spans="1:20" x14ac:dyDescent="0.25">
      <c r="A13" t="s">
        <v>33</v>
      </c>
      <c r="B13" t="s">
        <v>34</v>
      </c>
      <c r="C13" t="s">
        <v>22</v>
      </c>
      <c r="D13" t="s">
        <v>23</v>
      </c>
      <c r="E13" t="s">
        <v>5</v>
      </c>
      <c r="G13" t="s">
        <v>24</v>
      </c>
      <c r="H13">
        <v>204613</v>
      </c>
      <c r="I13">
        <v>206232</v>
      </c>
      <c r="J13" t="s">
        <v>74</v>
      </c>
      <c r="K13" t="s">
        <v>779</v>
      </c>
      <c r="L13" t="s">
        <v>779</v>
      </c>
      <c r="N13" t="s">
        <v>780</v>
      </c>
      <c r="P13">
        <v>5738696</v>
      </c>
      <c r="Q13" t="s">
        <v>777</v>
      </c>
      <c r="R13">
        <v>1620</v>
      </c>
      <c r="S13">
        <v>539</v>
      </c>
    </row>
    <row r="14" spans="1:20" x14ac:dyDescent="0.25">
      <c r="A14" t="s">
        <v>33</v>
      </c>
      <c r="B14" t="s">
        <v>34</v>
      </c>
      <c r="C14" t="s">
        <v>22</v>
      </c>
      <c r="D14" t="s">
        <v>23</v>
      </c>
      <c r="E14" t="s">
        <v>5</v>
      </c>
      <c r="G14" t="s">
        <v>24</v>
      </c>
      <c r="H14">
        <v>225036</v>
      </c>
      <c r="I14">
        <v>225911</v>
      </c>
      <c r="J14" t="s">
        <v>25</v>
      </c>
      <c r="K14" t="s">
        <v>858</v>
      </c>
      <c r="L14" t="s">
        <v>858</v>
      </c>
      <c r="N14" t="s">
        <v>859</v>
      </c>
      <c r="P14">
        <v>5738750</v>
      </c>
      <c r="Q14" t="s">
        <v>856</v>
      </c>
      <c r="R14">
        <v>876</v>
      </c>
      <c r="S14">
        <v>291</v>
      </c>
    </row>
    <row r="15" spans="1:20" x14ac:dyDescent="0.25">
      <c r="A15" t="s">
        <v>33</v>
      </c>
      <c r="B15" t="s">
        <v>34</v>
      </c>
      <c r="C15" t="s">
        <v>22</v>
      </c>
      <c r="D15" t="s">
        <v>23</v>
      </c>
      <c r="E15" t="s">
        <v>5</v>
      </c>
      <c r="G15" t="s">
        <v>24</v>
      </c>
      <c r="H15">
        <v>233487</v>
      </c>
      <c r="I15">
        <v>234212</v>
      </c>
      <c r="J15" t="s">
        <v>74</v>
      </c>
      <c r="K15" t="s">
        <v>891</v>
      </c>
      <c r="L15" t="s">
        <v>891</v>
      </c>
      <c r="N15" t="s">
        <v>892</v>
      </c>
      <c r="P15">
        <v>5738775</v>
      </c>
      <c r="Q15" t="s">
        <v>889</v>
      </c>
      <c r="R15">
        <v>726</v>
      </c>
      <c r="S15">
        <v>241</v>
      </c>
    </row>
    <row r="16" spans="1:20" x14ac:dyDescent="0.25">
      <c r="A16" t="s">
        <v>33</v>
      </c>
      <c r="B16" t="s">
        <v>34</v>
      </c>
      <c r="C16" t="s">
        <v>22</v>
      </c>
      <c r="D16" t="s">
        <v>23</v>
      </c>
      <c r="E16" t="s">
        <v>5</v>
      </c>
      <c r="G16" t="s">
        <v>24</v>
      </c>
      <c r="H16">
        <v>234214</v>
      </c>
      <c r="I16">
        <v>235407</v>
      </c>
      <c r="J16" t="s">
        <v>74</v>
      </c>
      <c r="K16" t="s">
        <v>895</v>
      </c>
      <c r="L16" t="s">
        <v>895</v>
      </c>
      <c r="N16" t="s">
        <v>896</v>
      </c>
      <c r="P16">
        <v>5738776</v>
      </c>
      <c r="Q16" t="s">
        <v>893</v>
      </c>
      <c r="R16">
        <v>1194</v>
      </c>
      <c r="S16">
        <v>397</v>
      </c>
    </row>
    <row r="17" spans="1:19" x14ac:dyDescent="0.25">
      <c r="A17" t="s">
        <v>33</v>
      </c>
      <c r="B17" t="s">
        <v>34</v>
      </c>
      <c r="C17" t="s">
        <v>22</v>
      </c>
      <c r="D17" t="s">
        <v>23</v>
      </c>
      <c r="E17" t="s">
        <v>5</v>
      </c>
      <c r="G17" t="s">
        <v>24</v>
      </c>
      <c r="H17">
        <v>238098</v>
      </c>
      <c r="I17">
        <v>238304</v>
      </c>
      <c r="J17" t="s">
        <v>25</v>
      </c>
      <c r="K17" t="s">
        <v>910</v>
      </c>
      <c r="L17" t="s">
        <v>910</v>
      </c>
      <c r="N17" t="s">
        <v>690</v>
      </c>
      <c r="P17">
        <v>5738788</v>
      </c>
      <c r="Q17" t="s">
        <v>908</v>
      </c>
      <c r="R17">
        <v>207</v>
      </c>
      <c r="S17">
        <v>68</v>
      </c>
    </row>
    <row r="18" spans="1:19" x14ac:dyDescent="0.25">
      <c r="A18" t="s">
        <v>33</v>
      </c>
      <c r="B18" t="s">
        <v>34</v>
      </c>
      <c r="C18" t="s">
        <v>22</v>
      </c>
      <c r="D18" t="s">
        <v>23</v>
      </c>
      <c r="E18" t="s">
        <v>5</v>
      </c>
      <c r="G18" t="s">
        <v>24</v>
      </c>
      <c r="H18">
        <v>238564</v>
      </c>
      <c r="I18">
        <v>240507</v>
      </c>
      <c r="J18" t="s">
        <v>25</v>
      </c>
      <c r="K18" t="s">
        <v>913</v>
      </c>
      <c r="L18" t="s">
        <v>913</v>
      </c>
      <c r="N18" t="s">
        <v>686</v>
      </c>
      <c r="P18">
        <v>5738792</v>
      </c>
      <c r="Q18" t="s">
        <v>911</v>
      </c>
      <c r="R18">
        <v>1944</v>
      </c>
      <c r="S18">
        <v>647</v>
      </c>
    </row>
    <row r="19" spans="1:19" x14ac:dyDescent="0.25">
      <c r="A19" t="s">
        <v>33</v>
      </c>
      <c r="B19" t="s">
        <v>34</v>
      </c>
      <c r="C19" t="s">
        <v>22</v>
      </c>
      <c r="D19" t="s">
        <v>23</v>
      </c>
      <c r="E19" t="s">
        <v>5</v>
      </c>
      <c r="G19" t="s">
        <v>24</v>
      </c>
      <c r="H19">
        <v>283495</v>
      </c>
      <c r="I19">
        <v>284211</v>
      </c>
      <c r="J19" t="s">
        <v>74</v>
      </c>
      <c r="K19" t="s">
        <v>1101</v>
      </c>
      <c r="L19" t="s">
        <v>1101</v>
      </c>
      <c r="N19" t="s">
        <v>1102</v>
      </c>
      <c r="P19">
        <v>5739014</v>
      </c>
      <c r="Q19" t="s">
        <v>1099</v>
      </c>
      <c r="R19">
        <v>717</v>
      </c>
      <c r="S19">
        <v>238</v>
      </c>
    </row>
    <row r="20" spans="1:19" x14ac:dyDescent="0.25">
      <c r="A20" t="s">
        <v>33</v>
      </c>
      <c r="B20" t="s">
        <v>34</v>
      </c>
      <c r="C20" t="s">
        <v>22</v>
      </c>
      <c r="D20" t="s">
        <v>23</v>
      </c>
      <c r="E20" t="s">
        <v>5</v>
      </c>
      <c r="G20" t="s">
        <v>24</v>
      </c>
      <c r="H20">
        <v>305291</v>
      </c>
      <c r="I20">
        <v>306181</v>
      </c>
      <c r="J20" t="s">
        <v>74</v>
      </c>
      <c r="K20" t="s">
        <v>1208</v>
      </c>
      <c r="L20" t="s">
        <v>1208</v>
      </c>
      <c r="N20" t="s">
        <v>1209</v>
      </c>
      <c r="P20">
        <v>5739091</v>
      </c>
      <c r="Q20" t="s">
        <v>1206</v>
      </c>
      <c r="R20">
        <v>891</v>
      </c>
      <c r="S20">
        <v>296</v>
      </c>
    </row>
    <row r="21" spans="1:19" x14ac:dyDescent="0.25">
      <c r="A21" t="s">
        <v>33</v>
      </c>
      <c r="B21" t="s">
        <v>34</v>
      </c>
      <c r="C21" t="s">
        <v>22</v>
      </c>
      <c r="D21" t="s">
        <v>23</v>
      </c>
      <c r="E21" t="s">
        <v>5</v>
      </c>
      <c r="G21" t="s">
        <v>24</v>
      </c>
      <c r="H21">
        <v>306259</v>
      </c>
      <c r="I21">
        <v>306918</v>
      </c>
      <c r="J21" t="s">
        <v>74</v>
      </c>
      <c r="K21" t="s">
        <v>1212</v>
      </c>
      <c r="L21" t="s">
        <v>1212</v>
      </c>
      <c r="N21" t="s">
        <v>1213</v>
      </c>
      <c r="P21">
        <v>5739094</v>
      </c>
      <c r="Q21" t="s">
        <v>1210</v>
      </c>
      <c r="R21">
        <v>660</v>
      </c>
      <c r="S21">
        <v>219</v>
      </c>
    </row>
    <row r="22" spans="1:19" x14ac:dyDescent="0.25">
      <c r="A22" t="s">
        <v>33</v>
      </c>
      <c r="B22" t="s">
        <v>34</v>
      </c>
      <c r="C22" t="s">
        <v>22</v>
      </c>
      <c r="D22" t="s">
        <v>23</v>
      </c>
      <c r="E22" t="s">
        <v>5</v>
      </c>
      <c r="G22" t="s">
        <v>24</v>
      </c>
      <c r="H22">
        <v>306953</v>
      </c>
      <c r="I22">
        <v>307747</v>
      </c>
      <c r="J22" t="s">
        <v>74</v>
      </c>
      <c r="K22" t="s">
        <v>1216</v>
      </c>
      <c r="L22" t="s">
        <v>1216</v>
      </c>
      <c r="N22" t="s">
        <v>78</v>
      </c>
      <c r="P22">
        <v>5739096</v>
      </c>
      <c r="Q22" t="s">
        <v>1214</v>
      </c>
      <c r="R22">
        <v>795</v>
      </c>
      <c r="S22">
        <v>264</v>
      </c>
    </row>
    <row r="23" spans="1:19" x14ac:dyDescent="0.25">
      <c r="A23" t="s">
        <v>33</v>
      </c>
      <c r="B23" t="s">
        <v>34</v>
      </c>
      <c r="C23" t="s">
        <v>22</v>
      </c>
      <c r="D23" t="s">
        <v>23</v>
      </c>
      <c r="E23" t="s">
        <v>5</v>
      </c>
      <c r="G23" t="s">
        <v>24</v>
      </c>
      <c r="H23">
        <v>324509</v>
      </c>
      <c r="I23">
        <v>326167</v>
      </c>
      <c r="J23" t="s">
        <v>25</v>
      </c>
      <c r="K23" t="s">
        <v>1293</v>
      </c>
      <c r="L23" t="s">
        <v>1293</v>
      </c>
      <c r="N23" t="s">
        <v>1294</v>
      </c>
      <c r="P23">
        <v>5737843</v>
      </c>
      <c r="Q23" t="s">
        <v>1291</v>
      </c>
      <c r="R23">
        <v>1659</v>
      </c>
      <c r="S23">
        <v>552</v>
      </c>
    </row>
    <row r="24" spans="1:19" x14ac:dyDescent="0.25">
      <c r="A24" t="s">
        <v>33</v>
      </c>
      <c r="B24" t="s">
        <v>34</v>
      </c>
      <c r="C24" t="s">
        <v>22</v>
      </c>
      <c r="D24" t="s">
        <v>23</v>
      </c>
      <c r="E24" t="s">
        <v>5</v>
      </c>
      <c r="G24" t="s">
        <v>24</v>
      </c>
      <c r="H24">
        <v>329977</v>
      </c>
      <c r="I24">
        <v>330681</v>
      </c>
      <c r="J24" t="s">
        <v>25</v>
      </c>
      <c r="K24" t="s">
        <v>1312</v>
      </c>
      <c r="L24" t="s">
        <v>1312</v>
      </c>
      <c r="N24" t="s">
        <v>892</v>
      </c>
      <c r="P24">
        <v>5737878</v>
      </c>
      <c r="Q24" t="s">
        <v>1310</v>
      </c>
      <c r="R24">
        <v>705</v>
      </c>
      <c r="S24">
        <v>234</v>
      </c>
    </row>
    <row r="25" spans="1:19" x14ac:dyDescent="0.25">
      <c r="A25" t="s">
        <v>33</v>
      </c>
      <c r="B25" t="s">
        <v>34</v>
      </c>
      <c r="C25" t="s">
        <v>22</v>
      </c>
      <c r="D25" t="s">
        <v>23</v>
      </c>
      <c r="E25" t="s">
        <v>5</v>
      </c>
      <c r="G25" t="s">
        <v>24</v>
      </c>
      <c r="H25">
        <v>332022</v>
      </c>
      <c r="I25">
        <v>333266</v>
      </c>
      <c r="J25" t="s">
        <v>25</v>
      </c>
      <c r="K25" t="s">
        <v>1318</v>
      </c>
      <c r="L25" t="s">
        <v>1318</v>
      </c>
      <c r="N25" t="s">
        <v>896</v>
      </c>
      <c r="P25">
        <v>5737893</v>
      </c>
      <c r="Q25" t="s">
        <v>1316</v>
      </c>
      <c r="R25">
        <v>1245</v>
      </c>
      <c r="S25">
        <v>414</v>
      </c>
    </row>
    <row r="26" spans="1:19" x14ac:dyDescent="0.25">
      <c r="A26" t="s">
        <v>33</v>
      </c>
      <c r="B26" t="s">
        <v>34</v>
      </c>
      <c r="C26" t="s">
        <v>22</v>
      </c>
      <c r="D26" t="s">
        <v>23</v>
      </c>
      <c r="E26" t="s">
        <v>5</v>
      </c>
      <c r="G26" t="s">
        <v>24</v>
      </c>
      <c r="H26">
        <v>338235</v>
      </c>
      <c r="I26">
        <v>338900</v>
      </c>
      <c r="J26" t="s">
        <v>74</v>
      </c>
      <c r="K26" t="s">
        <v>1337</v>
      </c>
      <c r="L26" t="s">
        <v>1337</v>
      </c>
      <c r="N26" t="s">
        <v>1338</v>
      </c>
      <c r="P26">
        <v>5737921</v>
      </c>
      <c r="Q26" t="s">
        <v>1335</v>
      </c>
      <c r="R26">
        <v>666</v>
      </c>
      <c r="S26">
        <v>221</v>
      </c>
    </row>
    <row r="27" spans="1:19" x14ac:dyDescent="0.25">
      <c r="A27" t="s">
        <v>33</v>
      </c>
      <c r="B27" t="s">
        <v>34</v>
      </c>
      <c r="C27" t="s">
        <v>22</v>
      </c>
      <c r="D27" t="s">
        <v>23</v>
      </c>
      <c r="E27" t="s">
        <v>5</v>
      </c>
      <c r="G27" t="s">
        <v>24</v>
      </c>
      <c r="H27">
        <v>338911</v>
      </c>
      <c r="I27">
        <v>339687</v>
      </c>
      <c r="J27" t="s">
        <v>74</v>
      </c>
      <c r="K27" t="s">
        <v>1341</v>
      </c>
      <c r="L27" t="s">
        <v>1341</v>
      </c>
      <c r="N27" t="s">
        <v>1342</v>
      </c>
      <c r="P27">
        <v>5737953</v>
      </c>
      <c r="Q27" t="s">
        <v>1339</v>
      </c>
      <c r="R27">
        <v>777</v>
      </c>
      <c r="S27">
        <v>258</v>
      </c>
    </row>
    <row r="28" spans="1:19" x14ac:dyDescent="0.25">
      <c r="A28" t="s">
        <v>33</v>
      </c>
      <c r="B28" t="s">
        <v>34</v>
      </c>
      <c r="C28" t="s">
        <v>22</v>
      </c>
      <c r="D28" t="s">
        <v>23</v>
      </c>
      <c r="E28" t="s">
        <v>5</v>
      </c>
      <c r="G28" t="s">
        <v>24</v>
      </c>
      <c r="H28">
        <v>346863</v>
      </c>
      <c r="I28">
        <v>347645</v>
      </c>
      <c r="J28" t="s">
        <v>25</v>
      </c>
      <c r="K28" t="s">
        <v>1365</v>
      </c>
      <c r="L28" t="s">
        <v>1365</v>
      </c>
      <c r="N28" t="s">
        <v>1342</v>
      </c>
      <c r="P28">
        <v>5738281</v>
      </c>
      <c r="Q28" t="s">
        <v>1363</v>
      </c>
      <c r="R28">
        <v>783</v>
      </c>
      <c r="S28">
        <v>260</v>
      </c>
    </row>
    <row r="29" spans="1:19" x14ac:dyDescent="0.25">
      <c r="A29" t="s">
        <v>33</v>
      </c>
      <c r="B29" t="s">
        <v>34</v>
      </c>
      <c r="C29" t="s">
        <v>22</v>
      </c>
      <c r="D29" t="s">
        <v>23</v>
      </c>
      <c r="E29" t="s">
        <v>5</v>
      </c>
      <c r="G29" t="s">
        <v>24</v>
      </c>
      <c r="H29">
        <v>347659</v>
      </c>
      <c r="I29">
        <v>348459</v>
      </c>
      <c r="J29" t="s">
        <v>25</v>
      </c>
      <c r="K29" t="s">
        <v>1368</v>
      </c>
      <c r="L29" t="s">
        <v>1368</v>
      </c>
      <c r="N29" t="s">
        <v>1338</v>
      </c>
      <c r="P29">
        <v>5738284</v>
      </c>
      <c r="Q29" t="s">
        <v>1366</v>
      </c>
      <c r="R29">
        <v>801</v>
      </c>
      <c r="S29">
        <v>266</v>
      </c>
    </row>
    <row r="30" spans="1:19" x14ac:dyDescent="0.25">
      <c r="A30" t="s">
        <v>33</v>
      </c>
      <c r="B30" t="s">
        <v>34</v>
      </c>
      <c r="C30" t="s">
        <v>22</v>
      </c>
      <c r="D30" t="s">
        <v>23</v>
      </c>
      <c r="E30" t="s">
        <v>5</v>
      </c>
      <c r="G30" t="s">
        <v>24</v>
      </c>
      <c r="H30">
        <v>349175</v>
      </c>
      <c r="I30">
        <v>350278</v>
      </c>
      <c r="J30" t="s">
        <v>25</v>
      </c>
      <c r="K30" t="s">
        <v>1374</v>
      </c>
      <c r="L30" t="s">
        <v>1374</v>
      </c>
      <c r="N30" t="s">
        <v>1375</v>
      </c>
      <c r="P30">
        <v>5738287</v>
      </c>
      <c r="Q30" t="s">
        <v>1372</v>
      </c>
      <c r="R30">
        <v>1104</v>
      </c>
      <c r="S30">
        <v>367</v>
      </c>
    </row>
    <row r="31" spans="1:19" x14ac:dyDescent="0.25">
      <c r="A31" t="s">
        <v>33</v>
      </c>
      <c r="B31" t="s">
        <v>34</v>
      </c>
      <c r="C31" t="s">
        <v>22</v>
      </c>
      <c r="D31" t="s">
        <v>23</v>
      </c>
      <c r="E31" t="s">
        <v>5</v>
      </c>
      <c r="G31" t="s">
        <v>24</v>
      </c>
      <c r="H31">
        <v>366400</v>
      </c>
      <c r="I31">
        <v>367002</v>
      </c>
      <c r="J31" t="s">
        <v>74</v>
      </c>
      <c r="K31" t="s">
        <v>1408</v>
      </c>
      <c r="L31" t="s">
        <v>1408</v>
      </c>
      <c r="N31" t="s">
        <v>401</v>
      </c>
      <c r="P31">
        <v>5738302</v>
      </c>
      <c r="Q31" t="s">
        <v>1406</v>
      </c>
      <c r="R31">
        <v>603</v>
      </c>
      <c r="S31">
        <v>200</v>
      </c>
    </row>
    <row r="32" spans="1:19" x14ac:dyDescent="0.25">
      <c r="A32" t="s">
        <v>33</v>
      </c>
      <c r="B32" t="s">
        <v>34</v>
      </c>
      <c r="C32" t="s">
        <v>22</v>
      </c>
      <c r="D32" t="s">
        <v>23</v>
      </c>
      <c r="E32" t="s">
        <v>5</v>
      </c>
      <c r="G32" t="s">
        <v>24</v>
      </c>
      <c r="H32">
        <v>376229</v>
      </c>
      <c r="I32">
        <v>377422</v>
      </c>
      <c r="J32" t="s">
        <v>25</v>
      </c>
      <c r="K32" t="s">
        <v>1444</v>
      </c>
      <c r="L32" t="s">
        <v>1444</v>
      </c>
      <c r="N32" t="s">
        <v>896</v>
      </c>
      <c r="P32">
        <v>5738328</v>
      </c>
      <c r="Q32" t="s">
        <v>1442</v>
      </c>
      <c r="R32">
        <v>1194</v>
      </c>
      <c r="S32">
        <v>397</v>
      </c>
    </row>
    <row r="33" spans="1:19" x14ac:dyDescent="0.25">
      <c r="A33" t="s">
        <v>33</v>
      </c>
      <c r="B33" t="s">
        <v>34</v>
      </c>
      <c r="C33" t="s">
        <v>22</v>
      </c>
      <c r="D33" t="s">
        <v>23</v>
      </c>
      <c r="E33" t="s">
        <v>5</v>
      </c>
      <c r="G33" t="s">
        <v>24</v>
      </c>
      <c r="H33">
        <v>380474</v>
      </c>
      <c r="I33">
        <v>381232</v>
      </c>
      <c r="J33" t="s">
        <v>74</v>
      </c>
      <c r="K33" t="s">
        <v>1455</v>
      </c>
      <c r="L33" t="s">
        <v>1455</v>
      </c>
      <c r="N33" t="s">
        <v>78</v>
      </c>
      <c r="P33">
        <v>5738330</v>
      </c>
      <c r="Q33" t="s">
        <v>1453</v>
      </c>
      <c r="R33">
        <v>759</v>
      </c>
      <c r="S33">
        <v>252</v>
      </c>
    </row>
    <row r="34" spans="1:19" x14ac:dyDescent="0.25">
      <c r="A34" t="s">
        <v>33</v>
      </c>
      <c r="B34" t="s">
        <v>34</v>
      </c>
      <c r="C34" t="s">
        <v>22</v>
      </c>
      <c r="D34" t="s">
        <v>23</v>
      </c>
      <c r="E34" t="s">
        <v>5</v>
      </c>
      <c r="G34" t="s">
        <v>24</v>
      </c>
      <c r="H34">
        <v>445798</v>
      </c>
      <c r="I34">
        <v>447309</v>
      </c>
      <c r="J34" t="s">
        <v>74</v>
      </c>
      <c r="K34" t="s">
        <v>1710</v>
      </c>
      <c r="L34" t="s">
        <v>1710</v>
      </c>
      <c r="N34" t="s">
        <v>1711</v>
      </c>
      <c r="P34">
        <v>5738506</v>
      </c>
      <c r="Q34" t="s">
        <v>1708</v>
      </c>
      <c r="R34">
        <v>1512</v>
      </c>
      <c r="S34">
        <v>503</v>
      </c>
    </row>
    <row r="35" spans="1:19" x14ac:dyDescent="0.25">
      <c r="A35" t="s">
        <v>33</v>
      </c>
      <c r="B35" t="s">
        <v>34</v>
      </c>
      <c r="C35" t="s">
        <v>22</v>
      </c>
      <c r="D35" t="s">
        <v>23</v>
      </c>
      <c r="E35" t="s">
        <v>5</v>
      </c>
      <c r="G35" t="s">
        <v>24</v>
      </c>
      <c r="H35">
        <v>622831</v>
      </c>
      <c r="I35">
        <v>625293</v>
      </c>
      <c r="J35" t="s">
        <v>74</v>
      </c>
      <c r="K35" t="s">
        <v>2381</v>
      </c>
      <c r="L35" t="s">
        <v>2381</v>
      </c>
      <c r="N35" t="s">
        <v>2382</v>
      </c>
      <c r="P35">
        <v>5738992</v>
      </c>
      <c r="Q35" t="s">
        <v>2379</v>
      </c>
      <c r="R35">
        <v>2463</v>
      </c>
      <c r="S35">
        <v>820</v>
      </c>
    </row>
    <row r="36" spans="1:19" x14ac:dyDescent="0.25">
      <c r="A36" t="s">
        <v>33</v>
      </c>
      <c r="B36" t="s">
        <v>34</v>
      </c>
      <c r="C36" t="s">
        <v>22</v>
      </c>
      <c r="D36" t="s">
        <v>23</v>
      </c>
      <c r="E36" t="s">
        <v>5</v>
      </c>
      <c r="G36" t="s">
        <v>24</v>
      </c>
      <c r="H36">
        <v>627524</v>
      </c>
      <c r="I36">
        <v>628315</v>
      </c>
      <c r="J36" t="s">
        <v>25</v>
      </c>
      <c r="K36" t="s">
        <v>2393</v>
      </c>
      <c r="L36" t="s">
        <v>2393</v>
      </c>
      <c r="N36" t="s">
        <v>892</v>
      </c>
      <c r="P36">
        <v>5739001</v>
      </c>
      <c r="Q36" t="s">
        <v>2391</v>
      </c>
      <c r="R36">
        <v>792</v>
      </c>
      <c r="S36">
        <v>263</v>
      </c>
    </row>
    <row r="37" spans="1:19" x14ac:dyDescent="0.25">
      <c r="A37" t="s">
        <v>33</v>
      </c>
      <c r="B37" t="s">
        <v>34</v>
      </c>
      <c r="C37" t="s">
        <v>22</v>
      </c>
      <c r="D37" t="s">
        <v>23</v>
      </c>
      <c r="E37" t="s">
        <v>5</v>
      </c>
      <c r="G37" t="s">
        <v>24</v>
      </c>
      <c r="H37">
        <v>634322</v>
      </c>
      <c r="I37">
        <v>634765</v>
      </c>
      <c r="J37" t="s">
        <v>74</v>
      </c>
      <c r="K37" t="s">
        <v>2419</v>
      </c>
      <c r="L37" t="s">
        <v>2419</v>
      </c>
      <c r="N37" t="s">
        <v>2420</v>
      </c>
      <c r="P37">
        <v>5739023</v>
      </c>
      <c r="Q37" t="s">
        <v>2417</v>
      </c>
      <c r="R37">
        <v>444</v>
      </c>
      <c r="S37">
        <v>147</v>
      </c>
    </row>
    <row r="38" spans="1:19" x14ac:dyDescent="0.25">
      <c r="A38" t="s">
        <v>33</v>
      </c>
      <c r="B38" t="s">
        <v>34</v>
      </c>
      <c r="C38" t="s">
        <v>22</v>
      </c>
      <c r="D38" t="s">
        <v>23</v>
      </c>
      <c r="E38" t="s">
        <v>5</v>
      </c>
      <c r="G38" t="s">
        <v>24</v>
      </c>
      <c r="H38">
        <v>662051</v>
      </c>
      <c r="I38">
        <v>662833</v>
      </c>
      <c r="J38" t="s">
        <v>25</v>
      </c>
      <c r="K38" t="s">
        <v>2545</v>
      </c>
      <c r="L38" t="s">
        <v>2545</v>
      </c>
      <c r="N38" t="s">
        <v>2546</v>
      </c>
      <c r="P38">
        <v>5739126</v>
      </c>
      <c r="Q38" t="s">
        <v>2543</v>
      </c>
      <c r="R38">
        <v>783</v>
      </c>
      <c r="S38">
        <v>260</v>
      </c>
    </row>
    <row r="39" spans="1:19" x14ac:dyDescent="0.25">
      <c r="A39" t="s">
        <v>33</v>
      </c>
      <c r="B39" t="s">
        <v>34</v>
      </c>
      <c r="C39" t="s">
        <v>22</v>
      </c>
      <c r="D39" t="s">
        <v>23</v>
      </c>
      <c r="E39" t="s">
        <v>5</v>
      </c>
      <c r="G39" t="s">
        <v>24</v>
      </c>
      <c r="H39">
        <v>662919</v>
      </c>
      <c r="I39">
        <v>663599</v>
      </c>
      <c r="J39" t="s">
        <v>25</v>
      </c>
      <c r="K39" t="s">
        <v>2549</v>
      </c>
      <c r="L39" t="s">
        <v>2549</v>
      </c>
      <c r="N39" t="s">
        <v>1213</v>
      </c>
      <c r="P39">
        <v>5739124</v>
      </c>
      <c r="Q39" t="s">
        <v>2547</v>
      </c>
      <c r="R39">
        <v>681</v>
      </c>
      <c r="S39">
        <v>226</v>
      </c>
    </row>
    <row r="40" spans="1:19" x14ac:dyDescent="0.25">
      <c r="A40" t="s">
        <v>33</v>
      </c>
      <c r="B40" t="s">
        <v>34</v>
      </c>
      <c r="C40" t="s">
        <v>22</v>
      </c>
      <c r="D40" t="s">
        <v>23</v>
      </c>
      <c r="E40" t="s">
        <v>5</v>
      </c>
      <c r="G40" t="s">
        <v>24</v>
      </c>
      <c r="H40">
        <v>663583</v>
      </c>
      <c r="I40">
        <v>664314</v>
      </c>
      <c r="J40" t="s">
        <v>25</v>
      </c>
      <c r="K40" t="s">
        <v>2553</v>
      </c>
      <c r="L40" t="s">
        <v>2553</v>
      </c>
      <c r="N40" t="s">
        <v>2554</v>
      </c>
      <c r="O40" t="s">
        <v>2550</v>
      </c>
      <c r="P40">
        <v>5739122</v>
      </c>
      <c r="Q40" t="s">
        <v>2551</v>
      </c>
      <c r="R40">
        <v>732</v>
      </c>
      <c r="S40">
        <v>243</v>
      </c>
    </row>
    <row r="41" spans="1:19" x14ac:dyDescent="0.25">
      <c r="A41" t="s">
        <v>33</v>
      </c>
      <c r="B41" t="s">
        <v>34</v>
      </c>
      <c r="C41" t="s">
        <v>22</v>
      </c>
      <c r="D41" t="s">
        <v>23</v>
      </c>
      <c r="E41" t="s">
        <v>5</v>
      </c>
      <c r="G41" t="s">
        <v>24</v>
      </c>
      <c r="H41">
        <v>681737</v>
      </c>
      <c r="I41">
        <v>682636</v>
      </c>
      <c r="J41" t="s">
        <v>74</v>
      </c>
      <c r="K41" t="s">
        <v>2616</v>
      </c>
      <c r="L41" t="s">
        <v>2616</v>
      </c>
      <c r="N41" t="s">
        <v>753</v>
      </c>
      <c r="P41">
        <v>5737877</v>
      </c>
      <c r="Q41" t="s">
        <v>2614</v>
      </c>
      <c r="R41">
        <v>900</v>
      </c>
      <c r="S41">
        <v>299</v>
      </c>
    </row>
    <row r="42" spans="1:19" x14ac:dyDescent="0.25">
      <c r="A42" t="s">
        <v>33</v>
      </c>
      <c r="B42" t="s">
        <v>34</v>
      </c>
      <c r="C42" t="s">
        <v>22</v>
      </c>
      <c r="D42" t="s">
        <v>23</v>
      </c>
      <c r="E42" t="s">
        <v>5</v>
      </c>
      <c r="G42" t="s">
        <v>24</v>
      </c>
      <c r="H42">
        <v>684628</v>
      </c>
      <c r="I42">
        <v>685770</v>
      </c>
      <c r="J42" t="s">
        <v>74</v>
      </c>
      <c r="K42" t="s">
        <v>2627</v>
      </c>
      <c r="L42" t="s">
        <v>2627</v>
      </c>
      <c r="N42" t="s">
        <v>892</v>
      </c>
      <c r="P42">
        <v>5737888</v>
      </c>
      <c r="Q42" t="s">
        <v>2625</v>
      </c>
      <c r="R42">
        <v>1143</v>
      </c>
      <c r="S42">
        <v>380</v>
      </c>
    </row>
    <row r="43" spans="1:19" x14ac:dyDescent="0.25">
      <c r="A43" t="s">
        <v>33</v>
      </c>
      <c r="B43" t="s">
        <v>34</v>
      </c>
      <c r="C43" t="s">
        <v>22</v>
      </c>
      <c r="D43" t="s">
        <v>23</v>
      </c>
      <c r="E43" t="s">
        <v>5</v>
      </c>
      <c r="G43" t="s">
        <v>24</v>
      </c>
      <c r="H43">
        <v>685780</v>
      </c>
      <c r="I43">
        <v>686445</v>
      </c>
      <c r="J43" t="s">
        <v>74</v>
      </c>
      <c r="K43" t="s">
        <v>2630</v>
      </c>
      <c r="L43" t="s">
        <v>2630</v>
      </c>
      <c r="N43" t="s">
        <v>1338</v>
      </c>
      <c r="P43">
        <v>5737885</v>
      </c>
      <c r="Q43" t="s">
        <v>2628</v>
      </c>
      <c r="R43">
        <v>666</v>
      </c>
      <c r="S43">
        <v>221</v>
      </c>
    </row>
    <row r="44" spans="1:19" x14ac:dyDescent="0.25">
      <c r="A44" t="s">
        <v>33</v>
      </c>
      <c r="B44" t="s">
        <v>34</v>
      </c>
      <c r="C44" t="s">
        <v>22</v>
      </c>
      <c r="D44" t="s">
        <v>23</v>
      </c>
      <c r="E44" t="s">
        <v>5</v>
      </c>
      <c r="G44" t="s">
        <v>24</v>
      </c>
      <c r="H44">
        <v>686455</v>
      </c>
      <c r="I44">
        <v>687255</v>
      </c>
      <c r="J44" t="s">
        <v>74</v>
      </c>
      <c r="K44" t="s">
        <v>2633</v>
      </c>
      <c r="L44" t="s">
        <v>2633</v>
      </c>
      <c r="N44" t="s">
        <v>1342</v>
      </c>
      <c r="P44">
        <v>5738903</v>
      </c>
      <c r="Q44" t="s">
        <v>2631</v>
      </c>
      <c r="R44">
        <v>801</v>
      </c>
      <c r="S44">
        <v>266</v>
      </c>
    </row>
    <row r="45" spans="1:19" x14ac:dyDescent="0.25">
      <c r="A45" t="s">
        <v>33</v>
      </c>
      <c r="B45" t="s">
        <v>34</v>
      </c>
      <c r="C45" t="s">
        <v>22</v>
      </c>
      <c r="D45" t="s">
        <v>23</v>
      </c>
      <c r="E45" t="s">
        <v>5</v>
      </c>
      <c r="G45" t="s">
        <v>24</v>
      </c>
      <c r="H45">
        <v>692686</v>
      </c>
      <c r="I45">
        <v>693405</v>
      </c>
      <c r="J45" t="s">
        <v>74</v>
      </c>
      <c r="K45" t="s">
        <v>2659</v>
      </c>
      <c r="L45" t="s">
        <v>2659</v>
      </c>
      <c r="N45" t="s">
        <v>2660</v>
      </c>
      <c r="P45">
        <v>5737795</v>
      </c>
      <c r="Q45" t="s">
        <v>2657</v>
      </c>
      <c r="R45">
        <v>720</v>
      </c>
      <c r="S45">
        <v>239</v>
      </c>
    </row>
    <row r="46" spans="1:19" x14ac:dyDescent="0.25">
      <c r="A46" t="s">
        <v>33</v>
      </c>
      <c r="B46" t="s">
        <v>34</v>
      </c>
      <c r="C46" t="s">
        <v>22</v>
      </c>
      <c r="D46" t="s">
        <v>23</v>
      </c>
      <c r="E46" t="s">
        <v>5</v>
      </c>
      <c r="G46" t="s">
        <v>24</v>
      </c>
      <c r="H46">
        <v>723654</v>
      </c>
      <c r="I46">
        <v>724397</v>
      </c>
      <c r="J46" t="s">
        <v>74</v>
      </c>
      <c r="K46" t="s">
        <v>2748</v>
      </c>
      <c r="L46" t="s">
        <v>2748</v>
      </c>
      <c r="N46" t="s">
        <v>2749</v>
      </c>
      <c r="P46">
        <v>5738470</v>
      </c>
      <c r="Q46" t="s">
        <v>2746</v>
      </c>
      <c r="R46">
        <v>744</v>
      </c>
      <c r="S46">
        <v>247</v>
      </c>
    </row>
    <row r="47" spans="1:19" x14ac:dyDescent="0.25">
      <c r="A47" t="s">
        <v>33</v>
      </c>
      <c r="B47" t="s">
        <v>34</v>
      </c>
      <c r="C47" t="s">
        <v>22</v>
      </c>
      <c r="D47" t="s">
        <v>23</v>
      </c>
      <c r="E47" t="s">
        <v>5</v>
      </c>
      <c r="G47" t="s">
        <v>24</v>
      </c>
      <c r="H47">
        <v>726990</v>
      </c>
      <c r="I47">
        <v>727964</v>
      </c>
      <c r="J47" t="s">
        <v>25</v>
      </c>
      <c r="K47" t="s">
        <v>2763</v>
      </c>
      <c r="L47" t="s">
        <v>2763</v>
      </c>
      <c r="N47" t="s">
        <v>2764</v>
      </c>
      <c r="P47">
        <v>5738327</v>
      </c>
      <c r="Q47" t="s">
        <v>2761</v>
      </c>
      <c r="R47">
        <v>975</v>
      </c>
      <c r="S47">
        <v>324</v>
      </c>
    </row>
    <row r="48" spans="1:19" x14ac:dyDescent="0.25">
      <c r="A48" t="s">
        <v>33</v>
      </c>
      <c r="B48" t="s">
        <v>34</v>
      </c>
      <c r="C48" t="s">
        <v>22</v>
      </c>
      <c r="D48" t="s">
        <v>23</v>
      </c>
      <c r="E48" t="s">
        <v>5</v>
      </c>
      <c r="G48" t="s">
        <v>24</v>
      </c>
      <c r="H48">
        <v>727965</v>
      </c>
      <c r="I48">
        <v>729347</v>
      </c>
      <c r="J48" t="s">
        <v>25</v>
      </c>
      <c r="K48" t="s">
        <v>2767</v>
      </c>
      <c r="L48" t="s">
        <v>2767</v>
      </c>
      <c r="N48" t="s">
        <v>515</v>
      </c>
      <c r="P48">
        <v>5738246</v>
      </c>
      <c r="Q48" t="s">
        <v>2765</v>
      </c>
      <c r="R48">
        <v>1383</v>
      </c>
      <c r="S48">
        <v>460</v>
      </c>
    </row>
    <row r="49" spans="1:19" x14ac:dyDescent="0.25">
      <c r="A49" t="s">
        <v>33</v>
      </c>
      <c r="B49" t="s">
        <v>34</v>
      </c>
      <c r="C49" t="s">
        <v>22</v>
      </c>
      <c r="D49" t="s">
        <v>23</v>
      </c>
      <c r="E49" t="s">
        <v>5</v>
      </c>
      <c r="G49" t="s">
        <v>24</v>
      </c>
      <c r="H49">
        <v>729357</v>
      </c>
      <c r="I49">
        <v>730118</v>
      </c>
      <c r="J49" t="s">
        <v>25</v>
      </c>
      <c r="K49" t="s">
        <v>2770</v>
      </c>
      <c r="L49" t="s">
        <v>2770</v>
      </c>
      <c r="N49" t="s">
        <v>2771</v>
      </c>
      <c r="P49">
        <v>5738231</v>
      </c>
      <c r="Q49" t="s">
        <v>2768</v>
      </c>
      <c r="R49">
        <v>762</v>
      </c>
      <c r="S49">
        <v>253</v>
      </c>
    </row>
    <row r="50" spans="1:19" x14ac:dyDescent="0.25">
      <c r="A50" t="s">
        <v>33</v>
      </c>
      <c r="B50" t="s">
        <v>34</v>
      </c>
      <c r="C50" t="s">
        <v>22</v>
      </c>
      <c r="D50" t="s">
        <v>23</v>
      </c>
      <c r="E50" t="s">
        <v>5</v>
      </c>
      <c r="G50" t="s">
        <v>24</v>
      </c>
      <c r="H50">
        <v>730698</v>
      </c>
      <c r="I50">
        <v>731732</v>
      </c>
      <c r="J50" t="s">
        <v>74</v>
      </c>
      <c r="K50" t="s">
        <v>2778</v>
      </c>
      <c r="L50" t="s">
        <v>2778</v>
      </c>
      <c r="N50" t="s">
        <v>2779</v>
      </c>
      <c r="P50">
        <v>5738210</v>
      </c>
      <c r="Q50" t="s">
        <v>2776</v>
      </c>
      <c r="R50">
        <v>1035</v>
      </c>
      <c r="S50">
        <v>344</v>
      </c>
    </row>
    <row r="51" spans="1:19" x14ac:dyDescent="0.25">
      <c r="A51" t="s">
        <v>33</v>
      </c>
      <c r="B51" t="s">
        <v>34</v>
      </c>
      <c r="C51" t="s">
        <v>22</v>
      </c>
      <c r="D51" t="s">
        <v>23</v>
      </c>
      <c r="E51" t="s">
        <v>5</v>
      </c>
      <c r="G51" t="s">
        <v>24</v>
      </c>
      <c r="H51">
        <v>740299</v>
      </c>
      <c r="I51">
        <v>741639</v>
      </c>
      <c r="J51" t="s">
        <v>74</v>
      </c>
      <c r="K51" t="s">
        <v>2820</v>
      </c>
      <c r="L51" t="s">
        <v>2820</v>
      </c>
      <c r="N51" t="s">
        <v>2821</v>
      </c>
      <c r="P51">
        <v>5738116</v>
      </c>
      <c r="Q51" t="s">
        <v>2818</v>
      </c>
      <c r="R51">
        <v>1341</v>
      </c>
      <c r="S51">
        <v>446</v>
      </c>
    </row>
    <row r="52" spans="1:19" x14ac:dyDescent="0.25">
      <c r="A52" t="s">
        <v>33</v>
      </c>
      <c r="B52" t="s">
        <v>34</v>
      </c>
      <c r="C52" t="s">
        <v>22</v>
      </c>
      <c r="D52" t="s">
        <v>23</v>
      </c>
      <c r="E52" t="s">
        <v>5</v>
      </c>
      <c r="G52" t="s">
        <v>24</v>
      </c>
      <c r="H52">
        <v>789850</v>
      </c>
      <c r="I52">
        <v>791001</v>
      </c>
      <c r="J52" t="s">
        <v>74</v>
      </c>
      <c r="K52" t="s">
        <v>3025</v>
      </c>
      <c r="L52" t="s">
        <v>3025</v>
      </c>
      <c r="N52" t="s">
        <v>3026</v>
      </c>
      <c r="P52">
        <v>5738104</v>
      </c>
      <c r="Q52" t="s">
        <v>3023</v>
      </c>
      <c r="R52">
        <v>1152</v>
      </c>
      <c r="S52">
        <v>383</v>
      </c>
    </row>
    <row r="53" spans="1:19" x14ac:dyDescent="0.25">
      <c r="A53" t="s">
        <v>33</v>
      </c>
      <c r="B53" t="s">
        <v>34</v>
      </c>
      <c r="C53" t="s">
        <v>22</v>
      </c>
      <c r="D53" t="s">
        <v>23</v>
      </c>
      <c r="E53" t="s">
        <v>5</v>
      </c>
      <c r="G53" t="s">
        <v>24</v>
      </c>
      <c r="H53">
        <v>820002</v>
      </c>
      <c r="I53">
        <v>821237</v>
      </c>
      <c r="J53" t="s">
        <v>74</v>
      </c>
      <c r="K53" t="s">
        <v>3147</v>
      </c>
      <c r="L53" t="s">
        <v>3147</v>
      </c>
      <c r="N53" t="s">
        <v>3148</v>
      </c>
      <c r="P53">
        <v>5738324</v>
      </c>
      <c r="Q53" t="s">
        <v>3145</v>
      </c>
      <c r="R53">
        <v>1236</v>
      </c>
      <c r="S53">
        <v>411</v>
      </c>
    </row>
    <row r="54" spans="1:19" x14ac:dyDescent="0.25">
      <c r="A54" t="s">
        <v>33</v>
      </c>
      <c r="B54" t="s">
        <v>34</v>
      </c>
      <c r="C54" t="s">
        <v>22</v>
      </c>
      <c r="D54" t="s">
        <v>23</v>
      </c>
      <c r="E54" t="s">
        <v>5</v>
      </c>
      <c r="G54" t="s">
        <v>24</v>
      </c>
      <c r="H54">
        <v>821813</v>
      </c>
      <c r="I54">
        <v>823048</v>
      </c>
      <c r="J54" t="s">
        <v>74</v>
      </c>
      <c r="K54" t="s">
        <v>3155</v>
      </c>
      <c r="L54" t="s">
        <v>3155</v>
      </c>
      <c r="N54" t="s">
        <v>3148</v>
      </c>
      <c r="P54">
        <v>5738647</v>
      </c>
      <c r="Q54" t="s">
        <v>3153</v>
      </c>
      <c r="R54">
        <v>1236</v>
      </c>
      <c r="S54">
        <v>411</v>
      </c>
    </row>
    <row r="55" spans="1:19" x14ac:dyDescent="0.25">
      <c r="A55" t="s">
        <v>33</v>
      </c>
      <c r="B55" t="s">
        <v>34</v>
      </c>
      <c r="C55" t="s">
        <v>22</v>
      </c>
      <c r="D55" t="s">
        <v>23</v>
      </c>
      <c r="E55" t="s">
        <v>5</v>
      </c>
      <c r="G55" t="s">
        <v>24</v>
      </c>
      <c r="H55">
        <v>824049</v>
      </c>
      <c r="I55">
        <v>825275</v>
      </c>
      <c r="J55" t="s">
        <v>74</v>
      </c>
      <c r="K55" t="s">
        <v>3164</v>
      </c>
      <c r="L55" t="s">
        <v>3164</v>
      </c>
      <c r="N55" t="s">
        <v>3148</v>
      </c>
      <c r="P55">
        <v>5738200</v>
      </c>
      <c r="Q55" t="s">
        <v>3162</v>
      </c>
      <c r="R55">
        <v>1227</v>
      </c>
      <c r="S55">
        <v>408</v>
      </c>
    </row>
    <row r="56" spans="1:19" x14ac:dyDescent="0.25">
      <c r="A56" t="s">
        <v>33</v>
      </c>
      <c r="B56" t="s">
        <v>34</v>
      </c>
      <c r="C56" t="s">
        <v>22</v>
      </c>
      <c r="D56" t="s">
        <v>23</v>
      </c>
      <c r="E56" t="s">
        <v>5</v>
      </c>
      <c r="G56" t="s">
        <v>24</v>
      </c>
      <c r="H56">
        <v>966729</v>
      </c>
      <c r="I56">
        <v>967772</v>
      </c>
      <c r="J56" t="s">
        <v>25</v>
      </c>
      <c r="K56" t="s">
        <v>3698</v>
      </c>
      <c r="L56" t="s">
        <v>3698</v>
      </c>
      <c r="N56" t="s">
        <v>3699</v>
      </c>
      <c r="P56">
        <v>5738610</v>
      </c>
      <c r="Q56" t="s">
        <v>3696</v>
      </c>
      <c r="R56">
        <v>1044</v>
      </c>
      <c r="S56">
        <v>347</v>
      </c>
    </row>
    <row r="57" spans="1:19" x14ac:dyDescent="0.25">
      <c r="A57" t="s">
        <v>33</v>
      </c>
      <c r="B57" t="s">
        <v>34</v>
      </c>
      <c r="C57" t="s">
        <v>22</v>
      </c>
      <c r="D57" t="s">
        <v>23</v>
      </c>
      <c r="E57" t="s">
        <v>5</v>
      </c>
      <c r="G57" t="s">
        <v>24</v>
      </c>
      <c r="H57">
        <v>967815</v>
      </c>
      <c r="I57">
        <v>968657</v>
      </c>
      <c r="J57" t="s">
        <v>25</v>
      </c>
      <c r="K57" t="s">
        <v>3702</v>
      </c>
      <c r="L57" t="s">
        <v>3702</v>
      </c>
      <c r="N57" t="s">
        <v>1342</v>
      </c>
      <c r="P57">
        <v>5738613</v>
      </c>
      <c r="Q57" t="s">
        <v>3700</v>
      </c>
      <c r="R57">
        <v>843</v>
      </c>
      <c r="S57">
        <v>280</v>
      </c>
    </row>
    <row r="58" spans="1:19" x14ac:dyDescent="0.25">
      <c r="A58" t="s">
        <v>33</v>
      </c>
      <c r="B58" t="s">
        <v>34</v>
      </c>
      <c r="C58" t="s">
        <v>22</v>
      </c>
      <c r="D58" t="s">
        <v>23</v>
      </c>
      <c r="E58" t="s">
        <v>5</v>
      </c>
      <c r="G58" t="s">
        <v>24</v>
      </c>
      <c r="H58">
        <v>968648</v>
      </c>
      <c r="I58">
        <v>969430</v>
      </c>
      <c r="J58" t="s">
        <v>25</v>
      </c>
      <c r="K58" t="s">
        <v>3705</v>
      </c>
      <c r="L58" t="s">
        <v>3705</v>
      </c>
      <c r="N58" t="s">
        <v>3706</v>
      </c>
      <c r="P58">
        <v>5738996</v>
      </c>
      <c r="Q58" t="s">
        <v>3703</v>
      </c>
      <c r="R58">
        <v>783</v>
      </c>
      <c r="S58">
        <v>260</v>
      </c>
    </row>
    <row r="59" spans="1:19" x14ac:dyDescent="0.25">
      <c r="A59" t="s">
        <v>33</v>
      </c>
      <c r="B59" t="s">
        <v>34</v>
      </c>
      <c r="C59" t="s">
        <v>22</v>
      </c>
      <c r="D59" t="s">
        <v>23</v>
      </c>
      <c r="E59" t="s">
        <v>5</v>
      </c>
      <c r="G59" t="s">
        <v>24</v>
      </c>
      <c r="H59">
        <v>969427</v>
      </c>
      <c r="I59">
        <v>970488</v>
      </c>
      <c r="J59" t="s">
        <v>25</v>
      </c>
      <c r="K59" t="s">
        <v>3709</v>
      </c>
      <c r="L59" t="s">
        <v>3709</v>
      </c>
      <c r="N59" t="s">
        <v>3710</v>
      </c>
      <c r="P59">
        <v>5738615</v>
      </c>
      <c r="Q59" t="s">
        <v>3707</v>
      </c>
      <c r="R59">
        <v>1062</v>
      </c>
      <c r="S59">
        <v>353</v>
      </c>
    </row>
    <row r="60" spans="1:19" x14ac:dyDescent="0.25">
      <c r="A60" t="s">
        <v>33</v>
      </c>
      <c r="B60" t="s">
        <v>34</v>
      </c>
      <c r="C60" t="s">
        <v>22</v>
      </c>
      <c r="D60" t="s">
        <v>23</v>
      </c>
      <c r="E60" t="s">
        <v>5</v>
      </c>
      <c r="G60" t="s">
        <v>24</v>
      </c>
      <c r="H60">
        <v>976448</v>
      </c>
      <c r="I60">
        <v>977239</v>
      </c>
      <c r="J60" t="s">
        <v>25</v>
      </c>
      <c r="K60" t="s">
        <v>3738</v>
      </c>
      <c r="L60" t="s">
        <v>3738</v>
      </c>
      <c r="N60" t="s">
        <v>3739</v>
      </c>
      <c r="P60">
        <v>5738186</v>
      </c>
      <c r="Q60" t="s">
        <v>3736</v>
      </c>
      <c r="R60">
        <v>792</v>
      </c>
      <c r="S60">
        <v>263</v>
      </c>
    </row>
    <row r="61" spans="1:19" x14ac:dyDescent="0.25">
      <c r="A61" t="s">
        <v>33</v>
      </c>
      <c r="B61" t="s">
        <v>34</v>
      </c>
      <c r="C61" t="s">
        <v>22</v>
      </c>
      <c r="D61" t="s">
        <v>23</v>
      </c>
      <c r="E61" t="s">
        <v>5</v>
      </c>
      <c r="G61" t="s">
        <v>24</v>
      </c>
      <c r="H61">
        <v>981550</v>
      </c>
      <c r="I61">
        <v>982920</v>
      </c>
      <c r="J61" t="s">
        <v>74</v>
      </c>
      <c r="K61" t="s">
        <v>3756</v>
      </c>
      <c r="L61" t="s">
        <v>3756</v>
      </c>
      <c r="N61" t="s">
        <v>3026</v>
      </c>
      <c r="P61">
        <v>5738196</v>
      </c>
      <c r="Q61" t="s">
        <v>3754</v>
      </c>
      <c r="R61">
        <v>1371</v>
      </c>
      <c r="S61">
        <v>456</v>
      </c>
    </row>
    <row r="62" spans="1:19" x14ac:dyDescent="0.25">
      <c r="A62" t="s">
        <v>33</v>
      </c>
      <c r="B62" t="s">
        <v>34</v>
      </c>
      <c r="C62" t="s">
        <v>22</v>
      </c>
      <c r="D62" t="s">
        <v>23</v>
      </c>
      <c r="E62" t="s">
        <v>5</v>
      </c>
      <c r="G62" t="s">
        <v>24</v>
      </c>
      <c r="H62">
        <v>985094</v>
      </c>
      <c r="I62">
        <v>986743</v>
      </c>
      <c r="J62" t="s">
        <v>74</v>
      </c>
      <c r="K62" t="s">
        <v>3773</v>
      </c>
      <c r="L62" t="s">
        <v>3773</v>
      </c>
      <c r="N62" t="s">
        <v>892</v>
      </c>
      <c r="P62">
        <v>5738211</v>
      </c>
      <c r="Q62" t="s">
        <v>3771</v>
      </c>
      <c r="R62">
        <v>1650</v>
      </c>
      <c r="S62">
        <v>549</v>
      </c>
    </row>
    <row r="63" spans="1:19" x14ac:dyDescent="0.25">
      <c r="A63" t="s">
        <v>33</v>
      </c>
      <c r="B63" t="s">
        <v>34</v>
      </c>
      <c r="C63" t="s">
        <v>22</v>
      </c>
      <c r="D63" t="s">
        <v>23</v>
      </c>
      <c r="E63" t="s">
        <v>5</v>
      </c>
      <c r="G63" t="s">
        <v>24</v>
      </c>
      <c r="H63">
        <v>1063113</v>
      </c>
      <c r="I63">
        <v>1063583</v>
      </c>
      <c r="J63" t="s">
        <v>74</v>
      </c>
      <c r="K63" t="s">
        <v>4112</v>
      </c>
      <c r="L63" t="s">
        <v>4112</v>
      </c>
      <c r="N63" t="s">
        <v>2660</v>
      </c>
      <c r="P63">
        <v>5738592</v>
      </c>
      <c r="Q63" t="s">
        <v>4110</v>
      </c>
      <c r="R63">
        <v>471</v>
      </c>
      <c r="S63">
        <v>156</v>
      </c>
    </row>
    <row r="64" spans="1:19" x14ac:dyDescent="0.25">
      <c r="A64" t="s">
        <v>33</v>
      </c>
      <c r="B64" t="s">
        <v>34</v>
      </c>
      <c r="C64" t="s">
        <v>22</v>
      </c>
      <c r="D64" t="s">
        <v>23</v>
      </c>
      <c r="E64" t="s">
        <v>5</v>
      </c>
      <c r="G64" t="s">
        <v>24</v>
      </c>
      <c r="H64">
        <v>1079548</v>
      </c>
      <c r="I64">
        <v>1080315</v>
      </c>
      <c r="J64" t="s">
        <v>25</v>
      </c>
      <c r="K64" t="s">
        <v>4181</v>
      </c>
      <c r="L64" t="s">
        <v>4181</v>
      </c>
      <c r="N64" t="s">
        <v>4182</v>
      </c>
      <c r="P64">
        <v>5738762</v>
      </c>
      <c r="Q64" t="s">
        <v>4179</v>
      </c>
      <c r="R64">
        <v>768</v>
      </c>
      <c r="S64">
        <v>255</v>
      </c>
    </row>
    <row r="65" spans="1:19" x14ac:dyDescent="0.25">
      <c r="A65" t="s">
        <v>33</v>
      </c>
      <c r="B65" t="s">
        <v>34</v>
      </c>
      <c r="C65" t="s">
        <v>22</v>
      </c>
      <c r="D65" t="s">
        <v>23</v>
      </c>
      <c r="E65" t="s">
        <v>5</v>
      </c>
      <c r="G65" t="s">
        <v>24</v>
      </c>
      <c r="H65">
        <v>1080328</v>
      </c>
      <c r="I65">
        <v>1081266</v>
      </c>
      <c r="J65" t="s">
        <v>25</v>
      </c>
      <c r="K65" t="s">
        <v>4185</v>
      </c>
      <c r="L65" t="s">
        <v>4185</v>
      </c>
      <c r="N65" t="s">
        <v>1375</v>
      </c>
      <c r="P65">
        <v>5738732</v>
      </c>
      <c r="Q65" t="s">
        <v>4183</v>
      </c>
      <c r="R65">
        <v>939</v>
      </c>
      <c r="S65">
        <v>312</v>
      </c>
    </row>
    <row r="66" spans="1:19" x14ac:dyDescent="0.25">
      <c r="A66" t="s">
        <v>33</v>
      </c>
      <c r="B66" t="s">
        <v>34</v>
      </c>
      <c r="C66" t="s">
        <v>22</v>
      </c>
      <c r="D66" t="s">
        <v>23</v>
      </c>
      <c r="E66" t="s">
        <v>5</v>
      </c>
      <c r="G66" t="s">
        <v>24</v>
      </c>
      <c r="H66">
        <v>1093673</v>
      </c>
      <c r="I66">
        <v>1094431</v>
      </c>
      <c r="J66" t="s">
        <v>74</v>
      </c>
      <c r="K66" t="s">
        <v>4230</v>
      </c>
      <c r="L66" t="s">
        <v>4230</v>
      </c>
      <c r="N66" t="s">
        <v>78</v>
      </c>
      <c r="P66">
        <v>5738492</v>
      </c>
      <c r="Q66" t="s">
        <v>4228</v>
      </c>
      <c r="R66">
        <v>759</v>
      </c>
      <c r="S66">
        <v>252</v>
      </c>
    </row>
    <row r="67" spans="1:19" x14ac:dyDescent="0.25">
      <c r="A67" t="s">
        <v>33</v>
      </c>
      <c r="B67" t="s">
        <v>34</v>
      </c>
      <c r="C67" t="s">
        <v>22</v>
      </c>
      <c r="D67" t="s">
        <v>23</v>
      </c>
      <c r="E67" t="s">
        <v>5</v>
      </c>
      <c r="G67" t="s">
        <v>24</v>
      </c>
      <c r="H67">
        <v>1117040</v>
      </c>
      <c r="I67">
        <v>1117885</v>
      </c>
      <c r="J67" t="s">
        <v>74</v>
      </c>
      <c r="K67" t="s">
        <v>4331</v>
      </c>
      <c r="L67" t="s">
        <v>4331</v>
      </c>
      <c r="N67" t="s">
        <v>4332</v>
      </c>
      <c r="P67">
        <v>5737826</v>
      </c>
      <c r="Q67" t="s">
        <v>4329</v>
      </c>
      <c r="R67">
        <v>846</v>
      </c>
      <c r="S67">
        <v>281</v>
      </c>
    </row>
    <row r="68" spans="1:19" x14ac:dyDescent="0.25">
      <c r="A68" t="s">
        <v>33</v>
      </c>
      <c r="B68" t="s">
        <v>34</v>
      </c>
      <c r="C68" t="s">
        <v>22</v>
      </c>
      <c r="D68" t="s">
        <v>23</v>
      </c>
      <c r="E68" t="s">
        <v>5</v>
      </c>
      <c r="G68" t="s">
        <v>24</v>
      </c>
      <c r="H68">
        <v>1117948</v>
      </c>
      <c r="I68">
        <v>1118721</v>
      </c>
      <c r="J68" t="s">
        <v>74</v>
      </c>
      <c r="K68" t="s">
        <v>4335</v>
      </c>
      <c r="L68" t="s">
        <v>4335</v>
      </c>
      <c r="N68" t="s">
        <v>4336</v>
      </c>
      <c r="P68">
        <v>5738061</v>
      </c>
      <c r="Q68" t="s">
        <v>4333</v>
      </c>
      <c r="R68">
        <v>774</v>
      </c>
      <c r="S68">
        <v>257</v>
      </c>
    </row>
    <row r="69" spans="1:19" x14ac:dyDescent="0.25">
      <c r="A69" t="s">
        <v>33</v>
      </c>
      <c r="B69" t="s">
        <v>34</v>
      </c>
      <c r="C69" t="s">
        <v>22</v>
      </c>
      <c r="D69" t="s">
        <v>23</v>
      </c>
      <c r="E69" t="s">
        <v>5</v>
      </c>
      <c r="G69" t="s">
        <v>24</v>
      </c>
      <c r="H69">
        <v>1118735</v>
      </c>
      <c r="I69">
        <v>1119028</v>
      </c>
      <c r="J69" t="s">
        <v>74</v>
      </c>
      <c r="K69" t="s">
        <v>4339</v>
      </c>
      <c r="L69" t="s">
        <v>4339</v>
      </c>
      <c r="N69" t="s">
        <v>4340</v>
      </c>
      <c r="P69">
        <v>5737958</v>
      </c>
      <c r="Q69" t="s">
        <v>4337</v>
      </c>
      <c r="R69">
        <v>294</v>
      </c>
      <c r="S69">
        <v>97</v>
      </c>
    </row>
    <row r="70" spans="1:19" x14ac:dyDescent="0.25">
      <c r="A70" t="s">
        <v>33</v>
      </c>
      <c r="B70" t="s">
        <v>34</v>
      </c>
      <c r="C70" t="s">
        <v>22</v>
      </c>
      <c r="D70" t="s">
        <v>23</v>
      </c>
      <c r="E70" t="s">
        <v>5</v>
      </c>
      <c r="G70" t="s">
        <v>24</v>
      </c>
      <c r="H70">
        <v>1119028</v>
      </c>
      <c r="I70">
        <v>1119705</v>
      </c>
      <c r="J70" t="s">
        <v>74</v>
      </c>
      <c r="K70" t="s">
        <v>4343</v>
      </c>
      <c r="L70" t="s">
        <v>4343</v>
      </c>
      <c r="N70" t="s">
        <v>4344</v>
      </c>
      <c r="P70">
        <v>5738069</v>
      </c>
      <c r="Q70" t="s">
        <v>4341</v>
      </c>
      <c r="R70">
        <v>678</v>
      </c>
      <c r="S70">
        <v>225</v>
      </c>
    </row>
    <row r="71" spans="1:19" x14ac:dyDescent="0.25">
      <c r="A71" t="s">
        <v>33</v>
      </c>
      <c r="B71" t="s">
        <v>34</v>
      </c>
      <c r="C71" t="s">
        <v>22</v>
      </c>
      <c r="D71" t="s">
        <v>23</v>
      </c>
      <c r="E71" t="s">
        <v>5</v>
      </c>
      <c r="G71" t="s">
        <v>24</v>
      </c>
      <c r="H71">
        <v>1192654</v>
      </c>
      <c r="I71">
        <v>1193796</v>
      </c>
      <c r="J71" t="s">
        <v>25</v>
      </c>
      <c r="K71" t="s">
        <v>4679</v>
      </c>
      <c r="L71" t="s">
        <v>4679</v>
      </c>
      <c r="N71" t="s">
        <v>3026</v>
      </c>
      <c r="P71">
        <v>5737770</v>
      </c>
      <c r="Q71" t="s">
        <v>4677</v>
      </c>
      <c r="R71">
        <v>1143</v>
      </c>
      <c r="S71">
        <v>380</v>
      </c>
    </row>
    <row r="72" spans="1:19" x14ac:dyDescent="0.25">
      <c r="A72" t="s">
        <v>33</v>
      </c>
      <c r="B72" t="s">
        <v>34</v>
      </c>
      <c r="C72" t="s">
        <v>22</v>
      </c>
      <c r="D72" t="s">
        <v>23</v>
      </c>
      <c r="E72" t="s">
        <v>5</v>
      </c>
      <c r="G72" t="s">
        <v>24</v>
      </c>
      <c r="H72">
        <v>1274413</v>
      </c>
      <c r="I72">
        <v>1275237</v>
      </c>
      <c r="J72" t="s">
        <v>25</v>
      </c>
      <c r="K72" t="s">
        <v>5019</v>
      </c>
      <c r="L72" t="s">
        <v>5019</v>
      </c>
      <c r="N72" t="s">
        <v>5020</v>
      </c>
      <c r="P72">
        <v>5739028</v>
      </c>
      <c r="Q72" t="s">
        <v>5017</v>
      </c>
      <c r="R72">
        <v>825</v>
      </c>
      <c r="S72">
        <v>274</v>
      </c>
    </row>
    <row r="73" spans="1:19" x14ac:dyDescent="0.25">
      <c r="A73" t="s">
        <v>33</v>
      </c>
      <c r="B73" t="s">
        <v>34</v>
      </c>
      <c r="C73" t="s">
        <v>22</v>
      </c>
      <c r="D73" t="s">
        <v>23</v>
      </c>
      <c r="E73" t="s">
        <v>5</v>
      </c>
      <c r="G73" t="s">
        <v>24</v>
      </c>
      <c r="H73">
        <v>1298920</v>
      </c>
      <c r="I73">
        <v>1299288</v>
      </c>
      <c r="J73" t="s">
        <v>25</v>
      </c>
      <c r="K73" t="s">
        <v>5108</v>
      </c>
      <c r="L73" t="s">
        <v>5108</v>
      </c>
      <c r="N73" t="s">
        <v>5109</v>
      </c>
      <c r="P73">
        <v>5738002</v>
      </c>
      <c r="Q73" t="s">
        <v>5106</v>
      </c>
      <c r="R73">
        <v>369</v>
      </c>
      <c r="S73">
        <v>122</v>
      </c>
    </row>
    <row r="74" spans="1:19" x14ac:dyDescent="0.25">
      <c r="A74" t="s">
        <v>33</v>
      </c>
      <c r="B74" t="s">
        <v>34</v>
      </c>
      <c r="C74" t="s">
        <v>22</v>
      </c>
      <c r="D74" t="s">
        <v>23</v>
      </c>
      <c r="E74" t="s">
        <v>5</v>
      </c>
      <c r="G74" t="s">
        <v>24</v>
      </c>
      <c r="H74">
        <v>1316782</v>
      </c>
      <c r="I74">
        <v>1317927</v>
      </c>
      <c r="J74" t="s">
        <v>25</v>
      </c>
      <c r="K74" t="s">
        <v>5169</v>
      </c>
      <c r="L74" t="s">
        <v>5169</v>
      </c>
      <c r="N74" t="s">
        <v>5170</v>
      </c>
      <c r="P74">
        <v>5739150</v>
      </c>
      <c r="Q74" t="s">
        <v>5167</v>
      </c>
      <c r="R74">
        <v>1146</v>
      </c>
      <c r="S74">
        <v>381</v>
      </c>
    </row>
    <row r="75" spans="1:19" x14ac:dyDescent="0.25">
      <c r="A75" t="s">
        <v>33</v>
      </c>
      <c r="B75" t="s">
        <v>34</v>
      </c>
      <c r="C75" t="s">
        <v>22</v>
      </c>
      <c r="D75" t="s">
        <v>23</v>
      </c>
      <c r="E75" t="s">
        <v>5</v>
      </c>
      <c r="G75" t="s">
        <v>24</v>
      </c>
      <c r="H75">
        <v>1347271</v>
      </c>
      <c r="I75">
        <v>1348035</v>
      </c>
      <c r="J75" t="s">
        <v>74</v>
      </c>
      <c r="K75" t="s">
        <v>5297</v>
      </c>
      <c r="L75" t="s">
        <v>5297</v>
      </c>
      <c r="N75" t="s">
        <v>78</v>
      </c>
      <c r="P75">
        <v>5737617</v>
      </c>
      <c r="Q75" t="s">
        <v>5295</v>
      </c>
      <c r="R75">
        <v>765</v>
      </c>
      <c r="S75">
        <v>254</v>
      </c>
    </row>
    <row r="76" spans="1:19" x14ac:dyDescent="0.25">
      <c r="A76" t="s">
        <v>33</v>
      </c>
      <c r="B76" t="s">
        <v>34</v>
      </c>
      <c r="C76" t="s">
        <v>22</v>
      </c>
      <c r="D76" t="s">
        <v>23</v>
      </c>
      <c r="E76" t="s">
        <v>5</v>
      </c>
      <c r="G76" t="s">
        <v>24</v>
      </c>
      <c r="H76">
        <v>1377158</v>
      </c>
      <c r="I76">
        <v>1377922</v>
      </c>
      <c r="J76" t="s">
        <v>74</v>
      </c>
      <c r="K76" t="s">
        <v>5396</v>
      </c>
      <c r="L76" t="s">
        <v>5396</v>
      </c>
      <c r="N76" t="s">
        <v>892</v>
      </c>
      <c r="P76">
        <v>5737545</v>
      </c>
      <c r="Q76" t="s">
        <v>5394</v>
      </c>
      <c r="R76">
        <v>765</v>
      </c>
      <c r="S76">
        <v>254</v>
      </c>
    </row>
    <row r="77" spans="1:19" x14ac:dyDescent="0.25">
      <c r="A77" t="s">
        <v>33</v>
      </c>
      <c r="B77" t="s">
        <v>34</v>
      </c>
      <c r="C77" t="s">
        <v>22</v>
      </c>
      <c r="D77" t="s">
        <v>23</v>
      </c>
      <c r="E77" t="s">
        <v>5</v>
      </c>
      <c r="G77" t="s">
        <v>24</v>
      </c>
      <c r="H77">
        <v>1377957</v>
      </c>
      <c r="I77">
        <v>1378718</v>
      </c>
      <c r="J77" t="s">
        <v>74</v>
      </c>
      <c r="K77" t="s">
        <v>5399</v>
      </c>
      <c r="L77" t="s">
        <v>5399</v>
      </c>
      <c r="N77" t="s">
        <v>896</v>
      </c>
      <c r="P77">
        <v>5737419</v>
      </c>
      <c r="Q77" t="s">
        <v>5397</v>
      </c>
      <c r="R77">
        <v>762</v>
      </c>
      <c r="S77">
        <v>253</v>
      </c>
    </row>
    <row r="78" spans="1:19" x14ac:dyDescent="0.25">
      <c r="A78" t="s">
        <v>33</v>
      </c>
      <c r="B78" t="s">
        <v>34</v>
      </c>
      <c r="C78" t="s">
        <v>22</v>
      </c>
      <c r="D78" t="s">
        <v>23</v>
      </c>
      <c r="E78" t="s">
        <v>5</v>
      </c>
      <c r="G78" t="s">
        <v>24</v>
      </c>
      <c r="H78">
        <v>1395337</v>
      </c>
      <c r="I78">
        <v>1396098</v>
      </c>
      <c r="J78" t="s">
        <v>74</v>
      </c>
      <c r="K78" t="s">
        <v>5447</v>
      </c>
      <c r="L78" t="s">
        <v>5447</v>
      </c>
      <c r="N78" t="s">
        <v>892</v>
      </c>
      <c r="P78">
        <v>5737507</v>
      </c>
      <c r="Q78" t="s">
        <v>5445</v>
      </c>
      <c r="R78">
        <v>762</v>
      </c>
      <c r="S78">
        <v>253</v>
      </c>
    </row>
    <row r="79" spans="1:19" x14ac:dyDescent="0.25">
      <c r="A79" t="s">
        <v>33</v>
      </c>
      <c r="B79" t="s">
        <v>34</v>
      </c>
      <c r="C79" t="s">
        <v>22</v>
      </c>
      <c r="D79" t="s">
        <v>23</v>
      </c>
      <c r="E79" t="s">
        <v>5</v>
      </c>
      <c r="G79" t="s">
        <v>24</v>
      </c>
      <c r="H79">
        <v>1396116</v>
      </c>
      <c r="I79">
        <v>1397162</v>
      </c>
      <c r="J79" t="s">
        <v>74</v>
      </c>
      <c r="K79" t="s">
        <v>5450</v>
      </c>
      <c r="L79" t="s">
        <v>5450</v>
      </c>
      <c r="N79" t="s">
        <v>5451</v>
      </c>
      <c r="P79">
        <v>5737588</v>
      </c>
      <c r="Q79" t="s">
        <v>5448</v>
      </c>
      <c r="R79">
        <v>1047</v>
      </c>
      <c r="S79">
        <v>348</v>
      </c>
    </row>
    <row r="80" spans="1:19" x14ac:dyDescent="0.25">
      <c r="A80" t="s">
        <v>33</v>
      </c>
      <c r="B80" t="s">
        <v>34</v>
      </c>
      <c r="C80" t="s">
        <v>22</v>
      </c>
      <c r="D80" t="s">
        <v>23</v>
      </c>
      <c r="E80" t="s">
        <v>5</v>
      </c>
      <c r="G80" t="s">
        <v>24</v>
      </c>
      <c r="H80">
        <v>1397266</v>
      </c>
      <c r="I80">
        <v>1398393</v>
      </c>
      <c r="J80" t="s">
        <v>74</v>
      </c>
      <c r="K80" t="s">
        <v>5454</v>
      </c>
      <c r="L80" t="s">
        <v>5454</v>
      </c>
      <c r="N80" t="s">
        <v>5455</v>
      </c>
      <c r="P80">
        <v>5737338</v>
      </c>
      <c r="Q80" t="s">
        <v>5452</v>
      </c>
      <c r="R80">
        <v>1128</v>
      </c>
      <c r="S80">
        <v>375</v>
      </c>
    </row>
    <row r="81" spans="1:19" x14ac:dyDescent="0.25">
      <c r="A81" t="s">
        <v>33</v>
      </c>
      <c r="B81" t="s">
        <v>34</v>
      </c>
      <c r="C81" t="s">
        <v>22</v>
      </c>
      <c r="D81" t="s">
        <v>23</v>
      </c>
      <c r="E81" t="s">
        <v>5</v>
      </c>
      <c r="G81" t="s">
        <v>24</v>
      </c>
      <c r="H81">
        <v>1398550</v>
      </c>
      <c r="I81">
        <v>1399671</v>
      </c>
      <c r="J81" t="s">
        <v>74</v>
      </c>
      <c r="K81" t="s">
        <v>5458</v>
      </c>
      <c r="L81" t="s">
        <v>5458</v>
      </c>
      <c r="N81" t="s">
        <v>5455</v>
      </c>
      <c r="P81">
        <v>5737996</v>
      </c>
      <c r="Q81" t="s">
        <v>5456</v>
      </c>
      <c r="R81">
        <v>1122</v>
      </c>
      <c r="S81">
        <v>373</v>
      </c>
    </row>
    <row r="82" spans="1:19" x14ac:dyDescent="0.25">
      <c r="A82" t="s">
        <v>33</v>
      </c>
      <c r="B82" t="s">
        <v>34</v>
      </c>
      <c r="C82" t="s">
        <v>22</v>
      </c>
      <c r="D82" t="s">
        <v>23</v>
      </c>
      <c r="E82" t="s">
        <v>5</v>
      </c>
      <c r="G82" t="s">
        <v>24</v>
      </c>
      <c r="H82">
        <v>1399789</v>
      </c>
      <c r="I82">
        <v>1400913</v>
      </c>
      <c r="J82" t="s">
        <v>74</v>
      </c>
      <c r="K82" t="s">
        <v>5461</v>
      </c>
      <c r="L82" t="s">
        <v>5461</v>
      </c>
      <c r="N82" t="s">
        <v>5455</v>
      </c>
      <c r="P82">
        <v>5737775</v>
      </c>
      <c r="Q82" t="s">
        <v>5459</v>
      </c>
      <c r="R82">
        <v>1125</v>
      </c>
      <c r="S82">
        <v>374</v>
      </c>
    </row>
    <row r="83" spans="1:19" x14ac:dyDescent="0.25">
      <c r="A83" t="s">
        <v>33</v>
      </c>
      <c r="B83" t="s">
        <v>34</v>
      </c>
      <c r="C83" t="s">
        <v>22</v>
      </c>
      <c r="D83" t="s">
        <v>23</v>
      </c>
      <c r="E83" t="s">
        <v>5</v>
      </c>
      <c r="G83" t="s">
        <v>24</v>
      </c>
      <c r="H83">
        <v>1403169</v>
      </c>
      <c r="I83">
        <v>1403978</v>
      </c>
      <c r="J83" t="s">
        <v>25</v>
      </c>
      <c r="K83" t="s">
        <v>5471</v>
      </c>
      <c r="L83" t="s">
        <v>5471</v>
      </c>
      <c r="N83" t="s">
        <v>5472</v>
      </c>
      <c r="P83">
        <v>5737762</v>
      </c>
      <c r="Q83" t="s">
        <v>5469</v>
      </c>
      <c r="R83">
        <v>810</v>
      </c>
      <c r="S83">
        <v>269</v>
      </c>
    </row>
    <row r="84" spans="1:19" x14ac:dyDescent="0.25">
      <c r="A84" t="s">
        <v>33</v>
      </c>
      <c r="B84" t="s">
        <v>34</v>
      </c>
      <c r="C84" t="s">
        <v>22</v>
      </c>
      <c r="D84" t="s">
        <v>23</v>
      </c>
      <c r="E84" t="s">
        <v>5</v>
      </c>
      <c r="G84" t="s">
        <v>24</v>
      </c>
      <c r="H84">
        <v>1408210</v>
      </c>
      <c r="I84">
        <v>1408956</v>
      </c>
      <c r="J84" t="s">
        <v>74</v>
      </c>
      <c r="K84" t="s">
        <v>5492</v>
      </c>
      <c r="L84" t="s">
        <v>5492</v>
      </c>
      <c r="N84" t="s">
        <v>892</v>
      </c>
      <c r="P84">
        <v>5737662</v>
      </c>
      <c r="Q84" t="s">
        <v>5490</v>
      </c>
      <c r="R84">
        <v>747</v>
      </c>
      <c r="S84">
        <v>248</v>
      </c>
    </row>
    <row r="85" spans="1:19" x14ac:dyDescent="0.25">
      <c r="A85" t="s">
        <v>33</v>
      </c>
      <c r="B85" t="s">
        <v>34</v>
      </c>
      <c r="C85" t="s">
        <v>22</v>
      </c>
      <c r="D85" t="s">
        <v>23</v>
      </c>
      <c r="E85" t="s">
        <v>5</v>
      </c>
      <c r="G85" t="s">
        <v>24</v>
      </c>
      <c r="H85">
        <v>1448329</v>
      </c>
      <c r="I85">
        <v>1449273</v>
      </c>
      <c r="J85" t="s">
        <v>74</v>
      </c>
      <c r="K85" t="s">
        <v>5644</v>
      </c>
      <c r="L85" t="s">
        <v>5644</v>
      </c>
      <c r="N85" t="s">
        <v>5645</v>
      </c>
      <c r="P85">
        <v>5739035</v>
      </c>
      <c r="Q85" t="s">
        <v>5642</v>
      </c>
      <c r="R85">
        <v>945</v>
      </c>
      <c r="S85">
        <v>314</v>
      </c>
    </row>
    <row r="86" spans="1:19" x14ac:dyDescent="0.25">
      <c r="A86" t="s">
        <v>33</v>
      </c>
      <c r="B86" t="s">
        <v>34</v>
      </c>
      <c r="C86" t="s">
        <v>22</v>
      </c>
      <c r="D86" t="s">
        <v>23</v>
      </c>
      <c r="E86" t="s">
        <v>5</v>
      </c>
      <c r="G86" t="s">
        <v>24</v>
      </c>
      <c r="H86">
        <v>1458375</v>
      </c>
      <c r="I86">
        <v>1459325</v>
      </c>
      <c r="J86" t="s">
        <v>25</v>
      </c>
      <c r="K86" t="s">
        <v>5683</v>
      </c>
      <c r="L86" t="s">
        <v>5683</v>
      </c>
      <c r="N86" t="s">
        <v>588</v>
      </c>
      <c r="P86">
        <v>5737416</v>
      </c>
      <c r="Q86" t="s">
        <v>5681</v>
      </c>
      <c r="R86">
        <v>951</v>
      </c>
      <c r="S86">
        <v>316</v>
      </c>
    </row>
    <row r="87" spans="1:19" x14ac:dyDescent="0.25">
      <c r="A87" t="s">
        <v>33</v>
      </c>
      <c r="B87" t="s">
        <v>34</v>
      </c>
      <c r="C87" t="s">
        <v>22</v>
      </c>
      <c r="D87" t="s">
        <v>23</v>
      </c>
      <c r="E87" t="s">
        <v>5</v>
      </c>
      <c r="G87" t="s">
        <v>24</v>
      </c>
      <c r="H87">
        <v>1464755</v>
      </c>
      <c r="I87">
        <v>1465456</v>
      </c>
      <c r="J87" t="s">
        <v>74</v>
      </c>
      <c r="K87" t="s">
        <v>5715</v>
      </c>
      <c r="L87" t="s">
        <v>5715</v>
      </c>
      <c r="N87" t="s">
        <v>5716</v>
      </c>
      <c r="P87">
        <v>5737680</v>
      </c>
      <c r="Q87" t="s">
        <v>5713</v>
      </c>
      <c r="R87">
        <v>702</v>
      </c>
      <c r="S87">
        <v>233</v>
      </c>
    </row>
    <row r="88" spans="1:19" x14ac:dyDescent="0.25">
      <c r="A88" t="s">
        <v>33</v>
      </c>
      <c r="B88" t="s">
        <v>34</v>
      </c>
      <c r="C88" t="s">
        <v>22</v>
      </c>
      <c r="D88" t="s">
        <v>23</v>
      </c>
      <c r="E88" t="s">
        <v>5</v>
      </c>
      <c r="G88" t="s">
        <v>24</v>
      </c>
      <c r="H88">
        <v>1465481</v>
      </c>
      <c r="I88">
        <v>1466239</v>
      </c>
      <c r="J88" t="s">
        <v>74</v>
      </c>
      <c r="K88" t="s">
        <v>5719</v>
      </c>
      <c r="L88" t="s">
        <v>5719</v>
      </c>
      <c r="N88" t="s">
        <v>5720</v>
      </c>
      <c r="P88">
        <v>5737681</v>
      </c>
      <c r="Q88" t="s">
        <v>5717</v>
      </c>
      <c r="R88">
        <v>759</v>
      </c>
      <c r="S88">
        <v>252</v>
      </c>
    </row>
    <row r="89" spans="1:19" x14ac:dyDescent="0.25">
      <c r="A89" t="s">
        <v>33</v>
      </c>
      <c r="B89" t="s">
        <v>34</v>
      </c>
      <c r="C89" t="s">
        <v>22</v>
      </c>
      <c r="D89" t="s">
        <v>23</v>
      </c>
      <c r="E89" t="s">
        <v>5</v>
      </c>
      <c r="G89" t="s">
        <v>24</v>
      </c>
      <c r="H89">
        <v>1466255</v>
      </c>
      <c r="I89">
        <v>1467121</v>
      </c>
      <c r="J89" t="s">
        <v>74</v>
      </c>
      <c r="K89" t="s">
        <v>5723</v>
      </c>
      <c r="L89" t="s">
        <v>5723</v>
      </c>
      <c r="N89" t="s">
        <v>5724</v>
      </c>
      <c r="P89">
        <v>5737387</v>
      </c>
      <c r="Q89" t="s">
        <v>5721</v>
      </c>
      <c r="R89">
        <v>867</v>
      </c>
      <c r="S89">
        <v>288</v>
      </c>
    </row>
    <row r="90" spans="1:19" x14ac:dyDescent="0.25">
      <c r="A90" t="s">
        <v>33</v>
      </c>
      <c r="B90" t="s">
        <v>34</v>
      </c>
      <c r="C90" t="s">
        <v>22</v>
      </c>
      <c r="D90" t="s">
        <v>23</v>
      </c>
      <c r="E90" t="s">
        <v>5</v>
      </c>
      <c r="G90" t="s">
        <v>24</v>
      </c>
      <c r="H90">
        <v>1467134</v>
      </c>
      <c r="I90">
        <v>1468009</v>
      </c>
      <c r="J90" t="s">
        <v>74</v>
      </c>
      <c r="K90" t="s">
        <v>5727</v>
      </c>
      <c r="L90" t="s">
        <v>5727</v>
      </c>
      <c r="N90" t="s">
        <v>5728</v>
      </c>
      <c r="P90">
        <v>5737495</v>
      </c>
      <c r="Q90" t="s">
        <v>5725</v>
      </c>
      <c r="R90">
        <v>876</v>
      </c>
      <c r="S90">
        <v>291</v>
      </c>
    </row>
    <row r="91" spans="1:19" x14ac:dyDescent="0.25">
      <c r="A91" t="s">
        <v>33</v>
      </c>
      <c r="B91" t="s">
        <v>34</v>
      </c>
      <c r="C91" t="s">
        <v>22</v>
      </c>
      <c r="D91" t="s">
        <v>23</v>
      </c>
      <c r="E91" t="s">
        <v>5</v>
      </c>
      <c r="G91" t="s">
        <v>24</v>
      </c>
      <c r="H91">
        <v>1471954</v>
      </c>
      <c r="I91">
        <v>1472868</v>
      </c>
      <c r="J91" t="s">
        <v>25</v>
      </c>
      <c r="K91" t="s">
        <v>5743</v>
      </c>
      <c r="L91" t="s">
        <v>5743</v>
      </c>
      <c r="N91" t="s">
        <v>2660</v>
      </c>
      <c r="P91">
        <v>5737444</v>
      </c>
      <c r="Q91" t="s">
        <v>5741</v>
      </c>
      <c r="R91">
        <v>915</v>
      </c>
      <c r="S91">
        <v>304</v>
      </c>
    </row>
    <row r="92" spans="1:19" x14ac:dyDescent="0.25">
      <c r="A92" t="s">
        <v>33</v>
      </c>
      <c r="B92" t="s">
        <v>34</v>
      </c>
      <c r="C92" t="s">
        <v>22</v>
      </c>
      <c r="D92" t="s">
        <v>23</v>
      </c>
      <c r="E92" t="s">
        <v>5</v>
      </c>
      <c r="G92" t="s">
        <v>24</v>
      </c>
      <c r="H92">
        <v>1524528</v>
      </c>
      <c r="I92">
        <v>1525271</v>
      </c>
      <c r="J92" t="s">
        <v>25</v>
      </c>
      <c r="K92" t="s">
        <v>5941</v>
      </c>
      <c r="L92" t="s">
        <v>5941</v>
      </c>
      <c r="N92" t="s">
        <v>78</v>
      </c>
      <c r="P92">
        <v>5737543</v>
      </c>
      <c r="Q92" t="s">
        <v>5939</v>
      </c>
      <c r="R92">
        <v>744</v>
      </c>
      <c r="S92">
        <v>247</v>
      </c>
    </row>
    <row r="93" spans="1:19" x14ac:dyDescent="0.25">
      <c r="A93" t="s">
        <v>33</v>
      </c>
      <c r="B93" t="s">
        <v>34</v>
      </c>
      <c r="C93" t="s">
        <v>22</v>
      </c>
      <c r="D93" t="s">
        <v>23</v>
      </c>
      <c r="E93" t="s">
        <v>5</v>
      </c>
      <c r="G93" t="s">
        <v>24</v>
      </c>
      <c r="H93">
        <v>1536068</v>
      </c>
      <c r="I93">
        <v>1537072</v>
      </c>
      <c r="J93" t="s">
        <v>25</v>
      </c>
      <c r="K93" t="s">
        <v>5971</v>
      </c>
      <c r="L93" t="s">
        <v>5971</v>
      </c>
      <c r="N93" t="s">
        <v>5972</v>
      </c>
      <c r="P93">
        <v>5737742</v>
      </c>
      <c r="Q93" t="s">
        <v>5969</v>
      </c>
      <c r="R93">
        <v>1005</v>
      </c>
      <c r="S93">
        <v>334</v>
      </c>
    </row>
    <row r="94" spans="1:19" x14ac:dyDescent="0.25">
      <c r="A94" t="s">
        <v>33</v>
      </c>
      <c r="B94" t="s">
        <v>34</v>
      </c>
      <c r="C94" t="s">
        <v>22</v>
      </c>
      <c r="D94" t="s">
        <v>23</v>
      </c>
      <c r="E94" t="s">
        <v>5</v>
      </c>
      <c r="G94" t="s">
        <v>24</v>
      </c>
      <c r="H94">
        <v>1610506</v>
      </c>
      <c r="I94">
        <v>1611516</v>
      </c>
      <c r="J94" t="s">
        <v>25</v>
      </c>
      <c r="K94" t="s">
        <v>6227</v>
      </c>
      <c r="L94" t="s">
        <v>6227</v>
      </c>
      <c r="N94" t="s">
        <v>5972</v>
      </c>
      <c r="P94">
        <v>5737773</v>
      </c>
      <c r="Q94" t="s">
        <v>6225</v>
      </c>
      <c r="R94">
        <v>1011</v>
      </c>
      <c r="S94">
        <v>336</v>
      </c>
    </row>
    <row r="95" spans="1:19" x14ac:dyDescent="0.25">
      <c r="A95" t="s">
        <v>33</v>
      </c>
      <c r="B95" t="s">
        <v>34</v>
      </c>
      <c r="C95" t="s">
        <v>22</v>
      </c>
      <c r="D95" t="s">
        <v>23</v>
      </c>
      <c r="E95" t="s">
        <v>5</v>
      </c>
      <c r="G95" t="s">
        <v>24</v>
      </c>
      <c r="H95">
        <v>1656709</v>
      </c>
      <c r="I95">
        <v>1657347</v>
      </c>
      <c r="J95" t="s">
        <v>25</v>
      </c>
      <c r="K95" t="s">
        <v>6420</v>
      </c>
      <c r="L95" t="s">
        <v>6420</v>
      </c>
      <c r="N95" t="s">
        <v>6421</v>
      </c>
      <c r="P95">
        <v>5737452</v>
      </c>
      <c r="Q95" t="s">
        <v>6418</v>
      </c>
      <c r="R95">
        <v>639</v>
      </c>
      <c r="S95">
        <v>212</v>
      </c>
    </row>
    <row r="96" spans="1:19" x14ac:dyDescent="0.25">
      <c r="A96" t="s">
        <v>33</v>
      </c>
      <c r="B96" t="s">
        <v>34</v>
      </c>
      <c r="C96" t="s">
        <v>22</v>
      </c>
      <c r="D96" t="s">
        <v>23</v>
      </c>
      <c r="E96" t="s">
        <v>5</v>
      </c>
      <c r="G96" t="s">
        <v>24</v>
      </c>
      <c r="H96">
        <v>1657340</v>
      </c>
      <c r="I96">
        <v>1657663</v>
      </c>
      <c r="J96" t="s">
        <v>25</v>
      </c>
      <c r="K96" t="s">
        <v>6424</v>
      </c>
      <c r="L96" t="s">
        <v>6424</v>
      </c>
      <c r="N96" t="s">
        <v>4340</v>
      </c>
      <c r="P96">
        <v>5737674</v>
      </c>
      <c r="Q96" t="s">
        <v>6422</v>
      </c>
      <c r="R96">
        <v>324</v>
      </c>
      <c r="S96">
        <v>107</v>
      </c>
    </row>
    <row r="97" spans="1:20" x14ac:dyDescent="0.25">
      <c r="A97" t="s">
        <v>33</v>
      </c>
      <c r="B97" t="s">
        <v>34</v>
      </c>
      <c r="C97" t="s">
        <v>22</v>
      </c>
      <c r="D97" t="s">
        <v>23</v>
      </c>
      <c r="E97" t="s">
        <v>5</v>
      </c>
      <c r="G97" t="s">
        <v>24</v>
      </c>
      <c r="H97">
        <v>1658219</v>
      </c>
      <c r="I97">
        <v>1658989</v>
      </c>
      <c r="J97" t="s">
        <v>25</v>
      </c>
      <c r="K97" t="s">
        <v>6431</v>
      </c>
      <c r="L97" t="s">
        <v>6431</v>
      </c>
      <c r="N97" t="s">
        <v>4336</v>
      </c>
      <c r="P97">
        <v>5737621</v>
      </c>
      <c r="Q97" t="s">
        <v>6429</v>
      </c>
      <c r="R97">
        <v>771</v>
      </c>
      <c r="S97">
        <v>256</v>
      </c>
    </row>
    <row r="98" spans="1:20" x14ac:dyDescent="0.25">
      <c r="A98" t="s">
        <v>33</v>
      </c>
      <c r="B98" t="s">
        <v>34</v>
      </c>
      <c r="C98" t="s">
        <v>22</v>
      </c>
      <c r="D98" t="s">
        <v>23</v>
      </c>
      <c r="E98" t="s">
        <v>5</v>
      </c>
      <c r="G98" t="s">
        <v>24</v>
      </c>
      <c r="H98">
        <v>1674239</v>
      </c>
      <c r="I98">
        <v>1675432</v>
      </c>
      <c r="J98" t="s">
        <v>74</v>
      </c>
      <c r="K98" t="s">
        <v>6481</v>
      </c>
      <c r="L98" t="s">
        <v>6481</v>
      </c>
      <c r="N98" t="s">
        <v>896</v>
      </c>
      <c r="P98">
        <v>5737562</v>
      </c>
      <c r="Q98" t="s">
        <v>6479</v>
      </c>
      <c r="R98">
        <v>1194</v>
      </c>
      <c r="S98">
        <v>397</v>
      </c>
    </row>
    <row r="99" spans="1:20" x14ac:dyDescent="0.25">
      <c r="A99" t="s">
        <v>33</v>
      </c>
      <c r="B99" t="s">
        <v>34</v>
      </c>
      <c r="C99" t="s">
        <v>22</v>
      </c>
      <c r="D99" t="s">
        <v>23</v>
      </c>
      <c r="E99" t="s">
        <v>5</v>
      </c>
      <c r="G99" t="s">
        <v>24</v>
      </c>
      <c r="H99">
        <v>1679066</v>
      </c>
      <c r="I99">
        <v>1680235</v>
      </c>
      <c r="J99" t="s">
        <v>25</v>
      </c>
      <c r="K99" t="s">
        <v>6495</v>
      </c>
      <c r="L99" t="s">
        <v>6495</v>
      </c>
      <c r="N99" t="s">
        <v>6496</v>
      </c>
      <c r="P99">
        <v>5737326</v>
      </c>
      <c r="Q99" t="s">
        <v>6493</v>
      </c>
      <c r="R99">
        <v>1170</v>
      </c>
      <c r="S99">
        <v>389</v>
      </c>
    </row>
    <row r="100" spans="1:20" x14ac:dyDescent="0.25">
      <c r="A100" t="s">
        <v>33</v>
      </c>
      <c r="B100" t="s">
        <v>34</v>
      </c>
      <c r="C100" t="s">
        <v>22</v>
      </c>
      <c r="D100" t="s">
        <v>23</v>
      </c>
      <c r="E100" t="s">
        <v>5</v>
      </c>
      <c r="G100" t="s">
        <v>24</v>
      </c>
      <c r="H100">
        <v>1680249</v>
      </c>
      <c r="I100">
        <v>1681082</v>
      </c>
      <c r="J100" t="s">
        <v>25</v>
      </c>
      <c r="K100" t="s">
        <v>6499</v>
      </c>
      <c r="L100" t="s">
        <v>6499</v>
      </c>
      <c r="N100" t="s">
        <v>6500</v>
      </c>
      <c r="P100">
        <v>5737613</v>
      </c>
      <c r="Q100" t="s">
        <v>6497</v>
      </c>
      <c r="R100">
        <v>834</v>
      </c>
      <c r="S100">
        <v>277</v>
      </c>
    </row>
    <row r="101" spans="1:20" x14ac:dyDescent="0.25">
      <c r="A101" t="s">
        <v>33</v>
      </c>
      <c r="B101" t="s">
        <v>34</v>
      </c>
      <c r="C101" t="s">
        <v>22</v>
      </c>
      <c r="D101" t="s">
        <v>23</v>
      </c>
      <c r="E101" t="s">
        <v>5</v>
      </c>
      <c r="G101" t="s">
        <v>24</v>
      </c>
      <c r="H101">
        <v>1681098</v>
      </c>
      <c r="I101">
        <v>1681985</v>
      </c>
      <c r="J101" t="s">
        <v>25</v>
      </c>
      <c r="K101" t="s">
        <v>6503</v>
      </c>
      <c r="L101" t="s">
        <v>6503</v>
      </c>
      <c r="N101" t="s">
        <v>6504</v>
      </c>
      <c r="P101">
        <v>5737536</v>
      </c>
      <c r="Q101" t="s">
        <v>6501</v>
      </c>
      <c r="R101">
        <v>888</v>
      </c>
      <c r="S101">
        <v>295</v>
      </c>
    </row>
    <row r="102" spans="1:20" x14ac:dyDescent="0.25">
      <c r="A102" t="s">
        <v>33</v>
      </c>
      <c r="B102" t="s">
        <v>660</v>
      </c>
      <c r="C102" t="s">
        <v>22</v>
      </c>
      <c r="D102" t="s">
        <v>23</v>
      </c>
      <c r="E102" t="s">
        <v>5</v>
      </c>
      <c r="G102" t="s">
        <v>24</v>
      </c>
      <c r="H102">
        <v>1710210</v>
      </c>
      <c r="I102">
        <v>1711513</v>
      </c>
      <c r="J102" t="s">
        <v>25</v>
      </c>
      <c r="N102" t="s">
        <v>3026</v>
      </c>
      <c r="P102">
        <v>5737564</v>
      </c>
      <c r="Q102" t="s">
        <v>6614</v>
      </c>
      <c r="R102">
        <v>1304</v>
      </c>
      <c r="T102" t="s">
        <v>661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sqref="A1:T62"/>
    </sheetView>
  </sheetViews>
  <sheetFormatPr defaultRowHeight="15" x14ac:dyDescent="0.25"/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33</v>
      </c>
      <c r="B2" t="s">
        <v>34</v>
      </c>
      <c r="C2" t="s">
        <v>22</v>
      </c>
      <c r="D2" t="s">
        <v>23</v>
      </c>
      <c r="E2" t="s">
        <v>5</v>
      </c>
      <c r="G2" t="s">
        <v>24</v>
      </c>
      <c r="H2">
        <v>199437</v>
      </c>
      <c r="I2">
        <v>200114</v>
      </c>
      <c r="J2" t="s">
        <v>74</v>
      </c>
      <c r="K2" t="s">
        <v>756</v>
      </c>
      <c r="L2" t="s">
        <v>756</v>
      </c>
      <c r="N2" t="s">
        <v>757</v>
      </c>
      <c r="P2">
        <v>5738663</v>
      </c>
      <c r="Q2" t="s">
        <v>754</v>
      </c>
      <c r="R2">
        <v>678</v>
      </c>
      <c r="S2">
        <v>225</v>
      </c>
    </row>
    <row r="3" spans="1:20" x14ac:dyDescent="0.25">
      <c r="A3" t="s">
        <v>33</v>
      </c>
      <c r="B3" t="s">
        <v>34</v>
      </c>
      <c r="C3" t="s">
        <v>22</v>
      </c>
      <c r="D3" t="s">
        <v>23</v>
      </c>
      <c r="E3" t="s">
        <v>5</v>
      </c>
      <c r="G3" t="s">
        <v>24</v>
      </c>
      <c r="H3">
        <v>200765</v>
      </c>
      <c r="I3">
        <v>201430</v>
      </c>
      <c r="J3" t="s">
        <v>74</v>
      </c>
      <c r="K3" t="s">
        <v>763</v>
      </c>
      <c r="L3" t="s">
        <v>763</v>
      </c>
      <c r="N3" t="s">
        <v>764</v>
      </c>
      <c r="P3">
        <v>5738670</v>
      </c>
      <c r="Q3" t="s">
        <v>761</v>
      </c>
      <c r="R3">
        <v>666</v>
      </c>
      <c r="S3">
        <v>221</v>
      </c>
    </row>
    <row r="4" spans="1:20" x14ac:dyDescent="0.25">
      <c r="A4" t="s">
        <v>33</v>
      </c>
      <c r="B4" t="s">
        <v>34</v>
      </c>
      <c r="C4" t="s">
        <v>22</v>
      </c>
      <c r="D4" t="s">
        <v>23</v>
      </c>
      <c r="E4" t="s">
        <v>5</v>
      </c>
      <c r="G4" t="s">
        <v>24</v>
      </c>
      <c r="H4">
        <v>228136</v>
      </c>
      <c r="I4">
        <v>228546</v>
      </c>
      <c r="J4" t="s">
        <v>25</v>
      </c>
      <c r="K4" t="s">
        <v>870</v>
      </c>
      <c r="L4" t="s">
        <v>870</v>
      </c>
      <c r="N4" t="s">
        <v>871</v>
      </c>
      <c r="P4">
        <v>5738755</v>
      </c>
      <c r="Q4" t="s">
        <v>868</v>
      </c>
      <c r="R4">
        <v>411</v>
      </c>
      <c r="S4">
        <v>136</v>
      </c>
    </row>
    <row r="5" spans="1:20" x14ac:dyDescent="0.25">
      <c r="A5" t="s">
        <v>33</v>
      </c>
      <c r="B5" t="s">
        <v>34</v>
      </c>
      <c r="C5" t="s">
        <v>22</v>
      </c>
      <c r="D5" t="s">
        <v>23</v>
      </c>
      <c r="E5" t="s">
        <v>5</v>
      </c>
      <c r="G5" t="s">
        <v>24</v>
      </c>
      <c r="H5">
        <v>228586</v>
      </c>
      <c r="I5">
        <v>228816</v>
      </c>
      <c r="J5" t="s">
        <v>25</v>
      </c>
      <c r="K5" t="s">
        <v>874</v>
      </c>
      <c r="L5" t="s">
        <v>874</v>
      </c>
      <c r="N5" t="s">
        <v>875</v>
      </c>
      <c r="P5">
        <v>5738759</v>
      </c>
      <c r="Q5" t="s">
        <v>872</v>
      </c>
      <c r="R5">
        <v>231</v>
      </c>
      <c r="S5">
        <v>76</v>
      </c>
    </row>
    <row r="6" spans="1:20" x14ac:dyDescent="0.25">
      <c r="A6" t="s">
        <v>33</v>
      </c>
      <c r="B6" t="s">
        <v>34</v>
      </c>
      <c r="C6" t="s">
        <v>22</v>
      </c>
      <c r="D6" t="s">
        <v>23</v>
      </c>
      <c r="E6" t="s">
        <v>5</v>
      </c>
      <c r="G6" t="s">
        <v>24</v>
      </c>
      <c r="H6">
        <v>228836</v>
      </c>
      <c r="I6">
        <v>229024</v>
      </c>
      <c r="J6" t="s">
        <v>25</v>
      </c>
      <c r="K6" t="s">
        <v>878</v>
      </c>
      <c r="L6" t="s">
        <v>878</v>
      </c>
      <c r="N6" t="s">
        <v>879</v>
      </c>
      <c r="P6">
        <v>5738766</v>
      </c>
      <c r="Q6" t="s">
        <v>876</v>
      </c>
      <c r="R6">
        <v>189</v>
      </c>
      <c r="S6">
        <v>62</v>
      </c>
    </row>
    <row r="7" spans="1:20" x14ac:dyDescent="0.25">
      <c r="A7" t="s">
        <v>33</v>
      </c>
      <c r="B7" t="s">
        <v>34</v>
      </c>
      <c r="C7" t="s">
        <v>22</v>
      </c>
      <c r="D7" t="s">
        <v>23</v>
      </c>
      <c r="E7" t="s">
        <v>5</v>
      </c>
      <c r="G7" t="s">
        <v>24</v>
      </c>
      <c r="H7">
        <v>242382</v>
      </c>
      <c r="I7">
        <v>242651</v>
      </c>
      <c r="J7" t="s">
        <v>25</v>
      </c>
      <c r="K7" t="s">
        <v>927</v>
      </c>
      <c r="L7" t="s">
        <v>927</v>
      </c>
      <c r="N7" t="s">
        <v>928</v>
      </c>
      <c r="P7">
        <v>5738803</v>
      </c>
      <c r="Q7" t="s">
        <v>925</v>
      </c>
      <c r="R7">
        <v>270</v>
      </c>
      <c r="S7">
        <v>89</v>
      </c>
    </row>
    <row r="8" spans="1:20" x14ac:dyDescent="0.25">
      <c r="A8" t="s">
        <v>33</v>
      </c>
      <c r="B8" t="s">
        <v>34</v>
      </c>
      <c r="C8" t="s">
        <v>22</v>
      </c>
      <c r="D8" t="s">
        <v>23</v>
      </c>
      <c r="E8" t="s">
        <v>5</v>
      </c>
      <c r="G8" t="s">
        <v>24</v>
      </c>
      <c r="H8">
        <v>243280</v>
      </c>
      <c r="I8">
        <v>243513</v>
      </c>
      <c r="J8" t="s">
        <v>25</v>
      </c>
      <c r="K8" t="s">
        <v>935</v>
      </c>
      <c r="L8" t="s">
        <v>935</v>
      </c>
      <c r="N8" t="s">
        <v>936</v>
      </c>
      <c r="P8">
        <v>5738809</v>
      </c>
      <c r="Q8" t="s">
        <v>933</v>
      </c>
      <c r="R8">
        <v>234</v>
      </c>
      <c r="S8">
        <v>77</v>
      </c>
    </row>
    <row r="9" spans="1:20" x14ac:dyDescent="0.25">
      <c r="A9" t="s">
        <v>33</v>
      </c>
      <c r="B9" t="s">
        <v>34</v>
      </c>
      <c r="C9" t="s">
        <v>22</v>
      </c>
      <c r="D9" t="s">
        <v>23</v>
      </c>
      <c r="E9" t="s">
        <v>5</v>
      </c>
      <c r="G9" t="s">
        <v>24</v>
      </c>
      <c r="H9">
        <v>287137</v>
      </c>
      <c r="I9">
        <v>287328</v>
      </c>
      <c r="J9" t="s">
        <v>25</v>
      </c>
      <c r="K9" t="s">
        <v>1120</v>
      </c>
      <c r="L9" t="s">
        <v>1120</v>
      </c>
      <c r="N9" t="s">
        <v>1121</v>
      </c>
      <c r="P9">
        <v>5739024</v>
      </c>
      <c r="Q9" t="s">
        <v>1118</v>
      </c>
      <c r="R9">
        <v>192</v>
      </c>
      <c r="S9">
        <v>63</v>
      </c>
    </row>
    <row r="10" spans="1:20" x14ac:dyDescent="0.25">
      <c r="A10" t="s">
        <v>33</v>
      </c>
      <c r="B10" t="s">
        <v>34</v>
      </c>
      <c r="C10" t="s">
        <v>22</v>
      </c>
      <c r="D10" t="s">
        <v>23</v>
      </c>
      <c r="E10" t="s">
        <v>5</v>
      </c>
      <c r="G10" t="s">
        <v>24</v>
      </c>
      <c r="H10">
        <v>427167</v>
      </c>
      <c r="I10">
        <v>427370</v>
      </c>
      <c r="J10" t="s">
        <v>74</v>
      </c>
      <c r="K10" t="s">
        <v>1625</v>
      </c>
      <c r="L10" t="s">
        <v>1625</v>
      </c>
      <c r="N10" t="s">
        <v>1626</v>
      </c>
      <c r="P10">
        <v>5738436</v>
      </c>
      <c r="Q10" t="s">
        <v>1623</v>
      </c>
      <c r="R10">
        <v>204</v>
      </c>
      <c r="S10">
        <v>67</v>
      </c>
    </row>
    <row r="11" spans="1:20" x14ac:dyDescent="0.25">
      <c r="A11" t="s">
        <v>33</v>
      </c>
      <c r="B11" t="s">
        <v>34</v>
      </c>
      <c r="C11" t="s">
        <v>22</v>
      </c>
      <c r="D11" t="s">
        <v>23</v>
      </c>
      <c r="E11" t="s">
        <v>5</v>
      </c>
      <c r="G11" t="s">
        <v>24</v>
      </c>
      <c r="H11">
        <v>427372</v>
      </c>
      <c r="I11">
        <v>427683</v>
      </c>
      <c r="J11" t="s">
        <v>74</v>
      </c>
      <c r="K11" t="s">
        <v>1629</v>
      </c>
      <c r="L11" t="s">
        <v>1629</v>
      </c>
      <c r="N11" t="s">
        <v>1630</v>
      </c>
      <c r="P11">
        <v>5738438</v>
      </c>
      <c r="Q11" t="s">
        <v>1627</v>
      </c>
      <c r="R11">
        <v>312</v>
      </c>
      <c r="S11">
        <v>103</v>
      </c>
    </row>
    <row r="12" spans="1:20" x14ac:dyDescent="0.25">
      <c r="A12" t="s">
        <v>33</v>
      </c>
      <c r="B12" t="s">
        <v>34</v>
      </c>
      <c r="C12" t="s">
        <v>22</v>
      </c>
      <c r="D12" t="s">
        <v>23</v>
      </c>
      <c r="E12" t="s">
        <v>5</v>
      </c>
      <c r="G12" t="s">
        <v>24</v>
      </c>
      <c r="H12">
        <v>602472</v>
      </c>
      <c r="I12">
        <v>603056</v>
      </c>
      <c r="J12" t="s">
        <v>74</v>
      </c>
      <c r="K12" t="s">
        <v>2301</v>
      </c>
      <c r="L12" t="s">
        <v>2301</v>
      </c>
      <c r="N12" t="s">
        <v>2302</v>
      </c>
      <c r="P12">
        <v>5738943</v>
      </c>
      <c r="Q12" t="s">
        <v>2299</v>
      </c>
      <c r="R12">
        <v>585</v>
      </c>
      <c r="S12">
        <v>194</v>
      </c>
    </row>
    <row r="13" spans="1:20" x14ac:dyDescent="0.25">
      <c r="A13" t="s">
        <v>33</v>
      </c>
      <c r="B13" t="s">
        <v>34</v>
      </c>
      <c r="C13" t="s">
        <v>22</v>
      </c>
      <c r="D13" t="s">
        <v>23</v>
      </c>
      <c r="E13" t="s">
        <v>5</v>
      </c>
      <c r="G13" t="s">
        <v>24</v>
      </c>
      <c r="H13">
        <v>639013</v>
      </c>
      <c r="I13">
        <v>639654</v>
      </c>
      <c r="J13" t="s">
        <v>25</v>
      </c>
      <c r="K13" t="s">
        <v>2440</v>
      </c>
      <c r="L13" t="s">
        <v>2440</v>
      </c>
      <c r="N13" t="s">
        <v>2441</v>
      </c>
      <c r="P13">
        <v>5739046</v>
      </c>
      <c r="Q13" t="s">
        <v>2438</v>
      </c>
      <c r="R13">
        <v>642</v>
      </c>
      <c r="S13">
        <v>213</v>
      </c>
    </row>
    <row r="14" spans="1:20" x14ac:dyDescent="0.25">
      <c r="A14" t="s">
        <v>33</v>
      </c>
      <c r="B14" t="s">
        <v>34</v>
      </c>
      <c r="C14" t="s">
        <v>22</v>
      </c>
      <c r="D14" t="s">
        <v>23</v>
      </c>
      <c r="E14" t="s">
        <v>5</v>
      </c>
      <c r="G14" t="s">
        <v>24</v>
      </c>
      <c r="H14">
        <v>639668</v>
      </c>
      <c r="I14">
        <v>640675</v>
      </c>
      <c r="J14" t="s">
        <v>25</v>
      </c>
      <c r="K14" t="s">
        <v>2444</v>
      </c>
      <c r="L14" t="s">
        <v>2444</v>
      </c>
      <c r="N14" t="s">
        <v>2445</v>
      </c>
      <c r="P14">
        <v>5739048</v>
      </c>
      <c r="Q14" t="s">
        <v>2442</v>
      </c>
      <c r="R14">
        <v>1008</v>
      </c>
      <c r="S14">
        <v>335</v>
      </c>
    </row>
    <row r="15" spans="1:20" x14ac:dyDescent="0.25">
      <c r="A15" t="s">
        <v>33</v>
      </c>
      <c r="B15" t="s">
        <v>34</v>
      </c>
      <c r="C15" t="s">
        <v>22</v>
      </c>
      <c r="D15" t="s">
        <v>23</v>
      </c>
      <c r="E15" t="s">
        <v>5</v>
      </c>
      <c r="G15" t="s">
        <v>24</v>
      </c>
      <c r="H15">
        <v>640760</v>
      </c>
      <c r="I15">
        <v>641059</v>
      </c>
      <c r="J15" t="s">
        <v>25</v>
      </c>
      <c r="K15" t="s">
        <v>2448</v>
      </c>
      <c r="L15" t="s">
        <v>2448</v>
      </c>
      <c r="N15" t="s">
        <v>2449</v>
      </c>
      <c r="P15">
        <v>5739050</v>
      </c>
      <c r="Q15" t="s">
        <v>2446</v>
      </c>
      <c r="R15">
        <v>300</v>
      </c>
      <c r="S15">
        <v>99</v>
      </c>
    </row>
    <row r="16" spans="1:20" x14ac:dyDescent="0.25">
      <c r="A16" t="s">
        <v>33</v>
      </c>
      <c r="B16" t="s">
        <v>34</v>
      </c>
      <c r="C16" t="s">
        <v>22</v>
      </c>
      <c r="D16" t="s">
        <v>23</v>
      </c>
      <c r="E16" t="s">
        <v>5</v>
      </c>
      <c r="G16" t="s">
        <v>24</v>
      </c>
      <c r="H16">
        <v>649220</v>
      </c>
      <c r="I16">
        <v>649510</v>
      </c>
      <c r="J16" t="s">
        <v>25</v>
      </c>
      <c r="K16" t="s">
        <v>2478</v>
      </c>
      <c r="L16" t="s">
        <v>2478</v>
      </c>
      <c r="N16" t="s">
        <v>2479</v>
      </c>
      <c r="P16">
        <v>5739067</v>
      </c>
      <c r="Q16" t="s">
        <v>2476</v>
      </c>
      <c r="R16">
        <v>291</v>
      </c>
      <c r="S16">
        <v>96</v>
      </c>
    </row>
    <row r="17" spans="1:19" x14ac:dyDescent="0.25">
      <c r="A17" t="s">
        <v>33</v>
      </c>
      <c r="B17" t="s">
        <v>34</v>
      </c>
      <c r="C17" t="s">
        <v>22</v>
      </c>
      <c r="D17" t="s">
        <v>23</v>
      </c>
      <c r="E17" t="s">
        <v>5</v>
      </c>
      <c r="G17" t="s">
        <v>24</v>
      </c>
      <c r="H17">
        <v>734707</v>
      </c>
      <c r="I17">
        <v>734862</v>
      </c>
      <c r="J17" t="s">
        <v>74</v>
      </c>
      <c r="K17" t="s">
        <v>2793</v>
      </c>
      <c r="L17" t="s">
        <v>2793</v>
      </c>
      <c r="N17" t="s">
        <v>2794</v>
      </c>
      <c r="P17">
        <v>5738105</v>
      </c>
      <c r="Q17" t="s">
        <v>2791</v>
      </c>
      <c r="R17">
        <v>156</v>
      </c>
      <c r="S17">
        <v>51</v>
      </c>
    </row>
    <row r="18" spans="1:19" x14ac:dyDescent="0.25">
      <c r="A18" t="s">
        <v>33</v>
      </c>
      <c r="B18" t="s">
        <v>34</v>
      </c>
      <c r="C18" t="s">
        <v>22</v>
      </c>
      <c r="D18" t="s">
        <v>23</v>
      </c>
      <c r="E18" t="s">
        <v>5</v>
      </c>
      <c r="G18" t="s">
        <v>24</v>
      </c>
      <c r="H18">
        <v>735857</v>
      </c>
      <c r="I18">
        <v>736282</v>
      </c>
      <c r="J18" t="s">
        <v>74</v>
      </c>
      <c r="K18" t="s">
        <v>2803</v>
      </c>
      <c r="L18" t="s">
        <v>2803</v>
      </c>
      <c r="N18" t="s">
        <v>2804</v>
      </c>
      <c r="P18">
        <v>5738112</v>
      </c>
      <c r="Q18" t="s">
        <v>2801</v>
      </c>
      <c r="R18">
        <v>426</v>
      </c>
      <c r="S18">
        <v>141</v>
      </c>
    </row>
    <row r="19" spans="1:19" x14ac:dyDescent="0.25">
      <c r="A19" t="s">
        <v>33</v>
      </c>
      <c r="B19" t="s">
        <v>34</v>
      </c>
      <c r="C19" t="s">
        <v>22</v>
      </c>
      <c r="D19" t="s">
        <v>23</v>
      </c>
      <c r="E19" t="s">
        <v>5</v>
      </c>
      <c r="G19" t="s">
        <v>24</v>
      </c>
      <c r="H19">
        <v>742019</v>
      </c>
      <c r="I19">
        <v>742162</v>
      </c>
      <c r="J19" t="s">
        <v>74</v>
      </c>
      <c r="K19" t="s">
        <v>2824</v>
      </c>
      <c r="L19" t="s">
        <v>2824</v>
      </c>
      <c r="N19" t="s">
        <v>2825</v>
      </c>
      <c r="P19">
        <v>5738117</v>
      </c>
      <c r="Q19" t="s">
        <v>2822</v>
      </c>
      <c r="R19">
        <v>144</v>
      </c>
      <c r="S19">
        <v>47</v>
      </c>
    </row>
    <row r="20" spans="1:19" x14ac:dyDescent="0.25">
      <c r="A20" t="s">
        <v>33</v>
      </c>
      <c r="B20" t="s">
        <v>34</v>
      </c>
      <c r="C20" t="s">
        <v>22</v>
      </c>
      <c r="D20" t="s">
        <v>23</v>
      </c>
      <c r="E20" t="s">
        <v>5</v>
      </c>
      <c r="G20" t="s">
        <v>24</v>
      </c>
      <c r="H20">
        <v>795935</v>
      </c>
      <c r="I20">
        <v>796228</v>
      </c>
      <c r="J20" t="s">
        <v>25</v>
      </c>
      <c r="K20" t="s">
        <v>3047</v>
      </c>
      <c r="L20" t="s">
        <v>3047</v>
      </c>
      <c r="N20" t="s">
        <v>3048</v>
      </c>
      <c r="P20">
        <v>5738010</v>
      </c>
      <c r="Q20" t="s">
        <v>3045</v>
      </c>
      <c r="R20">
        <v>294</v>
      </c>
      <c r="S20">
        <v>97</v>
      </c>
    </row>
    <row r="21" spans="1:19" x14ac:dyDescent="0.25">
      <c r="A21" t="s">
        <v>33</v>
      </c>
      <c r="B21" t="s">
        <v>34</v>
      </c>
      <c r="C21" t="s">
        <v>22</v>
      </c>
      <c r="D21" t="s">
        <v>23</v>
      </c>
      <c r="E21" t="s">
        <v>5</v>
      </c>
      <c r="G21" t="s">
        <v>24</v>
      </c>
      <c r="H21">
        <v>827011</v>
      </c>
      <c r="I21">
        <v>827262</v>
      </c>
      <c r="J21" t="s">
        <v>25</v>
      </c>
      <c r="K21" t="s">
        <v>3175</v>
      </c>
      <c r="L21" t="s">
        <v>3175</v>
      </c>
      <c r="N21" t="s">
        <v>3176</v>
      </c>
      <c r="P21">
        <v>5738516</v>
      </c>
      <c r="Q21" t="s">
        <v>3173</v>
      </c>
      <c r="R21">
        <v>252</v>
      </c>
      <c r="S21">
        <v>83</v>
      </c>
    </row>
    <row r="22" spans="1:19" x14ac:dyDescent="0.25">
      <c r="A22" t="s">
        <v>33</v>
      </c>
      <c r="B22" t="s">
        <v>34</v>
      </c>
      <c r="C22" t="s">
        <v>22</v>
      </c>
      <c r="D22" t="s">
        <v>23</v>
      </c>
      <c r="E22" t="s">
        <v>5</v>
      </c>
      <c r="G22" t="s">
        <v>24</v>
      </c>
      <c r="H22">
        <v>828000</v>
      </c>
      <c r="I22">
        <v>828230</v>
      </c>
      <c r="J22" t="s">
        <v>25</v>
      </c>
      <c r="K22" t="s">
        <v>3183</v>
      </c>
      <c r="L22" t="s">
        <v>3183</v>
      </c>
      <c r="N22" t="s">
        <v>3184</v>
      </c>
      <c r="P22">
        <v>5738317</v>
      </c>
      <c r="Q22" t="s">
        <v>3181</v>
      </c>
      <c r="R22">
        <v>231</v>
      </c>
      <c r="S22">
        <v>76</v>
      </c>
    </row>
    <row r="23" spans="1:19" x14ac:dyDescent="0.25">
      <c r="A23" t="s">
        <v>33</v>
      </c>
      <c r="B23" t="s">
        <v>34</v>
      </c>
      <c r="C23" t="s">
        <v>22</v>
      </c>
      <c r="D23" t="s">
        <v>23</v>
      </c>
      <c r="E23" t="s">
        <v>5</v>
      </c>
      <c r="G23" t="s">
        <v>24</v>
      </c>
      <c r="H23">
        <v>914640</v>
      </c>
      <c r="I23">
        <v>914921</v>
      </c>
      <c r="J23" t="s">
        <v>25</v>
      </c>
      <c r="K23" t="s">
        <v>3472</v>
      </c>
      <c r="L23" t="s">
        <v>3472</v>
      </c>
      <c r="N23" t="s">
        <v>3473</v>
      </c>
      <c r="P23">
        <v>5738466</v>
      </c>
      <c r="Q23" t="s">
        <v>3470</v>
      </c>
      <c r="R23">
        <v>282</v>
      </c>
      <c r="S23">
        <v>93</v>
      </c>
    </row>
    <row r="24" spans="1:19" x14ac:dyDescent="0.25">
      <c r="A24" t="s">
        <v>33</v>
      </c>
      <c r="B24" t="s">
        <v>34</v>
      </c>
      <c r="C24" t="s">
        <v>22</v>
      </c>
      <c r="D24" t="s">
        <v>23</v>
      </c>
      <c r="E24" t="s">
        <v>5</v>
      </c>
      <c r="G24" t="s">
        <v>24</v>
      </c>
      <c r="H24">
        <v>914944</v>
      </c>
      <c r="I24">
        <v>915129</v>
      </c>
      <c r="J24" t="s">
        <v>25</v>
      </c>
      <c r="K24" t="s">
        <v>3476</v>
      </c>
      <c r="L24" t="s">
        <v>3476</v>
      </c>
      <c r="N24" t="s">
        <v>3477</v>
      </c>
      <c r="P24">
        <v>5738753</v>
      </c>
      <c r="Q24" t="s">
        <v>3474</v>
      </c>
      <c r="R24">
        <v>186</v>
      </c>
      <c r="S24">
        <v>61</v>
      </c>
    </row>
    <row r="25" spans="1:19" x14ac:dyDescent="0.25">
      <c r="A25" t="s">
        <v>33</v>
      </c>
      <c r="B25" t="s">
        <v>34</v>
      </c>
      <c r="C25" t="s">
        <v>22</v>
      </c>
      <c r="D25" t="s">
        <v>23</v>
      </c>
      <c r="E25" t="s">
        <v>5</v>
      </c>
      <c r="G25" t="s">
        <v>24</v>
      </c>
      <c r="H25">
        <v>960185</v>
      </c>
      <c r="I25">
        <v>960571</v>
      </c>
      <c r="J25" t="s">
        <v>25</v>
      </c>
      <c r="K25" t="s">
        <v>3664</v>
      </c>
      <c r="L25" t="s">
        <v>3664</v>
      </c>
      <c r="N25" t="s">
        <v>3665</v>
      </c>
      <c r="P25">
        <v>5738584</v>
      </c>
      <c r="Q25" t="s">
        <v>3662</v>
      </c>
      <c r="R25">
        <v>387</v>
      </c>
      <c r="S25">
        <v>128</v>
      </c>
    </row>
    <row r="26" spans="1:19" x14ac:dyDescent="0.25">
      <c r="A26" t="s">
        <v>33</v>
      </c>
      <c r="B26" t="s">
        <v>34</v>
      </c>
      <c r="C26" t="s">
        <v>22</v>
      </c>
      <c r="D26" t="s">
        <v>23</v>
      </c>
      <c r="E26" t="s">
        <v>5</v>
      </c>
      <c r="G26" t="s">
        <v>24</v>
      </c>
      <c r="H26">
        <v>1030191</v>
      </c>
      <c r="I26">
        <v>1030646</v>
      </c>
      <c r="J26" t="s">
        <v>74</v>
      </c>
      <c r="K26" t="s">
        <v>3949</v>
      </c>
      <c r="L26" t="s">
        <v>3949</v>
      </c>
      <c r="N26" t="s">
        <v>3950</v>
      </c>
      <c r="P26">
        <v>5738108</v>
      </c>
      <c r="Q26" t="s">
        <v>3947</v>
      </c>
      <c r="R26">
        <v>456</v>
      </c>
      <c r="S26">
        <v>151</v>
      </c>
    </row>
    <row r="27" spans="1:19" x14ac:dyDescent="0.25">
      <c r="A27" t="s">
        <v>33</v>
      </c>
      <c r="B27" t="s">
        <v>34</v>
      </c>
      <c r="C27" t="s">
        <v>22</v>
      </c>
      <c r="D27" t="s">
        <v>23</v>
      </c>
      <c r="E27" t="s">
        <v>5</v>
      </c>
      <c r="G27" t="s">
        <v>24</v>
      </c>
      <c r="H27">
        <v>1056828</v>
      </c>
      <c r="I27">
        <v>1057313</v>
      </c>
      <c r="J27" t="s">
        <v>74</v>
      </c>
      <c r="K27" t="s">
        <v>4074</v>
      </c>
      <c r="L27" t="s">
        <v>4074</v>
      </c>
      <c r="N27" t="s">
        <v>4075</v>
      </c>
      <c r="P27">
        <v>5738968</v>
      </c>
      <c r="Q27" t="s">
        <v>4072</v>
      </c>
      <c r="R27">
        <v>486</v>
      </c>
      <c r="S27">
        <v>161</v>
      </c>
    </row>
    <row r="28" spans="1:19" x14ac:dyDescent="0.25">
      <c r="A28" t="s">
        <v>33</v>
      </c>
      <c r="B28" t="s">
        <v>34</v>
      </c>
      <c r="C28" t="s">
        <v>22</v>
      </c>
      <c r="D28" t="s">
        <v>23</v>
      </c>
      <c r="E28" t="s">
        <v>5</v>
      </c>
      <c r="G28" t="s">
        <v>24</v>
      </c>
      <c r="H28">
        <v>1057352</v>
      </c>
      <c r="I28">
        <v>1058074</v>
      </c>
      <c r="J28" t="s">
        <v>74</v>
      </c>
      <c r="K28" t="s">
        <v>4078</v>
      </c>
      <c r="L28" t="s">
        <v>4078</v>
      </c>
      <c r="N28" t="s">
        <v>4079</v>
      </c>
      <c r="P28">
        <v>5738908</v>
      </c>
      <c r="Q28" t="s">
        <v>4076</v>
      </c>
      <c r="R28">
        <v>723</v>
      </c>
      <c r="S28">
        <v>240</v>
      </c>
    </row>
    <row r="29" spans="1:19" x14ac:dyDescent="0.25">
      <c r="A29" t="s">
        <v>33</v>
      </c>
      <c r="B29" t="s">
        <v>34</v>
      </c>
      <c r="C29" t="s">
        <v>22</v>
      </c>
      <c r="D29" t="s">
        <v>23</v>
      </c>
      <c r="E29" t="s">
        <v>5</v>
      </c>
      <c r="G29" t="s">
        <v>24</v>
      </c>
      <c r="H29">
        <v>1058115</v>
      </c>
      <c r="I29">
        <v>1058375</v>
      </c>
      <c r="J29" t="s">
        <v>74</v>
      </c>
      <c r="K29" t="s">
        <v>4082</v>
      </c>
      <c r="L29" t="s">
        <v>4082</v>
      </c>
      <c r="N29" t="s">
        <v>4083</v>
      </c>
      <c r="P29">
        <v>5738807</v>
      </c>
      <c r="Q29" t="s">
        <v>4080</v>
      </c>
      <c r="R29">
        <v>261</v>
      </c>
      <c r="S29">
        <v>86</v>
      </c>
    </row>
    <row r="30" spans="1:19" x14ac:dyDescent="0.25">
      <c r="A30" t="s">
        <v>33</v>
      </c>
      <c r="B30" t="s">
        <v>34</v>
      </c>
      <c r="C30" t="s">
        <v>22</v>
      </c>
      <c r="D30" t="s">
        <v>23</v>
      </c>
      <c r="E30" t="s">
        <v>5</v>
      </c>
      <c r="G30" t="s">
        <v>24</v>
      </c>
      <c r="H30">
        <v>1058397</v>
      </c>
      <c r="I30">
        <v>1059155</v>
      </c>
      <c r="J30" t="s">
        <v>74</v>
      </c>
      <c r="K30" t="s">
        <v>4086</v>
      </c>
      <c r="L30" t="s">
        <v>4086</v>
      </c>
      <c r="N30" t="s">
        <v>4087</v>
      </c>
      <c r="P30">
        <v>5738786</v>
      </c>
      <c r="Q30" t="s">
        <v>4084</v>
      </c>
      <c r="R30">
        <v>759</v>
      </c>
      <c r="S30">
        <v>252</v>
      </c>
    </row>
    <row r="31" spans="1:19" x14ac:dyDescent="0.25">
      <c r="A31" t="s">
        <v>33</v>
      </c>
      <c r="B31" t="s">
        <v>34</v>
      </c>
      <c r="C31" t="s">
        <v>22</v>
      </c>
      <c r="D31" t="s">
        <v>23</v>
      </c>
      <c r="E31" t="s">
        <v>5</v>
      </c>
      <c r="G31" t="s">
        <v>24</v>
      </c>
      <c r="H31">
        <v>1059186</v>
      </c>
      <c r="I31">
        <v>1060190</v>
      </c>
      <c r="J31" t="s">
        <v>74</v>
      </c>
      <c r="K31" t="s">
        <v>4090</v>
      </c>
      <c r="L31" t="s">
        <v>4090</v>
      </c>
      <c r="N31" t="s">
        <v>4091</v>
      </c>
      <c r="P31">
        <v>5738763</v>
      </c>
      <c r="Q31" t="s">
        <v>4088</v>
      </c>
      <c r="R31">
        <v>1005</v>
      </c>
      <c r="S31">
        <v>334</v>
      </c>
    </row>
    <row r="32" spans="1:19" x14ac:dyDescent="0.25">
      <c r="A32" t="s">
        <v>33</v>
      </c>
      <c r="B32" t="s">
        <v>34</v>
      </c>
      <c r="C32" t="s">
        <v>22</v>
      </c>
      <c r="D32" t="s">
        <v>23</v>
      </c>
      <c r="E32" t="s">
        <v>5</v>
      </c>
      <c r="G32" t="s">
        <v>24</v>
      </c>
      <c r="H32">
        <v>1156478</v>
      </c>
      <c r="I32">
        <v>1156957</v>
      </c>
      <c r="J32" t="s">
        <v>25</v>
      </c>
      <c r="K32" t="s">
        <v>4512</v>
      </c>
      <c r="L32" t="s">
        <v>4512</v>
      </c>
      <c r="N32" t="s">
        <v>4513</v>
      </c>
      <c r="P32">
        <v>5738690</v>
      </c>
      <c r="Q32" t="s">
        <v>4510</v>
      </c>
      <c r="R32">
        <v>480</v>
      </c>
      <c r="S32">
        <v>159</v>
      </c>
    </row>
    <row r="33" spans="1:19" x14ac:dyDescent="0.25">
      <c r="A33" t="s">
        <v>33</v>
      </c>
      <c r="B33" t="s">
        <v>34</v>
      </c>
      <c r="C33" t="s">
        <v>22</v>
      </c>
      <c r="D33" t="s">
        <v>23</v>
      </c>
      <c r="E33" t="s">
        <v>5</v>
      </c>
      <c r="G33" t="s">
        <v>24</v>
      </c>
      <c r="H33">
        <v>1169056</v>
      </c>
      <c r="I33">
        <v>1169487</v>
      </c>
      <c r="J33" t="s">
        <v>74</v>
      </c>
      <c r="K33" t="s">
        <v>4561</v>
      </c>
      <c r="L33" t="s">
        <v>4561</v>
      </c>
      <c r="N33" t="s">
        <v>4562</v>
      </c>
      <c r="P33">
        <v>5738248</v>
      </c>
      <c r="Q33" t="s">
        <v>4559</v>
      </c>
      <c r="R33">
        <v>432</v>
      </c>
      <c r="S33">
        <v>143</v>
      </c>
    </row>
    <row r="34" spans="1:19" x14ac:dyDescent="0.25">
      <c r="A34" t="s">
        <v>33</v>
      </c>
      <c r="B34" t="s">
        <v>34</v>
      </c>
      <c r="C34" t="s">
        <v>22</v>
      </c>
      <c r="D34" t="s">
        <v>23</v>
      </c>
      <c r="E34" t="s">
        <v>5</v>
      </c>
      <c r="G34" t="s">
        <v>24</v>
      </c>
      <c r="H34">
        <v>1169502</v>
      </c>
      <c r="I34">
        <v>1169966</v>
      </c>
      <c r="J34" t="s">
        <v>74</v>
      </c>
      <c r="K34" t="s">
        <v>4565</v>
      </c>
      <c r="L34" t="s">
        <v>4565</v>
      </c>
      <c r="N34" t="s">
        <v>4566</v>
      </c>
      <c r="P34">
        <v>5738490</v>
      </c>
      <c r="Q34" t="s">
        <v>4563</v>
      </c>
      <c r="R34">
        <v>465</v>
      </c>
      <c r="S34">
        <v>154</v>
      </c>
    </row>
    <row r="35" spans="1:19" x14ac:dyDescent="0.25">
      <c r="A35" t="s">
        <v>33</v>
      </c>
      <c r="B35" t="s">
        <v>34</v>
      </c>
      <c r="C35" t="s">
        <v>22</v>
      </c>
      <c r="D35" t="s">
        <v>23</v>
      </c>
      <c r="E35" t="s">
        <v>5</v>
      </c>
      <c r="G35" t="s">
        <v>24</v>
      </c>
      <c r="H35">
        <v>1170001</v>
      </c>
      <c r="I35">
        <v>1170690</v>
      </c>
      <c r="J35" t="s">
        <v>74</v>
      </c>
      <c r="K35" t="s">
        <v>4569</v>
      </c>
      <c r="L35" t="s">
        <v>4569</v>
      </c>
      <c r="N35" t="s">
        <v>4570</v>
      </c>
      <c r="P35">
        <v>5738183</v>
      </c>
      <c r="Q35" t="s">
        <v>4567</v>
      </c>
      <c r="R35">
        <v>690</v>
      </c>
      <c r="S35">
        <v>229</v>
      </c>
    </row>
    <row r="36" spans="1:19" x14ac:dyDescent="0.25">
      <c r="A36" t="s">
        <v>33</v>
      </c>
      <c r="B36" t="s">
        <v>34</v>
      </c>
      <c r="C36" t="s">
        <v>22</v>
      </c>
      <c r="D36" t="s">
        <v>23</v>
      </c>
      <c r="E36" t="s">
        <v>5</v>
      </c>
      <c r="G36" t="s">
        <v>24</v>
      </c>
      <c r="H36">
        <v>1170701</v>
      </c>
      <c r="I36">
        <v>1171282</v>
      </c>
      <c r="J36" t="s">
        <v>74</v>
      </c>
      <c r="K36" t="s">
        <v>4573</v>
      </c>
      <c r="L36" t="s">
        <v>4573</v>
      </c>
      <c r="N36" t="s">
        <v>4574</v>
      </c>
      <c r="P36">
        <v>5738181</v>
      </c>
      <c r="Q36" t="s">
        <v>4571</v>
      </c>
      <c r="R36">
        <v>582</v>
      </c>
      <c r="S36">
        <v>193</v>
      </c>
    </row>
    <row r="37" spans="1:19" x14ac:dyDescent="0.25">
      <c r="A37" t="s">
        <v>33</v>
      </c>
      <c r="B37" t="s">
        <v>34</v>
      </c>
      <c r="C37" t="s">
        <v>22</v>
      </c>
      <c r="D37" t="s">
        <v>23</v>
      </c>
      <c r="E37" t="s">
        <v>5</v>
      </c>
      <c r="G37" t="s">
        <v>24</v>
      </c>
      <c r="H37">
        <v>1171306</v>
      </c>
      <c r="I37">
        <v>1171755</v>
      </c>
      <c r="J37" t="s">
        <v>74</v>
      </c>
      <c r="K37" t="s">
        <v>4577</v>
      </c>
      <c r="L37" t="s">
        <v>4577</v>
      </c>
      <c r="N37" t="s">
        <v>4578</v>
      </c>
      <c r="P37">
        <v>5739030</v>
      </c>
      <c r="Q37" t="s">
        <v>4575</v>
      </c>
      <c r="R37">
        <v>450</v>
      </c>
      <c r="S37">
        <v>149</v>
      </c>
    </row>
    <row r="38" spans="1:19" x14ac:dyDescent="0.25">
      <c r="A38" t="s">
        <v>33</v>
      </c>
      <c r="B38" t="s">
        <v>34</v>
      </c>
      <c r="C38" t="s">
        <v>22</v>
      </c>
      <c r="D38" t="s">
        <v>23</v>
      </c>
      <c r="E38" t="s">
        <v>5</v>
      </c>
      <c r="G38" t="s">
        <v>24</v>
      </c>
      <c r="H38">
        <v>1171782</v>
      </c>
      <c r="I38">
        <v>1172189</v>
      </c>
      <c r="J38" t="s">
        <v>74</v>
      </c>
      <c r="K38" t="s">
        <v>4581</v>
      </c>
      <c r="L38" t="s">
        <v>4581</v>
      </c>
      <c r="N38" t="s">
        <v>4582</v>
      </c>
      <c r="P38">
        <v>5738454</v>
      </c>
      <c r="Q38" t="s">
        <v>4579</v>
      </c>
      <c r="R38">
        <v>408</v>
      </c>
      <c r="S38">
        <v>135</v>
      </c>
    </row>
    <row r="39" spans="1:19" x14ac:dyDescent="0.25">
      <c r="A39" t="s">
        <v>33</v>
      </c>
      <c r="B39" t="s">
        <v>34</v>
      </c>
      <c r="C39" t="s">
        <v>22</v>
      </c>
      <c r="D39" t="s">
        <v>23</v>
      </c>
      <c r="E39" t="s">
        <v>5</v>
      </c>
      <c r="G39" t="s">
        <v>24</v>
      </c>
      <c r="H39">
        <v>1172199</v>
      </c>
      <c r="I39">
        <v>1172747</v>
      </c>
      <c r="J39" t="s">
        <v>74</v>
      </c>
      <c r="K39" t="s">
        <v>4585</v>
      </c>
      <c r="L39" t="s">
        <v>4585</v>
      </c>
      <c r="N39" t="s">
        <v>4586</v>
      </c>
      <c r="P39">
        <v>5738013</v>
      </c>
      <c r="Q39" t="s">
        <v>4583</v>
      </c>
      <c r="R39">
        <v>549</v>
      </c>
      <c r="S39">
        <v>182</v>
      </c>
    </row>
    <row r="40" spans="1:19" x14ac:dyDescent="0.25">
      <c r="A40" t="s">
        <v>33</v>
      </c>
      <c r="B40" t="s">
        <v>34</v>
      </c>
      <c r="C40" t="s">
        <v>22</v>
      </c>
      <c r="D40" t="s">
        <v>23</v>
      </c>
      <c r="E40" t="s">
        <v>5</v>
      </c>
      <c r="G40" t="s">
        <v>24</v>
      </c>
      <c r="H40">
        <v>1172769</v>
      </c>
      <c r="I40">
        <v>1173161</v>
      </c>
      <c r="J40" t="s">
        <v>74</v>
      </c>
      <c r="K40" t="s">
        <v>4589</v>
      </c>
      <c r="L40" t="s">
        <v>4589</v>
      </c>
      <c r="N40" t="s">
        <v>4590</v>
      </c>
      <c r="P40">
        <v>5738139</v>
      </c>
      <c r="Q40" t="s">
        <v>4587</v>
      </c>
      <c r="R40">
        <v>393</v>
      </c>
      <c r="S40">
        <v>130</v>
      </c>
    </row>
    <row r="41" spans="1:19" x14ac:dyDescent="0.25">
      <c r="A41" t="s">
        <v>33</v>
      </c>
      <c r="B41" t="s">
        <v>34</v>
      </c>
      <c r="C41" t="s">
        <v>22</v>
      </c>
      <c r="D41" t="s">
        <v>23</v>
      </c>
      <c r="E41" t="s">
        <v>5</v>
      </c>
      <c r="G41" t="s">
        <v>24</v>
      </c>
      <c r="H41">
        <v>1173180</v>
      </c>
      <c r="I41">
        <v>1173341</v>
      </c>
      <c r="J41" t="s">
        <v>74</v>
      </c>
      <c r="K41" t="s">
        <v>4594</v>
      </c>
      <c r="L41" t="s">
        <v>4594</v>
      </c>
      <c r="N41" t="s">
        <v>4595</v>
      </c>
      <c r="O41" t="s">
        <v>4591</v>
      </c>
      <c r="P41">
        <v>5737650</v>
      </c>
      <c r="Q41" t="s">
        <v>4592</v>
      </c>
      <c r="R41">
        <v>162</v>
      </c>
      <c r="S41">
        <v>53</v>
      </c>
    </row>
    <row r="42" spans="1:19" x14ac:dyDescent="0.25">
      <c r="A42" t="s">
        <v>33</v>
      </c>
      <c r="B42" t="s">
        <v>34</v>
      </c>
      <c r="C42" t="s">
        <v>22</v>
      </c>
      <c r="D42" t="s">
        <v>23</v>
      </c>
      <c r="E42" t="s">
        <v>5</v>
      </c>
      <c r="G42" t="s">
        <v>24</v>
      </c>
      <c r="H42">
        <v>1173351</v>
      </c>
      <c r="I42">
        <v>1173896</v>
      </c>
      <c r="J42" t="s">
        <v>74</v>
      </c>
      <c r="K42" t="s">
        <v>4598</v>
      </c>
      <c r="L42" t="s">
        <v>4598</v>
      </c>
      <c r="N42" t="s">
        <v>4599</v>
      </c>
      <c r="P42">
        <v>5737708</v>
      </c>
      <c r="Q42" t="s">
        <v>4596</v>
      </c>
      <c r="R42">
        <v>546</v>
      </c>
      <c r="S42">
        <v>181</v>
      </c>
    </row>
    <row r="43" spans="1:19" x14ac:dyDescent="0.25">
      <c r="A43" t="s">
        <v>33</v>
      </c>
      <c r="B43" t="s">
        <v>34</v>
      </c>
      <c r="C43" t="s">
        <v>22</v>
      </c>
      <c r="D43" t="s">
        <v>23</v>
      </c>
      <c r="E43" t="s">
        <v>5</v>
      </c>
      <c r="G43" t="s">
        <v>24</v>
      </c>
      <c r="H43">
        <v>1173925</v>
      </c>
      <c r="I43">
        <v>1174659</v>
      </c>
      <c r="J43" t="s">
        <v>74</v>
      </c>
      <c r="K43" t="s">
        <v>4602</v>
      </c>
      <c r="L43" t="s">
        <v>4602</v>
      </c>
      <c r="N43" t="s">
        <v>4603</v>
      </c>
      <c r="P43">
        <v>5737454</v>
      </c>
      <c r="Q43" t="s">
        <v>4600</v>
      </c>
      <c r="R43">
        <v>735</v>
      </c>
      <c r="S43">
        <v>244</v>
      </c>
    </row>
    <row r="44" spans="1:19" x14ac:dyDescent="0.25">
      <c r="A44" t="s">
        <v>33</v>
      </c>
      <c r="B44" t="s">
        <v>34</v>
      </c>
      <c r="C44" t="s">
        <v>22</v>
      </c>
      <c r="D44" t="s">
        <v>23</v>
      </c>
      <c r="E44" t="s">
        <v>5</v>
      </c>
      <c r="G44" t="s">
        <v>24</v>
      </c>
      <c r="H44">
        <v>1174671</v>
      </c>
      <c r="I44">
        <v>1175030</v>
      </c>
      <c r="J44" t="s">
        <v>74</v>
      </c>
      <c r="K44" t="s">
        <v>4606</v>
      </c>
      <c r="L44" t="s">
        <v>4606</v>
      </c>
      <c r="N44" t="s">
        <v>879</v>
      </c>
      <c r="P44">
        <v>5737384</v>
      </c>
      <c r="Q44" t="s">
        <v>4604</v>
      </c>
      <c r="R44">
        <v>360</v>
      </c>
      <c r="S44">
        <v>119</v>
      </c>
    </row>
    <row r="45" spans="1:19" x14ac:dyDescent="0.25">
      <c r="A45" t="s">
        <v>33</v>
      </c>
      <c r="B45" t="s">
        <v>34</v>
      </c>
      <c r="C45" t="s">
        <v>22</v>
      </c>
      <c r="D45" t="s">
        <v>23</v>
      </c>
      <c r="E45" t="s">
        <v>5</v>
      </c>
      <c r="G45" t="s">
        <v>24</v>
      </c>
      <c r="H45">
        <v>1175050</v>
      </c>
      <c r="I45">
        <v>1175448</v>
      </c>
      <c r="J45" t="s">
        <v>74</v>
      </c>
      <c r="K45" t="s">
        <v>4609</v>
      </c>
      <c r="L45" t="s">
        <v>4609</v>
      </c>
      <c r="N45" t="s">
        <v>4610</v>
      </c>
      <c r="P45">
        <v>5737574</v>
      </c>
      <c r="Q45" t="s">
        <v>4607</v>
      </c>
      <c r="R45">
        <v>399</v>
      </c>
      <c r="S45">
        <v>132</v>
      </c>
    </row>
    <row r="46" spans="1:19" x14ac:dyDescent="0.25">
      <c r="A46" t="s">
        <v>33</v>
      </c>
      <c r="B46" t="s">
        <v>34</v>
      </c>
      <c r="C46" t="s">
        <v>22</v>
      </c>
      <c r="D46" t="s">
        <v>23</v>
      </c>
      <c r="E46" t="s">
        <v>5</v>
      </c>
      <c r="G46" t="s">
        <v>24</v>
      </c>
      <c r="H46">
        <v>1175469</v>
      </c>
      <c r="I46">
        <v>1175798</v>
      </c>
      <c r="J46" t="s">
        <v>74</v>
      </c>
      <c r="K46" t="s">
        <v>4613</v>
      </c>
      <c r="L46" t="s">
        <v>4613</v>
      </c>
      <c r="N46" t="s">
        <v>4614</v>
      </c>
      <c r="P46">
        <v>5737550</v>
      </c>
      <c r="Q46" t="s">
        <v>4611</v>
      </c>
      <c r="R46">
        <v>330</v>
      </c>
      <c r="S46">
        <v>109</v>
      </c>
    </row>
    <row r="47" spans="1:19" x14ac:dyDescent="0.25">
      <c r="A47" t="s">
        <v>33</v>
      </c>
      <c r="B47" t="s">
        <v>34</v>
      </c>
      <c r="C47" t="s">
        <v>22</v>
      </c>
      <c r="D47" t="s">
        <v>23</v>
      </c>
      <c r="E47" t="s">
        <v>5</v>
      </c>
      <c r="G47" t="s">
        <v>24</v>
      </c>
      <c r="H47">
        <v>1176728</v>
      </c>
      <c r="I47">
        <v>1176934</v>
      </c>
      <c r="J47" t="s">
        <v>74</v>
      </c>
      <c r="K47" t="s">
        <v>4624</v>
      </c>
      <c r="L47" t="s">
        <v>4624</v>
      </c>
      <c r="N47" t="s">
        <v>4625</v>
      </c>
      <c r="P47">
        <v>5737308</v>
      </c>
      <c r="Q47" t="s">
        <v>4622</v>
      </c>
      <c r="R47">
        <v>207</v>
      </c>
      <c r="S47">
        <v>68</v>
      </c>
    </row>
    <row r="48" spans="1:19" x14ac:dyDescent="0.25">
      <c r="A48" t="s">
        <v>33</v>
      </c>
      <c r="B48" t="s">
        <v>34</v>
      </c>
      <c r="C48" t="s">
        <v>22</v>
      </c>
      <c r="D48" t="s">
        <v>23</v>
      </c>
      <c r="E48" t="s">
        <v>5</v>
      </c>
      <c r="G48" t="s">
        <v>24</v>
      </c>
      <c r="H48">
        <v>1176945</v>
      </c>
      <c r="I48">
        <v>1177580</v>
      </c>
      <c r="J48" t="s">
        <v>74</v>
      </c>
      <c r="K48" t="s">
        <v>4628</v>
      </c>
      <c r="L48" t="s">
        <v>4628</v>
      </c>
      <c r="N48" t="s">
        <v>4629</v>
      </c>
      <c r="P48">
        <v>5737438</v>
      </c>
      <c r="Q48" t="s">
        <v>4626</v>
      </c>
      <c r="R48">
        <v>636</v>
      </c>
      <c r="S48">
        <v>211</v>
      </c>
    </row>
    <row r="49" spans="1:19" x14ac:dyDescent="0.25">
      <c r="A49" t="s">
        <v>33</v>
      </c>
      <c r="B49" t="s">
        <v>34</v>
      </c>
      <c r="C49" t="s">
        <v>22</v>
      </c>
      <c r="D49" t="s">
        <v>23</v>
      </c>
      <c r="E49" t="s">
        <v>5</v>
      </c>
      <c r="G49" t="s">
        <v>24</v>
      </c>
      <c r="H49">
        <v>1177591</v>
      </c>
      <c r="I49">
        <v>1178052</v>
      </c>
      <c r="J49" t="s">
        <v>74</v>
      </c>
      <c r="K49" t="s">
        <v>4632</v>
      </c>
      <c r="L49" t="s">
        <v>4632</v>
      </c>
      <c r="N49" t="s">
        <v>4633</v>
      </c>
      <c r="P49">
        <v>5738159</v>
      </c>
      <c r="Q49" t="s">
        <v>4630</v>
      </c>
      <c r="R49">
        <v>462</v>
      </c>
      <c r="S49">
        <v>153</v>
      </c>
    </row>
    <row r="50" spans="1:19" x14ac:dyDescent="0.25">
      <c r="A50" t="s">
        <v>33</v>
      </c>
      <c r="B50" t="s">
        <v>34</v>
      </c>
      <c r="C50" t="s">
        <v>22</v>
      </c>
      <c r="D50" t="s">
        <v>23</v>
      </c>
      <c r="E50" t="s">
        <v>5</v>
      </c>
      <c r="G50" t="s">
        <v>24</v>
      </c>
      <c r="H50">
        <v>1209287</v>
      </c>
      <c r="I50">
        <v>1209595</v>
      </c>
      <c r="J50" t="s">
        <v>74</v>
      </c>
      <c r="K50" t="s">
        <v>4743</v>
      </c>
      <c r="L50" t="s">
        <v>4743</v>
      </c>
      <c r="N50" t="s">
        <v>4744</v>
      </c>
      <c r="P50">
        <v>5737764</v>
      </c>
      <c r="Q50" t="s">
        <v>4741</v>
      </c>
      <c r="R50">
        <v>309</v>
      </c>
      <c r="S50">
        <v>102</v>
      </c>
    </row>
    <row r="51" spans="1:19" x14ac:dyDescent="0.25">
      <c r="A51" t="s">
        <v>33</v>
      </c>
      <c r="B51" t="s">
        <v>34</v>
      </c>
      <c r="C51" t="s">
        <v>22</v>
      </c>
      <c r="D51" t="s">
        <v>23</v>
      </c>
      <c r="E51" t="s">
        <v>5</v>
      </c>
      <c r="G51" t="s">
        <v>24</v>
      </c>
      <c r="H51">
        <v>1213302</v>
      </c>
      <c r="I51">
        <v>1213868</v>
      </c>
      <c r="J51" t="s">
        <v>74</v>
      </c>
      <c r="K51" t="s">
        <v>4755</v>
      </c>
      <c r="L51" t="s">
        <v>4755</v>
      </c>
      <c r="N51" t="s">
        <v>4756</v>
      </c>
      <c r="P51">
        <v>5737504</v>
      </c>
      <c r="Q51" t="s">
        <v>4753</v>
      </c>
      <c r="R51">
        <v>567</v>
      </c>
      <c r="S51">
        <v>188</v>
      </c>
    </row>
    <row r="52" spans="1:19" x14ac:dyDescent="0.25">
      <c r="A52" t="s">
        <v>33</v>
      </c>
      <c r="B52" t="s">
        <v>34</v>
      </c>
      <c r="C52" t="s">
        <v>22</v>
      </c>
      <c r="D52" t="s">
        <v>23</v>
      </c>
      <c r="E52" t="s">
        <v>5</v>
      </c>
      <c r="G52" t="s">
        <v>24</v>
      </c>
      <c r="H52">
        <v>1213902</v>
      </c>
      <c r="I52">
        <v>1214345</v>
      </c>
      <c r="J52" t="s">
        <v>74</v>
      </c>
      <c r="K52" t="s">
        <v>4759</v>
      </c>
      <c r="L52" t="s">
        <v>4759</v>
      </c>
      <c r="N52" t="s">
        <v>4760</v>
      </c>
      <c r="P52">
        <v>5737722</v>
      </c>
      <c r="Q52" t="s">
        <v>4757</v>
      </c>
      <c r="R52">
        <v>444</v>
      </c>
      <c r="S52">
        <v>147</v>
      </c>
    </row>
    <row r="53" spans="1:19" x14ac:dyDescent="0.25">
      <c r="A53" t="s">
        <v>33</v>
      </c>
      <c r="B53" t="s">
        <v>34</v>
      </c>
      <c r="C53" t="s">
        <v>22</v>
      </c>
      <c r="D53" t="s">
        <v>23</v>
      </c>
      <c r="E53" t="s">
        <v>5</v>
      </c>
      <c r="G53" t="s">
        <v>24</v>
      </c>
      <c r="H53">
        <v>1214893</v>
      </c>
      <c r="I53">
        <v>1215213</v>
      </c>
      <c r="J53" t="s">
        <v>74</v>
      </c>
      <c r="K53" t="s">
        <v>4767</v>
      </c>
      <c r="L53" t="s">
        <v>4767</v>
      </c>
      <c r="N53" t="s">
        <v>4768</v>
      </c>
      <c r="P53">
        <v>5737754</v>
      </c>
      <c r="Q53" t="s">
        <v>4765</v>
      </c>
      <c r="R53">
        <v>321</v>
      </c>
      <c r="S53">
        <v>106</v>
      </c>
    </row>
    <row r="54" spans="1:19" x14ac:dyDescent="0.25">
      <c r="A54" t="s">
        <v>33</v>
      </c>
      <c r="B54" t="s">
        <v>34</v>
      </c>
      <c r="C54" t="s">
        <v>22</v>
      </c>
      <c r="D54" t="s">
        <v>23</v>
      </c>
      <c r="E54" t="s">
        <v>5</v>
      </c>
      <c r="G54" t="s">
        <v>24</v>
      </c>
      <c r="H54">
        <v>1252834</v>
      </c>
      <c r="I54">
        <v>1253238</v>
      </c>
      <c r="J54" t="s">
        <v>74</v>
      </c>
      <c r="K54" t="s">
        <v>4918</v>
      </c>
      <c r="L54" t="s">
        <v>4918</v>
      </c>
      <c r="N54" t="s">
        <v>4919</v>
      </c>
      <c r="P54">
        <v>5737377</v>
      </c>
      <c r="Q54" t="s">
        <v>4916</v>
      </c>
      <c r="R54">
        <v>405</v>
      </c>
      <c r="S54">
        <v>134</v>
      </c>
    </row>
    <row r="55" spans="1:19" x14ac:dyDescent="0.25">
      <c r="A55" t="s">
        <v>33</v>
      </c>
      <c r="B55" t="s">
        <v>34</v>
      </c>
      <c r="C55" t="s">
        <v>22</v>
      </c>
      <c r="D55" t="s">
        <v>23</v>
      </c>
      <c r="E55" t="s">
        <v>5</v>
      </c>
      <c r="G55" t="s">
        <v>24</v>
      </c>
      <c r="H55">
        <v>1253252</v>
      </c>
      <c r="I55">
        <v>1253665</v>
      </c>
      <c r="J55" t="s">
        <v>74</v>
      </c>
      <c r="K55" t="s">
        <v>4922</v>
      </c>
      <c r="L55" t="s">
        <v>4922</v>
      </c>
      <c r="N55" t="s">
        <v>4923</v>
      </c>
      <c r="P55">
        <v>5737448</v>
      </c>
      <c r="Q55" t="s">
        <v>4920</v>
      </c>
      <c r="R55">
        <v>414</v>
      </c>
      <c r="S55">
        <v>137</v>
      </c>
    </row>
    <row r="56" spans="1:19" x14ac:dyDescent="0.25">
      <c r="A56" t="s">
        <v>33</v>
      </c>
      <c r="B56" t="s">
        <v>34</v>
      </c>
      <c r="C56" t="s">
        <v>22</v>
      </c>
      <c r="D56" t="s">
        <v>23</v>
      </c>
      <c r="E56" t="s">
        <v>5</v>
      </c>
      <c r="G56" t="s">
        <v>24</v>
      </c>
      <c r="H56">
        <v>1253686</v>
      </c>
      <c r="I56">
        <v>1254048</v>
      </c>
      <c r="J56" t="s">
        <v>74</v>
      </c>
      <c r="K56" t="s">
        <v>4926</v>
      </c>
      <c r="L56" t="s">
        <v>4926</v>
      </c>
      <c r="N56" t="s">
        <v>4927</v>
      </c>
      <c r="P56">
        <v>5737490</v>
      </c>
      <c r="Q56" t="s">
        <v>4924</v>
      </c>
      <c r="R56">
        <v>363</v>
      </c>
      <c r="S56">
        <v>120</v>
      </c>
    </row>
    <row r="57" spans="1:19" x14ac:dyDescent="0.25">
      <c r="A57" t="s">
        <v>33</v>
      </c>
      <c r="B57" t="s">
        <v>34</v>
      </c>
      <c r="C57" t="s">
        <v>22</v>
      </c>
      <c r="D57" t="s">
        <v>23</v>
      </c>
      <c r="E57" t="s">
        <v>5</v>
      </c>
      <c r="G57" t="s">
        <v>24</v>
      </c>
      <c r="H57">
        <v>1254710</v>
      </c>
      <c r="I57">
        <v>1255084</v>
      </c>
      <c r="J57" t="s">
        <v>74</v>
      </c>
      <c r="K57" t="s">
        <v>4934</v>
      </c>
      <c r="L57" t="s">
        <v>4934</v>
      </c>
      <c r="N57" t="s">
        <v>4935</v>
      </c>
      <c r="P57">
        <v>5737590</v>
      </c>
      <c r="Q57" t="s">
        <v>4932</v>
      </c>
      <c r="R57">
        <v>375</v>
      </c>
      <c r="S57">
        <v>124</v>
      </c>
    </row>
    <row r="58" spans="1:19" x14ac:dyDescent="0.25">
      <c r="A58" t="s">
        <v>33</v>
      </c>
      <c r="B58" t="s">
        <v>34</v>
      </c>
      <c r="C58" t="s">
        <v>22</v>
      </c>
      <c r="D58" t="s">
        <v>23</v>
      </c>
      <c r="E58" t="s">
        <v>5</v>
      </c>
      <c r="G58" t="s">
        <v>24</v>
      </c>
      <c r="H58">
        <v>1255094</v>
      </c>
      <c r="I58">
        <v>1255630</v>
      </c>
      <c r="J58" t="s">
        <v>74</v>
      </c>
      <c r="K58" t="s">
        <v>4938</v>
      </c>
      <c r="L58" t="s">
        <v>4938</v>
      </c>
      <c r="N58" t="s">
        <v>4939</v>
      </c>
      <c r="P58">
        <v>5737653</v>
      </c>
      <c r="Q58" t="s">
        <v>4936</v>
      </c>
      <c r="R58">
        <v>537</v>
      </c>
      <c r="S58">
        <v>178</v>
      </c>
    </row>
    <row r="59" spans="1:19" x14ac:dyDescent="0.25">
      <c r="A59" t="s">
        <v>33</v>
      </c>
      <c r="B59" t="s">
        <v>34</v>
      </c>
      <c r="C59" t="s">
        <v>22</v>
      </c>
      <c r="D59" t="s">
        <v>23</v>
      </c>
      <c r="E59" t="s">
        <v>5</v>
      </c>
      <c r="G59" t="s">
        <v>24</v>
      </c>
      <c r="H59">
        <v>1255651</v>
      </c>
      <c r="I59">
        <v>1256100</v>
      </c>
      <c r="J59" t="s">
        <v>74</v>
      </c>
      <c r="K59" t="s">
        <v>4942</v>
      </c>
      <c r="L59" t="s">
        <v>4942</v>
      </c>
      <c r="N59" t="s">
        <v>4943</v>
      </c>
      <c r="P59">
        <v>5738079</v>
      </c>
      <c r="Q59" t="s">
        <v>4940</v>
      </c>
      <c r="R59">
        <v>450</v>
      </c>
      <c r="S59">
        <v>149</v>
      </c>
    </row>
    <row r="60" spans="1:19" x14ac:dyDescent="0.25">
      <c r="A60" t="s">
        <v>33</v>
      </c>
      <c r="B60" t="s">
        <v>34</v>
      </c>
      <c r="C60" t="s">
        <v>22</v>
      </c>
      <c r="D60" t="s">
        <v>23</v>
      </c>
      <c r="E60" t="s">
        <v>5</v>
      </c>
      <c r="G60" t="s">
        <v>24</v>
      </c>
      <c r="H60">
        <v>1289491</v>
      </c>
      <c r="I60">
        <v>1290012</v>
      </c>
      <c r="J60" t="s">
        <v>25</v>
      </c>
      <c r="K60" t="s">
        <v>5063</v>
      </c>
      <c r="L60" t="s">
        <v>5063</v>
      </c>
      <c r="N60" t="s">
        <v>5064</v>
      </c>
      <c r="P60">
        <v>5737439</v>
      </c>
      <c r="Q60" t="s">
        <v>5061</v>
      </c>
      <c r="R60">
        <v>522</v>
      </c>
      <c r="S60">
        <v>173</v>
      </c>
    </row>
    <row r="61" spans="1:19" x14ac:dyDescent="0.25">
      <c r="A61" t="s">
        <v>33</v>
      </c>
      <c r="B61" t="s">
        <v>34</v>
      </c>
      <c r="C61" t="s">
        <v>22</v>
      </c>
      <c r="D61" t="s">
        <v>23</v>
      </c>
      <c r="E61" t="s">
        <v>5</v>
      </c>
      <c r="G61" t="s">
        <v>24</v>
      </c>
      <c r="H61">
        <v>1366972</v>
      </c>
      <c r="I61">
        <v>1367346</v>
      </c>
      <c r="J61" t="s">
        <v>74</v>
      </c>
      <c r="K61" t="s">
        <v>5361</v>
      </c>
      <c r="L61" t="s">
        <v>5361</v>
      </c>
      <c r="N61" t="s">
        <v>5362</v>
      </c>
      <c r="P61">
        <v>5737276</v>
      </c>
      <c r="Q61" t="s">
        <v>5359</v>
      </c>
      <c r="R61">
        <v>375</v>
      </c>
      <c r="S61">
        <v>124</v>
      </c>
    </row>
    <row r="62" spans="1:19" x14ac:dyDescent="0.25">
      <c r="A62" t="s">
        <v>33</v>
      </c>
      <c r="B62" t="s">
        <v>34</v>
      </c>
      <c r="C62" t="s">
        <v>22</v>
      </c>
      <c r="D62" t="s">
        <v>23</v>
      </c>
      <c r="E62" t="s">
        <v>5</v>
      </c>
      <c r="G62" t="s">
        <v>24</v>
      </c>
      <c r="H62">
        <v>1421498</v>
      </c>
      <c r="I62">
        <v>1421692</v>
      </c>
      <c r="J62" t="s">
        <v>25</v>
      </c>
      <c r="K62" t="s">
        <v>5552</v>
      </c>
      <c r="L62" t="s">
        <v>5552</v>
      </c>
      <c r="N62" t="s">
        <v>5553</v>
      </c>
      <c r="P62">
        <v>5737789</v>
      </c>
      <c r="Q62" t="s">
        <v>5550</v>
      </c>
      <c r="R62">
        <v>195</v>
      </c>
      <c r="S62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>
      <selection activeCell="A3" sqref="A3"/>
    </sheetView>
  </sheetViews>
  <sheetFormatPr defaultRowHeight="15" x14ac:dyDescent="0.25"/>
  <cols>
    <col min="1" max="1" width="31.7109375" bestFit="1" customWidth="1"/>
    <col min="2" max="2" width="20.85546875" customWidth="1"/>
    <col min="3" max="3" width="5.42578125" customWidth="1"/>
    <col min="4" max="4" width="6.85546875" customWidth="1"/>
    <col min="5" max="5" width="11.85546875" customWidth="1"/>
    <col min="6" max="6" width="15.5703125" customWidth="1"/>
    <col min="7" max="7" width="6.85546875" customWidth="1"/>
    <col min="8" max="8" width="18.42578125" customWidth="1"/>
    <col min="9" max="9" width="7.42578125" customWidth="1"/>
    <col min="10" max="10" width="10.140625" customWidth="1"/>
    <col min="11" max="11" width="11" customWidth="1"/>
    <col min="12" max="12" width="6.85546875" customWidth="1"/>
    <col min="13" max="13" width="13.85546875" customWidth="1"/>
    <col min="14" max="14" width="7.42578125" customWidth="1"/>
    <col min="15" max="15" width="10.140625" customWidth="1"/>
    <col min="16" max="16" width="14.42578125" customWidth="1"/>
    <col min="17" max="17" width="17.42578125" customWidth="1"/>
    <col min="18" max="18" width="17.5703125" customWidth="1"/>
    <col min="19" max="19" width="20.42578125" customWidth="1"/>
    <col min="20" max="20" width="11.85546875" customWidth="1"/>
    <col min="21" max="21" width="36.42578125" bestFit="1" customWidth="1"/>
  </cols>
  <sheetData>
    <row r="3" spans="1:5" x14ac:dyDescent="0.25">
      <c r="A3" s="1" t="s">
        <v>6690</v>
      </c>
      <c r="B3" s="1" t="s">
        <v>6689</v>
      </c>
    </row>
    <row r="4" spans="1:5" x14ac:dyDescent="0.25">
      <c r="A4" s="1" t="s">
        <v>6687</v>
      </c>
      <c r="B4" t="s">
        <v>33</v>
      </c>
      <c r="C4" t="s">
        <v>20</v>
      </c>
      <c r="D4" t="s">
        <v>3319</v>
      </c>
      <c r="E4" t="s">
        <v>6688</v>
      </c>
    </row>
    <row r="5" spans="1:5" x14ac:dyDescent="0.25">
      <c r="A5" s="2" t="s">
        <v>30</v>
      </c>
      <c r="B5" s="3"/>
      <c r="C5" s="3">
        <v>1816</v>
      </c>
      <c r="D5" s="3"/>
      <c r="E5" s="3">
        <v>1816</v>
      </c>
    </row>
    <row r="6" spans="1:5" x14ac:dyDescent="0.25">
      <c r="A6" s="2" t="s">
        <v>657</v>
      </c>
      <c r="B6" s="3"/>
      <c r="C6" s="3">
        <v>17</v>
      </c>
      <c r="D6" s="3"/>
      <c r="E6" s="3">
        <v>17</v>
      </c>
    </row>
    <row r="7" spans="1:5" x14ac:dyDescent="0.25">
      <c r="A7" s="2" t="s">
        <v>3316</v>
      </c>
      <c r="B7" s="3"/>
      <c r="C7" s="3">
        <v>1</v>
      </c>
      <c r="D7" s="3">
        <v>1</v>
      </c>
      <c r="E7" s="3">
        <v>2</v>
      </c>
    </row>
    <row r="8" spans="1:5" x14ac:dyDescent="0.25">
      <c r="A8" s="2" t="s">
        <v>2990</v>
      </c>
      <c r="B8" s="3"/>
      <c r="C8" s="3">
        <v>10</v>
      </c>
      <c r="D8" s="3"/>
      <c r="E8" s="3">
        <v>10</v>
      </c>
    </row>
    <row r="9" spans="1:5" x14ac:dyDescent="0.25">
      <c r="A9" s="2" t="s">
        <v>4265</v>
      </c>
      <c r="B9" s="3"/>
      <c r="C9" s="3">
        <v>1</v>
      </c>
      <c r="D9" s="3">
        <v>1</v>
      </c>
      <c r="E9" s="3">
        <v>2</v>
      </c>
    </row>
    <row r="10" spans="1:5" x14ac:dyDescent="0.25">
      <c r="A10" s="2" t="s">
        <v>21</v>
      </c>
      <c r="B10" s="3"/>
      <c r="C10" s="3">
        <v>36</v>
      </c>
      <c r="D10" s="3"/>
      <c r="E10" s="3">
        <v>36</v>
      </c>
    </row>
    <row r="11" spans="1:5" x14ac:dyDescent="0.25">
      <c r="A11" s="2" t="s">
        <v>34</v>
      </c>
      <c r="B11" s="3">
        <v>1816</v>
      </c>
      <c r="C11" s="3"/>
      <c r="D11" s="3"/>
      <c r="E11" s="3">
        <v>1816</v>
      </c>
    </row>
    <row r="12" spans="1:5" x14ac:dyDescent="0.25">
      <c r="A12" s="2" t="s">
        <v>660</v>
      </c>
      <c r="B12" s="3">
        <v>17</v>
      </c>
      <c r="C12" s="3"/>
      <c r="D12" s="3"/>
      <c r="E12" s="3">
        <v>17</v>
      </c>
    </row>
    <row r="13" spans="1:5" x14ac:dyDescent="0.25">
      <c r="A13" s="2" t="s">
        <v>6688</v>
      </c>
      <c r="B13" s="3">
        <v>1833</v>
      </c>
      <c r="C13" s="3">
        <v>1881</v>
      </c>
      <c r="D13" s="3">
        <v>2</v>
      </c>
      <c r="E13" s="3">
        <v>3716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3763"/>
  <sheetViews>
    <sheetView topLeftCell="S1" workbookViewId="0">
      <selection activeCell="W9" sqref="W9"/>
    </sheetView>
  </sheetViews>
  <sheetFormatPr defaultRowHeight="15" x14ac:dyDescent="0.25"/>
  <cols>
    <col min="1" max="1" width="12.42578125" customWidth="1"/>
    <col min="2" max="2" width="12.28515625" customWidth="1"/>
    <col min="3" max="3" width="15.7109375" customWidth="1"/>
    <col min="4" max="4" width="16.7109375" customWidth="1"/>
    <col min="5" max="5" width="12.28515625" customWidth="1"/>
    <col min="6" max="6" width="14.5703125" customWidth="1"/>
    <col min="7" max="7" width="11.7109375" customWidth="1"/>
    <col min="11" max="11" width="15.140625" customWidth="1"/>
    <col min="12" max="12" width="16.85546875" customWidth="1"/>
    <col min="13" max="13" width="12.140625" customWidth="1"/>
    <col min="14" max="14" width="47.5703125" customWidth="1"/>
    <col min="15" max="15" width="17.7109375" customWidth="1"/>
    <col min="16" max="16" width="13" customWidth="1"/>
    <col min="17" max="17" width="17.7109375" customWidth="1"/>
    <col min="18" max="18" width="25.140625" customWidth="1"/>
    <col min="19" max="19" width="17" customWidth="1"/>
    <col min="20" max="20" width="12.7109375" customWidth="1"/>
    <col min="22" max="22" width="14" customWidth="1"/>
    <col min="23" max="23" width="11.7109375" customWidth="1"/>
    <col min="24" max="24" width="17" customWidth="1"/>
  </cols>
  <sheetData>
    <row r="1" spans="1:26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8" t="s">
        <v>19</v>
      </c>
      <c r="V1" s="4" t="s">
        <v>6691</v>
      </c>
      <c r="W1" s="5" t="s">
        <v>6692</v>
      </c>
      <c r="X1" s="5" t="s">
        <v>6693</v>
      </c>
      <c r="Y1" s="5" t="s">
        <v>6694</v>
      </c>
      <c r="Z1" s="5" t="s">
        <v>6695</v>
      </c>
    </row>
    <row r="2" spans="1:26" hidden="1" x14ac:dyDescent="0.25">
      <c r="A2" t="s">
        <v>20</v>
      </c>
      <c r="B2" t="s">
        <v>21</v>
      </c>
      <c r="C2" t="s">
        <v>22</v>
      </c>
      <c r="D2" t="s">
        <v>23</v>
      </c>
      <c r="E2" t="s">
        <v>5</v>
      </c>
      <c r="G2" t="s">
        <v>24</v>
      </c>
      <c r="H2">
        <v>324</v>
      </c>
      <c r="I2">
        <v>410</v>
      </c>
      <c r="J2" t="s">
        <v>25</v>
      </c>
      <c r="P2">
        <v>5737673</v>
      </c>
      <c r="Q2" t="s">
        <v>26</v>
      </c>
      <c r="R2">
        <v>87</v>
      </c>
      <c r="T2" t="s">
        <v>27</v>
      </c>
    </row>
    <row r="3" spans="1:26" hidden="1" x14ac:dyDescent="0.25">
      <c r="A3" t="s">
        <v>21</v>
      </c>
      <c r="C3" t="s">
        <v>22</v>
      </c>
      <c r="D3" t="s">
        <v>23</v>
      </c>
      <c r="E3" t="s">
        <v>5</v>
      </c>
      <c r="G3" t="s">
        <v>24</v>
      </c>
      <c r="H3">
        <v>324</v>
      </c>
      <c r="I3">
        <v>410</v>
      </c>
      <c r="J3" t="s">
        <v>25</v>
      </c>
      <c r="N3" t="s">
        <v>28</v>
      </c>
      <c r="P3">
        <v>5737673</v>
      </c>
      <c r="Q3" t="s">
        <v>26</v>
      </c>
      <c r="R3">
        <v>87</v>
      </c>
      <c r="T3" t="s">
        <v>29</v>
      </c>
    </row>
    <row r="4" spans="1:26" hidden="1" x14ac:dyDescent="0.25">
      <c r="A4" t="s">
        <v>20</v>
      </c>
      <c r="B4" t="s">
        <v>30</v>
      </c>
      <c r="C4" t="s">
        <v>22</v>
      </c>
      <c r="D4" t="s">
        <v>23</v>
      </c>
      <c r="E4" t="s">
        <v>5</v>
      </c>
      <c r="G4" t="s">
        <v>24</v>
      </c>
      <c r="H4">
        <v>816</v>
      </c>
      <c r="I4">
        <v>1151</v>
      </c>
      <c r="J4" t="s">
        <v>25</v>
      </c>
      <c r="P4">
        <v>5737929</v>
      </c>
      <c r="Q4" t="s">
        <v>31</v>
      </c>
      <c r="R4">
        <v>336</v>
      </c>
      <c r="T4" t="s">
        <v>32</v>
      </c>
    </row>
    <row r="5" spans="1:26" x14ac:dyDescent="0.25">
      <c r="A5" s="6" t="s">
        <v>33</v>
      </c>
      <c r="B5" s="7" t="s">
        <v>34</v>
      </c>
      <c r="C5" s="7" t="s">
        <v>22</v>
      </c>
      <c r="D5" s="7" t="s">
        <v>23</v>
      </c>
      <c r="E5" s="7" t="s">
        <v>5</v>
      </c>
      <c r="F5" s="7"/>
      <c r="G5" s="7" t="s">
        <v>24</v>
      </c>
      <c r="H5" s="7">
        <v>816</v>
      </c>
      <c r="I5" s="7">
        <v>1151</v>
      </c>
      <c r="J5" s="7" t="s">
        <v>25</v>
      </c>
      <c r="K5" s="7" t="s">
        <v>35</v>
      </c>
      <c r="L5" s="7" t="s">
        <v>35</v>
      </c>
      <c r="M5" s="7"/>
      <c r="N5" s="7" t="s">
        <v>36</v>
      </c>
      <c r="O5" s="7"/>
      <c r="P5" s="7">
        <v>5737929</v>
      </c>
      <c r="Q5" s="7" t="s">
        <v>31</v>
      </c>
      <c r="R5" s="7">
        <v>336</v>
      </c>
      <c r="S5" s="7">
        <v>111</v>
      </c>
      <c r="T5" s="8"/>
      <c r="V5" s="5">
        <f>MIN(S2:S3763)</f>
        <v>42</v>
      </c>
      <c r="W5" s="5">
        <f>MAX(S2:S3763)</f>
        <v>2168</v>
      </c>
      <c r="X5" s="5">
        <f>AVERAGE(S2:S3763)</f>
        <v>278.6784140969163</v>
      </c>
      <c r="Y5" s="5">
        <f>_xlfn.STDEV.S(S2:S3763)</f>
        <v>187.2039564723888</v>
      </c>
      <c r="Z5" s="5">
        <f>MEDIAN(S2:S3763)</f>
        <v>239</v>
      </c>
    </row>
    <row r="6" spans="1:26" hidden="1" x14ac:dyDescent="0.25">
      <c r="A6" t="s">
        <v>20</v>
      </c>
      <c r="B6" t="s">
        <v>30</v>
      </c>
      <c r="C6" t="s">
        <v>22</v>
      </c>
      <c r="D6" t="s">
        <v>23</v>
      </c>
      <c r="E6" t="s">
        <v>5</v>
      </c>
      <c r="G6" t="s">
        <v>24</v>
      </c>
      <c r="H6">
        <v>1153</v>
      </c>
      <c r="I6">
        <v>3099</v>
      </c>
      <c r="J6" t="s">
        <v>25</v>
      </c>
      <c r="P6">
        <v>5737930</v>
      </c>
      <c r="Q6" t="s">
        <v>37</v>
      </c>
      <c r="R6">
        <v>1947</v>
      </c>
      <c r="T6" t="s">
        <v>38</v>
      </c>
    </row>
    <row r="7" spans="1:26" x14ac:dyDescent="0.25">
      <c r="A7" s="6" t="s">
        <v>33</v>
      </c>
      <c r="B7" s="7" t="s">
        <v>34</v>
      </c>
      <c r="C7" s="7" t="s">
        <v>22</v>
      </c>
      <c r="D7" s="7" t="s">
        <v>23</v>
      </c>
      <c r="E7" s="7" t="s">
        <v>5</v>
      </c>
      <c r="F7" s="7"/>
      <c r="G7" s="7" t="s">
        <v>24</v>
      </c>
      <c r="H7" s="7">
        <v>1153</v>
      </c>
      <c r="I7" s="7">
        <v>3099</v>
      </c>
      <c r="J7" s="7" t="s">
        <v>25</v>
      </c>
      <c r="K7" s="7" t="s">
        <v>39</v>
      </c>
      <c r="L7" s="7" t="s">
        <v>39</v>
      </c>
      <c r="M7" s="7"/>
      <c r="N7" s="7" t="s">
        <v>40</v>
      </c>
      <c r="O7" s="7"/>
      <c r="P7" s="7">
        <v>5737930</v>
      </c>
      <c r="Q7" s="7" t="s">
        <v>37</v>
      </c>
      <c r="R7" s="7">
        <v>1947</v>
      </c>
      <c r="S7" s="7">
        <v>648</v>
      </c>
      <c r="T7" s="8"/>
    </row>
    <row r="8" spans="1:26" hidden="1" x14ac:dyDescent="0.25">
      <c r="A8" t="s">
        <v>20</v>
      </c>
      <c r="B8" t="s">
        <v>30</v>
      </c>
      <c r="C8" t="s">
        <v>22</v>
      </c>
      <c r="D8" t="s">
        <v>23</v>
      </c>
      <c r="E8" t="s">
        <v>5</v>
      </c>
      <c r="G8" t="s">
        <v>24</v>
      </c>
      <c r="H8">
        <v>3096</v>
      </c>
      <c r="I8">
        <v>5126</v>
      </c>
      <c r="J8" t="s">
        <v>25</v>
      </c>
      <c r="P8">
        <v>5737932</v>
      </c>
      <c r="Q8" t="s">
        <v>41</v>
      </c>
      <c r="R8">
        <v>2031</v>
      </c>
      <c r="T8" t="s">
        <v>42</v>
      </c>
    </row>
    <row r="9" spans="1:26" x14ac:dyDescent="0.25">
      <c r="A9" s="6" t="s">
        <v>33</v>
      </c>
      <c r="B9" s="7" t="s">
        <v>34</v>
      </c>
      <c r="C9" s="7" t="s">
        <v>22</v>
      </c>
      <c r="D9" s="7" t="s">
        <v>23</v>
      </c>
      <c r="E9" s="7" t="s">
        <v>5</v>
      </c>
      <c r="F9" s="7"/>
      <c r="G9" s="7" t="s">
        <v>24</v>
      </c>
      <c r="H9" s="7">
        <v>3096</v>
      </c>
      <c r="I9" s="7">
        <v>5126</v>
      </c>
      <c r="J9" s="7" t="s">
        <v>25</v>
      </c>
      <c r="K9" s="7" t="s">
        <v>43</v>
      </c>
      <c r="L9" s="7" t="s">
        <v>43</v>
      </c>
      <c r="M9" s="7"/>
      <c r="N9" s="7" t="s">
        <v>36</v>
      </c>
      <c r="O9" s="7"/>
      <c r="P9" s="7">
        <v>5737932</v>
      </c>
      <c r="Q9" s="7" t="s">
        <v>41</v>
      </c>
      <c r="R9" s="7">
        <v>2031</v>
      </c>
      <c r="S9" s="7">
        <v>676</v>
      </c>
      <c r="T9" s="8"/>
      <c r="V9" s="5" t="s">
        <v>6703</v>
      </c>
      <c r="W9" s="5" t="s">
        <v>6696</v>
      </c>
      <c r="X9" s="5" t="s">
        <v>6702</v>
      </c>
    </row>
    <row r="10" spans="1:26" hidden="1" x14ac:dyDescent="0.25">
      <c r="A10" t="s">
        <v>20</v>
      </c>
      <c r="B10" t="s">
        <v>30</v>
      </c>
      <c r="C10" t="s">
        <v>22</v>
      </c>
      <c r="D10" t="s">
        <v>23</v>
      </c>
      <c r="E10" t="s">
        <v>5</v>
      </c>
      <c r="G10" t="s">
        <v>24</v>
      </c>
      <c r="H10">
        <v>5221</v>
      </c>
      <c r="I10">
        <v>5670</v>
      </c>
      <c r="J10" t="s">
        <v>25</v>
      </c>
      <c r="P10">
        <v>5737933</v>
      </c>
      <c r="Q10" t="s">
        <v>44</v>
      </c>
      <c r="R10">
        <v>450</v>
      </c>
      <c r="T10" t="s">
        <v>45</v>
      </c>
    </row>
    <row r="11" spans="1:26" x14ac:dyDescent="0.25">
      <c r="A11" s="6" t="s">
        <v>33</v>
      </c>
      <c r="B11" s="7" t="s">
        <v>34</v>
      </c>
      <c r="C11" s="7" t="s">
        <v>22</v>
      </c>
      <c r="D11" s="7" t="s">
        <v>23</v>
      </c>
      <c r="E11" s="7" t="s">
        <v>5</v>
      </c>
      <c r="F11" s="7"/>
      <c r="G11" s="7" t="s">
        <v>24</v>
      </c>
      <c r="H11" s="7">
        <v>5221</v>
      </c>
      <c r="I11" s="7">
        <v>5670</v>
      </c>
      <c r="J11" s="7" t="s">
        <v>25</v>
      </c>
      <c r="K11" s="7" t="s">
        <v>46</v>
      </c>
      <c r="L11" s="7" t="s">
        <v>46</v>
      </c>
      <c r="M11" s="7"/>
      <c r="N11" s="7" t="s">
        <v>36</v>
      </c>
      <c r="O11" s="7"/>
      <c r="P11" s="7">
        <v>5737933</v>
      </c>
      <c r="Q11" s="7" t="s">
        <v>44</v>
      </c>
      <c r="R11" s="7">
        <v>450</v>
      </c>
      <c r="S11" s="7">
        <v>149</v>
      </c>
      <c r="T11" s="8"/>
      <c r="V11" s="5">
        <v>500</v>
      </c>
      <c r="W11" s="9" t="s">
        <v>6697</v>
      </c>
      <c r="X11" s="5">
        <f>COUNTIFS($S$2:$S$3763,"&lt;="&amp;V11)</f>
        <v>1636</v>
      </c>
    </row>
    <row r="12" spans="1:26" hidden="1" x14ac:dyDescent="0.25">
      <c r="A12" t="s">
        <v>20</v>
      </c>
      <c r="B12" t="s">
        <v>30</v>
      </c>
      <c r="C12" t="s">
        <v>22</v>
      </c>
      <c r="D12" t="s">
        <v>23</v>
      </c>
      <c r="E12" t="s">
        <v>5</v>
      </c>
      <c r="G12" t="s">
        <v>24</v>
      </c>
      <c r="H12">
        <v>5697</v>
      </c>
      <c r="I12">
        <v>6014</v>
      </c>
      <c r="J12" t="s">
        <v>25</v>
      </c>
      <c r="P12">
        <v>5737935</v>
      </c>
      <c r="Q12" t="s">
        <v>47</v>
      </c>
      <c r="R12">
        <v>318</v>
      </c>
      <c r="T12" t="s">
        <v>48</v>
      </c>
    </row>
    <row r="13" spans="1:26" x14ac:dyDescent="0.25">
      <c r="A13" s="6" t="s">
        <v>33</v>
      </c>
      <c r="B13" s="7" t="s">
        <v>34</v>
      </c>
      <c r="C13" s="7" t="s">
        <v>22</v>
      </c>
      <c r="D13" s="7" t="s">
        <v>23</v>
      </c>
      <c r="E13" s="7" t="s">
        <v>5</v>
      </c>
      <c r="F13" s="7"/>
      <c r="G13" s="7" t="s">
        <v>24</v>
      </c>
      <c r="H13" s="7">
        <v>5697</v>
      </c>
      <c r="I13" s="7">
        <v>6014</v>
      </c>
      <c r="J13" s="7" t="s">
        <v>25</v>
      </c>
      <c r="K13" s="7" t="s">
        <v>49</v>
      </c>
      <c r="L13" s="7" t="s">
        <v>49</v>
      </c>
      <c r="M13" s="7"/>
      <c r="N13" s="7" t="s">
        <v>36</v>
      </c>
      <c r="O13" s="7"/>
      <c r="P13" s="7">
        <v>5737935</v>
      </c>
      <c r="Q13" s="7" t="s">
        <v>47</v>
      </c>
      <c r="R13" s="7">
        <v>318</v>
      </c>
      <c r="S13" s="7">
        <v>105</v>
      </c>
      <c r="T13" s="8"/>
      <c r="V13" s="5">
        <v>1000</v>
      </c>
      <c r="W13" s="9" t="s">
        <v>6698</v>
      </c>
      <c r="X13" s="5">
        <f>COUNTIFS($S$2:$S$3763,"&gt;"&amp;V11,$S$2:$S$3763,"&lt;="&amp;V13)</f>
        <v>168</v>
      </c>
    </row>
    <row r="14" spans="1:26" hidden="1" x14ac:dyDescent="0.25">
      <c r="A14" t="s">
        <v>20</v>
      </c>
      <c r="B14" t="s">
        <v>30</v>
      </c>
      <c r="C14" t="s">
        <v>22</v>
      </c>
      <c r="D14" t="s">
        <v>23</v>
      </c>
      <c r="E14" t="s">
        <v>5</v>
      </c>
      <c r="G14" t="s">
        <v>24</v>
      </c>
      <c r="H14">
        <v>6033</v>
      </c>
      <c r="I14">
        <v>6269</v>
      </c>
      <c r="J14" t="s">
        <v>25</v>
      </c>
      <c r="P14">
        <v>24780662</v>
      </c>
      <c r="Q14" t="s">
        <v>50</v>
      </c>
      <c r="R14">
        <v>237</v>
      </c>
    </row>
    <row r="15" spans="1:26" x14ac:dyDescent="0.25">
      <c r="A15" s="6" t="s">
        <v>33</v>
      </c>
      <c r="B15" s="7" t="s">
        <v>34</v>
      </c>
      <c r="C15" s="7" t="s">
        <v>22</v>
      </c>
      <c r="D15" s="7" t="s">
        <v>23</v>
      </c>
      <c r="E15" s="7" t="s">
        <v>5</v>
      </c>
      <c r="F15" s="7"/>
      <c r="G15" s="7" t="s">
        <v>24</v>
      </c>
      <c r="H15" s="7">
        <v>6033</v>
      </c>
      <c r="I15" s="7">
        <v>6269</v>
      </c>
      <c r="J15" s="7" t="s">
        <v>25</v>
      </c>
      <c r="K15" s="7" t="s">
        <v>51</v>
      </c>
      <c r="L15" s="7" t="s">
        <v>51</v>
      </c>
      <c r="M15" s="7"/>
      <c r="N15" s="7" t="s">
        <v>36</v>
      </c>
      <c r="O15" s="7"/>
      <c r="P15" s="7">
        <v>24780662</v>
      </c>
      <c r="Q15" s="7" t="s">
        <v>50</v>
      </c>
      <c r="R15" s="7">
        <v>237</v>
      </c>
      <c r="S15" s="7">
        <v>78</v>
      </c>
      <c r="T15" s="8"/>
      <c r="V15" s="5">
        <v>1500</v>
      </c>
      <c r="W15" s="9" t="s">
        <v>6699</v>
      </c>
      <c r="X15" s="5">
        <f>COUNTIFS($S$2:$S$3763,"&gt;"&amp;V13,$S$2:$S$3763,"&lt;="&amp;V15)</f>
        <v>8</v>
      </c>
    </row>
    <row r="16" spans="1:26" hidden="1" x14ac:dyDescent="0.25">
      <c r="A16" t="s">
        <v>20</v>
      </c>
      <c r="B16" t="s">
        <v>30</v>
      </c>
      <c r="C16" t="s">
        <v>22</v>
      </c>
      <c r="D16" t="s">
        <v>23</v>
      </c>
      <c r="E16" t="s">
        <v>5</v>
      </c>
      <c r="G16" t="s">
        <v>24</v>
      </c>
      <c r="H16">
        <v>6379</v>
      </c>
      <c r="I16">
        <v>7110</v>
      </c>
      <c r="J16" t="s">
        <v>25</v>
      </c>
      <c r="P16">
        <v>5737936</v>
      </c>
      <c r="Q16" t="s">
        <v>52</v>
      </c>
      <c r="R16">
        <v>732</v>
      </c>
      <c r="T16" t="s">
        <v>53</v>
      </c>
    </row>
    <row r="17" spans="1:24" x14ac:dyDescent="0.25">
      <c r="A17" s="6" t="s">
        <v>33</v>
      </c>
      <c r="B17" s="7" t="s">
        <v>34</v>
      </c>
      <c r="C17" s="7" t="s">
        <v>22</v>
      </c>
      <c r="D17" s="7" t="s">
        <v>23</v>
      </c>
      <c r="E17" s="7" t="s">
        <v>5</v>
      </c>
      <c r="F17" s="7"/>
      <c r="G17" s="7" t="s">
        <v>24</v>
      </c>
      <c r="H17" s="7">
        <v>6379</v>
      </c>
      <c r="I17" s="7">
        <v>7110</v>
      </c>
      <c r="J17" s="7" t="s">
        <v>25</v>
      </c>
      <c r="K17" s="7" t="s">
        <v>54</v>
      </c>
      <c r="L17" s="7" t="s">
        <v>54</v>
      </c>
      <c r="M17" s="7"/>
      <c r="N17" s="7" t="s">
        <v>36</v>
      </c>
      <c r="O17" s="7"/>
      <c r="P17" s="7">
        <v>5737936</v>
      </c>
      <c r="Q17" s="7" t="s">
        <v>52</v>
      </c>
      <c r="R17" s="7">
        <v>732</v>
      </c>
      <c r="S17" s="7">
        <v>243</v>
      </c>
      <c r="T17" s="8"/>
      <c r="V17" s="5">
        <v>2000</v>
      </c>
      <c r="W17" s="9" t="s">
        <v>6700</v>
      </c>
      <c r="X17" s="5">
        <f>COUNTIFS($S$2:$S$3763,"&gt;"&amp;V15,$S$2:$S$3763,"&lt;="&amp;V17)</f>
        <v>3</v>
      </c>
    </row>
    <row r="18" spans="1:24" hidden="1" x14ac:dyDescent="0.25">
      <c r="A18" t="s">
        <v>20</v>
      </c>
      <c r="B18" t="s">
        <v>30</v>
      </c>
      <c r="C18" t="s">
        <v>22</v>
      </c>
      <c r="D18" t="s">
        <v>23</v>
      </c>
      <c r="E18" t="s">
        <v>5</v>
      </c>
      <c r="G18" t="s">
        <v>24</v>
      </c>
      <c r="H18">
        <v>7122</v>
      </c>
      <c r="I18">
        <v>7601</v>
      </c>
      <c r="J18" t="s">
        <v>25</v>
      </c>
      <c r="P18">
        <v>5737939</v>
      </c>
      <c r="Q18" t="s">
        <v>55</v>
      </c>
      <c r="R18">
        <v>480</v>
      </c>
      <c r="T18" t="s">
        <v>56</v>
      </c>
    </row>
    <row r="19" spans="1:24" x14ac:dyDescent="0.25">
      <c r="A19" s="6" t="s">
        <v>33</v>
      </c>
      <c r="B19" s="7" t="s">
        <v>34</v>
      </c>
      <c r="C19" s="7" t="s">
        <v>22</v>
      </c>
      <c r="D19" s="7" t="s">
        <v>23</v>
      </c>
      <c r="E19" s="7" t="s">
        <v>5</v>
      </c>
      <c r="F19" s="7"/>
      <c r="G19" s="7" t="s">
        <v>24</v>
      </c>
      <c r="H19" s="7">
        <v>7122</v>
      </c>
      <c r="I19" s="7">
        <v>7601</v>
      </c>
      <c r="J19" s="7" t="s">
        <v>25</v>
      </c>
      <c r="K19" s="7" t="s">
        <v>57</v>
      </c>
      <c r="L19" s="7" t="s">
        <v>57</v>
      </c>
      <c r="M19" s="7"/>
      <c r="N19" s="7" t="s">
        <v>36</v>
      </c>
      <c r="O19" s="7"/>
      <c r="P19" s="7">
        <v>5737939</v>
      </c>
      <c r="Q19" s="7" t="s">
        <v>55</v>
      </c>
      <c r="R19" s="7">
        <v>480</v>
      </c>
      <c r="S19" s="7">
        <v>159</v>
      </c>
      <c r="T19" s="8"/>
      <c r="V19" s="5">
        <v>2500</v>
      </c>
      <c r="W19" s="9" t="s">
        <v>6701</v>
      </c>
      <c r="X19" s="5">
        <f>COUNTIFS($S$2:$S$3763,"&gt;"&amp;V17,$S$2:$S$3763,"&lt;="&amp;V19)</f>
        <v>1</v>
      </c>
    </row>
    <row r="20" spans="1:24" hidden="1" x14ac:dyDescent="0.25">
      <c r="A20" t="s">
        <v>20</v>
      </c>
      <c r="B20" t="s">
        <v>30</v>
      </c>
      <c r="C20" t="s">
        <v>22</v>
      </c>
      <c r="D20" t="s">
        <v>23</v>
      </c>
      <c r="E20" t="s">
        <v>5</v>
      </c>
      <c r="G20" t="s">
        <v>24</v>
      </c>
      <c r="H20">
        <v>7607</v>
      </c>
      <c r="I20">
        <v>8047</v>
      </c>
      <c r="J20" t="s">
        <v>25</v>
      </c>
      <c r="P20">
        <v>5737940</v>
      </c>
      <c r="Q20" t="s">
        <v>58</v>
      </c>
      <c r="R20">
        <v>441</v>
      </c>
      <c r="T20" t="s">
        <v>59</v>
      </c>
    </row>
    <row r="21" spans="1:24" x14ac:dyDescent="0.25">
      <c r="A21" s="6" t="s">
        <v>33</v>
      </c>
      <c r="B21" s="7" t="s">
        <v>34</v>
      </c>
      <c r="C21" s="7" t="s">
        <v>22</v>
      </c>
      <c r="D21" s="7" t="s">
        <v>23</v>
      </c>
      <c r="E21" s="7" t="s">
        <v>5</v>
      </c>
      <c r="F21" s="7"/>
      <c r="G21" s="7" t="s">
        <v>24</v>
      </c>
      <c r="H21" s="7">
        <v>7607</v>
      </c>
      <c r="I21" s="7">
        <v>8047</v>
      </c>
      <c r="J21" s="7" t="s">
        <v>25</v>
      </c>
      <c r="K21" s="7" t="s">
        <v>60</v>
      </c>
      <c r="L21" s="7" t="s">
        <v>60</v>
      </c>
      <c r="M21" s="7"/>
      <c r="N21" s="7" t="s">
        <v>36</v>
      </c>
      <c r="O21" s="7"/>
      <c r="P21" s="7">
        <v>5737940</v>
      </c>
      <c r="Q21" s="7" t="s">
        <v>58</v>
      </c>
      <c r="R21" s="7">
        <v>441</v>
      </c>
      <c r="S21" s="7">
        <v>146</v>
      </c>
      <c r="T21" s="8"/>
    </row>
    <row r="22" spans="1:24" hidden="1" x14ac:dyDescent="0.25">
      <c r="A22" t="s">
        <v>20</v>
      </c>
      <c r="B22" t="s">
        <v>30</v>
      </c>
      <c r="C22" t="s">
        <v>22</v>
      </c>
      <c r="D22" t="s">
        <v>23</v>
      </c>
      <c r="E22" t="s">
        <v>5</v>
      </c>
      <c r="G22" t="s">
        <v>24</v>
      </c>
      <c r="H22">
        <v>8189</v>
      </c>
      <c r="I22">
        <v>8728</v>
      </c>
      <c r="J22" t="s">
        <v>25</v>
      </c>
      <c r="P22">
        <v>5737941</v>
      </c>
      <c r="Q22" t="s">
        <v>61</v>
      </c>
      <c r="R22">
        <v>540</v>
      </c>
      <c r="T22" t="s">
        <v>62</v>
      </c>
    </row>
    <row r="23" spans="1:24" x14ac:dyDescent="0.25">
      <c r="A23" s="6" t="s">
        <v>33</v>
      </c>
      <c r="B23" s="7" t="s">
        <v>34</v>
      </c>
      <c r="C23" s="7" t="s">
        <v>22</v>
      </c>
      <c r="D23" s="7" t="s">
        <v>23</v>
      </c>
      <c r="E23" s="7" t="s">
        <v>5</v>
      </c>
      <c r="F23" s="7"/>
      <c r="G23" s="7" t="s">
        <v>24</v>
      </c>
      <c r="H23" s="7">
        <v>8189</v>
      </c>
      <c r="I23" s="7">
        <v>8728</v>
      </c>
      <c r="J23" s="7" t="s">
        <v>25</v>
      </c>
      <c r="K23" s="7" t="s">
        <v>63</v>
      </c>
      <c r="L23" s="7" t="s">
        <v>63</v>
      </c>
      <c r="M23" s="7"/>
      <c r="N23" s="7" t="s">
        <v>36</v>
      </c>
      <c r="O23" s="7"/>
      <c r="P23" s="7">
        <v>5737941</v>
      </c>
      <c r="Q23" s="7" t="s">
        <v>61</v>
      </c>
      <c r="R23" s="7">
        <v>540</v>
      </c>
      <c r="S23" s="7">
        <v>179</v>
      </c>
      <c r="T23" s="8"/>
    </row>
    <row r="24" spans="1:24" hidden="1" x14ac:dyDescent="0.25">
      <c r="A24" t="s">
        <v>20</v>
      </c>
      <c r="B24" t="s">
        <v>30</v>
      </c>
      <c r="C24" t="s">
        <v>22</v>
      </c>
      <c r="D24" t="s">
        <v>23</v>
      </c>
      <c r="E24" t="s">
        <v>5</v>
      </c>
      <c r="G24" t="s">
        <v>24</v>
      </c>
      <c r="H24">
        <v>8847</v>
      </c>
      <c r="I24">
        <v>10199</v>
      </c>
      <c r="J24" t="s">
        <v>25</v>
      </c>
      <c r="P24">
        <v>5737942</v>
      </c>
      <c r="Q24" t="s">
        <v>64</v>
      </c>
      <c r="R24">
        <v>1353</v>
      </c>
      <c r="T24" t="s">
        <v>65</v>
      </c>
    </row>
    <row r="25" spans="1:24" x14ac:dyDescent="0.25">
      <c r="A25" s="6" t="s">
        <v>33</v>
      </c>
      <c r="B25" s="7" t="s">
        <v>34</v>
      </c>
      <c r="C25" s="7" t="s">
        <v>22</v>
      </c>
      <c r="D25" s="7" t="s">
        <v>23</v>
      </c>
      <c r="E25" s="7" t="s">
        <v>5</v>
      </c>
      <c r="F25" s="7"/>
      <c r="G25" s="7" t="s">
        <v>24</v>
      </c>
      <c r="H25" s="7">
        <v>8847</v>
      </c>
      <c r="I25" s="7">
        <v>10199</v>
      </c>
      <c r="J25" s="7" t="s">
        <v>25</v>
      </c>
      <c r="K25" s="7" t="s">
        <v>66</v>
      </c>
      <c r="L25" s="7" t="s">
        <v>66</v>
      </c>
      <c r="M25" s="7"/>
      <c r="N25" s="7" t="s">
        <v>67</v>
      </c>
      <c r="O25" s="7"/>
      <c r="P25" s="7">
        <v>5737942</v>
      </c>
      <c r="Q25" s="7" t="s">
        <v>64</v>
      </c>
      <c r="R25" s="7">
        <v>1353</v>
      </c>
      <c r="S25" s="7">
        <v>450</v>
      </c>
      <c r="T25" s="8"/>
    </row>
    <row r="26" spans="1:24" hidden="1" x14ac:dyDescent="0.25">
      <c r="A26" t="s">
        <v>20</v>
      </c>
      <c r="B26" t="s">
        <v>30</v>
      </c>
      <c r="C26" t="s">
        <v>22</v>
      </c>
      <c r="D26" t="s">
        <v>23</v>
      </c>
      <c r="E26" t="s">
        <v>5</v>
      </c>
      <c r="G26" t="s">
        <v>24</v>
      </c>
      <c r="H26">
        <v>10209</v>
      </c>
      <c r="I26">
        <v>10964</v>
      </c>
      <c r="J26" t="s">
        <v>25</v>
      </c>
      <c r="P26">
        <v>5737943</v>
      </c>
      <c r="Q26" t="s">
        <v>68</v>
      </c>
      <c r="R26">
        <v>756</v>
      </c>
      <c r="T26" t="s">
        <v>69</v>
      </c>
    </row>
    <row r="27" spans="1:24" x14ac:dyDescent="0.25">
      <c r="A27" s="6" t="s">
        <v>33</v>
      </c>
      <c r="B27" s="7" t="s">
        <v>34</v>
      </c>
      <c r="C27" s="7" t="s">
        <v>22</v>
      </c>
      <c r="D27" s="7" t="s">
        <v>23</v>
      </c>
      <c r="E27" s="7" t="s">
        <v>5</v>
      </c>
      <c r="F27" s="7"/>
      <c r="G27" s="7" t="s">
        <v>24</v>
      </c>
      <c r="H27" s="7">
        <v>10209</v>
      </c>
      <c r="I27" s="7">
        <v>10964</v>
      </c>
      <c r="J27" s="7" t="s">
        <v>25</v>
      </c>
      <c r="K27" s="7" t="s">
        <v>70</v>
      </c>
      <c r="L27" s="7" t="s">
        <v>70</v>
      </c>
      <c r="M27" s="7"/>
      <c r="N27" s="7" t="s">
        <v>36</v>
      </c>
      <c r="O27" s="7"/>
      <c r="P27" s="7">
        <v>5737943</v>
      </c>
      <c r="Q27" s="7" t="s">
        <v>68</v>
      </c>
      <c r="R27" s="7">
        <v>756</v>
      </c>
      <c r="S27" s="7">
        <v>251</v>
      </c>
      <c r="T27" s="8"/>
    </row>
    <row r="28" spans="1:24" hidden="1" x14ac:dyDescent="0.25">
      <c r="A28" t="s">
        <v>20</v>
      </c>
      <c r="B28" t="s">
        <v>30</v>
      </c>
      <c r="C28" t="s">
        <v>22</v>
      </c>
      <c r="D28" t="s">
        <v>23</v>
      </c>
      <c r="E28" t="s">
        <v>5</v>
      </c>
      <c r="G28" t="s">
        <v>24</v>
      </c>
      <c r="H28">
        <v>10975</v>
      </c>
      <c r="I28">
        <v>11316</v>
      </c>
      <c r="J28" t="s">
        <v>25</v>
      </c>
      <c r="P28">
        <v>5737946</v>
      </c>
      <c r="Q28" t="s">
        <v>71</v>
      </c>
      <c r="R28">
        <v>342</v>
      </c>
      <c r="T28" t="s">
        <v>72</v>
      </c>
    </row>
    <row r="29" spans="1:24" x14ac:dyDescent="0.25">
      <c r="A29" s="6" t="s">
        <v>33</v>
      </c>
      <c r="B29" s="7" t="s">
        <v>34</v>
      </c>
      <c r="C29" s="7" t="s">
        <v>22</v>
      </c>
      <c r="D29" s="7" t="s">
        <v>23</v>
      </c>
      <c r="E29" s="7" t="s">
        <v>5</v>
      </c>
      <c r="F29" s="7"/>
      <c r="G29" s="7" t="s">
        <v>24</v>
      </c>
      <c r="H29" s="7">
        <v>10975</v>
      </c>
      <c r="I29" s="7">
        <v>11316</v>
      </c>
      <c r="J29" s="7" t="s">
        <v>25</v>
      </c>
      <c r="K29" s="7" t="s">
        <v>73</v>
      </c>
      <c r="L29" s="7" t="s">
        <v>73</v>
      </c>
      <c r="M29" s="7"/>
      <c r="N29" s="7" t="s">
        <v>36</v>
      </c>
      <c r="O29" s="7"/>
      <c r="P29" s="7">
        <v>5737946</v>
      </c>
      <c r="Q29" s="7" t="s">
        <v>71</v>
      </c>
      <c r="R29" s="7">
        <v>342</v>
      </c>
      <c r="S29" s="7">
        <v>113</v>
      </c>
      <c r="T29" s="8"/>
    </row>
    <row r="30" spans="1:24" hidden="1" x14ac:dyDescent="0.25">
      <c r="A30" t="s">
        <v>20</v>
      </c>
      <c r="B30" t="s">
        <v>30</v>
      </c>
      <c r="C30" t="s">
        <v>22</v>
      </c>
      <c r="D30" t="s">
        <v>23</v>
      </c>
      <c r="E30" t="s">
        <v>5</v>
      </c>
      <c r="G30" t="s">
        <v>24</v>
      </c>
      <c r="H30">
        <v>11313</v>
      </c>
      <c r="I30">
        <v>12074</v>
      </c>
      <c r="J30" t="s">
        <v>74</v>
      </c>
      <c r="P30">
        <v>5737947</v>
      </c>
      <c r="Q30" t="s">
        <v>75</v>
      </c>
      <c r="R30">
        <v>762</v>
      </c>
      <c r="T30" t="s">
        <v>76</v>
      </c>
    </row>
    <row r="31" spans="1:24" x14ac:dyDescent="0.25">
      <c r="A31" s="6" t="s">
        <v>33</v>
      </c>
      <c r="B31" s="7" t="s">
        <v>34</v>
      </c>
      <c r="C31" s="7" t="s">
        <v>22</v>
      </c>
      <c r="D31" s="7" t="s">
        <v>23</v>
      </c>
      <c r="E31" s="7" t="s">
        <v>5</v>
      </c>
      <c r="F31" s="7"/>
      <c r="G31" s="7" t="s">
        <v>24</v>
      </c>
      <c r="H31" s="7">
        <v>11313</v>
      </c>
      <c r="I31" s="7">
        <v>12074</v>
      </c>
      <c r="J31" s="7" t="s">
        <v>74</v>
      </c>
      <c r="K31" s="7" t="s">
        <v>77</v>
      </c>
      <c r="L31" s="7" t="s">
        <v>77</v>
      </c>
      <c r="M31" s="7"/>
      <c r="N31" s="7" t="s">
        <v>78</v>
      </c>
      <c r="O31" s="7"/>
      <c r="P31" s="7">
        <v>5737947</v>
      </c>
      <c r="Q31" s="7" t="s">
        <v>75</v>
      </c>
      <c r="R31" s="7">
        <v>762</v>
      </c>
      <c r="S31" s="7">
        <v>253</v>
      </c>
      <c r="T31" s="8"/>
    </row>
    <row r="32" spans="1:24" hidden="1" x14ac:dyDescent="0.25">
      <c r="A32" t="s">
        <v>20</v>
      </c>
      <c r="B32" t="s">
        <v>30</v>
      </c>
      <c r="C32" t="s">
        <v>22</v>
      </c>
      <c r="D32" t="s">
        <v>23</v>
      </c>
      <c r="E32" t="s">
        <v>5</v>
      </c>
      <c r="G32" t="s">
        <v>24</v>
      </c>
      <c r="H32">
        <v>12372</v>
      </c>
      <c r="I32">
        <v>12926</v>
      </c>
      <c r="J32" t="s">
        <v>25</v>
      </c>
      <c r="P32">
        <v>5737949</v>
      </c>
      <c r="Q32" t="s">
        <v>79</v>
      </c>
      <c r="R32">
        <v>555</v>
      </c>
      <c r="T32" t="s">
        <v>80</v>
      </c>
    </row>
    <row r="33" spans="1:20" x14ac:dyDescent="0.25">
      <c r="A33" s="6" t="s">
        <v>33</v>
      </c>
      <c r="B33" s="7" t="s">
        <v>34</v>
      </c>
      <c r="C33" s="7" t="s">
        <v>22</v>
      </c>
      <c r="D33" s="7" t="s">
        <v>23</v>
      </c>
      <c r="E33" s="7" t="s">
        <v>5</v>
      </c>
      <c r="F33" s="7"/>
      <c r="G33" s="7" t="s">
        <v>24</v>
      </c>
      <c r="H33" s="7">
        <v>12372</v>
      </c>
      <c r="I33" s="7">
        <v>12926</v>
      </c>
      <c r="J33" s="7" t="s">
        <v>25</v>
      </c>
      <c r="K33" s="7" t="s">
        <v>81</v>
      </c>
      <c r="L33" s="7" t="s">
        <v>81</v>
      </c>
      <c r="M33" s="7"/>
      <c r="N33" s="7" t="s">
        <v>82</v>
      </c>
      <c r="O33" s="7"/>
      <c r="P33" s="7">
        <v>5737949</v>
      </c>
      <c r="Q33" s="7" t="s">
        <v>79</v>
      </c>
      <c r="R33" s="7">
        <v>555</v>
      </c>
      <c r="S33" s="7">
        <v>184</v>
      </c>
      <c r="T33" s="8"/>
    </row>
    <row r="34" spans="1:20" hidden="1" x14ac:dyDescent="0.25">
      <c r="A34" t="s">
        <v>20</v>
      </c>
      <c r="B34" t="s">
        <v>30</v>
      </c>
      <c r="C34" t="s">
        <v>22</v>
      </c>
      <c r="D34" t="s">
        <v>23</v>
      </c>
      <c r="E34" t="s">
        <v>5</v>
      </c>
      <c r="G34" t="s">
        <v>24</v>
      </c>
      <c r="H34">
        <v>12936</v>
      </c>
      <c r="I34">
        <v>14903</v>
      </c>
      <c r="J34" t="s">
        <v>74</v>
      </c>
      <c r="P34">
        <v>5737951</v>
      </c>
      <c r="Q34" t="s">
        <v>83</v>
      </c>
      <c r="R34">
        <v>1968</v>
      </c>
      <c r="T34" t="s">
        <v>84</v>
      </c>
    </row>
    <row r="35" spans="1:20" x14ac:dyDescent="0.25">
      <c r="A35" s="6" t="s">
        <v>33</v>
      </c>
      <c r="B35" s="7" t="s">
        <v>34</v>
      </c>
      <c r="C35" s="7" t="s">
        <v>22</v>
      </c>
      <c r="D35" s="7" t="s">
        <v>23</v>
      </c>
      <c r="E35" s="7" t="s">
        <v>5</v>
      </c>
      <c r="F35" s="7"/>
      <c r="G35" s="7" t="s">
        <v>24</v>
      </c>
      <c r="H35" s="7">
        <v>12936</v>
      </c>
      <c r="I35" s="7">
        <v>14903</v>
      </c>
      <c r="J35" s="7" t="s">
        <v>74</v>
      </c>
      <c r="K35" s="7" t="s">
        <v>85</v>
      </c>
      <c r="L35" s="7" t="s">
        <v>85</v>
      </c>
      <c r="M35" s="7"/>
      <c r="N35" s="7" t="s">
        <v>86</v>
      </c>
      <c r="O35" s="7"/>
      <c r="P35" s="7">
        <v>5737951</v>
      </c>
      <c r="Q35" s="7" t="s">
        <v>83</v>
      </c>
      <c r="R35" s="7">
        <v>1968</v>
      </c>
      <c r="S35" s="7">
        <v>655</v>
      </c>
      <c r="T35" s="8"/>
    </row>
    <row r="36" spans="1:20" hidden="1" x14ac:dyDescent="0.25">
      <c r="A36" t="s">
        <v>20</v>
      </c>
      <c r="B36" t="s">
        <v>30</v>
      </c>
      <c r="C36" t="s">
        <v>22</v>
      </c>
      <c r="D36" t="s">
        <v>23</v>
      </c>
      <c r="E36" t="s">
        <v>5</v>
      </c>
      <c r="G36" t="s">
        <v>24</v>
      </c>
      <c r="H36">
        <v>15107</v>
      </c>
      <c r="I36">
        <v>16360</v>
      </c>
      <c r="J36" t="s">
        <v>25</v>
      </c>
      <c r="P36">
        <v>5737952</v>
      </c>
      <c r="Q36" t="s">
        <v>87</v>
      </c>
      <c r="R36">
        <v>1254</v>
      </c>
      <c r="T36" t="s">
        <v>88</v>
      </c>
    </row>
    <row r="37" spans="1:20" x14ac:dyDescent="0.25">
      <c r="A37" s="6" t="s">
        <v>33</v>
      </c>
      <c r="B37" s="7" t="s">
        <v>34</v>
      </c>
      <c r="C37" s="7" t="s">
        <v>22</v>
      </c>
      <c r="D37" s="7" t="s">
        <v>23</v>
      </c>
      <c r="E37" s="7" t="s">
        <v>5</v>
      </c>
      <c r="F37" s="7"/>
      <c r="G37" s="7" t="s">
        <v>24</v>
      </c>
      <c r="H37" s="7">
        <v>15107</v>
      </c>
      <c r="I37" s="7">
        <v>16360</v>
      </c>
      <c r="J37" s="7" t="s">
        <v>25</v>
      </c>
      <c r="K37" s="7" t="s">
        <v>89</v>
      </c>
      <c r="L37" s="7" t="s">
        <v>89</v>
      </c>
      <c r="M37" s="7"/>
      <c r="N37" s="7" t="s">
        <v>90</v>
      </c>
      <c r="O37" s="7"/>
      <c r="P37" s="7">
        <v>5737952</v>
      </c>
      <c r="Q37" s="7" t="s">
        <v>87</v>
      </c>
      <c r="R37" s="7">
        <v>1254</v>
      </c>
      <c r="S37" s="7">
        <v>417</v>
      </c>
      <c r="T37" s="8"/>
    </row>
    <row r="38" spans="1:20" hidden="1" x14ac:dyDescent="0.25">
      <c r="A38" t="s">
        <v>20</v>
      </c>
      <c r="B38" t="s">
        <v>30</v>
      </c>
      <c r="C38" t="s">
        <v>22</v>
      </c>
      <c r="D38" t="s">
        <v>23</v>
      </c>
      <c r="E38" t="s">
        <v>5</v>
      </c>
      <c r="G38" t="s">
        <v>24</v>
      </c>
      <c r="H38">
        <v>16363</v>
      </c>
      <c r="I38">
        <v>16737</v>
      </c>
      <c r="J38" t="s">
        <v>74</v>
      </c>
      <c r="P38">
        <v>5737954</v>
      </c>
      <c r="Q38" t="s">
        <v>91</v>
      </c>
      <c r="R38">
        <v>375</v>
      </c>
      <c r="T38" t="s">
        <v>92</v>
      </c>
    </row>
    <row r="39" spans="1:20" x14ac:dyDescent="0.25">
      <c r="A39" s="6" t="s">
        <v>33</v>
      </c>
      <c r="B39" s="7" t="s">
        <v>34</v>
      </c>
      <c r="C39" s="7" t="s">
        <v>22</v>
      </c>
      <c r="D39" s="7" t="s">
        <v>23</v>
      </c>
      <c r="E39" s="7" t="s">
        <v>5</v>
      </c>
      <c r="F39" s="7"/>
      <c r="G39" s="7" t="s">
        <v>24</v>
      </c>
      <c r="H39" s="7">
        <v>16363</v>
      </c>
      <c r="I39" s="7">
        <v>16737</v>
      </c>
      <c r="J39" s="7" t="s">
        <v>74</v>
      </c>
      <c r="K39" s="7" t="s">
        <v>93</v>
      </c>
      <c r="L39" s="7" t="s">
        <v>93</v>
      </c>
      <c r="M39" s="7"/>
      <c r="N39" s="7" t="s">
        <v>36</v>
      </c>
      <c r="O39" s="7"/>
      <c r="P39" s="7">
        <v>5737954</v>
      </c>
      <c r="Q39" s="7" t="s">
        <v>91</v>
      </c>
      <c r="R39" s="7">
        <v>375</v>
      </c>
      <c r="S39" s="7">
        <v>124</v>
      </c>
      <c r="T39" s="8"/>
    </row>
    <row r="40" spans="1:20" hidden="1" x14ac:dyDescent="0.25">
      <c r="A40" t="s">
        <v>20</v>
      </c>
      <c r="B40" t="s">
        <v>30</v>
      </c>
      <c r="C40" t="s">
        <v>22</v>
      </c>
      <c r="D40" t="s">
        <v>23</v>
      </c>
      <c r="E40" t="s">
        <v>5</v>
      </c>
      <c r="G40" t="s">
        <v>24</v>
      </c>
      <c r="H40">
        <v>16907</v>
      </c>
      <c r="I40">
        <v>17134</v>
      </c>
      <c r="J40" t="s">
        <v>25</v>
      </c>
      <c r="P40">
        <v>5737955</v>
      </c>
      <c r="Q40" t="s">
        <v>94</v>
      </c>
      <c r="R40">
        <v>228</v>
      </c>
      <c r="T40" t="s">
        <v>95</v>
      </c>
    </row>
    <row r="41" spans="1:20" x14ac:dyDescent="0.25">
      <c r="A41" s="6" t="s">
        <v>33</v>
      </c>
      <c r="B41" s="7" t="s">
        <v>34</v>
      </c>
      <c r="C41" s="7" t="s">
        <v>22</v>
      </c>
      <c r="D41" s="7" t="s">
        <v>23</v>
      </c>
      <c r="E41" s="7" t="s">
        <v>5</v>
      </c>
      <c r="F41" s="7"/>
      <c r="G41" s="7" t="s">
        <v>24</v>
      </c>
      <c r="H41" s="7">
        <v>16907</v>
      </c>
      <c r="I41" s="7">
        <v>17134</v>
      </c>
      <c r="J41" s="7" t="s">
        <v>25</v>
      </c>
      <c r="K41" s="7" t="s">
        <v>96</v>
      </c>
      <c r="L41" s="7" t="s">
        <v>96</v>
      </c>
      <c r="M41" s="7"/>
      <c r="N41" s="7" t="s">
        <v>36</v>
      </c>
      <c r="O41" s="7"/>
      <c r="P41" s="7">
        <v>5737955</v>
      </c>
      <c r="Q41" s="7" t="s">
        <v>94</v>
      </c>
      <c r="R41" s="7">
        <v>228</v>
      </c>
      <c r="S41" s="7">
        <v>75</v>
      </c>
      <c r="T41" s="8"/>
    </row>
    <row r="42" spans="1:20" hidden="1" x14ac:dyDescent="0.25">
      <c r="A42" t="s">
        <v>20</v>
      </c>
      <c r="B42" t="s">
        <v>30</v>
      </c>
      <c r="C42" t="s">
        <v>22</v>
      </c>
      <c r="D42" t="s">
        <v>23</v>
      </c>
      <c r="E42" t="s">
        <v>5</v>
      </c>
      <c r="G42" t="s">
        <v>24</v>
      </c>
      <c r="H42">
        <v>17243</v>
      </c>
      <c r="I42">
        <v>18226</v>
      </c>
      <c r="J42" t="s">
        <v>25</v>
      </c>
      <c r="P42">
        <v>5737957</v>
      </c>
      <c r="Q42" t="s">
        <v>97</v>
      </c>
      <c r="R42">
        <v>984</v>
      </c>
      <c r="T42" t="s">
        <v>98</v>
      </c>
    </row>
    <row r="43" spans="1:20" x14ac:dyDescent="0.25">
      <c r="A43" s="6" t="s">
        <v>33</v>
      </c>
      <c r="B43" s="7" t="s">
        <v>34</v>
      </c>
      <c r="C43" s="7" t="s">
        <v>22</v>
      </c>
      <c r="D43" s="7" t="s">
        <v>23</v>
      </c>
      <c r="E43" s="7" t="s">
        <v>5</v>
      </c>
      <c r="F43" s="7"/>
      <c r="G43" s="7" t="s">
        <v>24</v>
      </c>
      <c r="H43" s="7">
        <v>17243</v>
      </c>
      <c r="I43" s="7">
        <v>18226</v>
      </c>
      <c r="J43" s="7" t="s">
        <v>25</v>
      </c>
      <c r="K43" s="7" t="s">
        <v>99</v>
      </c>
      <c r="L43" s="7" t="s">
        <v>99</v>
      </c>
      <c r="M43" s="7"/>
      <c r="N43" s="7" t="s">
        <v>100</v>
      </c>
      <c r="O43" s="7"/>
      <c r="P43" s="7">
        <v>5737957</v>
      </c>
      <c r="Q43" s="7" t="s">
        <v>97</v>
      </c>
      <c r="R43" s="7">
        <v>984</v>
      </c>
      <c r="S43" s="7">
        <v>327</v>
      </c>
      <c r="T43" s="8"/>
    </row>
    <row r="44" spans="1:20" hidden="1" x14ac:dyDescent="0.25">
      <c r="A44" t="s">
        <v>20</v>
      </c>
      <c r="B44" t="s">
        <v>30</v>
      </c>
      <c r="C44" t="s">
        <v>22</v>
      </c>
      <c r="D44" t="s">
        <v>23</v>
      </c>
      <c r="E44" t="s">
        <v>5</v>
      </c>
      <c r="G44" t="s">
        <v>24</v>
      </c>
      <c r="H44">
        <v>18289</v>
      </c>
      <c r="I44">
        <v>18588</v>
      </c>
      <c r="J44" t="s">
        <v>74</v>
      </c>
      <c r="P44">
        <v>5737959</v>
      </c>
      <c r="Q44" t="s">
        <v>101</v>
      </c>
      <c r="R44">
        <v>300</v>
      </c>
      <c r="T44" t="s">
        <v>102</v>
      </c>
    </row>
    <row r="45" spans="1:20" x14ac:dyDescent="0.25">
      <c r="A45" s="6" t="s">
        <v>33</v>
      </c>
      <c r="B45" s="7" t="s">
        <v>34</v>
      </c>
      <c r="C45" s="7" t="s">
        <v>22</v>
      </c>
      <c r="D45" s="7" t="s">
        <v>23</v>
      </c>
      <c r="E45" s="7" t="s">
        <v>5</v>
      </c>
      <c r="F45" s="7"/>
      <c r="G45" s="7" t="s">
        <v>24</v>
      </c>
      <c r="H45" s="7">
        <v>18289</v>
      </c>
      <c r="I45" s="7">
        <v>18588</v>
      </c>
      <c r="J45" s="7" t="s">
        <v>74</v>
      </c>
      <c r="K45" s="7" t="s">
        <v>103</v>
      </c>
      <c r="L45" s="7" t="s">
        <v>103</v>
      </c>
      <c r="M45" s="7"/>
      <c r="N45" s="7" t="s">
        <v>36</v>
      </c>
      <c r="O45" s="7"/>
      <c r="P45" s="7">
        <v>5737959</v>
      </c>
      <c r="Q45" s="7" t="s">
        <v>101</v>
      </c>
      <c r="R45" s="7">
        <v>300</v>
      </c>
      <c r="S45" s="7">
        <v>99</v>
      </c>
      <c r="T45" s="8"/>
    </row>
    <row r="46" spans="1:20" hidden="1" x14ac:dyDescent="0.25">
      <c r="A46" t="s">
        <v>20</v>
      </c>
      <c r="B46" t="s">
        <v>30</v>
      </c>
      <c r="C46" t="s">
        <v>22</v>
      </c>
      <c r="D46" t="s">
        <v>23</v>
      </c>
      <c r="E46" t="s">
        <v>5</v>
      </c>
      <c r="G46" t="s">
        <v>24</v>
      </c>
      <c r="H46">
        <v>18590</v>
      </c>
      <c r="I46">
        <v>20101</v>
      </c>
      <c r="J46" t="s">
        <v>74</v>
      </c>
      <c r="P46">
        <v>5737960</v>
      </c>
      <c r="Q46" t="s">
        <v>104</v>
      </c>
      <c r="R46">
        <v>1512</v>
      </c>
      <c r="T46" t="s">
        <v>105</v>
      </c>
    </row>
    <row r="47" spans="1:20" x14ac:dyDescent="0.25">
      <c r="A47" s="6" t="s">
        <v>33</v>
      </c>
      <c r="B47" s="7" t="s">
        <v>34</v>
      </c>
      <c r="C47" s="7" t="s">
        <v>22</v>
      </c>
      <c r="D47" s="7" t="s">
        <v>23</v>
      </c>
      <c r="E47" s="7" t="s">
        <v>5</v>
      </c>
      <c r="F47" s="7"/>
      <c r="G47" s="7" t="s">
        <v>24</v>
      </c>
      <c r="H47" s="7">
        <v>18590</v>
      </c>
      <c r="I47" s="7">
        <v>20101</v>
      </c>
      <c r="J47" s="7" t="s">
        <v>74</v>
      </c>
      <c r="K47" s="7" t="s">
        <v>106</v>
      </c>
      <c r="L47" s="7" t="s">
        <v>106</v>
      </c>
      <c r="M47" s="7"/>
      <c r="N47" s="7" t="s">
        <v>36</v>
      </c>
      <c r="O47" s="7"/>
      <c r="P47" s="7">
        <v>5737960</v>
      </c>
      <c r="Q47" s="7" t="s">
        <v>104</v>
      </c>
      <c r="R47" s="7">
        <v>1512</v>
      </c>
      <c r="S47" s="7">
        <v>503</v>
      </c>
      <c r="T47" s="8"/>
    </row>
    <row r="48" spans="1:20" hidden="1" x14ac:dyDescent="0.25">
      <c r="A48" t="s">
        <v>20</v>
      </c>
      <c r="B48" t="s">
        <v>30</v>
      </c>
      <c r="C48" t="s">
        <v>22</v>
      </c>
      <c r="D48" t="s">
        <v>23</v>
      </c>
      <c r="E48" t="s">
        <v>5</v>
      </c>
      <c r="G48" t="s">
        <v>24</v>
      </c>
      <c r="H48">
        <v>20421</v>
      </c>
      <c r="I48">
        <v>21344</v>
      </c>
      <c r="J48" t="s">
        <v>74</v>
      </c>
      <c r="P48">
        <v>5737962</v>
      </c>
      <c r="Q48" t="s">
        <v>107</v>
      </c>
      <c r="R48">
        <v>924</v>
      </c>
      <c r="T48" t="s">
        <v>108</v>
      </c>
    </row>
    <row r="49" spans="1:20" x14ac:dyDescent="0.25">
      <c r="A49" s="6" t="s">
        <v>33</v>
      </c>
      <c r="B49" s="7" t="s">
        <v>34</v>
      </c>
      <c r="C49" s="7" t="s">
        <v>22</v>
      </c>
      <c r="D49" s="7" t="s">
        <v>23</v>
      </c>
      <c r="E49" s="7" t="s">
        <v>5</v>
      </c>
      <c r="F49" s="7"/>
      <c r="G49" s="7" t="s">
        <v>24</v>
      </c>
      <c r="H49" s="7">
        <v>20421</v>
      </c>
      <c r="I49" s="7">
        <v>21344</v>
      </c>
      <c r="J49" s="7" t="s">
        <v>74</v>
      </c>
      <c r="K49" s="7" t="s">
        <v>109</v>
      </c>
      <c r="L49" s="7" t="s">
        <v>109</v>
      </c>
      <c r="M49" s="7"/>
      <c r="N49" s="7" t="s">
        <v>36</v>
      </c>
      <c r="O49" s="7"/>
      <c r="P49" s="7">
        <v>5737962</v>
      </c>
      <c r="Q49" s="7" t="s">
        <v>107</v>
      </c>
      <c r="R49" s="7">
        <v>924</v>
      </c>
      <c r="S49" s="7">
        <v>307</v>
      </c>
      <c r="T49" s="8"/>
    </row>
    <row r="50" spans="1:20" hidden="1" x14ac:dyDescent="0.25">
      <c r="A50" t="s">
        <v>20</v>
      </c>
      <c r="B50" t="s">
        <v>30</v>
      </c>
      <c r="C50" t="s">
        <v>22</v>
      </c>
      <c r="D50" t="s">
        <v>23</v>
      </c>
      <c r="E50" t="s">
        <v>5</v>
      </c>
      <c r="G50" t="s">
        <v>24</v>
      </c>
      <c r="H50">
        <v>21354</v>
      </c>
      <c r="I50">
        <v>22673</v>
      </c>
      <c r="J50" t="s">
        <v>74</v>
      </c>
      <c r="P50">
        <v>5737963</v>
      </c>
      <c r="Q50" t="s">
        <v>110</v>
      </c>
      <c r="R50">
        <v>1320</v>
      </c>
      <c r="T50" t="s">
        <v>111</v>
      </c>
    </row>
    <row r="51" spans="1:20" x14ac:dyDescent="0.25">
      <c r="A51" s="6" t="s">
        <v>33</v>
      </c>
      <c r="B51" s="7" t="s">
        <v>34</v>
      </c>
      <c r="C51" s="7" t="s">
        <v>22</v>
      </c>
      <c r="D51" s="7" t="s">
        <v>23</v>
      </c>
      <c r="E51" s="7" t="s">
        <v>5</v>
      </c>
      <c r="F51" s="7"/>
      <c r="G51" s="7" t="s">
        <v>24</v>
      </c>
      <c r="H51" s="7">
        <v>21354</v>
      </c>
      <c r="I51" s="7">
        <v>22673</v>
      </c>
      <c r="J51" s="7" t="s">
        <v>74</v>
      </c>
      <c r="K51" s="7" t="s">
        <v>112</v>
      </c>
      <c r="L51" s="7" t="s">
        <v>112</v>
      </c>
      <c r="M51" s="7"/>
      <c r="N51" s="7" t="s">
        <v>36</v>
      </c>
      <c r="O51" s="7"/>
      <c r="P51" s="7">
        <v>5737963</v>
      </c>
      <c r="Q51" s="7" t="s">
        <v>110</v>
      </c>
      <c r="R51" s="7">
        <v>1320</v>
      </c>
      <c r="S51" s="7">
        <v>439</v>
      </c>
      <c r="T51" s="8"/>
    </row>
    <row r="52" spans="1:20" hidden="1" x14ac:dyDescent="0.25">
      <c r="A52" t="s">
        <v>20</v>
      </c>
      <c r="B52" t="s">
        <v>30</v>
      </c>
      <c r="C52" t="s">
        <v>22</v>
      </c>
      <c r="D52" t="s">
        <v>23</v>
      </c>
      <c r="E52" t="s">
        <v>5</v>
      </c>
      <c r="G52" t="s">
        <v>24</v>
      </c>
      <c r="H52">
        <v>23099</v>
      </c>
      <c r="I52">
        <v>23398</v>
      </c>
      <c r="J52" t="s">
        <v>74</v>
      </c>
      <c r="P52">
        <v>5737966</v>
      </c>
      <c r="Q52" t="s">
        <v>113</v>
      </c>
      <c r="R52">
        <v>300</v>
      </c>
      <c r="T52" t="s">
        <v>114</v>
      </c>
    </row>
    <row r="53" spans="1:20" x14ac:dyDescent="0.25">
      <c r="A53" s="6" t="s">
        <v>33</v>
      </c>
      <c r="B53" s="7" t="s">
        <v>34</v>
      </c>
      <c r="C53" s="7" t="s">
        <v>22</v>
      </c>
      <c r="D53" s="7" t="s">
        <v>23</v>
      </c>
      <c r="E53" s="7" t="s">
        <v>5</v>
      </c>
      <c r="F53" s="7"/>
      <c r="G53" s="7" t="s">
        <v>24</v>
      </c>
      <c r="H53" s="7">
        <v>23099</v>
      </c>
      <c r="I53" s="7">
        <v>23398</v>
      </c>
      <c r="J53" s="7" t="s">
        <v>74</v>
      </c>
      <c r="K53" s="7" t="s">
        <v>115</v>
      </c>
      <c r="L53" s="7" t="s">
        <v>115</v>
      </c>
      <c r="M53" s="7"/>
      <c r="N53" s="7" t="s">
        <v>116</v>
      </c>
      <c r="O53" s="7"/>
      <c r="P53" s="7">
        <v>5737966</v>
      </c>
      <c r="Q53" s="7" t="s">
        <v>113</v>
      </c>
      <c r="R53" s="7">
        <v>300</v>
      </c>
      <c r="S53" s="7">
        <v>99</v>
      </c>
      <c r="T53" s="8"/>
    </row>
    <row r="54" spans="1:20" hidden="1" x14ac:dyDescent="0.25">
      <c r="A54" t="s">
        <v>20</v>
      </c>
      <c r="B54" t="s">
        <v>30</v>
      </c>
      <c r="C54" t="s">
        <v>22</v>
      </c>
      <c r="D54" t="s">
        <v>23</v>
      </c>
      <c r="E54" t="s">
        <v>5</v>
      </c>
      <c r="G54" t="s">
        <v>24</v>
      </c>
      <c r="H54">
        <v>23447</v>
      </c>
      <c r="I54">
        <v>24262</v>
      </c>
      <c r="J54" t="s">
        <v>74</v>
      </c>
      <c r="P54">
        <v>5737968</v>
      </c>
      <c r="Q54" t="s">
        <v>117</v>
      </c>
      <c r="R54">
        <v>816</v>
      </c>
      <c r="T54" t="s">
        <v>118</v>
      </c>
    </row>
    <row r="55" spans="1:20" x14ac:dyDescent="0.25">
      <c r="A55" s="6" t="s">
        <v>33</v>
      </c>
      <c r="B55" s="7" t="s">
        <v>34</v>
      </c>
      <c r="C55" s="7" t="s">
        <v>22</v>
      </c>
      <c r="D55" s="7" t="s">
        <v>23</v>
      </c>
      <c r="E55" s="7" t="s">
        <v>5</v>
      </c>
      <c r="F55" s="7"/>
      <c r="G55" s="7" t="s">
        <v>24</v>
      </c>
      <c r="H55" s="7">
        <v>23447</v>
      </c>
      <c r="I55" s="7">
        <v>24262</v>
      </c>
      <c r="J55" s="7" t="s">
        <v>74</v>
      </c>
      <c r="K55" s="7" t="s">
        <v>119</v>
      </c>
      <c r="L55" s="7" t="s">
        <v>119</v>
      </c>
      <c r="M55" s="7"/>
      <c r="N55" s="7" t="s">
        <v>36</v>
      </c>
      <c r="O55" s="7"/>
      <c r="P55" s="7">
        <v>5737968</v>
      </c>
      <c r="Q55" s="7" t="s">
        <v>117</v>
      </c>
      <c r="R55" s="7">
        <v>816</v>
      </c>
      <c r="S55" s="7">
        <v>271</v>
      </c>
      <c r="T55" s="8"/>
    </row>
    <row r="56" spans="1:20" hidden="1" x14ac:dyDescent="0.25">
      <c r="A56" t="s">
        <v>20</v>
      </c>
      <c r="B56" t="s">
        <v>30</v>
      </c>
      <c r="C56" t="s">
        <v>22</v>
      </c>
      <c r="D56" t="s">
        <v>23</v>
      </c>
      <c r="E56" t="s">
        <v>5</v>
      </c>
      <c r="G56" t="s">
        <v>24</v>
      </c>
      <c r="H56">
        <v>24725</v>
      </c>
      <c r="I56">
        <v>25012</v>
      </c>
      <c r="J56" t="s">
        <v>74</v>
      </c>
      <c r="P56">
        <v>5737969</v>
      </c>
      <c r="Q56" t="s">
        <v>120</v>
      </c>
      <c r="R56">
        <v>288</v>
      </c>
      <c r="T56" t="s">
        <v>121</v>
      </c>
    </row>
    <row r="57" spans="1:20" x14ac:dyDescent="0.25">
      <c r="A57" s="6" t="s">
        <v>33</v>
      </c>
      <c r="B57" s="7" t="s">
        <v>34</v>
      </c>
      <c r="C57" s="7" t="s">
        <v>22</v>
      </c>
      <c r="D57" s="7" t="s">
        <v>23</v>
      </c>
      <c r="E57" s="7" t="s">
        <v>5</v>
      </c>
      <c r="F57" s="7"/>
      <c r="G57" s="7" t="s">
        <v>24</v>
      </c>
      <c r="H57" s="7">
        <v>24725</v>
      </c>
      <c r="I57" s="7">
        <v>25012</v>
      </c>
      <c r="J57" s="7" t="s">
        <v>74</v>
      </c>
      <c r="K57" s="7" t="s">
        <v>122</v>
      </c>
      <c r="L57" s="7" t="s">
        <v>122</v>
      </c>
      <c r="M57" s="7"/>
      <c r="N57" s="7" t="s">
        <v>123</v>
      </c>
      <c r="O57" s="7"/>
      <c r="P57" s="7">
        <v>5737969</v>
      </c>
      <c r="Q57" s="7" t="s">
        <v>120</v>
      </c>
      <c r="R57" s="7">
        <v>288</v>
      </c>
      <c r="S57" s="7">
        <v>95</v>
      </c>
      <c r="T57" s="8"/>
    </row>
    <row r="58" spans="1:20" hidden="1" x14ac:dyDescent="0.25">
      <c r="A58" t="s">
        <v>20</v>
      </c>
      <c r="B58" t="s">
        <v>30</v>
      </c>
      <c r="C58" t="s">
        <v>22</v>
      </c>
      <c r="D58" t="s">
        <v>23</v>
      </c>
      <c r="E58" t="s">
        <v>5</v>
      </c>
      <c r="G58" t="s">
        <v>24</v>
      </c>
      <c r="H58">
        <v>25191</v>
      </c>
      <c r="I58">
        <v>25388</v>
      </c>
      <c r="J58" t="s">
        <v>25</v>
      </c>
      <c r="P58">
        <v>5737971</v>
      </c>
      <c r="Q58" t="s">
        <v>124</v>
      </c>
      <c r="R58">
        <v>198</v>
      </c>
      <c r="T58" t="s">
        <v>125</v>
      </c>
    </row>
    <row r="59" spans="1:20" x14ac:dyDescent="0.25">
      <c r="A59" s="6" t="s">
        <v>33</v>
      </c>
      <c r="B59" s="7" t="s">
        <v>34</v>
      </c>
      <c r="C59" s="7" t="s">
        <v>22</v>
      </c>
      <c r="D59" s="7" t="s">
        <v>23</v>
      </c>
      <c r="E59" s="7" t="s">
        <v>5</v>
      </c>
      <c r="F59" s="7"/>
      <c r="G59" s="7" t="s">
        <v>24</v>
      </c>
      <c r="H59" s="7">
        <v>25191</v>
      </c>
      <c r="I59" s="7">
        <v>25388</v>
      </c>
      <c r="J59" s="7" t="s">
        <v>25</v>
      </c>
      <c r="K59" s="7" t="s">
        <v>126</v>
      </c>
      <c r="L59" s="7" t="s">
        <v>126</v>
      </c>
      <c r="M59" s="7"/>
      <c r="N59" s="7" t="s">
        <v>36</v>
      </c>
      <c r="O59" s="7"/>
      <c r="P59" s="7">
        <v>5737971</v>
      </c>
      <c r="Q59" s="7" t="s">
        <v>124</v>
      </c>
      <c r="R59" s="7">
        <v>198</v>
      </c>
      <c r="S59" s="7">
        <v>65</v>
      </c>
      <c r="T59" s="8"/>
    </row>
    <row r="60" spans="1:20" hidden="1" x14ac:dyDescent="0.25">
      <c r="A60" t="s">
        <v>20</v>
      </c>
      <c r="B60" t="s">
        <v>30</v>
      </c>
      <c r="C60" t="s">
        <v>22</v>
      </c>
      <c r="D60" t="s">
        <v>23</v>
      </c>
      <c r="E60" t="s">
        <v>5</v>
      </c>
      <c r="G60" t="s">
        <v>24</v>
      </c>
      <c r="H60">
        <v>25696</v>
      </c>
      <c r="I60">
        <v>26226</v>
      </c>
      <c r="J60" t="s">
        <v>25</v>
      </c>
      <c r="P60">
        <v>5737973</v>
      </c>
      <c r="Q60" t="s">
        <v>127</v>
      </c>
      <c r="R60">
        <v>531</v>
      </c>
      <c r="T60" t="s">
        <v>128</v>
      </c>
    </row>
    <row r="61" spans="1:20" x14ac:dyDescent="0.25">
      <c r="A61" s="6" t="s">
        <v>33</v>
      </c>
      <c r="B61" s="7" t="s">
        <v>34</v>
      </c>
      <c r="C61" s="7" t="s">
        <v>22</v>
      </c>
      <c r="D61" s="7" t="s">
        <v>23</v>
      </c>
      <c r="E61" s="7" t="s">
        <v>5</v>
      </c>
      <c r="F61" s="7"/>
      <c r="G61" s="7" t="s">
        <v>24</v>
      </c>
      <c r="H61" s="7">
        <v>25696</v>
      </c>
      <c r="I61" s="7">
        <v>26226</v>
      </c>
      <c r="J61" s="7" t="s">
        <v>25</v>
      </c>
      <c r="K61" s="7" t="s">
        <v>129</v>
      </c>
      <c r="L61" s="7" t="s">
        <v>129</v>
      </c>
      <c r="M61" s="7"/>
      <c r="N61" s="7" t="s">
        <v>36</v>
      </c>
      <c r="O61" s="7"/>
      <c r="P61" s="7">
        <v>5737973</v>
      </c>
      <c r="Q61" s="7" t="s">
        <v>127</v>
      </c>
      <c r="R61" s="7">
        <v>531</v>
      </c>
      <c r="S61" s="7">
        <v>176</v>
      </c>
      <c r="T61" s="8"/>
    </row>
    <row r="62" spans="1:20" hidden="1" x14ac:dyDescent="0.25">
      <c r="A62" t="s">
        <v>20</v>
      </c>
      <c r="B62" t="s">
        <v>30</v>
      </c>
      <c r="C62" t="s">
        <v>22</v>
      </c>
      <c r="D62" t="s">
        <v>23</v>
      </c>
      <c r="E62" t="s">
        <v>5</v>
      </c>
      <c r="G62" t="s">
        <v>24</v>
      </c>
      <c r="H62">
        <v>26247</v>
      </c>
      <c r="I62">
        <v>28253</v>
      </c>
      <c r="J62" t="s">
        <v>25</v>
      </c>
      <c r="P62">
        <v>5737974</v>
      </c>
      <c r="Q62" t="s">
        <v>130</v>
      </c>
      <c r="R62">
        <v>2007</v>
      </c>
      <c r="T62" t="s">
        <v>131</v>
      </c>
    </row>
    <row r="63" spans="1:20" x14ac:dyDescent="0.25">
      <c r="A63" s="6" t="s">
        <v>33</v>
      </c>
      <c r="B63" s="7" t="s">
        <v>34</v>
      </c>
      <c r="C63" s="7" t="s">
        <v>22</v>
      </c>
      <c r="D63" s="7" t="s">
        <v>23</v>
      </c>
      <c r="E63" s="7" t="s">
        <v>5</v>
      </c>
      <c r="F63" s="7"/>
      <c r="G63" s="7" t="s">
        <v>24</v>
      </c>
      <c r="H63" s="7">
        <v>26247</v>
      </c>
      <c r="I63" s="7">
        <v>28253</v>
      </c>
      <c r="J63" s="7" t="s">
        <v>25</v>
      </c>
      <c r="K63" s="7" t="s">
        <v>132</v>
      </c>
      <c r="L63" s="7" t="s">
        <v>132</v>
      </c>
      <c r="M63" s="7"/>
      <c r="N63" s="7" t="s">
        <v>36</v>
      </c>
      <c r="O63" s="7"/>
      <c r="P63" s="7">
        <v>5737974</v>
      </c>
      <c r="Q63" s="7" t="s">
        <v>130</v>
      </c>
      <c r="R63" s="7">
        <v>2007</v>
      </c>
      <c r="S63" s="7">
        <v>668</v>
      </c>
      <c r="T63" s="8"/>
    </row>
    <row r="64" spans="1:20" hidden="1" x14ac:dyDescent="0.25">
      <c r="A64" t="s">
        <v>20</v>
      </c>
      <c r="B64" t="s">
        <v>30</v>
      </c>
      <c r="C64" t="s">
        <v>22</v>
      </c>
      <c r="D64" t="s">
        <v>23</v>
      </c>
      <c r="E64" t="s">
        <v>5</v>
      </c>
      <c r="G64" t="s">
        <v>24</v>
      </c>
      <c r="H64">
        <v>28263</v>
      </c>
      <c r="I64">
        <v>28607</v>
      </c>
      <c r="J64" t="s">
        <v>25</v>
      </c>
      <c r="P64">
        <v>5737975</v>
      </c>
      <c r="Q64" t="s">
        <v>133</v>
      </c>
      <c r="R64">
        <v>345</v>
      </c>
      <c r="T64" t="s">
        <v>134</v>
      </c>
    </row>
    <row r="65" spans="1:20" x14ac:dyDescent="0.25">
      <c r="A65" s="6" t="s">
        <v>33</v>
      </c>
      <c r="B65" s="7" t="s">
        <v>34</v>
      </c>
      <c r="C65" s="7" t="s">
        <v>22</v>
      </c>
      <c r="D65" s="7" t="s">
        <v>23</v>
      </c>
      <c r="E65" s="7" t="s">
        <v>5</v>
      </c>
      <c r="F65" s="7"/>
      <c r="G65" s="7" t="s">
        <v>24</v>
      </c>
      <c r="H65" s="7">
        <v>28263</v>
      </c>
      <c r="I65" s="7">
        <v>28607</v>
      </c>
      <c r="J65" s="7" t="s">
        <v>25</v>
      </c>
      <c r="K65" s="7" t="s">
        <v>135</v>
      </c>
      <c r="L65" s="7" t="s">
        <v>135</v>
      </c>
      <c r="M65" s="7"/>
      <c r="N65" s="7" t="s">
        <v>36</v>
      </c>
      <c r="O65" s="7"/>
      <c r="P65" s="7">
        <v>5737975</v>
      </c>
      <c r="Q65" s="7" t="s">
        <v>133</v>
      </c>
      <c r="R65" s="7">
        <v>345</v>
      </c>
      <c r="S65" s="7">
        <v>114</v>
      </c>
      <c r="T65" s="8"/>
    </row>
    <row r="66" spans="1:20" hidden="1" x14ac:dyDescent="0.25">
      <c r="A66" t="s">
        <v>20</v>
      </c>
      <c r="B66" t="s">
        <v>30</v>
      </c>
      <c r="C66" t="s">
        <v>22</v>
      </c>
      <c r="D66" t="s">
        <v>23</v>
      </c>
      <c r="E66" t="s">
        <v>5</v>
      </c>
      <c r="G66" t="s">
        <v>24</v>
      </c>
      <c r="H66">
        <v>28821</v>
      </c>
      <c r="I66">
        <v>29051</v>
      </c>
      <c r="J66" t="s">
        <v>25</v>
      </c>
      <c r="P66">
        <v>5737976</v>
      </c>
      <c r="Q66" t="s">
        <v>136</v>
      </c>
      <c r="R66">
        <v>231</v>
      </c>
      <c r="T66" t="s">
        <v>137</v>
      </c>
    </row>
    <row r="67" spans="1:20" x14ac:dyDescent="0.25">
      <c r="A67" s="6" t="s">
        <v>33</v>
      </c>
      <c r="B67" s="7" t="s">
        <v>34</v>
      </c>
      <c r="C67" s="7" t="s">
        <v>22</v>
      </c>
      <c r="D67" s="7" t="s">
        <v>23</v>
      </c>
      <c r="E67" s="7" t="s">
        <v>5</v>
      </c>
      <c r="F67" s="7"/>
      <c r="G67" s="7" t="s">
        <v>24</v>
      </c>
      <c r="H67" s="7">
        <v>28821</v>
      </c>
      <c r="I67" s="7">
        <v>29051</v>
      </c>
      <c r="J67" s="7" t="s">
        <v>25</v>
      </c>
      <c r="K67" s="7" t="s">
        <v>138</v>
      </c>
      <c r="L67" s="7" t="s">
        <v>138</v>
      </c>
      <c r="M67" s="7"/>
      <c r="N67" s="7" t="s">
        <v>36</v>
      </c>
      <c r="O67" s="7"/>
      <c r="P67" s="7">
        <v>5737976</v>
      </c>
      <c r="Q67" s="7" t="s">
        <v>136</v>
      </c>
      <c r="R67" s="7">
        <v>231</v>
      </c>
      <c r="S67" s="7">
        <v>76</v>
      </c>
      <c r="T67" s="8"/>
    </row>
    <row r="68" spans="1:20" hidden="1" x14ac:dyDescent="0.25">
      <c r="A68" t="s">
        <v>20</v>
      </c>
      <c r="B68" t="s">
        <v>30</v>
      </c>
      <c r="C68" t="s">
        <v>22</v>
      </c>
      <c r="D68" t="s">
        <v>23</v>
      </c>
      <c r="E68" t="s">
        <v>5</v>
      </c>
      <c r="G68" t="s">
        <v>24</v>
      </c>
      <c r="H68">
        <v>29713</v>
      </c>
      <c r="I68">
        <v>29973</v>
      </c>
      <c r="J68" t="s">
        <v>25</v>
      </c>
      <c r="P68">
        <v>5737980</v>
      </c>
      <c r="Q68" t="s">
        <v>139</v>
      </c>
      <c r="R68">
        <v>261</v>
      </c>
      <c r="T68" t="s">
        <v>140</v>
      </c>
    </row>
    <row r="69" spans="1:20" x14ac:dyDescent="0.25">
      <c r="A69" s="6" t="s">
        <v>33</v>
      </c>
      <c r="B69" s="7" t="s">
        <v>34</v>
      </c>
      <c r="C69" s="7" t="s">
        <v>22</v>
      </c>
      <c r="D69" s="7" t="s">
        <v>23</v>
      </c>
      <c r="E69" s="7" t="s">
        <v>5</v>
      </c>
      <c r="F69" s="7"/>
      <c r="G69" s="7" t="s">
        <v>24</v>
      </c>
      <c r="H69" s="7">
        <v>29713</v>
      </c>
      <c r="I69" s="7">
        <v>29973</v>
      </c>
      <c r="J69" s="7" t="s">
        <v>25</v>
      </c>
      <c r="K69" s="7" t="s">
        <v>141</v>
      </c>
      <c r="L69" s="7" t="s">
        <v>141</v>
      </c>
      <c r="M69" s="7"/>
      <c r="N69" s="7" t="s">
        <v>142</v>
      </c>
      <c r="O69" s="7"/>
      <c r="P69" s="7">
        <v>5737980</v>
      </c>
      <c r="Q69" s="7" t="s">
        <v>139</v>
      </c>
      <c r="R69" s="7">
        <v>261</v>
      </c>
      <c r="S69" s="7">
        <v>86</v>
      </c>
      <c r="T69" s="8"/>
    </row>
    <row r="70" spans="1:20" hidden="1" x14ac:dyDescent="0.25">
      <c r="A70" t="s">
        <v>20</v>
      </c>
      <c r="B70" t="s">
        <v>30</v>
      </c>
      <c r="C70" t="s">
        <v>22</v>
      </c>
      <c r="D70" t="s">
        <v>23</v>
      </c>
      <c r="E70" t="s">
        <v>5</v>
      </c>
      <c r="G70" t="s">
        <v>24</v>
      </c>
      <c r="H70">
        <v>29983</v>
      </c>
      <c r="I70">
        <v>30957</v>
      </c>
      <c r="J70" t="s">
        <v>25</v>
      </c>
      <c r="P70">
        <v>5737981</v>
      </c>
      <c r="Q70" t="s">
        <v>143</v>
      </c>
      <c r="R70">
        <v>975</v>
      </c>
      <c r="T70" t="s">
        <v>144</v>
      </c>
    </row>
    <row r="71" spans="1:20" x14ac:dyDescent="0.25">
      <c r="A71" s="6" t="s">
        <v>33</v>
      </c>
      <c r="B71" s="7" t="s">
        <v>34</v>
      </c>
      <c r="C71" s="7" t="s">
        <v>22</v>
      </c>
      <c r="D71" s="7" t="s">
        <v>23</v>
      </c>
      <c r="E71" s="7" t="s">
        <v>5</v>
      </c>
      <c r="F71" s="7"/>
      <c r="G71" s="7" t="s">
        <v>24</v>
      </c>
      <c r="H71" s="7">
        <v>29983</v>
      </c>
      <c r="I71" s="7">
        <v>30957</v>
      </c>
      <c r="J71" s="7" t="s">
        <v>25</v>
      </c>
      <c r="K71" s="7" t="s">
        <v>145</v>
      </c>
      <c r="L71" s="7" t="s">
        <v>145</v>
      </c>
      <c r="M71" s="7"/>
      <c r="N71" s="7" t="s">
        <v>146</v>
      </c>
      <c r="O71" s="7"/>
      <c r="P71" s="7">
        <v>5737981</v>
      </c>
      <c r="Q71" s="7" t="s">
        <v>143</v>
      </c>
      <c r="R71" s="7">
        <v>975</v>
      </c>
      <c r="S71" s="7">
        <v>324</v>
      </c>
      <c r="T71" s="8"/>
    </row>
    <row r="72" spans="1:20" hidden="1" x14ac:dyDescent="0.25">
      <c r="A72" t="s">
        <v>20</v>
      </c>
      <c r="B72" t="s">
        <v>30</v>
      </c>
      <c r="C72" t="s">
        <v>22</v>
      </c>
      <c r="D72" t="s">
        <v>23</v>
      </c>
      <c r="E72" t="s">
        <v>5</v>
      </c>
      <c r="G72" t="s">
        <v>24</v>
      </c>
      <c r="H72">
        <v>31253</v>
      </c>
      <c r="I72">
        <v>32431</v>
      </c>
      <c r="J72" t="s">
        <v>25</v>
      </c>
      <c r="P72">
        <v>5737983</v>
      </c>
      <c r="Q72" t="s">
        <v>147</v>
      </c>
      <c r="R72">
        <v>1179</v>
      </c>
      <c r="T72" t="s">
        <v>148</v>
      </c>
    </row>
    <row r="73" spans="1:20" x14ac:dyDescent="0.25">
      <c r="A73" s="6" t="s">
        <v>33</v>
      </c>
      <c r="B73" s="7" t="s">
        <v>34</v>
      </c>
      <c r="C73" s="7" t="s">
        <v>22</v>
      </c>
      <c r="D73" s="7" t="s">
        <v>23</v>
      </c>
      <c r="E73" s="7" t="s">
        <v>5</v>
      </c>
      <c r="F73" s="7"/>
      <c r="G73" s="7" t="s">
        <v>24</v>
      </c>
      <c r="H73" s="7">
        <v>31253</v>
      </c>
      <c r="I73" s="7">
        <v>32431</v>
      </c>
      <c r="J73" s="7" t="s">
        <v>25</v>
      </c>
      <c r="K73" s="7" t="s">
        <v>149</v>
      </c>
      <c r="L73" s="7" t="s">
        <v>149</v>
      </c>
      <c r="M73" s="7"/>
      <c r="N73" s="7" t="s">
        <v>150</v>
      </c>
      <c r="O73" s="7"/>
      <c r="P73" s="7">
        <v>5737983</v>
      </c>
      <c r="Q73" s="7" t="s">
        <v>147</v>
      </c>
      <c r="R73" s="7">
        <v>1179</v>
      </c>
      <c r="S73" s="7">
        <v>392</v>
      </c>
      <c r="T73" s="8"/>
    </row>
    <row r="74" spans="1:20" hidden="1" x14ac:dyDescent="0.25">
      <c r="A74" t="s">
        <v>20</v>
      </c>
      <c r="B74" t="s">
        <v>30</v>
      </c>
      <c r="C74" t="s">
        <v>22</v>
      </c>
      <c r="D74" t="s">
        <v>23</v>
      </c>
      <c r="E74" t="s">
        <v>5</v>
      </c>
      <c r="G74" t="s">
        <v>24</v>
      </c>
      <c r="H74">
        <v>32615</v>
      </c>
      <c r="I74">
        <v>33493</v>
      </c>
      <c r="J74" t="s">
        <v>25</v>
      </c>
      <c r="P74">
        <v>5737988</v>
      </c>
      <c r="Q74" t="s">
        <v>151</v>
      </c>
      <c r="R74">
        <v>879</v>
      </c>
      <c r="T74" t="s">
        <v>152</v>
      </c>
    </row>
    <row r="75" spans="1:20" x14ac:dyDescent="0.25">
      <c r="A75" s="6" t="s">
        <v>33</v>
      </c>
      <c r="B75" s="7" t="s">
        <v>34</v>
      </c>
      <c r="C75" s="7" t="s">
        <v>22</v>
      </c>
      <c r="D75" s="7" t="s">
        <v>23</v>
      </c>
      <c r="E75" s="7" t="s">
        <v>5</v>
      </c>
      <c r="F75" s="7"/>
      <c r="G75" s="7" t="s">
        <v>24</v>
      </c>
      <c r="H75" s="7">
        <v>32615</v>
      </c>
      <c r="I75" s="7">
        <v>33493</v>
      </c>
      <c r="J75" s="7" t="s">
        <v>25</v>
      </c>
      <c r="K75" s="7" t="s">
        <v>153</v>
      </c>
      <c r="L75" s="7" t="s">
        <v>153</v>
      </c>
      <c r="M75" s="7"/>
      <c r="N75" s="7" t="s">
        <v>36</v>
      </c>
      <c r="O75" s="7"/>
      <c r="P75" s="7">
        <v>5737988</v>
      </c>
      <c r="Q75" s="7" t="s">
        <v>151</v>
      </c>
      <c r="R75" s="7">
        <v>879</v>
      </c>
      <c r="S75" s="7">
        <v>292</v>
      </c>
      <c r="T75" s="8"/>
    </row>
    <row r="76" spans="1:20" hidden="1" x14ac:dyDescent="0.25">
      <c r="A76" t="s">
        <v>20</v>
      </c>
      <c r="B76" t="s">
        <v>30</v>
      </c>
      <c r="C76" t="s">
        <v>22</v>
      </c>
      <c r="D76" t="s">
        <v>23</v>
      </c>
      <c r="E76" t="s">
        <v>5</v>
      </c>
      <c r="G76" t="s">
        <v>24</v>
      </c>
      <c r="H76">
        <v>33812</v>
      </c>
      <c r="I76">
        <v>35317</v>
      </c>
      <c r="J76" t="s">
        <v>25</v>
      </c>
      <c r="P76">
        <v>5737704</v>
      </c>
      <c r="Q76" t="s">
        <v>154</v>
      </c>
      <c r="R76">
        <v>1506</v>
      </c>
      <c r="T76" t="s">
        <v>155</v>
      </c>
    </row>
    <row r="77" spans="1:20" x14ac:dyDescent="0.25">
      <c r="A77" s="6" t="s">
        <v>33</v>
      </c>
      <c r="B77" s="7" t="s">
        <v>34</v>
      </c>
      <c r="C77" s="7" t="s">
        <v>22</v>
      </c>
      <c r="D77" s="7" t="s">
        <v>23</v>
      </c>
      <c r="E77" s="7" t="s">
        <v>5</v>
      </c>
      <c r="F77" s="7"/>
      <c r="G77" s="7" t="s">
        <v>24</v>
      </c>
      <c r="H77" s="7">
        <v>33812</v>
      </c>
      <c r="I77" s="7">
        <v>35317</v>
      </c>
      <c r="J77" s="7" t="s">
        <v>25</v>
      </c>
      <c r="K77" s="7" t="s">
        <v>156</v>
      </c>
      <c r="L77" s="7" t="s">
        <v>156</v>
      </c>
      <c r="M77" s="7"/>
      <c r="N77" s="7" t="s">
        <v>157</v>
      </c>
      <c r="O77" s="7"/>
      <c r="P77" s="7">
        <v>5737704</v>
      </c>
      <c r="Q77" s="7" t="s">
        <v>154</v>
      </c>
      <c r="R77" s="7">
        <v>1506</v>
      </c>
      <c r="S77" s="7">
        <v>501</v>
      </c>
      <c r="T77" s="8"/>
    </row>
    <row r="78" spans="1:20" hidden="1" x14ac:dyDescent="0.25">
      <c r="A78" t="s">
        <v>20</v>
      </c>
      <c r="B78" t="s">
        <v>30</v>
      </c>
      <c r="C78" t="s">
        <v>22</v>
      </c>
      <c r="D78" t="s">
        <v>23</v>
      </c>
      <c r="E78" t="s">
        <v>5</v>
      </c>
      <c r="G78" t="s">
        <v>24</v>
      </c>
      <c r="H78">
        <v>35335</v>
      </c>
      <c r="I78">
        <v>38433</v>
      </c>
      <c r="J78" t="s">
        <v>25</v>
      </c>
      <c r="P78">
        <v>5737999</v>
      </c>
      <c r="Q78" t="s">
        <v>158</v>
      </c>
      <c r="R78">
        <v>3099</v>
      </c>
      <c r="T78" t="s">
        <v>159</v>
      </c>
    </row>
    <row r="79" spans="1:20" x14ac:dyDescent="0.25">
      <c r="A79" s="6" t="s">
        <v>33</v>
      </c>
      <c r="B79" s="7" t="s">
        <v>34</v>
      </c>
      <c r="C79" s="7" t="s">
        <v>22</v>
      </c>
      <c r="D79" s="7" t="s">
        <v>23</v>
      </c>
      <c r="E79" s="7" t="s">
        <v>5</v>
      </c>
      <c r="F79" s="7"/>
      <c r="G79" s="7" t="s">
        <v>24</v>
      </c>
      <c r="H79" s="7">
        <v>35335</v>
      </c>
      <c r="I79" s="7">
        <v>38433</v>
      </c>
      <c r="J79" s="7" t="s">
        <v>25</v>
      </c>
      <c r="K79" s="7" t="s">
        <v>160</v>
      </c>
      <c r="L79" s="7" t="s">
        <v>160</v>
      </c>
      <c r="M79" s="7"/>
      <c r="N79" s="7" t="s">
        <v>161</v>
      </c>
      <c r="O79" s="7"/>
      <c r="P79" s="7">
        <v>5737999</v>
      </c>
      <c r="Q79" s="7" t="s">
        <v>158</v>
      </c>
      <c r="R79" s="7">
        <v>3099</v>
      </c>
      <c r="S79" s="7">
        <v>1032</v>
      </c>
      <c r="T79" s="8"/>
    </row>
    <row r="80" spans="1:20" hidden="1" x14ac:dyDescent="0.25">
      <c r="A80" t="s">
        <v>20</v>
      </c>
      <c r="B80" t="s">
        <v>30</v>
      </c>
      <c r="C80" t="s">
        <v>22</v>
      </c>
      <c r="D80" t="s">
        <v>23</v>
      </c>
      <c r="E80" t="s">
        <v>5</v>
      </c>
      <c r="G80" t="s">
        <v>24</v>
      </c>
      <c r="H80">
        <v>38452</v>
      </c>
      <c r="I80">
        <v>39645</v>
      </c>
      <c r="J80" t="s">
        <v>25</v>
      </c>
      <c r="P80">
        <v>5737835</v>
      </c>
      <c r="Q80" t="s">
        <v>162</v>
      </c>
      <c r="R80">
        <v>1194</v>
      </c>
      <c r="T80" t="s">
        <v>163</v>
      </c>
    </row>
    <row r="81" spans="1:20" x14ac:dyDescent="0.25">
      <c r="A81" s="6" t="s">
        <v>33</v>
      </c>
      <c r="B81" s="7" t="s">
        <v>34</v>
      </c>
      <c r="C81" s="7" t="s">
        <v>22</v>
      </c>
      <c r="D81" s="7" t="s">
        <v>23</v>
      </c>
      <c r="E81" s="7" t="s">
        <v>5</v>
      </c>
      <c r="F81" s="7"/>
      <c r="G81" s="7" t="s">
        <v>24</v>
      </c>
      <c r="H81" s="7">
        <v>38452</v>
      </c>
      <c r="I81" s="7">
        <v>39645</v>
      </c>
      <c r="J81" s="7" t="s">
        <v>25</v>
      </c>
      <c r="K81" s="7" t="s">
        <v>164</v>
      </c>
      <c r="L81" s="7" t="s">
        <v>164</v>
      </c>
      <c r="M81" s="7"/>
      <c r="N81" s="7" t="s">
        <v>165</v>
      </c>
      <c r="O81" s="7"/>
      <c r="P81" s="7">
        <v>5737835</v>
      </c>
      <c r="Q81" s="7" t="s">
        <v>162</v>
      </c>
      <c r="R81" s="7">
        <v>1194</v>
      </c>
      <c r="S81" s="7">
        <v>397</v>
      </c>
      <c r="T81" s="8"/>
    </row>
    <row r="82" spans="1:20" hidden="1" x14ac:dyDescent="0.25">
      <c r="A82" t="s">
        <v>20</v>
      </c>
      <c r="B82" t="s">
        <v>30</v>
      </c>
      <c r="C82" t="s">
        <v>22</v>
      </c>
      <c r="D82" t="s">
        <v>23</v>
      </c>
      <c r="E82" t="s">
        <v>5</v>
      </c>
      <c r="G82" t="s">
        <v>24</v>
      </c>
      <c r="H82">
        <v>39655</v>
      </c>
      <c r="I82">
        <v>39933</v>
      </c>
      <c r="J82" t="s">
        <v>74</v>
      </c>
      <c r="P82">
        <v>5737838</v>
      </c>
      <c r="Q82" t="s">
        <v>166</v>
      </c>
      <c r="R82">
        <v>279</v>
      </c>
      <c r="T82" t="s">
        <v>167</v>
      </c>
    </row>
    <row r="83" spans="1:20" x14ac:dyDescent="0.25">
      <c r="A83" s="6" t="s">
        <v>33</v>
      </c>
      <c r="B83" s="7" t="s">
        <v>34</v>
      </c>
      <c r="C83" s="7" t="s">
        <v>22</v>
      </c>
      <c r="D83" s="7" t="s">
        <v>23</v>
      </c>
      <c r="E83" s="7" t="s">
        <v>5</v>
      </c>
      <c r="F83" s="7"/>
      <c r="G83" s="7" t="s">
        <v>24</v>
      </c>
      <c r="H83" s="7">
        <v>39655</v>
      </c>
      <c r="I83" s="7">
        <v>39933</v>
      </c>
      <c r="J83" s="7" t="s">
        <v>74</v>
      </c>
      <c r="K83" s="7" t="s">
        <v>168</v>
      </c>
      <c r="L83" s="7" t="s">
        <v>168</v>
      </c>
      <c r="M83" s="7"/>
      <c r="N83" s="7" t="s">
        <v>36</v>
      </c>
      <c r="O83" s="7"/>
      <c r="P83" s="7">
        <v>5737838</v>
      </c>
      <c r="Q83" s="7" t="s">
        <v>166</v>
      </c>
      <c r="R83" s="7">
        <v>279</v>
      </c>
      <c r="S83" s="7">
        <v>92</v>
      </c>
      <c r="T83" s="8"/>
    </row>
    <row r="84" spans="1:20" hidden="1" x14ac:dyDescent="0.25">
      <c r="A84" t="s">
        <v>20</v>
      </c>
      <c r="B84" t="s">
        <v>30</v>
      </c>
      <c r="C84" t="s">
        <v>22</v>
      </c>
      <c r="D84" t="s">
        <v>23</v>
      </c>
      <c r="E84" t="s">
        <v>5</v>
      </c>
      <c r="G84" t="s">
        <v>24</v>
      </c>
      <c r="H84">
        <v>39935</v>
      </c>
      <c r="I84">
        <v>40285</v>
      </c>
      <c r="J84" t="s">
        <v>74</v>
      </c>
      <c r="P84">
        <v>5737794</v>
      </c>
      <c r="Q84" t="s">
        <v>169</v>
      </c>
      <c r="R84">
        <v>351</v>
      </c>
      <c r="T84" t="s">
        <v>170</v>
      </c>
    </row>
    <row r="85" spans="1:20" x14ac:dyDescent="0.25">
      <c r="A85" s="6" t="s">
        <v>33</v>
      </c>
      <c r="B85" s="7" t="s">
        <v>34</v>
      </c>
      <c r="C85" s="7" t="s">
        <v>22</v>
      </c>
      <c r="D85" s="7" t="s">
        <v>23</v>
      </c>
      <c r="E85" s="7" t="s">
        <v>5</v>
      </c>
      <c r="F85" s="7"/>
      <c r="G85" s="7" t="s">
        <v>24</v>
      </c>
      <c r="H85" s="7">
        <v>39935</v>
      </c>
      <c r="I85" s="7">
        <v>40285</v>
      </c>
      <c r="J85" s="7" t="s">
        <v>74</v>
      </c>
      <c r="K85" s="7" t="s">
        <v>171</v>
      </c>
      <c r="L85" s="7" t="s">
        <v>171</v>
      </c>
      <c r="M85" s="7"/>
      <c r="N85" s="7" t="s">
        <v>36</v>
      </c>
      <c r="O85" s="7"/>
      <c r="P85" s="7">
        <v>5737794</v>
      </c>
      <c r="Q85" s="7" t="s">
        <v>169</v>
      </c>
      <c r="R85" s="7">
        <v>351</v>
      </c>
      <c r="S85" s="7">
        <v>116</v>
      </c>
      <c r="T85" s="8"/>
    </row>
    <row r="86" spans="1:20" hidden="1" x14ac:dyDescent="0.25">
      <c r="A86" t="s">
        <v>20</v>
      </c>
      <c r="B86" t="s">
        <v>30</v>
      </c>
      <c r="C86" t="s">
        <v>22</v>
      </c>
      <c r="D86" t="s">
        <v>23</v>
      </c>
      <c r="E86" t="s">
        <v>5</v>
      </c>
      <c r="G86" t="s">
        <v>24</v>
      </c>
      <c r="H86">
        <v>40895</v>
      </c>
      <c r="I86">
        <v>41410</v>
      </c>
      <c r="J86" t="s">
        <v>25</v>
      </c>
      <c r="P86">
        <v>5737985</v>
      </c>
      <c r="Q86" t="s">
        <v>172</v>
      </c>
      <c r="R86">
        <v>516</v>
      </c>
      <c r="T86" t="s">
        <v>173</v>
      </c>
    </row>
    <row r="87" spans="1:20" x14ac:dyDescent="0.25">
      <c r="A87" s="6" t="s">
        <v>33</v>
      </c>
      <c r="B87" s="7" t="s">
        <v>34</v>
      </c>
      <c r="C87" s="7" t="s">
        <v>22</v>
      </c>
      <c r="D87" s="7" t="s">
        <v>23</v>
      </c>
      <c r="E87" s="7" t="s">
        <v>5</v>
      </c>
      <c r="F87" s="7"/>
      <c r="G87" s="7" t="s">
        <v>24</v>
      </c>
      <c r="H87" s="7">
        <v>40895</v>
      </c>
      <c r="I87" s="7">
        <v>41410</v>
      </c>
      <c r="J87" s="7" t="s">
        <v>25</v>
      </c>
      <c r="K87" s="7" t="s">
        <v>174</v>
      </c>
      <c r="L87" s="7" t="s">
        <v>174</v>
      </c>
      <c r="M87" s="7"/>
      <c r="N87" s="7" t="s">
        <v>36</v>
      </c>
      <c r="O87" s="7"/>
      <c r="P87" s="7">
        <v>5737985</v>
      </c>
      <c r="Q87" s="7" t="s">
        <v>172</v>
      </c>
      <c r="R87" s="7">
        <v>516</v>
      </c>
      <c r="S87" s="7">
        <v>171</v>
      </c>
      <c r="T87" s="8"/>
    </row>
    <row r="88" spans="1:20" hidden="1" x14ac:dyDescent="0.25">
      <c r="A88" t="s">
        <v>20</v>
      </c>
      <c r="B88" t="s">
        <v>30</v>
      </c>
      <c r="C88" t="s">
        <v>22</v>
      </c>
      <c r="D88" t="s">
        <v>23</v>
      </c>
      <c r="E88" t="s">
        <v>5</v>
      </c>
      <c r="G88" t="s">
        <v>24</v>
      </c>
      <c r="H88">
        <v>41416</v>
      </c>
      <c r="I88">
        <v>41604</v>
      </c>
      <c r="J88" t="s">
        <v>25</v>
      </c>
      <c r="P88">
        <v>5737910</v>
      </c>
      <c r="Q88" t="s">
        <v>175</v>
      </c>
      <c r="R88">
        <v>189</v>
      </c>
      <c r="T88" t="s">
        <v>176</v>
      </c>
    </row>
    <row r="89" spans="1:20" x14ac:dyDescent="0.25">
      <c r="A89" s="6" t="s">
        <v>33</v>
      </c>
      <c r="B89" s="7" t="s">
        <v>34</v>
      </c>
      <c r="C89" s="7" t="s">
        <v>22</v>
      </c>
      <c r="D89" s="7" t="s">
        <v>23</v>
      </c>
      <c r="E89" s="7" t="s">
        <v>5</v>
      </c>
      <c r="F89" s="7"/>
      <c r="G89" s="7" t="s">
        <v>24</v>
      </c>
      <c r="H89" s="7">
        <v>41416</v>
      </c>
      <c r="I89" s="7">
        <v>41604</v>
      </c>
      <c r="J89" s="7" t="s">
        <v>25</v>
      </c>
      <c r="K89" s="7" t="s">
        <v>177</v>
      </c>
      <c r="L89" s="7" t="s">
        <v>177</v>
      </c>
      <c r="M89" s="7"/>
      <c r="N89" s="7" t="s">
        <v>36</v>
      </c>
      <c r="O89" s="7"/>
      <c r="P89" s="7">
        <v>5737910</v>
      </c>
      <c r="Q89" s="7" t="s">
        <v>175</v>
      </c>
      <c r="R89" s="7">
        <v>189</v>
      </c>
      <c r="S89" s="7">
        <v>62</v>
      </c>
      <c r="T89" s="8"/>
    </row>
    <row r="90" spans="1:20" hidden="1" x14ac:dyDescent="0.25">
      <c r="A90" t="s">
        <v>20</v>
      </c>
      <c r="B90" t="s">
        <v>30</v>
      </c>
      <c r="C90" t="s">
        <v>22</v>
      </c>
      <c r="D90" t="s">
        <v>23</v>
      </c>
      <c r="E90" t="s">
        <v>5</v>
      </c>
      <c r="G90" t="s">
        <v>24</v>
      </c>
      <c r="H90">
        <v>41606</v>
      </c>
      <c r="I90">
        <v>41833</v>
      </c>
      <c r="J90" t="s">
        <v>25</v>
      </c>
      <c r="P90">
        <v>5737944</v>
      </c>
      <c r="Q90" t="s">
        <v>178</v>
      </c>
      <c r="R90">
        <v>228</v>
      </c>
      <c r="T90" t="s">
        <v>179</v>
      </c>
    </row>
    <row r="91" spans="1:20" x14ac:dyDescent="0.25">
      <c r="A91" s="6" t="s">
        <v>33</v>
      </c>
      <c r="B91" s="7" t="s">
        <v>34</v>
      </c>
      <c r="C91" s="7" t="s">
        <v>22</v>
      </c>
      <c r="D91" s="7" t="s">
        <v>23</v>
      </c>
      <c r="E91" s="7" t="s">
        <v>5</v>
      </c>
      <c r="F91" s="7"/>
      <c r="G91" s="7" t="s">
        <v>24</v>
      </c>
      <c r="H91" s="7">
        <v>41606</v>
      </c>
      <c r="I91" s="7">
        <v>41833</v>
      </c>
      <c r="J91" s="7" t="s">
        <v>25</v>
      </c>
      <c r="K91" s="7" t="s">
        <v>180</v>
      </c>
      <c r="L91" s="7" t="s">
        <v>180</v>
      </c>
      <c r="M91" s="7"/>
      <c r="N91" s="7" t="s">
        <v>36</v>
      </c>
      <c r="O91" s="7"/>
      <c r="P91" s="7">
        <v>5737944</v>
      </c>
      <c r="Q91" s="7" t="s">
        <v>178</v>
      </c>
      <c r="R91" s="7">
        <v>228</v>
      </c>
      <c r="S91" s="7">
        <v>75</v>
      </c>
      <c r="T91" s="8"/>
    </row>
    <row r="92" spans="1:20" hidden="1" x14ac:dyDescent="0.25">
      <c r="A92" t="s">
        <v>20</v>
      </c>
      <c r="B92" t="s">
        <v>30</v>
      </c>
      <c r="C92" t="s">
        <v>22</v>
      </c>
      <c r="D92" t="s">
        <v>23</v>
      </c>
      <c r="E92" t="s">
        <v>5</v>
      </c>
      <c r="G92" t="s">
        <v>24</v>
      </c>
      <c r="H92">
        <v>41846</v>
      </c>
      <c r="I92">
        <v>42232</v>
      </c>
      <c r="J92" t="s">
        <v>25</v>
      </c>
      <c r="P92">
        <v>5737937</v>
      </c>
      <c r="Q92" t="s">
        <v>181</v>
      </c>
      <c r="R92">
        <v>387</v>
      </c>
      <c r="T92" t="s">
        <v>182</v>
      </c>
    </row>
    <row r="93" spans="1:20" x14ac:dyDescent="0.25">
      <c r="A93" s="6" t="s">
        <v>33</v>
      </c>
      <c r="B93" s="7" t="s">
        <v>34</v>
      </c>
      <c r="C93" s="7" t="s">
        <v>22</v>
      </c>
      <c r="D93" s="7" t="s">
        <v>23</v>
      </c>
      <c r="E93" s="7" t="s">
        <v>5</v>
      </c>
      <c r="F93" s="7"/>
      <c r="G93" s="7" t="s">
        <v>24</v>
      </c>
      <c r="H93" s="7">
        <v>41846</v>
      </c>
      <c r="I93" s="7">
        <v>42232</v>
      </c>
      <c r="J93" s="7" t="s">
        <v>25</v>
      </c>
      <c r="K93" s="7" t="s">
        <v>183</v>
      </c>
      <c r="L93" s="7" t="s">
        <v>183</v>
      </c>
      <c r="M93" s="7"/>
      <c r="N93" s="7" t="s">
        <v>36</v>
      </c>
      <c r="O93" s="7"/>
      <c r="P93" s="7">
        <v>5737937</v>
      </c>
      <c r="Q93" s="7" t="s">
        <v>181</v>
      </c>
      <c r="R93" s="7">
        <v>387</v>
      </c>
      <c r="S93" s="7">
        <v>128</v>
      </c>
      <c r="T93" s="8"/>
    </row>
    <row r="94" spans="1:20" hidden="1" x14ac:dyDescent="0.25">
      <c r="A94" t="s">
        <v>20</v>
      </c>
      <c r="B94" t="s">
        <v>30</v>
      </c>
      <c r="C94" t="s">
        <v>22</v>
      </c>
      <c r="D94" t="s">
        <v>23</v>
      </c>
      <c r="E94" t="s">
        <v>5</v>
      </c>
      <c r="G94" t="s">
        <v>24</v>
      </c>
      <c r="H94">
        <v>42406</v>
      </c>
      <c r="I94">
        <v>43707</v>
      </c>
      <c r="J94" t="s">
        <v>25</v>
      </c>
      <c r="P94">
        <v>5738190</v>
      </c>
      <c r="Q94" t="s">
        <v>184</v>
      </c>
      <c r="R94">
        <v>1302</v>
      </c>
      <c r="T94" t="s">
        <v>185</v>
      </c>
    </row>
    <row r="95" spans="1:20" x14ac:dyDescent="0.25">
      <c r="A95" s="6" t="s">
        <v>33</v>
      </c>
      <c r="B95" s="7" t="s">
        <v>34</v>
      </c>
      <c r="C95" s="7" t="s">
        <v>22</v>
      </c>
      <c r="D95" s="7" t="s">
        <v>23</v>
      </c>
      <c r="E95" s="7" t="s">
        <v>5</v>
      </c>
      <c r="F95" s="7"/>
      <c r="G95" s="7" t="s">
        <v>24</v>
      </c>
      <c r="H95" s="7">
        <v>42406</v>
      </c>
      <c r="I95" s="7">
        <v>43707</v>
      </c>
      <c r="J95" s="7" t="s">
        <v>25</v>
      </c>
      <c r="K95" s="7" t="s">
        <v>186</v>
      </c>
      <c r="L95" s="7" t="s">
        <v>186</v>
      </c>
      <c r="M95" s="7"/>
      <c r="N95" s="7" t="s">
        <v>36</v>
      </c>
      <c r="O95" s="7"/>
      <c r="P95" s="7">
        <v>5738190</v>
      </c>
      <c r="Q95" s="7" t="s">
        <v>184</v>
      </c>
      <c r="R95" s="7">
        <v>1302</v>
      </c>
      <c r="S95" s="7">
        <v>433</v>
      </c>
      <c r="T95" s="8"/>
    </row>
    <row r="96" spans="1:20" hidden="1" x14ac:dyDescent="0.25">
      <c r="A96" t="s">
        <v>20</v>
      </c>
      <c r="B96" t="s">
        <v>30</v>
      </c>
      <c r="C96" t="s">
        <v>22</v>
      </c>
      <c r="D96" t="s">
        <v>23</v>
      </c>
      <c r="E96" t="s">
        <v>5</v>
      </c>
      <c r="G96" t="s">
        <v>24</v>
      </c>
      <c r="H96">
        <v>43707</v>
      </c>
      <c r="I96">
        <v>44324</v>
      </c>
      <c r="J96" t="s">
        <v>25</v>
      </c>
      <c r="P96">
        <v>5738192</v>
      </c>
      <c r="Q96" t="s">
        <v>187</v>
      </c>
      <c r="R96">
        <v>618</v>
      </c>
      <c r="T96" t="s">
        <v>188</v>
      </c>
    </row>
    <row r="97" spans="1:20" x14ac:dyDescent="0.25">
      <c r="A97" s="6" t="s">
        <v>33</v>
      </c>
      <c r="B97" s="7" t="s">
        <v>34</v>
      </c>
      <c r="C97" s="7" t="s">
        <v>22</v>
      </c>
      <c r="D97" s="7" t="s">
        <v>23</v>
      </c>
      <c r="E97" s="7" t="s">
        <v>5</v>
      </c>
      <c r="F97" s="7"/>
      <c r="G97" s="7" t="s">
        <v>24</v>
      </c>
      <c r="H97" s="7">
        <v>43707</v>
      </c>
      <c r="I97" s="7">
        <v>44324</v>
      </c>
      <c r="J97" s="7" t="s">
        <v>25</v>
      </c>
      <c r="K97" s="7" t="s">
        <v>189</v>
      </c>
      <c r="L97" s="7" t="s">
        <v>189</v>
      </c>
      <c r="M97" s="7"/>
      <c r="N97" s="7" t="s">
        <v>36</v>
      </c>
      <c r="O97" s="7"/>
      <c r="P97" s="7">
        <v>5738192</v>
      </c>
      <c r="Q97" s="7" t="s">
        <v>187</v>
      </c>
      <c r="R97" s="7">
        <v>618</v>
      </c>
      <c r="S97" s="7">
        <v>205</v>
      </c>
      <c r="T97" s="8"/>
    </row>
    <row r="98" spans="1:20" hidden="1" x14ac:dyDescent="0.25">
      <c r="A98" t="s">
        <v>20</v>
      </c>
      <c r="B98" t="s">
        <v>30</v>
      </c>
      <c r="C98" t="s">
        <v>22</v>
      </c>
      <c r="D98" t="s">
        <v>23</v>
      </c>
      <c r="E98" t="s">
        <v>5</v>
      </c>
      <c r="G98" t="s">
        <v>24</v>
      </c>
      <c r="H98">
        <v>44434</v>
      </c>
      <c r="I98">
        <v>44835</v>
      </c>
      <c r="J98" t="s">
        <v>25</v>
      </c>
      <c r="P98">
        <v>5738193</v>
      </c>
      <c r="Q98" t="s">
        <v>190</v>
      </c>
      <c r="R98">
        <v>402</v>
      </c>
      <c r="T98" t="s">
        <v>191</v>
      </c>
    </row>
    <row r="99" spans="1:20" x14ac:dyDescent="0.25">
      <c r="A99" s="6" t="s">
        <v>33</v>
      </c>
      <c r="B99" s="7" t="s">
        <v>34</v>
      </c>
      <c r="C99" s="7" t="s">
        <v>22</v>
      </c>
      <c r="D99" s="7" t="s">
        <v>23</v>
      </c>
      <c r="E99" s="7" t="s">
        <v>5</v>
      </c>
      <c r="F99" s="7"/>
      <c r="G99" s="7" t="s">
        <v>24</v>
      </c>
      <c r="H99" s="7">
        <v>44434</v>
      </c>
      <c r="I99" s="7">
        <v>44835</v>
      </c>
      <c r="J99" s="7" t="s">
        <v>25</v>
      </c>
      <c r="K99" s="7" t="s">
        <v>192</v>
      </c>
      <c r="L99" s="7" t="s">
        <v>192</v>
      </c>
      <c r="M99" s="7"/>
      <c r="N99" s="7" t="s">
        <v>193</v>
      </c>
      <c r="O99" s="7"/>
      <c r="P99" s="7">
        <v>5738193</v>
      </c>
      <c r="Q99" s="7" t="s">
        <v>190</v>
      </c>
      <c r="R99" s="7">
        <v>402</v>
      </c>
      <c r="S99" s="7">
        <v>133</v>
      </c>
      <c r="T99" s="8"/>
    </row>
    <row r="100" spans="1:20" hidden="1" x14ac:dyDescent="0.25">
      <c r="A100" t="s">
        <v>20</v>
      </c>
      <c r="B100" t="s">
        <v>30</v>
      </c>
      <c r="C100" t="s">
        <v>22</v>
      </c>
      <c r="D100" t="s">
        <v>23</v>
      </c>
      <c r="E100" t="s">
        <v>5</v>
      </c>
      <c r="G100" t="s">
        <v>24</v>
      </c>
      <c r="H100">
        <v>44832</v>
      </c>
      <c r="I100">
        <v>45125</v>
      </c>
      <c r="J100" t="s">
        <v>25</v>
      </c>
      <c r="P100">
        <v>5738195</v>
      </c>
      <c r="Q100" t="s">
        <v>194</v>
      </c>
      <c r="R100">
        <v>294</v>
      </c>
      <c r="T100" t="s">
        <v>195</v>
      </c>
    </row>
    <row r="101" spans="1:20" x14ac:dyDescent="0.25">
      <c r="A101" s="6" t="s">
        <v>33</v>
      </c>
      <c r="B101" s="7" t="s">
        <v>34</v>
      </c>
      <c r="C101" s="7" t="s">
        <v>22</v>
      </c>
      <c r="D101" s="7" t="s">
        <v>23</v>
      </c>
      <c r="E101" s="7" t="s">
        <v>5</v>
      </c>
      <c r="F101" s="7"/>
      <c r="G101" s="7" t="s">
        <v>24</v>
      </c>
      <c r="H101" s="7">
        <v>44832</v>
      </c>
      <c r="I101" s="7">
        <v>45125</v>
      </c>
      <c r="J101" s="7" t="s">
        <v>25</v>
      </c>
      <c r="K101" s="7" t="s">
        <v>196</v>
      </c>
      <c r="L101" s="7" t="s">
        <v>196</v>
      </c>
      <c r="M101" s="7"/>
      <c r="N101" s="7" t="s">
        <v>197</v>
      </c>
      <c r="O101" s="7"/>
      <c r="P101" s="7">
        <v>5738195</v>
      </c>
      <c r="Q101" s="7" t="s">
        <v>194</v>
      </c>
      <c r="R101" s="7">
        <v>294</v>
      </c>
      <c r="S101" s="7">
        <v>97</v>
      </c>
      <c r="T101" s="8"/>
    </row>
    <row r="102" spans="1:20" hidden="1" x14ac:dyDescent="0.25">
      <c r="A102" t="s">
        <v>20</v>
      </c>
      <c r="B102" t="s">
        <v>30</v>
      </c>
      <c r="C102" t="s">
        <v>22</v>
      </c>
      <c r="D102" t="s">
        <v>23</v>
      </c>
      <c r="E102" t="s">
        <v>5</v>
      </c>
      <c r="G102" t="s">
        <v>24</v>
      </c>
      <c r="H102">
        <v>45223</v>
      </c>
      <c r="I102">
        <v>45528</v>
      </c>
      <c r="J102" t="s">
        <v>25</v>
      </c>
      <c r="P102">
        <v>5738197</v>
      </c>
      <c r="Q102" t="s">
        <v>198</v>
      </c>
      <c r="R102">
        <v>306</v>
      </c>
      <c r="T102" t="s">
        <v>199</v>
      </c>
    </row>
    <row r="103" spans="1:20" x14ac:dyDescent="0.25">
      <c r="A103" s="6" t="s">
        <v>33</v>
      </c>
      <c r="B103" s="7" t="s">
        <v>34</v>
      </c>
      <c r="C103" s="7" t="s">
        <v>22</v>
      </c>
      <c r="D103" s="7" t="s">
        <v>23</v>
      </c>
      <c r="E103" s="7" t="s">
        <v>5</v>
      </c>
      <c r="F103" s="7"/>
      <c r="G103" s="7" t="s">
        <v>24</v>
      </c>
      <c r="H103" s="7">
        <v>45223</v>
      </c>
      <c r="I103" s="7">
        <v>45528</v>
      </c>
      <c r="J103" s="7" t="s">
        <v>25</v>
      </c>
      <c r="K103" s="7" t="s">
        <v>200</v>
      </c>
      <c r="L103" s="7" t="s">
        <v>200</v>
      </c>
      <c r="M103" s="7"/>
      <c r="N103" s="7" t="s">
        <v>193</v>
      </c>
      <c r="O103" s="7"/>
      <c r="P103" s="7">
        <v>5738197</v>
      </c>
      <c r="Q103" s="7" t="s">
        <v>198</v>
      </c>
      <c r="R103" s="7">
        <v>306</v>
      </c>
      <c r="S103" s="7">
        <v>101</v>
      </c>
      <c r="T103" s="8"/>
    </row>
    <row r="104" spans="1:20" hidden="1" x14ac:dyDescent="0.25">
      <c r="A104" t="s">
        <v>20</v>
      </c>
      <c r="B104" t="s">
        <v>30</v>
      </c>
      <c r="C104" t="s">
        <v>22</v>
      </c>
      <c r="D104" t="s">
        <v>23</v>
      </c>
      <c r="E104" t="s">
        <v>5</v>
      </c>
      <c r="G104" t="s">
        <v>24</v>
      </c>
      <c r="H104">
        <v>45555</v>
      </c>
      <c r="I104">
        <v>45863</v>
      </c>
      <c r="J104" t="s">
        <v>25</v>
      </c>
      <c r="P104">
        <v>5738202</v>
      </c>
      <c r="Q104" t="s">
        <v>201</v>
      </c>
      <c r="R104">
        <v>309</v>
      </c>
      <c r="T104" t="s">
        <v>202</v>
      </c>
    </row>
    <row r="105" spans="1:20" x14ac:dyDescent="0.25">
      <c r="A105" s="6" t="s">
        <v>33</v>
      </c>
      <c r="B105" s="7" t="s">
        <v>34</v>
      </c>
      <c r="C105" s="7" t="s">
        <v>22</v>
      </c>
      <c r="D105" s="7" t="s">
        <v>23</v>
      </c>
      <c r="E105" s="7" t="s">
        <v>5</v>
      </c>
      <c r="F105" s="7"/>
      <c r="G105" s="7" t="s">
        <v>24</v>
      </c>
      <c r="H105" s="7">
        <v>45555</v>
      </c>
      <c r="I105" s="7">
        <v>45863</v>
      </c>
      <c r="J105" s="7" t="s">
        <v>25</v>
      </c>
      <c r="K105" s="7" t="s">
        <v>203</v>
      </c>
      <c r="L105" s="7" t="s">
        <v>203</v>
      </c>
      <c r="M105" s="7"/>
      <c r="N105" s="7" t="s">
        <v>36</v>
      </c>
      <c r="O105" s="7"/>
      <c r="P105" s="7">
        <v>5738202</v>
      </c>
      <c r="Q105" s="7" t="s">
        <v>201</v>
      </c>
      <c r="R105" s="7">
        <v>309</v>
      </c>
      <c r="S105" s="7">
        <v>102</v>
      </c>
      <c r="T105" s="8"/>
    </row>
    <row r="106" spans="1:20" hidden="1" x14ac:dyDescent="0.25">
      <c r="A106" t="s">
        <v>20</v>
      </c>
      <c r="B106" t="s">
        <v>30</v>
      </c>
      <c r="C106" t="s">
        <v>22</v>
      </c>
      <c r="D106" t="s">
        <v>23</v>
      </c>
      <c r="E106" t="s">
        <v>5</v>
      </c>
      <c r="G106" t="s">
        <v>24</v>
      </c>
      <c r="H106">
        <v>46103</v>
      </c>
      <c r="I106">
        <v>46783</v>
      </c>
      <c r="J106" t="s">
        <v>25</v>
      </c>
      <c r="P106">
        <v>5738204</v>
      </c>
      <c r="Q106" t="s">
        <v>204</v>
      </c>
      <c r="R106">
        <v>681</v>
      </c>
      <c r="T106" t="s">
        <v>205</v>
      </c>
    </row>
    <row r="107" spans="1:20" x14ac:dyDescent="0.25">
      <c r="A107" s="6" t="s">
        <v>33</v>
      </c>
      <c r="B107" s="7" t="s">
        <v>34</v>
      </c>
      <c r="C107" s="7" t="s">
        <v>22</v>
      </c>
      <c r="D107" s="7" t="s">
        <v>23</v>
      </c>
      <c r="E107" s="7" t="s">
        <v>5</v>
      </c>
      <c r="F107" s="7"/>
      <c r="G107" s="7" t="s">
        <v>24</v>
      </c>
      <c r="H107" s="7">
        <v>46103</v>
      </c>
      <c r="I107" s="7">
        <v>46783</v>
      </c>
      <c r="J107" s="7" t="s">
        <v>25</v>
      </c>
      <c r="K107" s="7" t="s">
        <v>206</v>
      </c>
      <c r="L107" s="7" t="s">
        <v>206</v>
      </c>
      <c r="M107" s="7"/>
      <c r="N107" s="7" t="s">
        <v>116</v>
      </c>
      <c r="O107" s="7"/>
      <c r="P107" s="7">
        <v>5738204</v>
      </c>
      <c r="Q107" s="7" t="s">
        <v>204</v>
      </c>
      <c r="R107" s="7">
        <v>681</v>
      </c>
      <c r="S107" s="7">
        <v>226</v>
      </c>
      <c r="T107" s="8"/>
    </row>
    <row r="108" spans="1:20" hidden="1" x14ac:dyDescent="0.25">
      <c r="A108" t="s">
        <v>20</v>
      </c>
      <c r="B108" t="s">
        <v>30</v>
      </c>
      <c r="C108" t="s">
        <v>22</v>
      </c>
      <c r="D108" t="s">
        <v>23</v>
      </c>
      <c r="E108" t="s">
        <v>5</v>
      </c>
      <c r="G108" t="s">
        <v>24</v>
      </c>
      <c r="H108">
        <v>46907</v>
      </c>
      <c r="I108">
        <v>48211</v>
      </c>
      <c r="J108" t="s">
        <v>74</v>
      </c>
      <c r="P108">
        <v>5738233</v>
      </c>
      <c r="Q108" t="s">
        <v>207</v>
      </c>
      <c r="R108">
        <v>1305</v>
      </c>
      <c r="T108" t="s">
        <v>208</v>
      </c>
    </row>
    <row r="109" spans="1:20" x14ac:dyDescent="0.25">
      <c r="A109" s="6" t="s">
        <v>33</v>
      </c>
      <c r="B109" s="7" t="s">
        <v>34</v>
      </c>
      <c r="C109" s="7" t="s">
        <v>22</v>
      </c>
      <c r="D109" s="7" t="s">
        <v>23</v>
      </c>
      <c r="E109" s="7" t="s">
        <v>5</v>
      </c>
      <c r="F109" s="7"/>
      <c r="G109" s="7" t="s">
        <v>24</v>
      </c>
      <c r="H109" s="7">
        <v>46907</v>
      </c>
      <c r="I109" s="7">
        <v>48211</v>
      </c>
      <c r="J109" s="7" t="s">
        <v>74</v>
      </c>
      <c r="K109" s="7" t="s">
        <v>209</v>
      </c>
      <c r="L109" s="7" t="s">
        <v>209</v>
      </c>
      <c r="M109" s="7"/>
      <c r="N109" s="7" t="s">
        <v>210</v>
      </c>
      <c r="O109" s="7"/>
      <c r="P109" s="7">
        <v>5738233</v>
      </c>
      <c r="Q109" s="7" t="s">
        <v>207</v>
      </c>
      <c r="R109" s="7">
        <v>1305</v>
      </c>
      <c r="S109" s="7">
        <v>434</v>
      </c>
      <c r="T109" s="8"/>
    </row>
    <row r="110" spans="1:20" hidden="1" x14ac:dyDescent="0.25">
      <c r="A110" t="s">
        <v>20</v>
      </c>
      <c r="B110" t="s">
        <v>30</v>
      </c>
      <c r="C110" t="s">
        <v>22</v>
      </c>
      <c r="D110" t="s">
        <v>23</v>
      </c>
      <c r="E110" t="s">
        <v>5</v>
      </c>
      <c r="G110" t="s">
        <v>24</v>
      </c>
      <c r="H110">
        <v>48858</v>
      </c>
      <c r="I110">
        <v>49403</v>
      </c>
      <c r="J110" t="s">
        <v>25</v>
      </c>
      <c r="P110">
        <v>5738261</v>
      </c>
      <c r="Q110" t="s">
        <v>211</v>
      </c>
      <c r="R110">
        <v>546</v>
      </c>
      <c r="T110" t="s">
        <v>212</v>
      </c>
    </row>
    <row r="111" spans="1:20" x14ac:dyDescent="0.25">
      <c r="A111" s="6" t="s">
        <v>33</v>
      </c>
      <c r="B111" s="7" t="s">
        <v>34</v>
      </c>
      <c r="C111" s="7" t="s">
        <v>22</v>
      </c>
      <c r="D111" s="7" t="s">
        <v>23</v>
      </c>
      <c r="E111" s="7" t="s">
        <v>5</v>
      </c>
      <c r="F111" s="7"/>
      <c r="G111" s="7" t="s">
        <v>24</v>
      </c>
      <c r="H111" s="7">
        <v>48858</v>
      </c>
      <c r="I111" s="7">
        <v>49403</v>
      </c>
      <c r="J111" s="7" t="s">
        <v>25</v>
      </c>
      <c r="K111" s="7" t="s">
        <v>213</v>
      </c>
      <c r="L111" s="7" t="s">
        <v>213</v>
      </c>
      <c r="M111" s="7"/>
      <c r="N111" s="7" t="s">
        <v>36</v>
      </c>
      <c r="O111" s="7"/>
      <c r="P111" s="7">
        <v>5738261</v>
      </c>
      <c r="Q111" s="7" t="s">
        <v>211</v>
      </c>
      <c r="R111" s="7">
        <v>546</v>
      </c>
      <c r="S111" s="7">
        <v>181</v>
      </c>
      <c r="T111" s="8"/>
    </row>
    <row r="112" spans="1:20" hidden="1" x14ac:dyDescent="0.25">
      <c r="A112" t="s">
        <v>20</v>
      </c>
      <c r="B112" t="s">
        <v>30</v>
      </c>
      <c r="C112" t="s">
        <v>22</v>
      </c>
      <c r="D112" t="s">
        <v>23</v>
      </c>
      <c r="E112" t="s">
        <v>5</v>
      </c>
      <c r="G112" t="s">
        <v>24</v>
      </c>
      <c r="H112">
        <v>49799</v>
      </c>
      <c r="I112">
        <v>50119</v>
      </c>
      <c r="J112" t="s">
        <v>25</v>
      </c>
      <c r="P112">
        <v>5738279</v>
      </c>
      <c r="Q112" t="s">
        <v>214</v>
      </c>
      <c r="R112">
        <v>321</v>
      </c>
      <c r="T112" t="s">
        <v>215</v>
      </c>
    </row>
    <row r="113" spans="1:20" x14ac:dyDescent="0.25">
      <c r="A113" s="6" t="s">
        <v>33</v>
      </c>
      <c r="B113" s="7" t="s">
        <v>34</v>
      </c>
      <c r="C113" s="7" t="s">
        <v>22</v>
      </c>
      <c r="D113" s="7" t="s">
        <v>23</v>
      </c>
      <c r="E113" s="7" t="s">
        <v>5</v>
      </c>
      <c r="F113" s="7"/>
      <c r="G113" s="7" t="s">
        <v>24</v>
      </c>
      <c r="H113" s="7">
        <v>49799</v>
      </c>
      <c r="I113" s="7">
        <v>50119</v>
      </c>
      <c r="J113" s="7" t="s">
        <v>25</v>
      </c>
      <c r="K113" s="7" t="s">
        <v>216</v>
      </c>
      <c r="L113" s="7" t="s">
        <v>216</v>
      </c>
      <c r="M113" s="7"/>
      <c r="N113" s="7" t="s">
        <v>36</v>
      </c>
      <c r="O113" s="7"/>
      <c r="P113" s="7">
        <v>5738279</v>
      </c>
      <c r="Q113" s="7" t="s">
        <v>214</v>
      </c>
      <c r="R113" s="7">
        <v>321</v>
      </c>
      <c r="S113" s="7">
        <v>106</v>
      </c>
      <c r="T113" s="8"/>
    </row>
    <row r="114" spans="1:20" hidden="1" x14ac:dyDescent="0.25">
      <c r="A114" t="s">
        <v>20</v>
      </c>
      <c r="B114" t="s">
        <v>30</v>
      </c>
      <c r="C114" t="s">
        <v>22</v>
      </c>
      <c r="D114" t="s">
        <v>23</v>
      </c>
      <c r="E114" t="s">
        <v>5</v>
      </c>
      <c r="G114" t="s">
        <v>24</v>
      </c>
      <c r="H114">
        <v>50295</v>
      </c>
      <c r="I114">
        <v>50564</v>
      </c>
      <c r="J114" t="s">
        <v>25</v>
      </c>
      <c r="P114">
        <v>24780663</v>
      </c>
      <c r="Q114" t="s">
        <v>217</v>
      </c>
      <c r="R114">
        <v>270</v>
      </c>
    </row>
    <row r="115" spans="1:20" x14ac:dyDescent="0.25">
      <c r="A115" s="6" t="s">
        <v>33</v>
      </c>
      <c r="B115" s="7" t="s">
        <v>34</v>
      </c>
      <c r="C115" s="7" t="s">
        <v>22</v>
      </c>
      <c r="D115" s="7" t="s">
        <v>23</v>
      </c>
      <c r="E115" s="7" t="s">
        <v>5</v>
      </c>
      <c r="F115" s="7"/>
      <c r="G115" s="7" t="s">
        <v>24</v>
      </c>
      <c r="H115" s="7">
        <v>50295</v>
      </c>
      <c r="I115" s="7">
        <v>50564</v>
      </c>
      <c r="J115" s="7" t="s">
        <v>25</v>
      </c>
      <c r="K115" s="7" t="s">
        <v>218</v>
      </c>
      <c r="L115" s="7" t="s">
        <v>218</v>
      </c>
      <c r="M115" s="7"/>
      <c r="N115" s="7" t="s">
        <v>36</v>
      </c>
      <c r="O115" s="7"/>
      <c r="P115" s="7">
        <v>24780663</v>
      </c>
      <c r="Q115" s="7" t="s">
        <v>217</v>
      </c>
      <c r="R115" s="7">
        <v>270</v>
      </c>
      <c r="S115" s="7">
        <v>89</v>
      </c>
      <c r="T115" s="8"/>
    </row>
    <row r="116" spans="1:20" hidden="1" x14ac:dyDescent="0.25">
      <c r="A116" t="s">
        <v>20</v>
      </c>
      <c r="B116" t="s">
        <v>30</v>
      </c>
      <c r="C116" t="s">
        <v>22</v>
      </c>
      <c r="D116" t="s">
        <v>23</v>
      </c>
      <c r="E116" t="s">
        <v>5</v>
      </c>
      <c r="G116" t="s">
        <v>24</v>
      </c>
      <c r="H116">
        <v>50561</v>
      </c>
      <c r="I116">
        <v>50782</v>
      </c>
      <c r="J116" t="s">
        <v>25</v>
      </c>
      <c r="P116">
        <v>24780664</v>
      </c>
      <c r="Q116" t="s">
        <v>219</v>
      </c>
      <c r="R116">
        <v>222</v>
      </c>
    </row>
    <row r="117" spans="1:20" x14ac:dyDescent="0.25">
      <c r="A117" s="6" t="s">
        <v>33</v>
      </c>
      <c r="B117" s="7" t="s">
        <v>34</v>
      </c>
      <c r="C117" s="7" t="s">
        <v>22</v>
      </c>
      <c r="D117" s="7" t="s">
        <v>23</v>
      </c>
      <c r="E117" s="7" t="s">
        <v>5</v>
      </c>
      <c r="F117" s="7"/>
      <c r="G117" s="7" t="s">
        <v>24</v>
      </c>
      <c r="H117" s="7">
        <v>50561</v>
      </c>
      <c r="I117" s="7">
        <v>50782</v>
      </c>
      <c r="J117" s="7" t="s">
        <v>25</v>
      </c>
      <c r="K117" s="7" t="s">
        <v>220</v>
      </c>
      <c r="L117" s="7" t="s">
        <v>220</v>
      </c>
      <c r="M117" s="7"/>
      <c r="N117" s="7" t="s">
        <v>36</v>
      </c>
      <c r="O117" s="7"/>
      <c r="P117" s="7">
        <v>24780664</v>
      </c>
      <c r="Q117" s="7" t="s">
        <v>219</v>
      </c>
      <c r="R117" s="7">
        <v>222</v>
      </c>
      <c r="S117" s="7">
        <v>73</v>
      </c>
      <c r="T117" s="8"/>
    </row>
    <row r="118" spans="1:20" hidden="1" x14ac:dyDescent="0.25">
      <c r="A118" t="s">
        <v>20</v>
      </c>
      <c r="B118" t="s">
        <v>30</v>
      </c>
      <c r="C118" t="s">
        <v>22</v>
      </c>
      <c r="D118" t="s">
        <v>23</v>
      </c>
      <c r="E118" t="s">
        <v>5</v>
      </c>
      <c r="G118" t="s">
        <v>24</v>
      </c>
      <c r="H118">
        <v>50779</v>
      </c>
      <c r="I118">
        <v>50982</v>
      </c>
      <c r="J118" t="s">
        <v>25</v>
      </c>
      <c r="P118">
        <v>5738285</v>
      </c>
      <c r="Q118" t="s">
        <v>221</v>
      </c>
      <c r="R118">
        <v>204</v>
      </c>
      <c r="T118" t="s">
        <v>222</v>
      </c>
    </row>
    <row r="119" spans="1:20" x14ac:dyDescent="0.25">
      <c r="A119" s="6" t="s">
        <v>33</v>
      </c>
      <c r="B119" s="7" t="s">
        <v>34</v>
      </c>
      <c r="C119" s="7" t="s">
        <v>22</v>
      </c>
      <c r="D119" s="7" t="s">
        <v>23</v>
      </c>
      <c r="E119" s="7" t="s">
        <v>5</v>
      </c>
      <c r="F119" s="7"/>
      <c r="G119" s="7" t="s">
        <v>24</v>
      </c>
      <c r="H119" s="7">
        <v>50779</v>
      </c>
      <c r="I119" s="7">
        <v>50982</v>
      </c>
      <c r="J119" s="7" t="s">
        <v>25</v>
      </c>
      <c r="K119" s="7" t="s">
        <v>223</v>
      </c>
      <c r="L119" s="7" t="s">
        <v>223</v>
      </c>
      <c r="M119" s="7"/>
      <c r="N119" s="7" t="s">
        <v>36</v>
      </c>
      <c r="O119" s="7"/>
      <c r="P119" s="7">
        <v>5738285</v>
      </c>
      <c r="Q119" s="7" t="s">
        <v>221</v>
      </c>
      <c r="R119" s="7">
        <v>204</v>
      </c>
      <c r="S119" s="7">
        <v>67</v>
      </c>
      <c r="T119" s="8"/>
    </row>
    <row r="120" spans="1:20" hidden="1" x14ac:dyDescent="0.25">
      <c r="A120" t="s">
        <v>20</v>
      </c>
      <c r="B120" t="s">
        <v>30</v>
      </c>
      <c r="C120" t="s">
        <v>22</v>
      </c>
      <c r="D120" t="s">
        <v>23</v>
      </c>
      <c r="E120" t="s">
        <v>5</v>
      </c>
      <c r="G120" t="s">
        <v>24</v>
      </c>
      <c r="H120">
        <v>50994</v>
      </c>
      <c r="I120">
        <v>51203</v>
      </c>
      <c r="J120" t="s">
        <v>25</v>
      </c>
      <c r="P120">
        <v>5738289</v>
      </c>
      <c r="Q120" t="s">
        <v>224</v>
      </c>
      <c r="R120">
        <v>210</v>
      </c>
      <c r="T120" t="s">
        <v>225</v>
      </c>
    </row>
    <row r="121" spans="1:20" x14ac:dyDescent="0.25">
      <c r="A121" s="6" t="s">
        <v>33</v>
      </c>
      <c r="B121" s="7" t="s">
        <v>34</v>
      </c>
      <c r="C121" s="7" t="s">
        <v>22</v>
      </c>
      <c r="D121" s="7" t="s">
        <v>23</v>
      </c>
      <c r="E121" s="7" t="s">
        <v>5</v>
      </c>
      <c r="F121" s="7"/>
      <c r="G121" s="7" t="s">
        <v>24</v>
      </c>
      <c r="H121" s="7">
        <v>50994</v>
      </c>
      <c r="I121" s="7">
        <v>51203</v>
      </c>
      <c r="J121" s="7" t="s">
        <v>25</v>
      </c>
      <c r="K121" s="7" t="s">
        <v>226</v>
      </c>
      <c r="L121" s="7" t="s">
        <v>226</v>
      </c>
      <c r="M121" s="7"/>
      <c r="N121" s="7" t="s">
        <v>36</v>
      </c>
      <c r="O121" s="7"/>
      <c r="P121" s="7">
        <v>5738289</v>
      </c>
      <c r="Q121" s="7" t="s">
        <v>224</v>
      </c>
      <c r="R121" s="7">
        <v>210</v>
      </c>
      <c r="S121" s="7">
        <v>69</v>
      </c>
      <c r="T121" s="8"/>
    </row>
    <row r="122" spans="1:20" hidden="1" x14ac:dyDescent="0.25">
      <c r="A122" t="s">
        <v>20</v>
      </c>
      <c r="B122" t="s">
        <v>30</v>
      </c>
      <c r="C122" t="s">
        <v>22</v>
      </c>
      <c r="D122" t="s">
        <v>23</v>
      </c>
      <c r="E122" t="s">
        <v>5</v>
      </c>
      <c r="G122" t="s">
        <v>24</v>
      </c>
      <c r="H122">
        <v>51200</v>
      </c>
      <c r="I122">
        <v>51937</v>
      </c>
      <c r="J122" t="s">
        <v>25</v>
      </c>
      <c r="P122">
        <v>5738340</v>
      </c>
      <c r="Q122" t="s">
        <v>227</v>
      </c>
      <c r="R122">
        <v>738</v>
      </c>
      <c r="T122" t="s">
        <v>228</v>
      </c>
    </row>
    <row r="123" spans="1:20" x14ac:dyDescent="0.25">
      <c r="A123" s="6" t="s">
        <v>33</v>
      </c>
      <c r="B123" s="7" t="s">
        <v>34</v>
      </c>
      <c r="C123" s="7" t="s">
        <v>22</v>
      </c>
      <c r="D123" s="7" t="s">
        <v>23</v>
      </c>
      <c r="E123" s="7" t="s">
        <v>5</v>
      </c>
      <c r="F123" s="7"/>
      <c r="G123" s="7" t="s">
        <v>24</v>
      </c>
      <c r="H123" s="7">
        <v>51200</v>
      </c>
      <c r="I123" s="7">
        <v>51937</v>
      </c>
      <c r="J123" s="7" t="s">
        <v>25</v>
      </c>
      <c r="K123" s="7" t="s">
        <v>229</v>
      </c>
      <c r="L123" s="7" t="s">
        <v>229</v>
      </c>
      <c r="M123" s="7"/>
      <c r="N123" s="7" t="s">
        <v>36</v>
      </c>
      <c r="O123" s="7"/>
      <c r="P123" s="7">
        <v>5738340</v>
      </c>
      <c r="Q123" s="7" t="s">
        <v>227</v>
      </c>
      <c r="R123" s="7">
        <v>738</v>
      </c>
      <c r="S123" s="7">
        <v>245</v>
      </c>
      <c r="T123" s="8"/>
    </row>
    <row r="124" spans="1:20" hidden="1" x14ac:dyDescent="0.25">
      <c r="A124" t="s">
        <v>20</v>
      </c>
      <c r="B124" t="s">
        <v>30</v>
      </c>
      <c r="C124" t="s">
        <v>22</v>
      </c>
      <c r="D124" t="s">
        <v>23</v>
      </c>
      <c r="E124" t="s">
        <v>5</v>
      </c>
      <c r="G124" t="s">
        <v>24</v>
      </c>
      <c r="H124">
        <v>51947</v>
      </c>
      <c r="I124">
        <v>52228</v>
      </c>
      <c r="J124" t="s">
        <v>25</v>
      </c>
      <c r="P124">
        <v>5738344</v>
      </c>
      <c r="Q124" t="s">
        <v>230</v>
      </c>
      <c r="R124">
        <v>282</v>
      </c>
      <c r="T124" t="s">
        <v>231</v>
      </c>
    </row>
    <row r="125" spans="1:20" x14ac:dyDescent="0.25">
      <c r="A125" s="6" t="s">
        <v>33</v>
      </c>
      <c r="B125" s="7" t="s">
        <v>34</v>
      </c>
      <c r="C125" s="7" t="s">
        <v>22</v>
      </c>
      <c r="D125" s="7" t="s">
        <v>23</v>
      </c>
      <c r="E125" s="7" t="s">
        <v>5</v>
      </c>
      <c r="F125" s="7"/>
      <c r="G125" s="7" t="s">
        <v>24</v>
      </c>
      <c r="H125" s="7">
        <v>51947</v>
      </c>
      <c r="I125" s="7">
        <v>52228</v>
      </c>
      <c r="J125" s="7" t="s">
        <v>25</v>
      </c>
      <c r="K125" s="7" t="s">
        <v>232</v>
      </c>
      <c r="L125" s="7" t="s">
        <v>232</v>
      </c>
      <c r="M125" s="7"/>
      <c r="N125" s="7" t="s">
        <v>36</v>
      </c>
      <c r="O125" s="7"/>
      <c r="P125" s="7">
        <v>5738344</v>
      </c>
      <c r="Q125" s="7" t="s">
        <v>230</v>
      </c>
      <c r="R125" s="7">
        <v>282</v>
      </c>
      <c r="S125" s="7">
        <v>93</v>
      </c>
      <c r="T125" s="8"/>
    </row>
    <row r="126" spans="1:20" hidden="1" x14ac:dyDescent="0.25">
      <c r="A126" t="s">
        <v>20</v>
      </c>
      <c r="B126" t="s">
        <v>30</v>
      </c>
      <c r="C126" t="s">
        <v>22</v>
      </c>
      <c r="D126" t="s">
        <v>23</v>
      </c>
      <c r="E126" t="s">
        <v>5</v>
      </c>
      <c r="G126" t="s">
        <v>24</v>
      </c>
      <c r="H126">
        <v>52331</v>
      </c>
      <c r="I126">
        <v>52582</v>
      </c>
      <c r="J126" t="s">
        <v>25</v>
      </c>
      <c r="P126">
        <v>5738357</v>
      </c>
      <c r="Q126" t="s">
        <v>233</v>
      </c>
      <c r="R126">
        <v>252</v>
      </c>
      <c r="T126" t="s">
        <v>234</v>
      </c>
    </row>
    <row r="127" spans="1:20" x14ac:dyDescent="0.25">
      <c r="A127" s="6" t="s">
        <v>33</v>
      </c>
      <c r="B127" s="7" t="s">
        <v>34</v>
      </c>
      <c r="C127" s="7" t="s">
        <v>22</v>
      </c>
      <c r="D127" s="7" t="s">
        <v>23</v>
      </c>
      <c r="E127" s="7" t="s">
        <v>5</v>
      </c>
      <c r="F127" s="7"/>
      <c r="G127" s="7" t="s">
        <v>24</v>
      </c>
      <c r="H127" s="7">
        <v>52331</v>
      </c>
      <c r="I127" s="7">
        <v>52582</v>
      </c>
      <c r="J127" s="7" t="s">
        <v>25</v>
      </c>
      <c r="K127" s="7" t="s">
        <v>235</v>
      </c>
      <c r="L127" s="7" t="s">
        <v>235</v>
      </c>
      <c r="M127" s="7"/>
      <c r="N127" s="7" t="s">
        <v>36</v>
      </c>
      <c r="O127" s="7"/>
      <c r="P127" s="7">
        <v>5738357</v>
      </c>
      <c r="Q127" s="7" t="s">
        <v>233</v>
      </c>
      <c r="R127" s="7">
        <v>252</v>
      </c>
      <c r="S127" s="7">
        <v>83</v>
      </c>
      <c r="T127" s="8"/>
    </row>
    <row r="128" spans="1:20" hidden="1" x14ac:dyDescent="0.25">
      <c r="A128" t="s">
        <v>20</v>
      </c>
      <c r="B128" t="s">
        <v>30</v>
      </c>
      <c r="C128" t="s">
        <v>22</v>
      </c>
      <c r="D128" t="s">
        <v>23</v>
      </c>
      <c r="E128" t="s">
        <v>5</v>
      </c>
      <c r="G128" t="s">
        <v>24</v>
      </c>
      <c r="H128">
        <v>52768</v>
      </c>
      <c r="I128">
        <v>53211</v>
      </c>
      <c r="J128" t="s">
        <v>25</v>
      </c>
      <c r="P128">
        <v>5738364</v>
      </c>
      <c r="Q128" t="s">
        <v>236</v>
      </c>
      <c r="R128">
        <v>444</v>
      </c>
      <c r="T128" t="s">
        <v>237</v>
      </c>
    </row>
    <row r="129" spans="1:20" x14ac:dyDescent="0.25">
      <c r="A129" s="6" t="s">
        <v>33</v>
      </c>
      <c r="B129" s="7" t="s">
        <v>34</v>
      </c>
      <c r="C129" s="7" t="s">
        <v>22</v>
      </c>
      <c r="D129" s="7" t="s">
        <v>23</v>
      </c>
      <c r="E129" s="7" t="s">
        <v>5</v>
      </c>
      <c r="F129" s="7"/>
      <c r="G129" s="7" t="s">
        <v>24</v>
      </c>
      <c r="H129" s="7">
        <v>52768</v>
      </c>
      <c r="I129" s="7">
        <v>53211</v>
      </c>
      <c r="J129" s="7" t="s">
        <v>25</v>
      </c>
      <c r="K129" s="7" t="s">
        <v>238</v>
      </c>
      <c r="L129" s="7" t="s">
        <v>238</v>
      </c>
      <c r="M129" s="7"/>
      <c r="N129" s="7" t="s">
        <v>239</v>
      </c>
      <c r="O129" s="7"/>
      <c r="P129" s="7">
        <v>5738364</v>
      </c>
      <c r="Q129" s="7" t="s">
        <v>236</v>
      </c>
      <c r="R129" s="7">
        <v>444</v>
      </c>
      <c r="S129" s="7">
        <v>147</v>
      </c>
      <c r="T129" s="8"/>
    </row>
    <row r="130" spans="1:20" hidden="1" x14ac:dyDescent="0.25">
      <c r="A130" t="s">
        <v>20</v>
      </c>
      <c r="B130" t="s">
        <v>30</v>
      </c>
      <c r="C130" t="s">
        <v>22</v>
      </c>
      <c r="D130" t="s">
        <v>23</v>
      </c>
      <c r="E130" t="s">
        <v>5</v>
      </c>
      <c r="G130" t="s">
        <v>24</v>
      </c>
      <c r="H130">
        <v>53395</v>
      </c>
      <c r="I130">
        <v>53730</v>
      </c>
      <c r="J130" t="s">
        <v>25</v>
      </c>
      <c r="P130">
        <v>5738383</v>
      </c>
      <c r="Q130" t="s">
        <v>240</v>
      </c>
      <c r="R130">
        <v>336</v>
      </c>
      <c r="T130" t="s">
        <v>241</v>
      </c>
    </row>
    <row r="131" spans="1:20" x14ac:dyDescent="0.25">
      <c r="A131" s="6" t="s">
        <v>33</v>
      </c>
      <c r="B131" s="7" t="s">
        <v>34</v>
      </c>
      <c r="C131" s="7" t="s">
        <v>22</v>
      </c>
      <c r="D131" s="7" t="s">
        <v>23</v>
      </c>
      <c r="E131" s="7" t="s">
        <v>5</v>
      </c>
      <c r="F131" s="7"/>
      <c r="G131" s="7" t="s">
        <v>24</v>
      </c>
      <c r="H131" s="7">
        <v>53395</v>
      </c>
      <c r="I131" s="7">
        <v>53730</v>
      </c>
      <c r="J131" s="7" t="s">
        <v>25</v>
      </c>
      <c r="K131" s="7" t="s">
        <v>242</v>
      </c>
      <c r="L131" s="7" t="s">
        <v>242</v>
      </c>
      <c r="M131" s="7"/>
      <c r="N131" s="7" t="s">
        <v>36</v>
      </c>
      <c r="O131" s="7"/>
      <c r="P131" s="7">
        <v>5738383</v>
      </c>
      <c r="Q131" s="7" t="s">
        <v>240</v>
      </c>
      <c r="R131" s="7">
        <v>336</v>
      </c>
      <c r="S131" s="7">
        <v>111</v>
      </c>
      <c r="T131" s="8"/>
    </row>
    <row r="132" spans="1:20" hidden="1" x14ac:dyDescent="0.25">
      <c r="A132" t="s">
        <v>20</v>
      </c>
      <c r="B132" t="s">
        <v>30</v>
      </c>
      <c r="C132" t="s">
        <v>22</v>
      </c>
      <c r="D132" t="s">
        <v>23</v>
      </c>
      <c r="E132" t="s">
        <v>5</v>
      </c>
      <c r="G132" t="s">
        <v>24</v>
      </c>
      <c r="H132">
        <v>53867</v>
      </c>
      <c r="I132">
        <v>54079</v>
      </c>
      <c r="J132" t="s">
        <v>25</v>
      </c>
      <c r="P132">
        <v>5738385</v>
      </c>
      <c r="Q132" t="s">
        <v>243</v>
      </c>
      <c r="R132">
        <v>213</v>
      </c>
      <c r="T132" t="s">
        <v>244</v>
      </c>
    </row>
    <row r="133" spans="1:20" x14ac:dyDescent="0.25">
      <c r="A133" s="6" t="s">
        <v>33</v>
      </c>
      <c r="B133" s="7" t="s">
        <v>34</v>
      </c>
      <c r="C133" s="7" t="s">
        <v>22</v>
      </c>
      <c r="D133" s="7" t="s">
        <v>23</v>
      </c>
      <c r="E133" s="7" t="s">
        <v>5</v>
      </c>
      <c r="F133" s="7"/>
      <c r="G133" s="7" t="s">
        <v>24</v>
      </c>
      <c r="H133" s="7">
        <v>53867</v>
      </c>
      <c r="I133" s="7">
        <v>54079</v>
      </c>
      <c r="J133" s="7" t="s">
        <v>25</v>
      </c>
      <c r="K133" s="7" t="s">
        <v>245</v>
      </c>
      <c r="L133" s="7" t="s">
        <v>245</v>
      </c>
      <c r="M133" s="7"/>
      <c r="N133" s="7" t="s">
        <v>36</v>
      </c>
      <c r="O133" s="7"/>
      <c r="P133" s="7">
        <v>5738385</v>
      </c>
      <c r="Q133" s="7" t="s">
        <v>243</v>
      </c>
      <c r="R133" s="7">
        <v>213</v>
      </c>
      <c r="S133" s="7">
        <v>70</v>
      </c>
      <c r="T133" s="8"/>
    </row>
    <row r="134" spans="1:20" hidden="1" x14ac:dyDescent="0.25">
      <c r="A134" t="s">
        <v>20</v>
      </c>
      <c r="B134" t="s">
        <v>30</v>
      </c>
      <c r="C134" t="s">
        <v>22</v>
      </c>
      <c r="D134" t="s">
        <v>23</v>
      </c>
      <c r="E134" t="s">
        <v>5</v>
      </c>
      <c r="G134" t="s">
        <v>24</v>
      </c>
      <c r="H134">
        <v>54242</v>
      </c>
      <c r="I134">
        <v>54574</v>
      </c>
      <c r="J134" t="s">
        <v>25</v>
      </c>
      <c r="P134">
        <v>5738395</v>
      </c>
      <c r="Q134" t="s">
        <v>246</v>
      </c>
      <c r="R134">
        <v>333</v>
      </c>
      <c r="T134" t="s">
        <v>247</v>
      </c>
    </row>
    <row r="135" spans="1:20" x14ac:dyDescent="0.25">
      <c r="A135" s="6" t="s">
        <v>33</v>
      </c>
      <c r="B135" s="7" t="s">
        <v>34</v>
      </c>
      <c r="C135" s="7" t="s">
        <v>22</v>
      </c>
      <c r="D135" s="7" t="s">
        <v>23</v>
      </c>
      <c r="E135" s="7" t="s">
        <v>5</v>
      </c>
      <c r="F135" s="7"/>
      <c r="G135" s="7" t="s">
        <v>24</v>
      </c>
      <c r="H135" s="7">
        <v>54242</v>
      </c>
      <c r="I135" s="7">
        <v>54574</v>
      </c>
      <c r="J135" s="7" t="s">
        <v>25</v>
      </c>
      <c r="K135" s="7" t="s">
        <v>248</v>
      </c>
      <c r="L135" s="7" t="s">
        <v>248</v>
      </c>
      <c r="M135" s="7"/>
      <c r="N135" s="7" t="s">
        <v>36</v>
      </c>
      <c r="O135" s="7"/>
      <c r="P135" s="7">
        <v>5738395</v>
      </c>
      <c r="Q135" s="7" t="s">
        <v>246</v>
      </c>
      <c r="R135" s="7">
        <v>333</v>
      </c>
      <c r="S135" s="7">
        <v>110</v>
      </c>
      <c r="T135" s="8"/>
    </row>
    <row r="136" spans="1:20" hidden="1" x14ac:dyDescent="0.25">
      <c r="A136" t="s">
        <v>20</v>
      </c>
      <c r="B136" t="s">
        <v>30</v>
      </c>
      <c r="C136" t="s">
        <v>22</v>
      </c>
      <c r="D136" t="s">
        <v>23</v>
      </c>
      <c r="E136" t="s">
        <v>5</v>
      </c>
      <c r="G136" t="s">
        <v>24</v>
      </c>
      <c r="H136">
        <v>54588</v>
      </c>
      <c r="I136">
        <v>55049</v>
      </c>
      <c r="J136" t="s">
        <v>25</v>
      </c>
      <c r="P136">
        <v>5738402</v>
      </c>
      <c r="Q136" t="s">
        <v>249</v>
      </c>
      <c r="R136">
        <v>462</v>
      </c>
      <c r="T136" t="s">
        <v>250</v>
      </c>
    </row>
    <row r="137" spans="1:20" x14ac:dyDescent="0.25">
      <c r="A137" s="6" t="s">
        <v>33</v>
      </c>
      <c r="B137" s="7" t="s">
        <v>34</v>
      </c>
      <c r="C137" s="7" t="s">
        <v>22</v>
      </c>
      <c r="D137" s="7" t="s">
        <v>23</v>
      </c>
      <c r="E137" s="7" t="s">
        <v>5</v>
      </c>
      <c r="F137" s="7"/>
      <c r="G137" s="7" t="s">
        <v>24</v>
      </c>
      <c r="H137" s="7">
        <v>54588</v>
      </c>
      <c r="I137" s="7">
        <v>55049</v>
      </c>
      <c r="J137" s="7" t="s">
        <v>25</v>
      </c>
      <c r="K137" s="7" t="s">
        <v>251</v>
      </c>
      <c r="L137" s="7" t="s">
        <v>251</v>
      </c>
      <c r="M137" s="7"/>
      <c r="N137" s="7" t="s">
        <v>36</v>
      </c>
      <c r="O137" s="7"/>
      <c r="P137" s="7">
        <v>5738402</v>
      </c>
      <c r="Q137" s="7" t="s">
        <v>249</v>
      </c>
      <c r="R137" s="7">
        <v>462</v>
      </c>
      <c r="S137" s="7">
        <v>153</v>
      </c>
      <c r="T137" s="8"/>
    </row>
    <row r="138" spans="1:20" hidden="1" x14ac:dyDescent="0.25">
      <c r="A138" t="s">
        <v>20</v>
      </c>
      <c r="B138" t="s">
        <v>30</v>
      </c>
      <c r="C138" t="s">
        <v>22</v>
      </c>
      <c r="D138" t="s">
        <v>23</v>
      </c>
      <c r="E138" t="s">
        <v>5</v>
      </c>
      <c r="G138" t="s">
        <v>24</v>
      </c>
      <c r="H138">
        <v>55101</v>
      </c>
      <c r="I138">
        <v>55355</v>
      </c>
      <c r="J138" t="s">
        <v>25</v>
      </c>
      <c r="P138">
        <v>5738404</v>
      </c>
      <c r="Q138" t="s">
        <v>252</v>
      </c>
      <c r="R138">
        <v>255</v>
      </c>
      <c r="T138" t="s">
        <v>253</v>
      </c>
    </row>
    <row r="139" spans="1:20" x14ac:dyDescent="0.25">
      <c r="A139" s="6" t="s">
        <v>33</v>
      </c>
      <c r="B139" s="7" t="s">
        <v>34</v>
      </c>
      <c r="C139" s="7" t="s">
        <v>22</v>
      </c>
      <c r="D139" s="7" t="s">
        <v>23</v>
      </c>
      <c r="E139" s="7" t="s">
        <v>5</v>
      </c>
      <c r="F139" s="7"/>
      <c r="G139" s="7" t="s">
        <v>24</v>
      </c>
      <c r="H139" s="7">
        <v>55101</v>
      </c>
      <c r="I139" s="7">
        <v>55355</v>
      </c>
      <c r="J139" s="7" t="s">
        <v>25</v>
      </c>
      <c r="K139" s="7" t="s">
        <v>254</v>
      </c>
      <c r="L139" s="7" t="s">
        <v>254</v>
      </c>
      <c r="M139" s="7"/>
      <c r="N139" s="7" t="s">
        <v>36</v>
      </c>
      <c r="O139" s="7"/>
      <c r="P139" s="7">
        <v>5738404</v>
      </c>
      <c r="Q139" s="7" t="s">
        <v>252</v>
      </c>
      <c r="R139" s="7">
        <v>255</v>
      </c>
      <c r="S139" s="7">
        <v>84</v>
      </c>
      <c r="T139" s="8"/>
    </row>
    <row r="140" spans="1:20" hidden="1" x14ac:dyDescent="0.25">
      <c r="A140" t="s">
        <v>20</v>
      </c>
      <c r="B140" t="s">
        <v>30</v>
      </c>
      <c r="C140" t="s">
        <v>22</v>
      </c>
      <c r="D140" t="s">
        <v>23</v>
      </c>
      <c r="E140" t="s">
        <v>5</v>
      </c>
      <c r="G140" t="s">
        <v>24</v>
      </c>
      <c r="H140">
        <v>55445</v>
      </c>
      <c r="I140">
        <v>55849</v>
      </c>
      <c r="J140" t="s">
        <v>25</v>
      </c>
      <c r="P140">
        <v>25393761</v>
      </c>
      <c r="Q140" t="s">
        <v>255</v>
      </c>
      <c r="R140">
        <v>405</v>
      </c>
    </row>
    <row r="141" spans="1:20" x14ac:dyDescent="0.25">
      <c r="A141" s="6" t="s">
        <v>33</v>
      </c>
      <c r="B141" s="7" t="s">
        <v>34</v>
      </c>
      <c r="C141" s="7" t="s">
        <v>22</v>
      </c>
      <c r="D141" s="7" t="s">
        <v>23</v>
      </c>
      <c r="E141" s="7" t="s">
        <v>5</v>
      </c>
      <c r="F141" s="7"/>
      <c r="G141" s="7" t="s">
        <v>24</v>
      </c>
      <c r="H141" s="7">
        <v>55445</v>
      </c>
      <c r="I141" s="7">
        <v>55849</v>
      </c>
      <c r="J141" s="7" t="s">
        <v>25</v>
      </c>
      <c r="K141" s="7" t="s">
        <v>256</v>
      </c>
      <c r="L141" s="7" t="s">
        <v>256</v>
      </c>
      <c r="M141" s="7"/>
      <c r="N141" s="7" t="s">
        <v>36</v>
      </c>
      <c r="O141" s="7"/>
      <c r="P141" s="7">
        <v>25393761</v>
      </c>
      <c r="Q141" s="7" t="s">
        <v>255</v>
      </c>
      <c r="R141" s="7">
        <v>405</v>
      </c>
      <c r="S141" s="7">
        <v>134</v>
      </c>
      <c r="T141" s="8"/>
    </row>
    <row r="142" spans="1:20" hidden="1" x14ac:dyDescent="0.25">
      <c r="A142" t="s">
        <v>20</v>
      </c>
      <c r="B142" t="s">
        <v>30</v>
      </c>
      <c r="C142" t="s">
        <v>22</v>
      </c>
      <c r="D142" t="s">
        <v>23</v>
      </c>
      <c r="E142" t="s">
        <v>5</v>
      </c>
      <c r="G142" t="s">
        <v>24</v>
      </c>
      <c r="H142">
        <v>55921</v>
      </c>
      <c r="I142">
        <v>56427</v>
      </c>
      <c r="J142" t="s">
        <v>25</v>
      </c>
      <c r="P142">
        <v>25393762</v>
      </c>
      <c r="Q142" t="s">
        <v>257</v>
      </c>
      <c r="R142">
        <v>507</v>
      </c>
    </row>
    <row r="143" spans="1:20" x14ac:dyDescent="0.25">
      <c r="A143" s="6" t="s">
        <v>33</v>
      </c>
      <c r="B143" s="7" t="s">
        <v>34</v>
      </c>
      <c r="C143" s="7" t="s">
        <v>22</v>
      </c>
      <c r="D143" s="7" t="s">
        <v>23</v>
      </c>
      <c r="E143" s="7" t="s">
        <v>5</v>
      </c>
      <c r="F143" s="7"/>
      <c r="G143" s="7" t="s">
        <v>24</v>
      </c>
      <c r="H143" s="7">
        <v>55921</v>
      </c>
      <c r="I143" s="7">
        <v>56427</v>
      </c>
      <c r="J143" s="7" t="s">
        <v>25</v>
      </c>
      <c r="K143" s="7" t="s">
        <v>258</v>
      </c>
      <c r="L143" s="7" t="s">
        <v>258</v>
      </c>
      <c r="M143" s="7"/>
      <c r="N143" s="7" t="s">
        <v>36</v>
      </c>
      <c r="O143" s="7"/>
      <c r="P143" s="7">
        <v>25393762</v>
      </c>
      <c r="Q143" s="7" t="s">
        <v>257</v>
      </c>
      <c r="R143" s="7">
        <v>507</v>
      </c>
      <c r="S143" s="7">
        <v>168</v>
      </c>
      <c r="T143" s="8"/>
    </row>
    <row r="144" spans="1:20" hidden="1" x14ac:dyDescent="0.25">
      <c r="A144" t="s">
        <v>20</v>
      </c>
      <c r="B144" t="s">
        <v>30</v>
      </c>
      <c r="C144" t="s">
        <v>22</v>
      </c>
      <c r="D144" t="s">
        <v>23</v>
      </c>
      <c r="E144" t="s">
        <v>5</v>
      </c>
      <c r="G144" t="s">
        <v>24</v>
      </c>
      <c r="H144">
        <v>56411</v>
      </c>
      <c r="I144">
        <v>56641</v>
      </c>
      <c r="J144" t="s">
        <v>25</v>
      </c>
      <c r="P144">
        <v>5738412</v>
      </c>
      <c r="Q144" t="s">
        <v>259</v>
      </c>
      <c r="R144">
        <v>231</v>
      </c>
      <c r="T144" t="s">
        <v>260</v>
      </c>
    </row>
    <row r="145" spans="1:20" x14ac:dyDescent="0.25">
      <c r="A145" s="6" t="s">
        <v>33</v>
      </c>
      <c r="B145" s="7" t="s">
        <v>34</v>
      </c>
      <c r="C145" s="7" t="s">
        <v>22</v>
      </c>
      <c r="D145" s="7" t="s">
        <v>23</v>
      </c>
      <c r="E145" s="7" t="s">
        <v>5</v>
      </c>
      <c r="F145" s="7"/>
      <c r="G145" s="7" t="s">
        <v>24</v>
      </c>
      <c r="H145" s="7">
        <v>56411</v>
      </c>
      <c r="I145" s="7">
        <v>56641</v>
      </c>
      <c r="J145" s="7" t="s">
        <v>25</v>
      </c>
      <c r="K145" s="7" t="s">
        <v>261</v>
      </c>
      <c r="L145" s="7" t="s">
        <v>261</v>
      </c>
      <c r="M145" s="7"/>
      <c r="N145" s="7" t="s">
        <v>36</v>
      </c>
      <c r="O145" s="7"/>
      <c r="P145" s="7">
        <v>5738412</v>
      </c>
      <c r="Q145" s="7" t="s">
        <v>259</v>
      </c>
      <c r="R145" s="7">
        <v>231</v>
      </c>
      <c r="S145" s="7">
        <v>76</v>
      </c>
      <c r="T145" s="8"/>
    </row>
    <row r="146" spans="1:20" hidden="1" x14ac:dyDescent="0.25">
      <c r="A146" t="s">
        <v>20</v>
      </c>
      <c r="B146" t="s">
        <v>30</v>
      </c>
      <c r="C146" t="s">
        <v>22</v>
      </c>
      <c r="D146" t="s">
        <v>23</v>
      </c>
      <c r="E146" t="s">
        <v>5</v>
      </c>
      <c r="G146" t="s">
        <v>24</v>
      </c>
      <c r="H146">
        <v>56632</v>
      </c>
      <c r="I146">
        <v>58362</v>
      </c>
      <c r="J146" t="s">
        <v>25</v>
      </c>
      <c r="P146">
        <v>5738414</v>
      </c>
      <c r="Q146" t="s">
        <v>262</v>
      </c>
      <c r="R146">
        <v>1731</v>
      </c>
      <c r="T146" t="s">
        <v>263</v>
      </c>
    </row>
    <row r="147" spans="1:20" x14ac:dyDescent="0.25">
      <c r="A147" s="6" t="s">
        <v>33</v>
      </c>
      <c r="B147" s="7" t="s">
        <v>34</v>
      </c>
      <c r="C147" s="7" t="s">
        <v>22</v>
      </c>
      <c r="D147" s="7" t="s">
        <v>23</v>
      </c>
      <c r="E147" s="7" t="s">
        <v>5</v>
      </c>
      <c r="F147" s="7"/>
      <c r="G147" s="7" t="s">
        <v>24</v>
      </c>
      <c r="H147" s="7">
        <v>56632</v>
      </c>
      <c r="I147" s="7">
        <v>58362</v>
      </c>
      <c r="J147" s="7" t="s">
        <v>25</v>
      </c>
      <c r="K147" s="7" t="s">
        <v>264</v>
      </c>
      <c r="L147" s="7" t="s">
        <v>264</v>
      </c>
      <c r="M147" s="7"/>
      <c r="N147" s="7" t="s">
        <v>265</v>
      </c>
      <c r="O147" s="7"/>
      <c r="P147" s="7">
        <v>5738414</v>
      </c>
      <c r="Q147" s="7" t="s">
        <v>262</v>
      </c>
      <c r="R147" s="7">
        <v>1731</v>
      </c>
      <c r="S147" s="7">
        <v>576</v>
      </c>
      <c r="T147" s="8"/>
    </row>
    <row r="148" spans="1:20" hidden="1" x14ac:dyDescent="0.25">
      <c r="A148" t="s">
        <v>20</v>
      </c>
      <c r="B148" t="s">
        <v>30</v>
      </c>
      <c r="C148" t="s">
        <v>22</v>
      </c>
      <c r="D148" t="s">
        <v>23</v>
      </c>
      <c r="E148" t="s">
        <v>5</v>
      </c>
      <c r="G148" t="s">
        <v>24</v>
      </c>
      <c r="H148">
        <v>58405</v>
      </c>
      <c r="I148">
        <v>59466</v>
      </c>
      <c r="J148" t="s">
        <v>74</v>
      </c>
      <c r="P148">
        <v>5738418</v>
      </c>
      <c r="Q148" t="s">
        <v>266</v>
      </c>
      <c r="R148">
        <v>1062</v>
      </c>
      <c r="T148" t="s">
        <v>267</v>
      </c>
    </row>
    <row r="149" spans="1:20" x14ac:dyDescent="0.25">
      <c r="A149" s="6" t="s">
        <v>33</v>
      </c>
      <c r="B149" s="7" t="s">
        <v>34</v>
      </c>
      <c r="C149" s="7" t="s">
        <v>22</v>
      </c>
      <c r="D149" s="7" t="s">
        <v>23</v>
      </c>
      <c r="E149" s="7" t="s">
        <v>5</v>
      </c>
      <c r="F149" s="7"/>
      <c r="G149" s="7" t="s">
        <v>24</v>
      </c>
      <c r="H149" s="7">
        <v>58405</v>
      </c>
      <c r="I149" s="7">
        <v>59466</v>
      </c>
      <c r="J149" s="7" t="s">
        <v>74</v>
      </c>
      <c r="K149" s="7" t="s">
        <v>268</v>
      </c>
      <c r="L149" s="7" t="s">
        <v>268</v>
      </c>
      <c r="M149" s="7"/>
      <c r="N149" s="7" t="s">
        <v>36</v>
      </c>
      <c r="O149" s="7"/>
      <c r="P149" s="7">
        <v>5738418</v>
      </c>
      <c r="Q149" s="7" t="s">
        <v>266</v>
      </c>
      <c r="R149" s="7">
        <v>1062</v>
      </c>
      <c r="S149" s="7">
        <v>353</v>
      </c>
      <c r="T149" s="8"/>
    </row>
    <row r="150" spans="1:20" hidden="1" x14ac:dyDescent="0.25">
      <c r="A150" t="s">
        <v>20</v>
      </c>
      <c r="B150" t="s">
        <v>30</v>
      </c>
      <c r="C150" t="s">
        <v>22</v>
      </c>
      <c r="D150" t="s">
        <v>23</v>
      </c>
      <c r="E150" t="s">
        <v>5</v>
      </c>
      <c r="G150" t="s">
        <v>24</v>
      </c>
      <c r="H150">
        <v>59547</v>
      </c>
      <c r="I150">
        <v>59990</v>
      </c>
      <c r="J150" t="s">
        <v>25</v>
      </c>
      <c r="P150">
        <v>5738430</v>
      </c>
      <c r="Q150" t="s">
        <v>269</v>
      </c>
      <c r="R150">
        <v>444</v>
      </c>
      <c r="T150" t="s">
        <v>270</v>
      </c>
    </row>
    <row r="151" spans="1:20" x14ac:dyDescent="0.25">
      <c r="A151" s="6" t="s">
        <v>33</v>
      </c>
      <c r="B151" s="7" t="s">
        <v>34</v>
      </c>
      <c r="C151" s="7" t="s">
        <v>22</v>
      </c>
      <c r="D151" s="7" t="s">
        <v>23</v>
      </c>
      <c r="E151" s="7" t="s">
        <v>5</v>
      </c>
      <c r="F151" s="7"/>
      <c r="G151" s="7" t="s">
        <v>24</v>
      </c>
      <c r="H151" s="7">
        <v>59547</v>
      </c>
      <c r="I151" s="7">
        <v>59990</v>
      </c>
      <c r="J151" s="7" t="s">
        <v>25</v>
      </c>
      <c r="K151" s="7" t="s">
        <v>271</v>
      </c>
      <c r="L151" s="7" t="s">
        <v>271</v>
      </c>
      <c r="M151" s="7"/>
      <c r="N151" s="7" t="s">
        <v>36</v>
      </c>
      <c r="O151" s="7"/>
      <c r="P151" s="7">
        <v>5738430</v>
      </c>
      <c r="Q151" s="7" t="s">
        <v>269</v>
      </c>
      <c r="R151" s="7">
        <v>444</v>
      </c>
      <c r="S151" s="7">
        <v>147</v>
      </c>
      <c r="T151" s="8"/>
    </row>
    <row r="152" spans="1:20" hidden="1" x14ac:dyDescent="0.25">
      <c r="A152" t="s">
        <v>20</v>
      </c>
      <c r="B152" t="s">
        <v>30</v>
      </c>
      <c r="C152" t="s">
        <v>22</v>
      </c>
      <c r="D152" t="s">
        <v>23</v>
      </c>
      <c r="E152" t="s">
        <v>5</v>
      </c>
      <c r="G152" t="s">
        <v>24</v>
      </c>
      <c r="H152">
        <v>60009</v>
      </c>
      <c r="I152">
        <v>60476</v>
      </c>
      <c r="J152" t="s">
        <v>25</v>
      </c>
      <c r="P152">
        <v>25393763</v>
      </c>
      <c r="Q152" t="s">
        <v>272</v>
      </c>
      <c r="R152">
        <v>468</v>
      </c>
      <c r="T152" t="s">
        <v>273</v>
      </c>
    </row>
    <row r="153" spans="1:20" x14ac:dyDescent="0.25">
      <c r="A153" s="6" t="s">
        <v>33</v>
      </c>
      <c r="B153" s="7" t="s">
        <v>34</v>
      </c>
      <c r="C153" s="7" t="s">
        <v>22</v>
      </c>
      <c r="D153" s="7" t="s">
        <v>23</v>
      </c>
      <c r="E153" s="7" t="s">
        <v>5</v>
      </c>
      <c r="F153" s="7"/>
      <c r="G153" s="7" t="s">
        <v>24</v>
      </c>
      <c r="H153" s="7">
        <v>60009</v>
      </c>
      <c r="I153" s="7">
        <v>60476</v>
      </c>
      <c r="J153" s="7" t="s">
        <v>25</v>
      </c>
      <c r="K153" s="7" t="s">
        <v>274</v>
      </c>
      <c r="L153" s="7" t="s">
        <v>274</v>
      </c>
      <c r="M153" s="7"/>
      <c r="N153" s="7" t="s">
        <v>36</v>
      </c>
      <c r="O153" s="7"/>
      <c r="P153" s="7">
        <v>25393763</v>
      </c>
      <c r="Q153" s="7" t="s">
        <v>272</v>
      </c>
      <c r="R153" s="7">
        <v>468</v>
      </c>
      <c r="S153" s="7">
        <v>155</v>
      </c>
      <c r="T153" s="8"/>
    </row>
    <row r="154" spans="1:20" hidden="1" x14ac:dyDescent="0.25">
      <c r="A154" t="s">
        <v>20</v>
      </c>
      <c r="B154" t="s">
        <v>30</v>
      </c>
      <c r="C154" t="s">
        <v>22</v>
      </c>
      <c r="D154" t="s">
        <v>23</v>
      </c>
      <c r="E154" t="s">
        <v>5</v>
      </c>
      <c r="G154" t="s">
        <v>24</v>
      </c>
      <c r="H154">
        <v>60490</v>
      </c>
      <c r="I154">
        <v>62064</v>
      </c>
      <c r="J154" t="s">
        <v>74</v>
      </c>
      <c r="P154">
        <v>5738459</v>
      </c>
      <c r="Q154" t="s">
        <v>275</v>
      </c>
      <c r="R154">
        <v>1575</v>
      </c>
      <c r="T154" t="s">
        <v>276</v>
      </c>
    </row>
    <row r="155" spans="1:20" x14ac:dyDescent="0.25">
      <c r="A155" s="6" t="s">
        <v>33</v>
      </c>
      <c r="B155" s="7" t="s">
        <v>34</v>
      </c>
      <c r="C155" s="7" t="s">
        <v>22</v>
      </c>
      <c r="D155" s="7" t="s">
        <v>23</v>
      </c>
      <c r="E155" s="7" t="s">
        <v>5</v>
      </c>
      <c r="F155" s="7"/>
      <c r="G155" s="7" t="s">
        <v>24</v>
      </c>
      <c r="H155" s="7">
        <v>60490</v>
      </c>
      <c r="I155" s="7">
        <v>62064</v>
      </c>
      <c r="J155" s="7" t="s">
        <v>74</v>
      </c>
      <c r="K155" s="7" t="s">
        <v>277</v>
      </c>
      <c r="L155" s="7" t="s">
        <v>277</v>
      </c>
      <c r="M155" s="7"/>
      <c r="N155" s="7" t="s">
        <v>36</v>
      </c>
      <c r="O155" s="7"/>
      <c r="P155" s="7">
        <v>5738459</v>
      </c>
      <c r="Q155" s="7" t="s">
        <v>275</v>
      </c>
      <c r="R155" s="7">
        <v>1575</v>
      </c>
      <c r="S155" s="7">
        <v>524</v>
      </c>
      <c r="T155" s="8"/>
    </row>
    <row r="156" spans="1:20" hidden="1" x14ac:dyDescent="0.25">
      <c r="A156" t="s">
        <v>20</v>
      </c>
      <c r="B156" t="s">
        <v>30</v>
      </c>
      <c r="C156" t="s">
        <v>22</v>
      </c>
      <c r="D156" t="s">
        <v>23</v>
      </c>
      <c r="E156" t="s">
        <v>5</v>
      </c>
      <c r="G156" t="s">
        <v>24</v>
      </c>
      <c r="H156">
        <v>62065</v>
      </c>
      <c r="I156">
        <v>63123</v>
      </c>
      <c r="J156" t="s">
        <v>74</v>
      </c>
      <c r="P156">
        <v>5738477</v>
      </c>
      <c r="Q156" t="s">
        <v>278</v>
      </c>
      <c r="R156">
        <v>1059</v>
      </c>
      <c r="T156" t="s">
        <v>279</v>
      </c>
    </row>
    <row r="157" spans="1:20" x14ac:dyDescent="0.25">
      <c r="A157" s="6" t="s">
        <v>33</v>
      </c>
      <c r="B157" s="7" t="s">
        <v>34</v>
      </c>
      <c r="C157" s="7" t="s">
        <v>22</v>
      </c>
      <c r="D157" s="7" t="s">
        <v>23</v>
      </c>
      <c r="E157" s="7" t="s">
        <v>5</v>
      </c>
      <c r="F157" s="7"/>
      <c r="G157" s="7" t="s">
        <v>24</v>
      </c>
      <c r="H157" s="7">
        <v>62065</v>
      </c>
      <c r="I157" s="7">
        <v>63123</v>
      </c>
      <c r="J157" s="7" t="s">
        <v>74</v>
      </c>
      <c r="K157" s="7" t="s">
        <v>280</v>
      </c>
      <c r="L157" s="7" t="s">
        <v>280</v>
      </c>
      <c r="M157" s="7"/>
      <c r="N157" s="7" t="s">
        <v>36</v>
      </c>
      <c r="O157" s="7"/>
      <c r="P157" s="7">
        <v>5738477</v>
      </c>
      <c r="Q157" s="7" t="s">
        <v>278</v>
      </c>
      <c r="R157" s="7">
        <v>1059</v>
      </c>
      <c r="S157" s="7">
        <v>352</v>
      </c>
      <c r="T157" s="8"/>
    </row>
    <row r="158" spans="1:20" hidden="1" x14ac:dyDescent="0.25">
      <c r="A158" t="s">
        <v>20</v>
      </c>
      <c r="B158" t="s">
        <v>30</v>
      </c>
      <c r="C158" t="s">
        <v>22</v>
      </c>
      <c r="D158" t="s">
        <v>23</v>
      </c>
      <c r="E158" t="s">
        <v>5</v>
      </c>
      <c r="G158" t="s">
        <v>24</v>
      </c>
      <c r="H158">
        <v>63129</v>
      </c>
      <c r="I158">
        <v>66092</v>
      </c>
      <c r="J158" t="s">
        <v>74</v>
      </c>
      <c r="P158">
        <v>5738541</v>
      </c>
      <c r="Q158" t="s">
        <v>281</v>
      </c>
      <c r="R158">
        <v>2964</v>
      </c>
      <c r="T158" t="s">
        <v>282</v>
      </c>
    </row>
    <row r="159" spans="1:20" x14ac:dyDescent="0.25">
      <c r="A159" s="6" t="s">
        <v>33</v>
      </c>
      <c r="B159" s="7" t="s">
        <v>34</v>
      </c>
      <c r="C159" s="7" t="s">
        <v>22</v>
      </c>
      <c r="D159" s="7" t="s">
        <v>23</v>
      </c>
      <c r="E159" s="7" t="s">
        <v>5</v>
      </c>
      <c r="F159" s="7"/>
      <c r="G159" s="7" t="s">
        <v>24</v>
      </c>
      <c r="H159" s="7">
        <v>63129</v>
      </c>
      <c r="I159" s="7">
        <v>66092</v>
      </c>
      <c r="J159" s="7" t="s">
        <v>74</v>
      </c>
      <c r="K159" s="7" t="s">
        <v>283</v>
      </c>
      <c r="L159" s="7" t="s">
        <v>283</v>
      </c>
      <c r="M159" s="7"/>
      <c r="N159" s="7" t="s">
        <v>284</v>
      </c>
      <c r="O159" s="7"/>
      <c r="P159" s="7">
        <v>5738541</v>
      </c>
      <c r="Q159" s="7" t="s">
        <v>281</v>
      </c>
      <c r="R159" s="7">
        <v>2964</v>
      </c>
      <c r="S159" s="7">
        <v>987</v>
      </c>
      <c r="T159" s="8"/>
    </row>
    <row r="160" spans="1:20" hidden="1" x14ac:dyDescent="0.25">
      <c r="A160" t="s">
        <v>20</v>
      </c>
      <c r="B160" t="s">
        <v>30</v>
      </c>
      <c r="C160" t="s">
        <v>22</v>
      </c>
      <c r="D160" t="s">
        <v>23</v>
      </c>
      <c r="E160" t="s">
        <v>5</v>
      </c>
      <c r="G160" t="s">
        <v>24</v>
      </c>
      <c r="H160">
        <v>66101</v>
      </c>
      <c r="I160">
        <v>67774</v>
      </c>
      <c r="J160" t="s">
        <v>74</v>
      </c>
      <c r="P160">
        <v>5738554</v>
      </c>
      <c r="Q160" t="s">
        <v>285</v>
      </c>
      <c r="R160">
        <v>1674</v>
      </c>
      <c r="T160" t="s">
        <v>286</v>
      </c>
    </row>
    <row r="161" spans="1:20" x14ac:dyDescent="0.25">
      <c r="A161" s="6" t="s">
        <v>33</v>
      </c>
      <c r="B161" s="7" t="s">
        <v>34</v>
      </c>
      <c r="C161" s="7" t="s">
        <v>22</v>
      </c>
      <c r="D161" s="7" t="s">
        <v>23</v>
      </c>
      <c r="E161" s="7" t="s">
        <v>5</v>
      </c>
      <c r="F161" s="7"/>
      <c r="G161" s="7" t="s">
        <v>24</v>
      </c>
      <c r="H161" s="7">
        <v>66101</v>
      </c>
      <c r="I161" s="7">
        <v>67774</v>
      </c>
      <c r="J161" s="7" t="s">
        <v>74</v>
      </c>
      <c r="K161" s="7" t="s">
        <v>287</v>
      </c>
      <c r="L161" s="7" t="s">
        <v>287</v>
      </c>
      <c r="M161" s="7"/>
      <c r="N161" s="7" t="s">
        <v>36</v>
      </c>
      <c r="O161" s="7"/>
      <c r="P161" s="7">
        <v>5738554</v>
      </c>
      <c r="Q161" s="7" t="s">
        <v>285</v>
      </c>
      <c r="R161" s="7">
        <v>1674</v>
      </c>
      <c r="S161" s="7">
        <v>557</v>
      </c>
      <c r="T161" s="8"/>
    </row>
    <row r="162" spans="1:20" hidden="1" x14ac:dyDescent="0.25">
      <c r="A162" t="s">
        <v>20</v>
      </c>
      <c r="B162" t="s">
        <v>30</v>
      </c>
      <c r="C162" t="s">
        <v>22</v>
      </c>
      <c r="D162" t="s">
        <v>23</v>
      </c>
      <c r="E162" t="s">
        <v>5</v>
      </c>
      <c r="G162" t="s">
        <v>24</v>
      </c>
      <c r="H162">
        <v>67944</v>
      </c>
      <c r="I162">
        <v>68453</v>
      </c>
      <c r="J162" t="s">
        <v>74</v>
      </c>
      <c r="P162">
        <v>5738560</v>
      </c>
      <c r="Q162" t="s">
        <v>288</v>
      </c>
      <c r="R162">
        <v>510</v>
      </c>
      <c r="T162" t="s">
        <v>289</v>
      </c>
    </row>
    <row r="163" spans="1:20" x14ac:dyDescent="0.25">
      <c r="A163" s="6" t="s">
        <v>33</v>
      </c>
      <c r="B163" s="7" t="s">
        <v>34</v>
      </c>
      <c r="C163" s="7" t="s">
        <v>22</v>
      </c>
      <c r="D163" s="7" t="s">
        <v>23</v>
      </c>
      <c r="E163" s="7" t="s">
        <v>5</v>
      </c>
      <c r="F163" s="7"/>
      <c r="G163" s="7" t="s">
        <v>24</v>
      </c>
      <c r="H163" s="7">
        <v>67944</v>
      </c>
      <c r="I163" s="7">
        <v>68453</v>
      </c>
      <c r="J163" s="7" t="s">
        <v>74</v>
      </c>
      <c r="K163" s="7" t="s">
        <v>290</v>
      </c>
      <c r="L163" s="7" t="s">
        <v>290</v>
      </c>
      <c r="M163" s="7"/>
      <c r="N163" s="7" t="s">
        <v>36</v>
      </c>
      <c r="O163" s="7"/>
      <c r="P163" s="7">
        <v>5738560</v>
      </c>
      <c r="Q163" s="7" t="s">
        <v>288</v>
      </c>
      <c r="R163" s="7">
        <v>510</v>
      </c>
      <c r="S163" s="7">
        <v>169</v>
      </c>
      <c r="T163" s="8"/>
    </row>
    <row r="164" spans="1:20" hidden="1" x14ac:dyDescent="0.25">
      <c r="A164" t="s">
        <v>20</v>
      </c>
      <c r="B164" t="s">
        <v>30</v>
      </c>
      <c r="C164" t="s">
        <v>22</v>
      </c>
      <c r="D164" t="s">
        <v>23</v>
      </c>
      <c r="E164" t="s">
        <v>5</v>
      </c>
      <c r="G164" t="s">
        <v>24</v>
      </c>
      <c r="H164">
        <v>68486</v>
      </c>
      <c r="I164">
        <v>69358</v>
      </c>
      <c r="J164" t="s">
        <v>74</v>
      </c>
      <c r="P164">
        <v>5738562</v>
      </c>
      <c r="Q164" t="s">
        <v>291</v>
      </c>
      <c r="R164">
        <v>873</v>
      </c>
      <c r="T164" t="s">
        <v>292</v>
      </c>
    </row>
    <row r="165" spans="1:20" x14ac:dyDescent="0.25">
      <c r="A165" s="6" t="s">
        <v>33</v>
      </c>
      <c r="B165" s="7" t="s">
        <v>34</v>
      </c>
      <c r="C165" s="7" t="s">
        <v>22</v>
      </c>
      <c r="D165" s="7" t="s">
        <v>23</v>
      </c>
      <c r="E165" s="7" t="s">
        <v>5</v>
      </c>
      <c r="F165" s="7"/>
      <c r="G165" s="7" t="s">
        <v>24</v>
      </c>
      <c r="H165" s="7">
        <v>68486</v>
      </c>
      <c r="I165" s="7">
        <v>69358</v>
      </c>
      <c r="J165" s="7" t="s">
        <v>74</v>
      </c>
      <c r="K165" s="7" t="s">
        <v>293</v>
      </c>
      <c r="L165" s="7" t="s">
        <v>293</v>
      </c>
      <c r="M165" s="7"/>
      <c r="N165" s="7" t="s">
        <v>36</v>
      </c>
      <c r="O165" s="7"/>
      <c r="P165" s="7">
        <v>5738562</v>
      </c>
      <c r="Q165" s="7" t="s">
        <v>291</v>
      </c>
      <c r="R165" s="7">
        <v>873</v>
      </c>
      <c r="S165" s="7">
        <v>290</v>
      </c>
      <c r="T165" s="8"/>
    </row>
    <row r="166" spans="1:20" hidden="1" x14ac:dyDescent="0.25">
      <c r="A166" t="s">
        <v>20</v>
      </c>
      <c r="B166" t="s">
        <v>30</v>
      </c>
      <c r="C166" t="s">
        <v>22</v>
      </c>
      <c r="D166" t="s">
        <v>23</v>
      </c>
      <c r="E166" t="s">
        <v>5</v>
      </c>
      <c r="G166" t="s">
        <v>24</v>
      </c>
      <c r="H166">
        <v>69358</v>
      </c>
      <c r="I166">
        <v>69660</v>
      </c>
      <c r="J166" t="s">
        <v>74</v>
      </c>
      <c r="P166">
        <v>5738576</v>
      </c>
      <c r="Q166" t="s">
        <v>294</v>
      </c>
      <c r="R166">
        <v>303</v>
      </c>
      <c r="T166" t="s">
        <v>295</v>
      </c>
    </row>
    <row r="167" spans="1:20" x14ac:dyDescent="0.25">
      <c r="A167" s="6" t="s">
        <v>33</v>
      </c>
      <c r="B167" s="7" t="s">
        <v>34</v>
      </c>
      <c r="C167" s="7" t="s">
        <v>22</v>
      </c>
      <c r="D167" s="7" t="s">
        <v>23</v>
      </c>
      <c r="E167" s="7" t="s">
        <v>5</v>
      </c>
      <c r="F167" s="7"/>
      <c r="G167" s="7" t="s">
        <v>24</v>
      </c>
      <c r="H167" s="7">
        <v>69358</v>
      </c>
      <c r="I167" s="7">
        <v>69660</v>
      </c>
      <c r="J167" s="7" t="s">
        <v>74</v>
      </c>
      <c r="K167" s="7" t="s">
        <v>296</v>
      </c>
      <c r="L167" s="7" t="s">
        <v>296</v>
      </c>
      <c r="M167" s="7"/>
      <c r="N167" s="7" t="s">
        <v>36</v>
      </c>
      <c r="O167" s="7"/>
      <c r="P167" s="7">
        <v>5738576</v>
      </c>
      <c r="Q167" s="7" t="s">
        <v>294</v>
      </c>
      <c r="R167" s="7">
        <v>303</v>
      </c>
      <c r="S167" s="7">
        <v>100</v>
      </c>
      <c r="T167" s="8"/>
    </row>
    <row r="168" spans="1:20" hidden="1" x14ac:dyDescent="0.25">
      <c r="A168" t="s">
        <v>20</v>
      </c>
      <c r="B168" t="s">
        <v>30</v>
      </c>
      <c r="C168" t="s">
        <v>22</v>
      </c>
      <c r="D168" t="s">
        <v>23</v>
      </c>
      <c r="E168" t="s">
        <v>5</v>
      </c>
      <c r="G168" t="s">
        <v>24</v>
      </c>
      <c r="H168">
        <v>69660</v>
      </c>
      <c r="I168">
        <v>70058</v>
      </c>
      <c r="J168" t="s">
        <v>74</v>
      </c>
      <c r="P168">
        <v>5738633</v>
      </c>
      <c r="Q168" t="s">
        <v>297</v>
      </c>
      <c r="R168">
        <v>399</v>
      </c>
      <c r="T168" t="s">
        <v>298</v>
      </c>
    </row>
    <row r="169" spans="1:20" x14ac:dyDescent="0.25">
      <c r="A169" s="6" t="s">
        <v>33</v>
      </c>
      <c r="B169" s="7" t="s">
        <v>34</v>
      </c>
      <c r="C169" s="7" t="s">
        <v>22</v>
      </c>
      <c r="D169" s="7" t="s">
        <v>23</v>
      </c>
      <c r="E169" s="7" t="s">
        <v>5</v>
      </c>
      <c r="F169" s="7"/>
      <c r="G169" s="7" t="s">
        <v>24</v>
      </c>
      <c r="H169" s="7">
        <v>69660</v>
      </c>
      <c r="I169" s="7">
        <v>70058</v>
      </c>
      <c r="J169" s="7" t="s">
        <v>74</v>
      </c>
      <c r="K169" s="7" t="s">
        <v>299</v>
      </c>
      <c r="L169" s="7" t="s">
        <v>299</v>
      </c>
      <c r="M169" s="7"/>
      <c r="N169" s="7" t="s">
        <v>36</v>
      </c>
      <c r="O169" s="7"/>
      <c r="P169" s="7">
        <v>5738633</v>
      </c>
      <c r="Q169" s="7" t="s">
        <v>297</v>
      </c>
      <c r="R169" s="7">
        <v>399</v>
      </c>
      <c r="S169" s="7">
        <v>132</v>
      </c>
      <c r="T169" s="8"/>
    </row>
    <row r="170" spans="1:20" hidden="1" x14ac:dyDescent="0.25">
      <c r="A170" t="s">
        <v>20</v>
      </c>
      <c r="B170" t="s">
        <v>30</v>
      </c>
      <c r="C170" t="s">
        <v>22</v>
      </c>
      <c r="D170" t="s">
        <v>23</v>
      </c>
      <c r="E170" t="s">
        <v>5</v>
      </c>
      <c r="G170" t="s">
        <v>24</v>
      </c>
      <c r="H170">
        <v>70060</v>
      </c>
      <c r="I170">
        <v>70440</v>
      </c>
      <c r="J170" t="s">
        <v>74</v>
      </c>
      <c r="P170">
        <v>5738798</v>
      </c>
      <c r="Q170" t="s">
        <v>300</v>
      </c>
      <c r="R170">
        <v>381</v>
      </c>
      <c r="T170" t="s">
        <v>301</v>
      </c>
    </row>
    <row r="171" spans="1:20" x14ac:dyDescent="0.25">
      <c r="A171" s="6" t="s">
        <v>33</v>
      </c>
      <c r="B171" s="7" t="s">
        <v>34</v>
      </c>
      <c r="C171" s="7" t="s">
        <v>22</v>
      </c>
      <c r="D171" s="7" t="s">
        <v>23</v>
      </c>
      <c r="E171" s="7" t="s">
        <v>5</v>
      </c>
      <c r="F171" s="7"/>
      <c r="G171" s="7" t="s">
        <v>24</v>
      </c>
      <c r="H171" s="7">
        <v>70060</v>
      </c>
      <c r="I171" s="7">
        <v>70440</v>
      </c>
      <c r="J171" s="7" t="s">
        <v>74</v>
      </c>
      <c r="K171" s="7" t="s">
        <v>302</v>
      </c>
      <c r="L171" s="7" t="s">
        <v>302</v>
      </c>
      <c r="M171" s="7"/>
      <c r="N171" s="7" t="s">
        <v>36</v>
      </c>
      <c r="O171" s="7"/>
      <c r="P171" s="7">
        <v>5738798</v>
      </c>
      <c r="Q171" s="7" t="s">
        <v>300</v>
      </c>
      <c r="R171" s="7">
        <v>381</v>
      </c>
      <c r="S171" s="7">
        <v>126</v>
      </c>
      <c r="T171" s="8"/>
    </row>
    <row r="172" spans="1:20" hidden="1" x14ac:dyDescent="0.25">
      <c r="A172" t="s">
        <v>20</v>
      </c>
      <c r="B172" t="s">
        <v>30</v>
      </c>
      <c r="C172" t="s">
        <v>22</v>
      </c>
      <c r="D172" t="s">
        <v>23</v>
      </c>
      <c r="E172" t="s">
        <v>5</v>
      </c>
      <c r="G172" t="s">
        <v>24</v>
      </c>
      <c r="H172">
        <v>70449</v>
      </c>
      <c r="I172">
        <v>71252</v>
      </c>
      <c r="J172" t="s">
        <v>74</v>
      </c>
      <c r="P172">
        <v>5738808</v>
      </c>
      <c r="Q172" t="s">
        <v>303</v>
      </c>
      <c r="R172">
        <v>804</v>
      </c>
      <c r="T172" t="s">
        <v>304</v>
      </c>
    </row>
    <row r="173" spans="1:20" x14ac:dyDescent="0.25">
      <c r="A173" s="6" t="s">
        <v>33</v>
      </c>
      <c r="B173" s="7" t="s">
        <v>34</v>
      </c>
      <c r="C173" s="7" t="s">
        <v>22</v>
      </c>
      <c r="D173" s="7" t="s">
        <v>23</v>
      </c>
      <c r="E173" s="7" t="s">
        <v>5</v>
      </c>
      <c r="F173" s="7"/>
      <c r="G173" s="7" t="s">
        <v>24</v>
      </c>
      <c r="H173" s="7">
        <v>70449</v>
      </c>
      <c r="I173" s="7">
        <v>71252</v>
      </c>
      <c r="J173" s="7" t="s">
        <v>74</v>
      </c>
      <c r="K173" s="7" t="s">
        <v>305</v>
      </c>
      <c r="L173" s="7" t="s">
        <v>305</v>
      </c>
      <c r="M173" s="7"/>
      <c r="N173" s="7" t="s">
        <v>36</v>
      </c>
      <c r="O173" s="7"/>
      <c r="P173" s="7">
        <v>5738808</v>
      </c>
      <c r="Q173" s="7" t="s">
        <v>303</v>
      </c>
      <c r="R173" s="7">
        <v>804</v>
      </c>
      <c r="S173" s="7">
        <v>267</v>
      </c>
      <c r="T173" s="8"/>
    </row>
    <row r="174" spans="1:20" hidden="1" x14ac:dyDescent="0.25">
      <c r="A174" t="s">
        <v>20</v>
      </c>
      <c r="B174" t="s">
        <v>30</v>
      </c>
      <c r="C174" t="s">
        <v>22</v>
      </c>
      <c r="D174" t="s">
        <v>23</v>
      </c>
      <c r="E174" t="s">
        <v>5</v>
      </c>
      <c r="G174" t="s">
        <v>24</v>
      </c>
      <c r="H174">
        <v>71263</v>
      </c>
      <c r="I174">
        <v>71619</v>
      </c>
      <c r="J174" t="s">
        <v>74</v>
      </c>
      <c r="P174">
        <v>5738817</v>
      </c>
      <c r="Q174" t="s">
        <v>306</v>
      </c>
      <c r="R174">
        <v>357</v>
      </c>
      <c r="T174" t="s">
        <v>307</v>
      </c>
    </row>
    <row r="175" spans="1:20" x14ac:dyDescent="0.25">
      <c r="A175" s="6" t="s">
        <v>33</v>
      </c>
      <c r="B175" s="7" t="s">
        <v>34</v>
      </c>
      <c r="C175" s="7" t="s">
        <v>22</v>
      </c>
      <c r="D175" s="7" t="s">
        <v>23</v>
      </c>
      <c r="E175" s="7" t="s">
        <v>5</v>
      </c>
      <c r="F175" s="7"/>
      <c r="G175" s="7" t="s">
        <v>24</v>
      </c>
      <c r="H175" s="7">
        <v>71263</v>
      </c>
      <c r="I175" s="7">
        <v>71619</v>
      </c>
      <c r="J175" s="7" t="s">
        <v>74</v>
      </c>
      <c r="K175" s="7" t="s">
        <v>308</v>
      </c>
      <c r="L175" s="7" t="s">
        <v>308</v>
      </c>
      <c r="M175" s="7"/>
      <c r="N175" s="7" t="s">
        <v>36</v>
      </c>
      <c r="O175" s="7"/>
      <c r="P175" s="7">
        <v>5738817</v>
      </c>
      <c r="Q175" s="7" t="s">
        <v>306</v>
      </c>
      <c r="R175" s="7">
        <v>357</v>
      </c>
      <c r="S175" s="7">
        <v>118</v>
      </c>
      <c r="T175" s="8"/>
    </row>
    <row r="176" spans="1:20" hidden="1" x14ac:dyDescent="0.25">
      <c r="A176" t="s">
        <v>20</v>
      </c>
      <c r="B176" t="s">
        <v>30</v>
      </c>
      <c r="C176" t="s">
        <v>22</v>
      </c>
      <c r="D176" t="s">
        <v>23</v>
      </c>
      <c r="E176" t="s">
        <v>5</v>
      </c>
      <c r="G176" t="s">
        <v>24</v>
      </c>
      <c r="H176">
        <v>71630</v>
      </c>
      <c r="I176">
        <v>72109</v>
      </c>
      <c r="J176" t="s">
        <v>74</v>
      </c>
      <c r="P176">
        <v>5738821</v>
      </c>
      <c r="Q176" t="s">
        <v>309</v>
      </c>
      <c r="R176">
        <v>480</v>
      </c>
      <c r="T176" t="s">
        <v>310</v>
      </c>
    </row>
    <row r="177" spans="1:20" x14ac:dyDescent="0.25">
      <c r="A177" s="6" t="s">
        <v>33</v>
      </c>
      <c r="B177" s="7" t="s">
        <v>34</v>
      </c>
      <c r="C177" s="7" t="s">
        <v>22</v>
      </c>
      <c r="D177" s="7" t="s">
        <v>23</v>
      </c>
      <c r="E177" s="7" t="s">
        <v>5</v>
      </c>
      <c r="F177" s="7"/>
      <c r="G177" s="7" t="s">
        <v>24</v>
      </c>
      <c r="H177" s="7">
        <v>71630</v>
      </c>
      <c r="I177" s="7">
        <v>72109</v>
      </c>
      <c r="J177" s="7" t="s">
        <v>74</v>
      </c>
      <c r="K177" s="7" t="s">
        <v>311</v>
      </c>
      <c r="L177" s="7" t="s">
        <v>311</v>
      </c>
      <c r="M177" s="7"/>
      <c r="N177" s="7" t="s">
        <v>36</v>
      </c>
      <c r="O177" s="7"/>
      <c r="P177" s="7">
        <v>5738821</v>
      </c>
      <c r="Q177" s="7" t="s">
        <v>309</v>
      </c>
      <c r="R177" s="7">
        <v>480</v>
      </c>
      <c r="S177" s="7">
        <v>159</v>
      </c>
      <c r="T177" s="8"/>
    </row>
    <row r="178" spans="1:20" hidden="1" x14ac:dyDescent="0.25">
      <c r="A178" t="s">
        <v>20</v>
      </c>
      <c r="B178" t="s">
        <v>30</v>
      </c>
      <c r="C178" t="s">
        <v>22</v>
      </c>
      <c r="D178" t="s">
        <v>23</v>
      </c>
      <c r="E178" t="s">
        <v>5</v>
      </c>
      <c r="G178" t="s">
        <v>24</v>
      </c>
      <c r="H178">
        <v>72123</v>
      </c>
      <c r="I178">
        <v>72797</v>
      </c>
      <c r="J178" t="s">
        <v>74</v>
      </c>
      <c r="P178">
        <v>5738831</v>
      </c>
      <c r="Q178" t="s">
        <v>312</v>
      </c>
      <c r="R178">
        <v>675</v>
      </c>
      <c r="T178" t="s">
        <v>313</v>
      </c>
    </row>
    <row r="179" spans="1:20" x14ac:dyDescent="0.25">
      <c r="A179" s="6" t="s">
        <v>33</v>
      </c>
      <c r="B179" s="7" t="s">
        <v>34</v>
      </c>
      <c r="C179" s="7" t="s">
        <v>22</v>
      </c>
      <c r="D179" s="7" t="s">
        <v>23</v>
      </c>
      <c r="E179" s="7" t="s">
        <v>5</v>
      </c>
      <c r="F179" s="7"/>
      <c r="G179" s="7" t="s">
        <v>24</v>
      </c>
      <c r="H179" s="7">
        <v>72123</v>
      </c>
      <c r="I179" s="7">
        <v>72797</v>
      </c>
      <c r="J179" s="7" t="s">
        <v>74</v>
      </c>
      <c r="K179" s="7" t="s">
        <v>314</v>
      </c>
      <c r="L179" s="7" t="s">
        <v>314</v>
      </c>
      <c r="M179" s="7"/>
      <c r="N179" s="7" t="s">
        <v>36</v>
      </c>
      <c r="O179" s="7"/>
      <c r="P179" s="7">
        <v>5738831</v>
      </c>
      <c r="Q179" s="7" t="s">
        <v>312</v>
      </c>
      <c r="R179" s="7">
        <v>675</v>
      </c>
      <c r="S179" s="7">
        <v>224</v>
      </c>
      <c r="T179" s="8"/>
    </row>
    <row r="180" spans="1:20" hidden="1" x14ac:dyDescent="0.25">
      <c r="A180" t="s">
        <v>20</v>
      </c>
      <c r="B180" t="s">
        <v>30</v>
      </c>
      <c r="C180" t="s">
        <v>22</v>
      </c>
      <c r="D180" t="s">
        <v>23</v>
      </c>
      <c r="E180" t="s">
        <v>5</v>
      </c>
      <c r="G180" t="s">
        <v>24</v>
      </c>
      <c r="H180">
        <v>72880</v>
      </c>
      <c r="I180">
        <v>73122</v>
      </c>
      <c r="J180" t="s">
        <v>74</v>
      </c>
      <c r="P180">
        <v>5737827</v>
      </c>
      <c r="Q180" t="s">
        <v>315</v>
      </c>
      <c r="R180">
        <v>243</v>
      </c>
      <c r="T180" t="s">
        <v>316</v>
      </c>
    </row>
    <row r="181" spans="1:20" x14ac:dyDescent="0.25">
      <c r="A181" s="6" t="s">
        <v>33</v>
      </c>
      <c r="B181" s="7" t="s">
        <v>34</v>
      </c>
      <c r="C181" s="7" t="s">
        <v>22</v>
      </c>
      <c r="D181" s="7" t="s">
        <v>23</v>
      </c>
      <c r="E181" s="7" t="s">
        <v>5</v>
      </c>
      <c r="F181" s="7"/>
      <c r="G181" s="7" t="s">
        <v>24</v>
      </c>
      <c r="H181" s="7">
        <v>72880</v>
      </c>
      <c r="I181" s="7">
        <v>73122</v>
      </c>
      <c r="J181" s="7" t="s">
        <v>74</v>
      </c>
      <c r="K181" s="7" t="s">
        <v>317</v>
      </c>
      <c r="L181" s="7" t="s">
        <v>317</v>
      </c>
      <c r="M181" s="7"/>
      <c r="N181" s="7" t="s">
        <v>36</v>
      </c>
      <c r="O181" s="7"/>
      <c r="P181" s="7">
        <v>5737827</v>
      </c>
      <c r="Q181" s="7" t="s">
        <v>315</v>
      </c>
      <c r="R181" s="7">
        <v>243</v>
      </c>
      <c r="S181" s="7">
        <v>80</v>
      </c>
      <c r="T181" s="8"/>
    </row>
    <row r="182" spans="1:20" hidden="1" x14ac:dyDescent="0.25">
      <c r="A182" t="s">
        <v>20</v>
      </c>
      <c r="B182" t="s">
        <v>30</v>
      </c>
      <c r="C182" t="s">
        <v>22</v>
      </c>
      <c r="D182" t="s">
        <v>23</v>
      </c>
      <c r="E182" t="s">
        <v>5</v>
      </c>
      <c r="G182" t="s">
        <v>24</v>
      </c>
      <c r="H182">
        <v>73279</v>
      </c>
      <c r="I182">
        <v>73548</v>
      </c>
      <c r="J182" t="s">
        <v>25</v>
      </c>
      <c r="P182">
        <v>24780666</v>
      </c>
      <c r="Q182" t="s">
        <v>318</v>
      </c>
      <c r="R182">
        <v>270</v>
      </c>
    </row>
    <row r="183" spans="1:20" x14ac:dyDescent="0.25">
      <c r="A183" s="6" t="s">
        <v>33</v>
      </c>
      <c r="B183" s="7" t="s">
        <v>34</v>
      </c>
      <c r="C183" s="7" t="s">
        <v>22</v>
      </c>
      <c r="D183" s="7" t="s">
        <v>23</v>
      </c>
      <c r="E183" s="7" t="s">
        <v>5</v>
      </c>
      <c r="F183" s="7"/>
      <c r="G183" s="7" t="s">
        <v>24</v>
      </c>
      <c r="H183" s="7">
        <v>73279</v>
      </c>
      <c r="I183" s="7">
        <v>73548</v>
      </c>
      <c r="J183" s="7" t="s">
        <v>25</v>
      </c>
      <c r="K183" s="7" t="s">
        <v>319</v>
      </c>
      <c r="L183" s="7" t="s">
        <v>319</v>
      </c>
      <c r="M183" s="7"/>
      <c r="N183" s="7" t="s">
        <v>36</v>
      </c>
      <c r="O183" s="7"/>
      <c r="P183" s="7">
        <v>24780666</v>
      </c>
      <c r="Q183" s="7" t="s">
        <v>318</v>
      </c>
      <c r="R183" s="7">
        <v>270</v>
      </c>
      <c r="S183" s="7">
        <v>89</v>
      </c>
      <c r="T183" s="8"/>
    </row>
    <row r="184" spans="1:20" hidden="1" x14ac:dyDescent="0.25">
      <c r="A184" t="s">
        <v>20</v>
      </c>
      <c r="B184" t="s">
        <v>30</v>
      </c>
      <c r="C184" t="s">
        <v>22</v>
      </c>
      <c r="D184" t="s">
        <v>23</v>
      </c>
      <c r="E184" t="s">
        <v>5</v>
      </c>
      <c r="G184" t="s">
        <v>24</v>
      </c>
      <c r="H184">
        <v>73545</v>
      </c>
      <c r="I184">
        <v>73988</v>
      </c>
      <c r="J184" t="s">
        <v>25</v>
      </c>
      <c r="P184">
        <v>5737965</v>
      </c>
      <c r="Q184" t="s">
        <v>320</v>
      </c>
      <c r="R184">
        <v>444</v>
      </c>
      <c r="T184" t="s">
        <v>321</v>
      </c>
    </row>
    <row r="185" spans="1:20" x14ac:dyDescent="0.25">
      <c r="A185" s="6" t="s">
        <v>33</v>
      </c>
      <c r="B185" s="7" t="s">
        <v>34</v>
      </c>
      <c r="C185" s="7" t="s">
        <v>22</v>
      </c>
      <c r="D185" s="7" t="s">
        <v>23</v>
      </c>
      <c r="E185" s="7" t="s">
        <v>5</v>
      </c>
      <c r="F185" s="7"/>
      <c r="G185" s="7" t="s">
        <v>24</v>
      </c>
      <c r="H185" s="7">
        <v>73545</v>
      </c>
      <c r="I185" s="7">
        <v>73988</v>
      </c>
      <c r="J185" s="7" t="s">
        <v>25</v>
      </c>
      <c r="K185" s="7" t="s">
        <v>322</v>
      </c>
      <c r="L185" s="7" t="s">
        <v>322</v>
      </c>
      <c r="M185" s="7"/>
      <c r="N185" s="7" t="s">
        <v>36</v>
      </c>
      <c r="O185" s="7"/>
      <c r="P185" s="7">
        <v>5737965</v>
      </c>
      <c r="Q185" s="7" t="s">
        <v>320</v>
      </c>
      <c r="R185" s="7">
        <v>444</v>
      </c>
      <c r="S185" s="7">
        <v>147</v>
      </c>
      <c r="T185" s="8"/>
    </row>
    <row r="186" spans="1:20" hidden="1" x14ac:dyDescent="0.25">
      <c r="A186" t="s">
        <v>20</v>
      </c>
      <c r="B186" t="s">
        <v>30</v>
      </c>
      <c r="C186" t="s">
        <v>22</v>
      </c>
      <c r="D186" t="s">
        <v>23</v>
      </c>
      <c r="E186" t="s">
        <v>5</v>
      </c>
      <c r="G186" t="s">
        <v>24</v>
      </c>
      <c r="H186">
        <v>74010</v>
      </c>
      <c r="I186">
        <v>74333</v>
      </c>
      <c r="J186" t="s">
        <v>25</v>
      </c>
      <c r="P186">
        <v>5737798</v>
      </c>
      <c r="Q186" t="s">
        <v>323</v>
      </c>
      <c r="R186">
        <v>324</v>
      </c>
      <c r="T186" t="s">
        <v>324</v>
      </c>
    </row>
    <row r="187" spans="1:20" x14ac:dyDescent="0.25">
      <c r="A187" s="6" t="s">
        <v>33</v>
      </c>
      <c r="B187" s="7" t="s">
        <v>34</v>
      </c>
      <c r="C187" s="7" t="s">
        <v>22</v>
      </c>
      <c r="D187" s="7" t="s">
        <v>23</v>
      </c>
      <c r="E187" s="7" t="s">
        <v>5</v>
      </c>
      <c r="F187" s="7"/>
      <c r="G187" s="7" t="s">
        <v>24</v>
      </c>
      <c r="H187" s="7">
        <v>74010</v>
      </c>
      <c r="I187" s="7">
        <v>74333</v>
      </c>
      <c r="J187" s="7" t="s">
        <v>25</v>
      </c>
      <c r="K187" s="7" t="s">
        <v>325</v>
      </c>
      <c r="L187" s="7" t="s">
        <v>325</v>
      </c>
      <c r="M187" s="7"/>
      <c r="N187" s="7" t="s">
        <v>36</v>
      </c>
      <c r="O187" s="7"/>
      <c r="P187" s="7">
        <v>5737798</v>
      </c>
      <c r="Q187" s="7" t="s">
        <v>323</v>
      </c>
      <c r="R187" s="7">
        <v>324</v>
      </c>
      <c r="S187" s="7">
        <v>107</v>
      </c>
      <c r="T187" s="8"/>
    </row>
    <row r="188" spans="1:20" hidden="1" x14ac:dyDescent="0.25">
      <c r="A188" t="s">
        <v>20</v>
      </c>
      <c r="B188" t="s">
        <v>30</v>
      </c>
      <c r="C188" t="s">
        <v>22</v>
      </c>
      <c r="D188" t="s">
        <v>23</v>
      </c>
      <c r="E188" t="s">
        <v>5</v>
      </c>
      <c r="G188" t="s">
        <v>24</v>
      </c>
      <c r="H188">
        <v>74516</v>
      </c>
      <c r="I188">
        <v>75229</v>
      </c>
      <c r="J188" t="s">
        <v>25</v>
      </c>
      <c r="P188">
        <v>5737766</v>
      </c>
      <c r="Q188" t="s">
        <v>326</v>
      </c>
      <c r="R188">
        <v>714</v>
      </c>
      <c r="T188" t="s">
        <v>327</v>
      </c>
    </row>
    <row r="189" spans="1:20" x14ac:dyDescent="0.25">
      <c r="A189" s="6" t="s">
        <v>33</v>
      </c>
      <c r="B189" s="7" t="s">
        <v>34</v>
      </c>
      <c r="C189" s="7" t="s">
        <v>22</v>
      </c>
      <c r="D189" s="7" t="s">
        <v>23</v>
      </c>
      <c r="E189" s="7" t="s">
        <v>5</v>
      </c>
      <c r="F189" s="7"/>
      <c r="G189" s="7" t="s">
        <v>24</v>
      </c>
      <c r="H189" s="7">
        <v>74516</v>
      </c>
      <c r="I189" s="7">
        <v>75229</v>
      </c>
      <c r="J189" s="7" t="s">
        <v>25</v>
      </c>
      <c r="K189" s="7" t="s">
        <v>328</v>
      </c>
      <c r="L189" s="7" t="s">
        <v>328</v>
      </c>
      <c r="M189" s="7"/>
      <c r="N189" s="7" t="s">
        <v>329</v>
      </c>
      <c r="O189" s="7"/>
      <c r="P189" s="7">
        <v>5737766</v>
      </c>
      <c r="Q189" s="7" t="s">
        <v>326</v>
      </c>
      <c r="R189" s="7">
        <v>714</v>
      </c>
      <c r="S189" s="7">
        <v>237</v>
      </c>
      <c r="T189" s="8"/>
    </row>
    <row r="190" spans="1:20" hidden="1" x14ac:dyDescent="0.25">
      <c r="A190" t="s">
        <v>20</v>
      </c>
      <c r="B190" t="s">
        <v>30</v>
      </c>
      <c r="C190" t="s">
        <v>22</v>
      </c>
      <c r="D190" t="s">
        <v>23</v>
      </c>
      <c r="E190" t="s">
        <v>5</v>
      </c>
      <c r="G190" t="s">
        <v>24</v>
      </c>
      <c r="H190">
        <v>75226</v>
      </c>
      <c r="I190">
        <v>75474</v>
      </c>
      <c r="J190" t="s">
        <v>25</v>
      </c>
      <c r="P190">
        <v>5737899</v>
      </c>
      <c r="Q190" t="s">
        <v>330</v>
      </c>
      <c r="R190">
        <v>249</v>
      </c>
      <c r="T190" t="s">
        <v>331</v>
      </c>
    </row>
    <row r="191" spans="1:20" x14ac:dyDescent="0.25">
      <c r="A191" s="6" t="s">
        <v>33</v>
      </c>
      <c r="B191" s="7" t="s">
        <v>34</v>
      </c>
      <c r="C191" s="7" t="s">
        <v>22</v>
      </c>
      <c r="D191" s="7" t="s">
        <v>23</v>
      </c>
      <c r="E191" s="7" t="s">
        <v>5</v>
      </c>
      <c r="F191" s="7"/>
      <c r="G191" s="7" t="s">
        <v>24</v>
      </c>
      <c r="H191" s="7">
        <v>75226</v>
      </c>
      <c r="I191" s="7">
        <v>75474</v>
      </c>
      <c r="J191" s="7" t="s">
        <v>25</v>
      </c>
      <c r="K191" s="7" t="s">
        <v>332</v>
      </c>
      <c r="L191" s="7" t="s">
        <v>332</v>
      </c>
      <c r="M191" s="7"/>
      <c r="N191" s="7" t="s">
        <v>36</v>
      </c>
      <c r="O191" s="7"/>
      <c r="P191" s="7">
        <v>5737899</v>
      </c>
      <c r="Q191" s="7" t="s">
        <v>330</v>
      </c>
      <c r="R191" s="7">
        <v>249</v>
      </c>
      <c r="S191" s="7">
        <v>82</v>
      </c>
      <c r="T191" s="8"/>
    </row>
    <row r="192" spans="1:20" hidden="1" x14ac:dyDescent="0.25">
      <c r="A192" t="s">
        <v>20</v>
      </c>
      <c r="B192" t="s">
        <v>30</v>
      </c>
      <c r="C192" t="s">
        <v>22</v>
      </c>
      <c r="D192" t="s">
        <v>23</v>
      </c>
      <c r="E192" t="s">
        <v>5</v>
      </c>
      <c r="G192" t="s">
        <v>24</v>
      </c>
      <c r="H192">
        <v>75485</v>
      </c>
      <c r="I192">
        <v>77002</v>
      </c>
      <c r="J192" t="s">
        <v>25</v>
      </c>
      <c r="P192">
        <v>5737792</v>
      </c>
      <c r="Q192" t="s">
        <v>333</v>
      </c>
      <c r="R192">
        <v>1518</v>
      </c>
      <c r="T192" t="s">
        <v>334</v>
      </c>
    </row>
    <row r="193" spans="1:20" x14ac:dyDescent="0.25">
      <c r="A193" s="6" t="s">
        <v>33</v>
      </c>
      <c r="B193" s="7" t="s">
        <v>34</v>
      </c>
      <c r="C193" s="7" t="s">
        <v>22</v>
      </c>
      <c r="D193" s="7" t="s">
        <v>23</v>
      </c>
      <c r="E193" s="7" t="s">
        <v>5</v>
      </c>
      <c r="F193" s="7"/>
      <c r="G193" s="7" t="s">
        <v>24</v>
      </c>
      <c r="H193" s="7">
        <v>75485</v>
      </c>
      <c r="I193" s="7">
        <v>77002</v>
      </c>
      <c r="J193" s="7" t="s">
        <v>25</v>
      </c>
      <c r="K193" s="7" t="s">
        <v>335</v>
      </c>
      <c r="L193" s="7" t="s">
        <v>335</v>
      </c>
      <c r="M193" s="7"/>
      <c r="N193" s="7" t="s">
        <v>36</v>
      </c>
      <c r="O193" s="7"/>
      <c r="P193" s="7">
        <v>5737792</v>
      </c>
      <c r="Q193" s="7" t="s">
        <v>333</v>
      </c>
      <c r="R193" s="7">
        <v>1518</v>
      </c>
      <c r="S193" s="7">
        <v>505</v>
      </c>
      <c r="T193" s="8"/>
    </row>
    <row r="194" spans="1:20" hidden="1" x14ac:dyDescent="0.25">
      <c r="A194" t="s">
        <v>20</v>
      </c>
      <c r="B194" t="s">
        <v>30</v>
      </c>
      <c r="C194" t="s">
        <v>22</v>
      </c>
      <c r="D194" t="s">
        <v>23</v>
      </c>
      <c r="E194" t="s">
        <v>5</v>
      </c>
      <c r="G194" t="s">
        <v>24</v>
      </c>
      <c r="H194">
        <v>77015</v>
      </c>
      <c r="I194">
        <v>79024</v>
      </c>
      <c r="J194" t="s">
        <v>25</v>
      </c>
      <c r="P194">
        <v>5737855</v>
      </c>
      <c r="Q194" t="s">
        <v>336</v>
      </c>
      <c r="R194">
        <v>2010</v>
      </c>
      <c r="T194" t="s">
        <v>337</v>
      </c>
    </row>
    <row r="195" spans="1:20" x14ac:dyDescent="0.25">
      <c r="A195" s="6" t="s">
        <v>33</v>
      </c>
      <c r="B195" s="7" t="s">
        <v>34</v>
      </c>
      <c r="C195" s="7" t="s">
        <v>22</v>
      </c>
      <c r="D195" s="7" t="s">
        <v>23</v>
      </c>
      <c r="E195" s="7" t="s">
        <v>5</v>
      </c>
      <c r="F195" s="7"/>
      <c r="G195" s="7" t="s">
        <v>24</v>
      </c>
      <c r="H195" s="7">
        <v>77015</v>
      </c>
      <c r="I195" s="7">
        <v>79024</v>
      </c>
      <c r="J195" s="7" t="s">
        <v>25</v>
      </c>
      <c r="K195" s="7" t="s">
        <v>338</v>
      </c>
      <c r="L195" s="7" t="s">
        <v>338</v>
      </c>
      <c r="M195" s="7"/>
      <c r="N195" s="7" t="s">
        <v>36</v>
      </c>
      <c r="O195" s="7"/>
      <c r="P195" s="7">
        <v>5737855</v>
      </c>
      <c r="Q195" s="7" t="s">
        <v>336</v>
      </c>
      <c r="R195" s="7">
        <v>2010</v>
      </c>
      <c r="S195" s="7">
        <v>669</v>
      </c>
      <c r="T195" s="8"/>
    </row>
    <row r="196" spans="1:20" hidden="1" x14ac:dyDescent="0.25">
      <c r="A196" t="s">
        <v>20</v>
      </c>
      <c r="B196" t="s">
        <v>30</v>
      </c>
      <c r="C196" t="s">
        <v>22</v>
      </c>
      <c r="D196" t="s">
        <v>23</v>
      </c>
      <c r="E196" t="s">
        <v>5</v>
      </c>
      <c r="G196" t="s">
        <v>24</v>
      </c>
      <c r="H196">
        <v>79028</v>
      </c>
      <c r="I196">
        <v>79501</v>
      </c>
      <c r="J196" t="s">
        <v>25</v>
      </c>
      <c r="P196">
        <v>5737898</v>
      </c>
      <c r="Q196" t="s">
        <v>339</v>
      </c>
      <c r="R196">
        <v>474</v>
      </c>
      <c r="T196" t="s">
        <v>340</v>
      </c>
    </row>
    <row r="197" spans="1:20" x14ac:dyDescent="0.25">
      <c r="A197" s="6" t="s">
        <v>33</v>
      </c>
      <c r="B197" s="7" t="s">
        <v>34</v>
      </c>
      <c r="C197" s="7" t="s">
        <v>22</v>
      </c>
      <c r="D197" s="7" t="s">
        <v>23</v>
      </c>
      <c r="E197" s="7" t="s">
        <v>5</v>
      </c>
      <c r="F197" s="7"/>
      <c r="G197" s="7" t="s">
        <v>24</v>
      </c>
      <c r="H197" s="7">
        <v>79028</v>
      </c>
      <c r="I197" s="7">
        <v>79501</v>
      </c>
      <c r="J197" s="7" t="s">
        <v>25</v>
      </c>
      <c r="K197" s="7" t="s">
        <v>341</v>
      </c>
      <c r="L197" s="7" t="s">
        <v>341</v>
      </c>
      <c r="M197" s="7"/>
      <c r="N197" s="7" t="s">
        <v>36</v>
      </c>
      <c r="O197" s="7"/>
      <c r="P197" s="7">
        <v>5737898</v>
      </c>
      <c r="Q197" s="7" t="s">
        <v>339</v>
      </c>
      <c r="R197" s="7">
        <v>474</v>
      </c>
      <c r="S197" s="7">
        <v>157</v>
      </c>
      <c r="T197" s="8"/>
    </row>
    <row r="198" spans="1:20" hidden="1" x14ac:dyDescent="0.25">
      <c r="A198" t="s">
        <v>20</v>
      </c>
      <c r="B198" t="s">
        <v>30</v>
      </c>
      <c r="C198" t="s">
        <v>22</v>
      </c>
      <c r="D198" t="s">
        <v>23</v>
      </c>
      <c r="E198" t="s">
        <v>5</v>
      </c>
      <c r="G198" t="s">
        <v>24</v>
      </c>
      <c r="H198">
        <v>79635</v>
      </c>
      <c r="I198">
        <v>80453</v>
      </c>
      <c r="J198" t="s">
        <v>25</v>
      </c>
      <c r="P198">
        <v>5737984</v>
      </c>
      <c r="Q198" t="s">
        <v>342</v>
      </c>
      <c r="R198">
        <v>819</v>
      </c>
      <c r="T198" t="s">
        <v>343</v>
      </c>
    </row>
    <row r="199" spans="1:20" x14ac:dyDescent="0.25">
      <c r="A199" s="6" t="s">
        <v>33</v>
      </c>
      <c r="B199" s="7" t="s">
        <v>34</v>
      </c>
      <c r="C199" s="7" t="s">
        <v>22</v>
      </c>
      <c r="D199" s="7" t="s">
        <v>23</v>
      </c>
      <c r="E199" s="7" t="s">
        <v>5</v>
      </c>
      <c r="F199" s="7"/>
      <c r="G199" s="7" t="s">
        <v>24</v>
      </c>
      <c r="H199" s="7">
        <v>79635</v>
      </c>
      <c r="I199" s="7">
        <v>80453</v>
      </c>
      <c r="J199" s="7" t="s">
        <v>25</v>
      </c>
      <c r="K199" s="7" t="s">
        <v>344</v>
      </c>
      <c r="L199" s="7" t="s">
        <v>344</v>
      </c>
      <c r="M199" s="7"/>
      <c r="N199" s="7" t="s">
        <v>36</v>
      </c>
      <c r="O199" s="7"/>
      <c r="P199" s="7">
        <v>5737984</v>
      </c>
      <c r="Q199" s="7" t="s">
        <v>342</v>
      </c>
      <c r="R199" s="7">
        <v>819</v>
      </c>
      <c r="S199" s="7">
        <v>272</v>
      </c>
      <c r="T199" s="8"/>
    </row>
    <row r="200" spans="1:20" hidden="1" x14ac:dyDescent="0.25">
      <c r="A200" t="s">
        <v>20</v>
      </c>
      <c r="B200" t="s">
        <v>30</v>
      </c>
      <c r="C200" t="s">
        <v>22</v>
      </c>
      <c r="D200" t="s">
        <v>23</v>
      </c>
      <c r="E200" t="s">
        <v>5</v>
      </c>
      <c r="G200" t="s">
        <v>24</v>
      </c>
      <c r="H200">
        <v>80581</v>
      </c>
      <c r="I200">
        <v>80988</v>
      </c>
      <c r="J200" t="s">
        <v>74</v>
      </c>
      <c r="P200">
        <v>5737925</v>
      </c>
      <c r="Q200" t="s">
        <v>345</v>
      </c>
      <c r="R200">
        <v>408</v>
      </c>
      <c r="T200" t="s">
        <v>346</v>
      </c>
    </row>
    <row r="201" spans="1:20" x14ac:dyDescent="0.25">
      <c r="A201" s="6" t="s">
        <v>33</v>
      </c>
      <c r="B201" s="7" t="s">
        <v>34</v>
      </c>
      <c r="C201" s="7" t="s">
        <v>22</v>
      </c>
      <c r="D201" s="7" t="s">
        <v>23</v>
      </c>
      <c r="E201" s="7" t="s">
        <v>5</v>
      </c>
      <c r="F201" s="7"/>
      <c r="G201" s="7" t="s">
        <v>24</v>
      </c>
      <c r="H201" s="7">
        <v>80581</v>
      </c>
      <c r="I201" s="7">
        <v>80988</v>
      </c>
      <c r="J201" s="7" t="s">
        <v>74</v>
      </c>
      <c r="K201" s="7" t="s">
        <v>347</v>
      </c>
      <c r="L201" s="7" t="s">
        <v>347</v>
      </c>
      <c r="M201" s="7"/>
      <c r="N201" s="7" t="s">
        <v>36</v>
      </c>
      <c r="O201" s="7"/>
      <c r="P201" s="7">
        <v>5737925</v>
      </c>
      <c r="Q201" s="7" t="s">
        <v>345</v>
      </c>
      <c r="R201" s="7">
        <v>408</v>
      </c>
      <c r="S201" s="7">
        <v>135</v>
      </c>
      <c r="T201" s="8"/>
    </row>
    <row r="202" spans="1:20" hidden="1" x14ac:dyDescent="0.25">
      <c r="A202" t="s">
        <v>20</v>
      </c>
      <c r="B202" t="s">
        <v>30</v>
      </c>
      <c r="C202" t="s">
        <v>22</v>
      </c>
      <c r="D202" t="s">
        <v>23</v>
      </c>
      <c r="E202" t="s">
        <v>5</v>
      </c>
      <c r="G202" t="s">
        <v>24</v>
      </c>
      <c r="H202">
        <v>80989</v>
      </c>
      <c r="I202">
        <v>81474</v>
      </c>
      <c r="J202" t="s">
        <v>74</v>
      </c>
      <c r="P202">
        <v>5737922</v>
      </c>
      <c r="Q202" t="s">
        <v>348</v>
      </c>
      <c r="R202">
        <v>486</v>
      </c>
      <c r="T202" t="s">
        <v>349</v>
      </c>
    </row>
    <row r="203" spans="1:20" x14ac:dyDescent="0.25">
      <c r="A203" s="6" t="s">
        <v>33</v>
      </c>
      <c r="B203" s="7" t="s">
        <v>34</v>
      </c>
      <c r="C203" s="7" t="s">
        <v>22</v>
      </c>
      <c r="D203" s="7" t="s">
        <v>23</v>
      </c>
      <c r="E203" s="7" t="s">
        <v>5</v>
      </c>
      <c r="F203" s="7"/>
      <c r="G203" s="7" t="s">
        <v>24</v>
      </c>
      <c r="H203" s="7">
        <v>80989</v>
      </c>
      <c r="I203" s="7">
        <v>81474</v>
      </c>
      <c r="J203" s="7" t="s">
        <v>74</v>
      </c>
      <c r="K203" s="7" t="s">
        <v>350</v>
      </c>
      <c r="L203" s="7" t="s">
        <v>350</v>
      </c>
      <c r="M203" s="7"/>
      <c r="N203" s="7" t="s">
        <v>351</v>
      </c>
      <c r="O203" s="7"/>
      <c r="P203" s="7">
        <v>5737922</v>
      </c>
      <c r="Q203" s="7" t="s">
        <v>348</v>
      </c>
      <c r="R203" s="7">
        <v>486</v>
      </c>
      <c r="S203" s="7">
        <v>161</v>
      </c>
      <c r="T203" s="8"/>
    </row>
    <row r="204" spans="1:20" hidden="1" x14ac:dyDescent="0.25">
      <c r="A204" t="s">
        <v>20</v>
      </c>
      <c r="B204" t="s">
        <v>30</v>
      </c>
      <c r="C204" t="s">
        <v>22</v>
      </c>
      <c r="D204" t="s">
        <v>23</v>
      </c>
      <c r="E204" t="s">
        <v>5</v>
      </c>
      <c r="G204" t="s">
        <v>24</v>
      </c>
      <c r="H204">
        <v>81771</v>
      </c>
      <c r="I204">
        <v>82055</v>
      </c>
      <c r="J204" t="s">
        <v>74</v>
      </c>
      <c r="P204">
        <v>5737913</v>
      </c>
      <c r="Q204" t="s">
        <v>352</v>
      </c>
      <c r="R204">
        <v>285</v>
      </c>
      <c r="T204" t="s">
        <v>353</v>
      </c>
    </row>
    <row r="205" spans="1:20" x14ac:dyDescent="0.25">
      <c r="A205" s="6" t="s">
        <v>33</v>
      </c>
      <c r="B205" s="7" t="s">
        <v>34</v>
      </c>
      <c r="C205" s="7" t="s">
        <v>22</v>
      </c>
      <c r="D205" s="7" t="s">
        <v>23</v>
      </c>
      <c r="E205" s="7" t="s">
        <v>5</v>
      </c>
      <c r="F205" s="7"/>
      <c r="G205" s="7" t="s">
        <v>24</v>
      </c>
      <c r="H205" s="7">
        <v>81771</v>
      </c>
      <c r="I205" s="7">
        <v>82055</v>
      </c>
      <c r="J205" s="7" t="s">
        <v>74</v>
      </c>
      <c r="K205" s="7" t="s">
        <v>354</v>
      </c>
      <c r="L205" s="7" t="s">
        <v>354</v>
      </c>
      <c r="M205" s="7"/>
      <c r="N205" s="7" t="s">
        <v>36</v>
      </c>
      <c r="O205" s="7"/>
      <c r="P205" s="7">
        <v>5737913</v>
      </c>
      <c r="Q205" s="7" t="s">
        <v>352</v>
      </c>
      <c r="R205" s="7">
        <v>285</v>
      </c>
      <c r="S205" s="7">
        <v>94</v>
      </c>
      <c r="T205" s="8"/>
    </row>
    <row r="206" spans="1:20" hidden="1" x14ac:dyDescent="0.25">
      <c r="A206" t="s">
        <v>20</v>
      </c>
      <c r="B206" t="s">
        <v>30</v>
      </c>
      <c r="C206" t="s">
        <v>22</v>
      </c>
      <c r="D206" t="s">
        <v>23</v>
      </c>
      <c r="E206" t="s">
        <v>5</v>
      </c>
      <c r="G206" t="s">
        <v>24</v>
      </c>
      <c r="H206">
        <v>82129</v>
      </c>
      <c r="I206">
        <v>82983</v>
      </c>
      <c r="J206" t="s">
        <v>74</v>
      </c>
      <c r="P206">
        <v>5737834</v>
      </c>
      <c r="Q206" t="s">
        <v>355</v>
      </c>
      <c r="R206">
        <v>855</v>
      </c>
      <c r="T206" t="s">
        <v>356</v>
      </c>
    </row>
    <row r="207" spans="1:20" x14ac:dyDescent="0.25">
      <c r="A207" s="6" t="s">
        <v>33</v>
      </c>
      <c r="B207" s="7" t="s">
        <v>34</v>
      </c>
      <c r="C207" s="7" t="s">
        <v>22</v>
      </c>
      <c r="D207" s="7" t="s">
        <v>23</v>
      </c>
      <c r="E207" s="7" t="s">
        <v>5</v>
      </c>
      <c r="F207" s="7"/>
      <c r="G207" s="7" t="s">
        <v>24</v>
      </c>
      <c r="H207" s="7">
        <v>82129</v>
      </c>
      <c r="I207" s="7">
        <v>82983</v>
      </c>
      <c r="J207" s="7" t="s">
        <v>74</v>
      </c>
      <c r="K207" s="7" t="s">
        <v>357</v>
      </c>
      <c r="L207" s="7" t="s">
        <v>357</v>
      </c>
      <c r="M207" s="7"/>
      <c r="N207" s="7" t="s">
        <v>36</v>
      </c>
      <c r="O207" s="7"/>
      <c r="P207" s="7">
        <v>5737834</v>
      </c>
      <c r="Q207" s="7" t="s">
        <v>355</v>
      </c>
      <c r="R207" s="7">
        <v>855</v>
      </c>
      <c r="S207" s="7">
        <v>284</v>
      </c>
      <c r="T207" s="8"/>
    </row>
    <row r="208" spans="1:20" hidden="1" x14ac:dyDescent="0.25">
      <c r="A208" t="s">
        <v>20</v>
      </c>
      <c r="B208" t="s">
        <v>30</v>
      </c>
      <c r="C208" t="s">
        <v>22</v>
      </c>
      <c r="D208" t="s">
        <v>23</v>
      </c>
      <c r="E208" t="s">
        <v>5</v>
      </c>
      <c r="G208" t="s">
        <v>24</v>
      </c>
      <c r="H208">
        <v>83207</v>
      </c>
      <c r="I208">
        <v>83566</v>
      </c>
      <c r="J208" t="s">
        <v>74</v>
      </c>
      <c r="P208">
        <v>5738952</v>
      </c>
      <c r="Q208" t="s">
        <v>358</v>
      </c>
      <c r="R208">
        <v>360</v>
      </c>
      <c r="T208" t="s">
        <v>359</v>
      </c>
    </row>
    <row r="209" spans="1:20" x14ac:dyDescent="0.25">
      <c r="A209" s="6" t="s">
        <v>33</v>
      </c>
      <c r="B209" s="7" t="s">
        <v>34</v>
      </c>
      <c r="C209" s="7" t="s">
        <v>22</v>
      </c>
      <c r="D209" s="7" t="s">
        <v>23</v>
      </c>
      <c r="E209" s="7" t="s">
        <v>5</v>
      </c>
      <c r="F209" s="7"/>
      <c r="G209" s="7" t="s">
        <v>24</v>
      </c>
      <c r="H209" s="7">
        <v>83207</v>
      </c>
      <c r="I209" s="7">
        <v>83566</v>
      </c>
      <c r="J209" s="7" t="s">
        <v>74</v>
      </c>
      <c r="K209" s="7" t="s">
        <v>360</v>
      </c>
      <c r="L209" s="7" t="s">
        <v>360</v>
      </c>
      <c r="M209" s="7"/>
      <c r="N209" s="7" t="s">
        <v>116</v>
      </c>
      <c r="O209" s="7"/>
      <c r="P209" s="7">
        <v>5738952</v>
      </c>
      <c r="Q209" s="7" t="s">
        <v>358</v>
      </c>
      <c r="R209" s="7">
        <v>360</v>
      </c>
      <c r="S209" s="7">
        <v>119</v>
      </c>
      <c r="T209" s="8"/>
    </row>
    <row r="210" spans="1:20" hidden="1" x14ac:dyDescent="0.25">
      <c r="A210" t="s">
        <v>20</v>
      </c>
      <c r="B210" t="s">
        <v>30</v>
      </c>
      <c r="C210" t="s">
        <v>22</v>
      </c>
      <c r="D210" t="s">
        <v>23</v>
      </c>
      <c r="E210" t="s">
        <v>5</v>
      </c>
      <c r="G210" t="s">
        <v>24</v>
      </c>
      <c r="H210">
        <v>83818</v>
      </c>
      <c r="I210">
        <v>84180</v>
      </c>
      <c r="J210" t="s">
        <v>74</v>
      </c>
      <c r="P210">
        <v>5738934</v>
      </c>
      <c r="Q210" t="s">
        <v>361</v>
      </c>
      <c r="R210">
        <v>363</v>
      </c>
      <c r="T210" t="s">
        <v>362</v>
      </c>
    </row>
    <row r="211" spans="1:20" x14ac:dyDescent="0.25">
      <c r="A211" s="6" t="s">
        <v>33</v>
      </c>
      <c r="B211" s="7" t="s">
        <v>34</v>
      </c>
      <c r="C211" s="7" t="s">
        <v>22</v>
      </c>
      <c r="D211" s="7" t="s">
        <v>23</v>
      </c>
      <c r="E211" s="7" t="s">
        <v>5</v>
      </c>
      <c r="F211" s="7"/>
      <c r="G211" s="7" t="s">
        <v>24</v>
      </c>
      <c r="H211" s="7">
        <v>83818</v>
      </c>
      <c r="I211" s="7">
        <v>84180</v>
      </c>
      <c r="J211" s="7" t="s">
        <v>74</v>
      </c>
      <c r="K211" s="7" t="s">
        <v>363</v>
      </c>
      <c r="L211" s="7" t="s">
        <v>363</v>
      </c>
      <c r="M211" s="7"/>
      <c r="N211" s="7" t="s">
        <v>123</v>
      </c>
      <c r="O211" s="7"/>
      <c r="P211" s="7">
        <v>5738934</v>
      </c>
      <c r="Q211" s="7" t="s">
        <v>361</v>
      </c>
      <c r="R211" s="7">
        <v>363</v>
      </c>
      <c r="S211" s="7">
        <v>120</v>
      </c>
      <c r="T211" s="8"/>
    </row>
    <row r="212" spans="1:20" hidden="1" x14ac:dyDescent="0.25">
      <c r="A212" t="s">
        <v>20</v>
      </c>
      <c r="B212" t="s">
        <v>30</v>
      </c>
      <c r="C212" t="s">
        <v>22</v>
      </c>
      <c r="D212" t="s">
        <v>23</v>
      </c>
      <c r="E212" t="s">
        <v>5</v>
      </c>
      <c r="G212" t="s">
        <v>24</v>
      </c>
      <c r="H212">
        <v>84349</v>
      </c>
      <c r="I212">
        <v>84558</v>
      </c>
      <c r="J212" t="s">
        <v>25</v>
      </c>
      <c r="P212">
        <v>5738897</v>
      </c>
      <c r="Q212" t="s">
        <v>364</v>
      </c>
      <c r="R212">
        <v>210</v>
      </c>
      <c r="T212" t="s">
        <v>365</v>
      </c>
    </row>
    <row r="213" spans="1:20" x14ac:dyDescent="0.25">
      <c r="A213" s="6" t="s">
        <v>33</v>
      </c>
      <c r="B213" s="7" t="s">
        <v>34</v>
      </c>
      <c r="C213" s="7" t="s">
        <v>22</v>
      </c>
      <c r="D213" s="7" t="s">
        <v>23</v>
      </c>
      <c r="E213" s="7" t="s">
        <v>5</v>
      </c>
      <c r="F213" s="7"/>
      <c r="G213" s="7" t="s">
        <v>24</v>
      </c>
      <c r="H213" s="7">
        <v>84349</v>
      </c>
      <c r="I213" s="7">
        <v>84558</v>
      </c>
      <c r="J213" s="7" t="s">
        <v>25</v>
      </c>
      <c r="K213" s="7" t="s">
        <v>366</v>
      </c>
      <c r="L213" s="7" t="s">
        <v>366</v>
      </c>
      <c r="M213" s="7"/>
      <c r="N213" s="7" t="s">
        <v>36</v>
      </c>
      <c r="O213" s="7"/>
      <c r="P213" s="7">
        <v>5738897</v>
      </c>
      <c r="Q213" s="7" t="s">
        <v>364</v>
      </c>
      <c r="R213" s="7">
        <v>210</v>
      </c>
      <c r="S213" s="7">
        <v>69</v>
      </c>
      <c r="T213" s="8"/>
    </row>
    <row r="214" spans="1:20" hidden="1" x14ac:dyDescent="0.25">
      <c r="A214" t="s">
        <v>20</v>
      </c>
      <c r="B214" t="s">
        <v>30</v>
      </c>
      <c r="C214" t="s">
        <v>22</v>
      </c>
      <c r="D214" t="s">
        <v>23</v>
      </c>
      <c r="E214" t="s">
        <v>5</v>
      </c>
      <c r="G214" t="s">
        <v>24</v>
      </c>
      <c r="H214">
        <v>84566</v>
      </c>
      <c r="I214">
        <v>85123</v>
      </c>
      <c r="J214" t="s">
        <v>25</v>
      </c>
      <c r="P214">
        <v>5738878</v>
      </c>
      <c r="Q214" t="s">
        <v>367</v>
      </c>
      <c r="R214">
        <v>558</v>
      </c>
      <c r="T214" t="s">
        <v>368</v>
      </c>
    </row>
    <row r="215" spans="1:20" x14ac:dyDescent="0.25">
      <c r="A215" s="6" t="s">
        <v>33</v>
      </c>
      <c r="B215" s="7" t="s">
        <v>34</v>
      </c>
      <c r="C215" s="7" t="s">
        <v>22</v>
      </c>
      <c r="D215" s="7" t="s">
        <v>23</v>
      </c>
      <c r="E215" s="7" t="s">
        <v>5</v>
      </c>
      <c r="F215" s="7"/>
      <c r="G215" s="7" t="s">
        <v>24</v>
      </c>
      <c r="H215" s="7">
        <v>84566</v>
      </c>
      <c r="I215" s="7">
        <v>85123</v>
      </c>
      <c r="J215" s="7" t="s">
        <v>25</v>
      </c>
      <c r="K215" s="7" t="s">
        <v>369</v>
      </c>
      <c r="L215" s="7" t="s">
        <v>369</v>
      </c>
      <c r="M215" s="7"/>
      <c r="N215" s="7" t="s">
        <v>36</v>
      </c>
      <c r="O215" s="7"/>
      <c r="P215" s="7">
        <v>5738878</v>
      </c>
      <c r="Q215" s="7" t="s">
        <v>367</v>
      </c>
      <c r="R215" s="7">
        <v>558</v>
      </c>
      <c r="S215" s="7">
        <v>185</v>
      </c>
      <c r="T215" s="8"/>
    </row>
    <row r="216" spans="1:20" hidden="1" x14ac:dyDescent="0.25">
      <c r="A216" t="s">
        <v>20</v>
      </c>
      <c r="B216" t="s">
        <v>30</v>
      </c>
      <c r="C216" t="s">
        <v>22</v>
      </c>
      <c r="D216" t="s">
        <v>23</v>
      </c>
      <c r="E216" t="s">
        <v>5</v>
      </c>
      <c r="G216" t="s">
        <v>24</v>
      </c>
      <c r="H216">
        <v>85123</v>
      </c>
      <c r="I216">
        <v>87135</v>
      </c>
      <c r="J216" t="s">
        <v>25</v>
      </c>
      <c r="P216">
        <v>5738791</v>
      </c>
      <c r="Q216" t="s">
        <v>370</v>
      </c>
      <c r="R216">
        <v>2013</v>
      </c>
      <c r="T216" t="s">
        <v>371</v>
      </c>
    </row>
    <row r="217" spans="1:20" x14ac:dyDescent="0.25">
      <c r="A217" s="6" t="s">
        <v>33</v>
      </c>
      <c r="B217" s="7" t="s">
        <v>34</v>
      </c>
      <c r="C217" s="7" t="s">
        <v>22</v>
      </c>
      <c r="D217" s="7" t="s">
        <v>23</v>
      </c>
      <c r="E217" s="7" t="s">
        <v>5</v>
      </c>
      <c r="F217" s="7"/>
      <c r="G217" s="7" t="s">
        <v>24</v>
      </c>
      <c r="H217" s="7">
        <v>85123</v>
      </c>
      <c r="I217" s="7">
        <v>87135</v>
      </c>
      <c r="J217" s="7" t="s">
        <v>25</v>
      </c>
      <c r="K217" s="7" t="s">
        <v>372</v>
      </c>
      <c r="L217" s="7" t="s">
        <v>372</v>
      </c>
      <c r="M217" s="7"/>
      <c r="N217" s="7" t="s">
        <v>36</v>
      </c>
      <c r="O217" s="7"/>
      <c r="P217" s="7">
        <v>5738791</v>
      </c>
      <c r="Q217" s="7" t="s">
        <v>370</v>
      </c>
      <c r="R217" s="7">
        <v>2013</v>
      </c>
      <c r="S217" s="7">
        <v>670</v>
      </c>
      <c r="T217" s="8"/>
    </row>
    <row r="218" spans="1:20" hidden="1" x14ac:dyDescent="0.25">
      <c r="A218" t="s">
        <v>20</v>
      </c>
      <c r="B218" t="s">
        <v>30</v>
      </c>
      <c r="C218" t="s">
        <v>22</v>
      </c>
      <c r="D218" t="s">
        <v>23</v>
      </c>
      <c r="E218" t="s">
        <v>5</v>
      </c>
      <c r="G218" t="s">
        <v>24</v>
      </c>
      <c r="H218">
        <v>87135</v>
      </c>
      <c r="I218">
        <v>87404</v>
      </c>
      <c r="J218" t="s">
        <v>25</v>
      </c>
      <c r="P218">
        <v>5738781</v>
      </c>
      <c r="Q218" t="s">
        <v>373</v>
      </c>
      <c r="R218">
        <v>270</v>
      </c>
      <c r="T218" t="s">
        <v>374</v>
      </c>
    </row>
    <row r="219" spans="1:20" x14ac:dyDescent="0.25">
      <c r="A219" s="6" t="s">
        <v>33</v>
      </c>
      <c r="B219" s="7" t="s">
        <v>34</v>
      </c>
      <c r="C219" s="7" t="s">
        <v>22</v>
      </c>
      <c r="D219" s="7" t="s">
        <v>23</v>
      </c>
      <c r="E219" s="7" t="s">
        <v>5</v>
      </c>
      <c r="F219" s="7"/>
      <c r="G219" s="7" t="s">
        <v>24</v>
      </c>
      <c r="H219" s="7">
        <v>87135</v>
      </c>
      <c r="I219" s="7">
        <v>87404</v>
      </c>
      <c r="J219" s="7" t="s">
        <v>25</v>
      </c>
      <c r="K219" s="7" t="s">
        <v>375</v>
      </c>
      <c r="L219" s="7" t="s">
        <v>375</v>
      </c>
      <c r="M219" s="7"/>
      <c r="N219" s="7" t="s">
        <v>36</v>
      </c>
      <c r="O219" s="7"/>
      <c r="P219" s="7">
        <v>5738781</v>
      </c>
      <c r="Q219" s="7" t="s">
        <v>373</v>
      </c>
      <c r="R219" s="7">
        <v>270</v>
      </c>
      <c r="S219" s="7">
        <v>89</v>
      </c>
      <c r="T219" s="8"/>
    </row>
    <row r="220" spans="1:20" hidden="1" x14ac:dyDescent="0.25">
      <c r="A220" t="s">
        <v>20</v>
      </c>
      <c r="B220" t="s">
        <v>30</v>
      </c>
      <c r="C220" t="s">
        <v>22</v>
      </c>
      <c r="D220" t="s">
        <v>23</v>
      </c>
      <c r="E220" t="s">
        <v>5</v>
      </c>
      <c r="G220" t="s">
        <v>24</v>
      </c>
      <c r="H220">
        <v>87450</v>
      </c>
      <c r="I220">
        <v>88424</v>
      </c>
      <c r="J220" t="s">
        <v>25</v>
      </c>
      <c r="P220">
        <v>5738772</v>
      </c>
      <c r="Q220" t="s">
        <v>376</v>
      </c>
      <c r="R220">
        <v>975</v>
      </c>
      <c r="T220" t="s">
        <v>377</v>
      </c>
    </row>
    <row r="221" spans="1:20" x14ac:dyDescent="0.25">
      <c r="A221" s="6" t="s">
        <v>33</v>
      </c>
      <c r="B221" s="7" t="s">
        <v>34</v>
      </c>
      <c r="C221" s="7" t="s">
        <v>22</v>
      </c>
      <c r="D221" s="7" t="s">
        <v>23</v>
      </c>
      <c r="E221" s="7" t="s">
        <v>5</v>
      </c>
      <c r="F221" s="7"/>
      <c r="G221" s="7" t="s">
        <v>24</v>
      </c>
      <c r="H221" s="7">
        <v>87450</v>
      </c>
      <c r="I221" s="7">
        <v>88424</v>
      </c>
      <c r="J221" s="7" t="s">
        <v>25</v>
      </c>
      <c r="K221" s="7" t="s">
        <v>378</v>
      </c>
      <c r="L221" s="7" t="s">
        <v>378</v>
      </c>
      <c r="M221" s="7"/>
      <c r="N221" s="7" t="s">
        <v>146</v>
      </c>
      <c r="O221" s="7"/>
      <c r="P221" s="7">
        <v>5738772</v>
      </c>
      <c r="Q221" s="7" t="s">
        <v>376</v>
      </c>
      <c r="R221" s="7">
        <v>975</v>
      </c>
      <c r="S221" s="7">
        <v>324</v>
      </c>
      <c r="T221" s="8"/>
    </row>
    <row r="222" spans="1:20" hidden="1" x14ac:dyDescent="0.25">
      <c r="A222" t="s">
        <v>20</v>
      </c>
      <c r="B222" t="s">
        <v>30</v>
      </c>
      <c r="C222" t="s">
        <v>22</v>
      </c>
      <c r="D222" t="s">
        <v>23</v>
      </c>
      <c r="E222" t="s">
        <v>5</v>
      </c>
      <c r="G222" t="s">
        <v>24</v>
      </c>
      <c r="H222">
        <v>89005</v>
      </c>
      <c r="I222">
        <v>89382</v>
      </c>
      <c r="J222" t="s">
        <v>25</v>
      </c>
      <c r="P222">
        <v>5738764</v>
      </c>
      <c r="Q222" t="s">
        <v>379</v>
      </c>
      <c r="R222">
        <v>378</v>
      </c>
      <c r="T222" t="s">
        <v>380</v>
      </c>
    </row>
    <row r="223" spans="1:20" x14ac:dyDescent="0.25">
      <c r="A223" s="6" t="s">
        <v>33</v>
      </c>
      <c r="B223" s="7" t="s">
        <v>34</v>
      </c>
      <c r="C223" s="7" t="s">
        <v>22</v>
      </c>
      <c r="D223" s="7" t="s">
        <v>23</v>
      </c>
      <c r="E223" s="7" t="s">
        <v>5</v>
      </c>
      <c r="F223" s="7"/>
      <c r="G223" s="7" t="s">
        <v>24</v>
      </c>
      <c r="H223" s="7">
        <v>89005</v>
      </c>
      <c r="I223" s="7">
        <v>89382</v>
      </c>
      <c r="J223" s="7" t="s">
        <v>25</v>
      </c>
      <c r="K223" s="7" t="s">
        <v>381</v>
      </c>
      <c r="L223" s="7" t="s">
        <v>381</v>
      </c>
      <c r="M223" s="7"/>
      <c r="N223" s="7" t="s">
        <v>36</v>
      </c>
      <c r="O223" s="7"/>
      <c r="P223" s="7">
        <v>5738764</v>
      </c>
      <c r="Q223" s="7" t="s">
        <v>379</v>
      </c>
      <c r="R223" s="7">
        <v>378</v>
      </c>
      <c r="S223" s="7">
        <v>125</v>
      </c>
      <c r="T223" s="8"/>
    </row>
    <row r="224" spans="1:20" hidden="1" x14ac:dyDescent="0.25">
      <c r="A224" t="s">
        <v>20</v>
      </c>
      <c r="B224" t="s">
        <v>30</v>
      </c>
      <c r="C224" t="s">
        <v>22</v>
      </c>
      <c r="D224" t="s">
        <v>23</v>
      </c>
      <c r="E224" t="s">
        <v>5</v>
      </c>
      <c r="G224" t="s">
        <v>24</v>
      </c>
      <c r="H224">
        <v>89625</v>
      </c>
      <c r="I224">
        <v>90707</v>
      </c>
      <c r="J224" t="s">
        <v>74</v>
      </c>
      <c r="P224">
        <v>5738761</v>
      </c>
      <c r="Q224" t="s">
        <v>382</v>
      </c>
      <c r="R224">
        <v>1083</v>
      </c>
      <c r="T224" t="s">
        <v>383</v>
      </c>
    </row>
    <row r="225" spans="1:20" x14ac:dyDescent="0.25">
      <c r="A225" s="6" t="s">
        <v>33</v>
      </c>
      <c r="B225" s="7" t="s">
        <v>34</v>
      </c>
      <c r="C225" s="7" t="s">
        <v>22</v>
      </c>
      <c r="D225" s="7" t="s">
        <v>23</v>
      </c>
      <c r="E225" s="7" t="s">
        <v>5</v>
      </c>
      <c r="F225" s="7"/>
      <c r="G225" s="7" t="s">
        <v>24</v>
      </c>
      <c r="H225" s="7">
        <v>89625</v>
      </c>
      <c r="I225" s="7">
        <v>90707</v>
      </c>
      <c r="J225" s="7" t="s">
        <v>74</v>
      </c>
      <c r="K225" s="7" t="s">
        <v>384</v>
      </c>
      <c r="L225" s="7" t="s">
        <v>384</v>
      </c>
      <c r="M225" s="7"/>
      <c r="N225" s="7" t="s">
        <v>36</v>
      </c>
      <c r="O225" s="7"/>
      <c r="P225" s="7">
        <v>5738761</v>
      </c>
      <c r="Q225" s="7" t="s">
        <v>382</v>
      </c>
      <c r="R225" s="7">
        <v>1083</v>
      </c>
      <c r="S225" s="7">
        <v>360</v>
      </c>
      <c r="T225" s="8"/>
    </row>
    <row r="226" spans="1:20" hidden="1" x14ac:dyDescent="0.25">
      <c r="A226" t="s">
        <v>20</v>
      </c>
      <c r="B226" t="s">
        <v>30</v>
      </c>
      <c r="C226" t="s">
        <v>22</v>
      </c>
      <c r="D226" t="s">
        <v>23</v>
      </c>
      <c r="E226" t="s">
        <v>5</v>
      </c>
      <c r="G226" t="s">
        <v>24</v>
      </c>
      <c r="H226">
        <v>91750</v>
      </c>
      <c r="I226">
        <v>92055</v>
      </c>
      <c r="J226" t="s">
        <v>74</v>
      </c>
      <c r="P226">
        <v>5738752</v>
      </c>
      <c r="Q226" t="s">
        <v>385</v>
      </c>
      <c r="R226">
        <v>306</v>
      </c>
      <c r="T226" t="s">
        <v>386</v>
      </c>
    </row>
    <row r="227" spans="1:20" x14ac:dyDescent="0.25">
      <c r="A227" s="6" t="s">
        <v>33</v>
      </c>
      <c r="B227" s="7" t="s">
        <v>34</v>
      </c>
      <c r="C227" s="7" t="s">
        <v>22</v>
      </c>
      <c r="D227" s="7" t="s">
        <v>23</v>
      </c>
      <c r="E227" s="7" t="s">
        <v>5</v>
      </c>
      <c r="F227" s="7"/>
      <c r="G227" s="7" t="s">
        <v>24</v>
      </c>
      <c r="H227" s="7">
        <v>91750</v>
      </c>
      <c r="I227" s="7">
        <v>92055</v>
      </c>
      <c r="J227" s="7" t="s">
        <v>74</v>
      </c>
      <c r="K227" s="7" t="s">
        <v>387</v>
      </c>
      <c r="L227" s="7" t="s">
        <v>387</v>
      </c>
      <c r="M227" s="7"/>
      <c r="N227" s="7" t="s">
        <v>36</v>
      </c>
      <c r="O227" s="7"/>
      <c r="P227" s="7">
        <v>5738752</v>
      </c>
      <c r="Q227" s="7" t="s">
        <v>385</v>
      </c>
      <c r="R227" s="7">
        <v>306</v>
      </c>
      <c r="S227" s="7">
        <v>101</v>
      </c>
      <c r="T227" s="8"/>
    </row>
    <row r="228" spans="1:20" hidden="1" x14ac:dyDescent="0.25">
      <c r="A228" t="s">
        <v>20</v>
      </c>
      <c r="B228" t="s">
        <v>30</v>
      </c>
      <c r="C228" t="s">
        <v>22</v>
      </c>
      <c r="D228" t="s">
        <v>23</v>
      </c>
      <c r="E228" t="s">
        <v>5</v>
      </c>
      <c r="G228" t="s">
        <v>24</v>
      </c>
      <c r="H228">
        <v>92107</v>
      </c>
      <c r="I228">
        <v>92397</v>
      </c>
      <c r="J228" t="s">
        <v>74</v>
      </c>
      <c r="P228">
        <v>5738730</v>
      </c>
      <c r="Q228" t="s">
        <v>388</v>
      </c>
      <c r="R228">
        <v>291</v>
      </c>
      <c r="T228" t="s">
        <v>389</v>
      </c>
    </row>
    <row r="229" spans="1:20" x14ac:dyDescent="0.25">
      <c r="A229" s="6" t="s">
        <v>33</v>
      </c>
      <c r="B229" s="7" t="s">
        <v>34</v>
      </c>
      <c r="C229" s="7" t="s">
        <v>22</v>
      </c>
      <c r="D229" s="7" t="s">
        <v>23</v>
      </c>
      <c r="E229" s="7" t="s">
        <v>5</v>
      </c>
      <c r="F229" s="7"/>
      <c r="G229" s="7" t="s">
        <v>24</v>
      </c>
      <c r="H229" s="7">
        <v>92107</v>
      </c>
      <c r="I229" s="7">
        <v>92397</v>
      </c>
      <c r="J229" s="7" t="s">
        <v>74</v>
      </c>
      <c r="K229" s="7" t="s">
        <v>390</v>
      </c>
      <c r="L229" s="7" t="s">
        <v>390</v>
      </c>
      <c r="M229" s="7"/>
      <c r="N229" s="7" t="s">
        <v>36</v>
      </c>
      <c r="O229" s="7"/>
      <c r="P229" s="7">
        <v>5738730</v>
      </c>
      <c r="Q229" s="7" t="s">
        <v>388</v>
      </c>
      <c r="R229" s="7">
        <v>291</v>
      </c>
      <c r="S229" s="7">
        <v>96</v>
      </c>
      <c r="T229" s="8"/>
    </row>
    <row r="230" spans="1:20" hidden="1" x14ac:dyDescent="0.25">
      <c r="A230" t="s">
        <v>20</v>
      </c>
      <c r="B230" t="s">
        <v>30</v>
      </c>
      <c r="C230" t="s">
        <v>22</v>
      </c>
      <c r="D230" t="s">
        <v>23</v>
      </c>
      <c r="E230" t="s">
        <v>5</v>
      </c>
      <c r="G230" t="s">
        <v>24</v>
      </c>
      <c r="H230">
        <v>92828</v>
      </c>
      <c r="I230">
        <v>93790</v>
      </c>
      <c r="J230" t="s">
        <v>74</v>
      </c>
      <c r="P230">
        <v>5738721</v>
      </c>
      <c r="Q230" t="s">
        <v>391</v>
      </c>
      <c r="R230">
        <v>963</v>
      </c>
      <c r="T230" t="s">
        <v>392</v>
      </c>
    </row>
    <row r="231" spans="1:20" x14ac:dyDescent="0.25">
      <c r="A231" s="6" t="s">
        <v>33</v>
      </c>
      <c r="B231" s="7" t="s">
        <v>34</v>
      </c>
      <c r="C231" s="7" t="s">
        <v>22</v>
      </c>
      <c r="D231" s="7" t="s">
        <v>23</v>
      </c>
      <c r="E231" s="7" t="s">
        <v>5</v>
      </c>
      <c r="F231" s="7"/>
      <c r="G231" s="7" t="s">
        <v>24</v>
      </c>
      <c r="H231" s="7">
        <v>92828</v>
      </c>
      <c r="I231" s="7">
        <v>93790</v>
      </c>
      <c r="J231" s="7" t="s">
        <v>74</v>
      </c>
      <c r="K231" s="7" t="s">
        <v>393</v>
      </c>
      <c r="L231" s="7" t="s">
        <v>393</v>
      </c>
      <c r="M231" s="7"/>
      <c r="N231" s="7" t="s">
        <v>394</v>
      </c>
      <c r="O231" s="7"/>
      <c r="P231" s="7">
        <v>5738721</v>
      </c>
      <c r="Q231" s="7" t="s">
        <v>391</v>
      </c>
      <c r="R231" s="7">
        <v>963</v>
      </c>
      <c r="S231" s="7">
        <v>320</v>
      </c>
      <c r="T231" s="8"/>
    </row>
    <row r="232" spans="1:20" hidden="1" x14ac:dyDescent="0.25">
      <c r="A232" t="s">
        <v>20</v>
      </c>
      <c r="B232" t="s">
        <v>30</v>
      </c>
      <c r="C232" t="s">
        <v>22</v>
      </c>
      <c r="D232" t="s">
        <v>23</v>
      </c>
      <c r="E232" t="s">
        <v>5</v>
      </c>
      <c r="G232" t="s">
        <v>24</v>
      </c>
      <c r="H232">
        <v>94586</v>
      </c>
      <c r="I232">
        <v>95269</v>
      </c>
      <c r="J232" t="s">
        <v>25</v>
      </c>
      <c r="P232">
        <v>5738711</v>
      </c>
      <c r="Q232" t="s">
        <v>395</v>
      </c>
      <c r="R232">
        <v>684</v>
      </c>
      <c r="T232" t="s">
        <v>396</v>
      </c>
    </row>
    <row r="233" spans="1:20" x14ac:dyDescent="0.25">
      <c r="A233" s="6" t="s">
        <v>33</v>
      </c>
      <c r="B233" s="7" t="s">
        <v>34</v>
      </c>
      <c r="C233" s="7" t="s">
        <v>22</v>
      </c>
      <c r="D233" s="7" t="s">
        <v>23</v>
      </c>
      <c r="E233" s="7" t="s">
        <v>5</v>
      </c>
      <c r="F233" s="7"/>
      <c r="G233" s="7" t="s">
        <v>24</v>
      </c>
      <c r="H233" s="7">
        <v>94586</v>
      </c>
      <c r="I233" s="7">
        <v>95269</v>
      </c>
      <c r="J233" s="7" t="s">
        <v>25</v>
      </c>
      <c r="K233" s="7" t="s">
        <v>397</v>
      </c>
      <c r="L233" s="7" t="s">
        <v>397</v>
      </c>
      <c r="M233" s="7"/>
      <c r="N233" s="7" t="s">
        <v>36</v>
      </c>
      <c r="O233" s="7"/>
      <c r="P233" s="7">
        <v>5738711</v>
      </c>
      <c r="Q233" s="7" t="s">
        <v>395</v>
      </c>
      <c r="R233" s="7">
        <v>684</v>
      </c>
      <c r="S233" s="7">
        <v>227</v>
      </c>
      <c r="T233" s="8"/>
    </row>
    <row r="234" spans="1:20" hidden="1" x14ac:dyDescent="0.25">
      <c r="A234" t="s">
        <v>20</v>
      </c>
      <c r="B234" t="s">
        <v>30</v>
      </c>
      <c r="C234" t="s">
        <v>22</v>
      </c>
      <c r="D234" t="s">
        <v>23</v>
      </c>
      <c r="E234" t="s">
        <v>5</v>
      </c>
      <c r="G234" t="s">
        <v>24</v>
      </c>
      <c r="H234">
        <v>95306</v>
      </c>
      <c r="I234">
        <v>95905</v>
      </c>
      <c r="J234" t="s">
        <v>74</v>
      </c>
      <c r="P234">
        <v>5738702</v>
      </c>
      <c r="Q234" t="s">
        <v>398</v>
      </c>
      <c r="R234">
        <v>600</v>
      </c>
      <c r="T234" t="s">
        <v>399</v>
      </c>
    </row>
    <row r="235" spans="1:20" x14ac:dyDescent="0.25">
      <c r="A235" s="6" t="s">
        <v>33</v>
      </c>
      <c r="B235" s="7" t="s">
        <v>34</v>
      </c>
      <c r="C235" s="7" t="s">
        <v>22</v>
      </c>
      <c r="D235" s="7" t="s">
        <v>23</v>
      </c>
      <c r="E235" s="7" t="s">
        <v>5</v>
      </c>
      <c r="F235" s="7"/>
      <c r="G235" s="7" t="s">
        <v>24</v>
      </c>
      <c r="H235" s="7">
        <v>95306</v>
      </c>
      <c r="I235" s="7">
        <v>95905</v>
      </c>
      <c r="J235" s="7" t="s">
        <v>74</v>
      </c>
      <c r="K235" s="7" t="s">
        <v>400</v>
      </c>
      <c r="L235" s="7" t="s">
        <v>400</v>
      </c>
      <c r="M235" s="7"/>
      <c r="N235" s="7" t="s">
        <v>401</v>
      </c>
      <c r="O235" s="7"/>
      <c r="P235" s="7">
        <v>5738702</v>
      </c>
      <c r="Q235" s="7" t="s">
        <v>398</v>
      </c>
      <c r="R235" s="7">
        <v>600</v>
      </c>
      <c r="S235" s="7">
        <v>199</v>
      </c>
      <c r="T235" s="8"/>
    </row>
    <row r="236" spans="1:20" hidden="1" x14ac:dyDescent="0.25">
      <c r="A236" t="s">
        <v>20</v>
      </c>
      <c r="B236" t="s">
        <v>30</v>
      </c>
      <c r="C236" t="s">
        <v>22</v>
      </c>
      <c r="D236" t="s">
        <v>23</v>
      </c>
      <c r="E236" t="s">
        <v>5</v>
      </c>
      <c r="G236" t="s">
        <v>24</v>
      </c>
      <c r="H236">
        <v>96255</v>
      </c>
      <c r="I236">
        <v>97079</v>
      </c>
      <c r="J236" t="s">
        <v>25</v>
      </c>
      <c r="P236">
        <v>5738665</v>
      </c>
      <c r="Q236" t="s">
        <v>402</v>
      </c>
      <c r="R236">
        <v>825</v>
      </c>
      <c r="T236" t="s">
        <v>403</v>
      </c>
    </row>
    <row r="237" spans="1:20" x14ac:dyDescent="0.25">
      <c r="A237" s="6" t="s">
        <v>33</v>
      </c>
      <c r="B237" s="7" t="s">
        <v>34</v>
      </c>
      <c r="C237" s="7" t="s">
        <v>22</v>
      </c>
      <c r="D237" s="7" t="s">
        <v>23</v>
      </c>
      <c r="E237" s="7" t="s">
        <v>5</v>
      </c>
      <c r="F237" s="7"/>
      <c r="G237" s="7" t="s">
        <v>24</v>
      </c>
      <c r="H237" s="7">
        <v>96255</v>
      </c>
      <c r="I237" s="7">
        <v>97079</v>
      </c>
      <c r="J237" s="7" t="s">
        <v>25</v>
      </c>
      <c r="K237" s="7" t="s">
        <v>404</v>
      </c>
      <c r="L237" s="7" t="s">
        <v>404</v>
      </c>
      <c r="M237" s="7"/>
      <c r="N237" s="7" t="s">
        <v>405</v>
      </c>
      <c r="O237" s="7"/>
      <c r="P237" s="7">
        <v>5738665</v>
      </c>
      <c r="Q237" s="7" t="s">
        <v>402</v>
      </c>
      <c r="R237" s="7">
        <v>825</v>
      </c>
      <c r="S237" s="7">
        <v>274</v>
      </c>
      <c r="T237" s="8"/>
    </row>
    <row r="238" spans="1:20" hidden="1" x14ac:dyDescent="0.25">
      <c r="A238" t="s">
        <v>20</v>
      </c>
      <c r="B238" t="s">
        <v>30</v>
      </c>
      <c r="C238" t="s">
        <v>22</v>
      </c>
      <c r="D238" t="s">
        <v>23</v>
      </c>
      <c r="E238" t="s">
        <v>5</v>
      </c>
      <c r="G238" t="s">
        <v>24</v>
      </c>
      <c r="H238">
        <v>97115</v>
      </c>
      <c r="I238">
        <v>97309</v>
      </c>
      <c r="J238" t="s">
        <v>74</v>
      </c>
      <c r="P238">
        <v>5738649</v>
      </c>
      <c r="Q238" t="s">
        <v>406</v>
      </c>
      <c r="R238">
        <v>195</v>
      </c>
      <c r="T238" t="s">
        <v>407</v>
      </c>
    </row>
    <row r="239" spans="1:20" x14ac:dyDescent="0.25">
      <c r="A239" s="6" t="s">
        <v>33</v>
      </c>
      <c r="B239" s="7" t="s">
        <v>34</v>
      </c>
      <c r="C239" s="7" t="s">
        <v>22</v>
      </c>
      <c r="D239" s="7" t="s">
        <v>23</v>
      </c>
      <c r="E239" s="7" t="s">
        <v>5</v>
      </c>
      <c r="F239" s="7"/>
      <c r="G239" s="7" t="s">
        <v>24</v>
      </c>
      <c r="H239" s="7">
        <v>97115</v>
      </c>
      <c r="I239" s="7">
        <v>97309</v>
      </c>
      <c r="J239" s="7" t="s">
        <v>74</v>
      </c>
      <c r="K239" s="7" t="s">
        <v>408</v>
      </c>
      <c r="L239" s="7" t="s">
        <v>408</v>
      </c>
      <c r="M239" s="7"/>
      <c r="N239" s="7" t="s">
        <v>36</v>
      </c>
      <c r="O239" s="7"/>
      <c r="P239" s="7">
        <v>5738649</v>
      </c>
      <c r="Q239" s="7" t="s">
        <v>406</v>
      </c>
      <c r="R239" s="7">
        <v>195</v>
      </c>
      <c r="S239" s="7">
        <v>64</v>
      </c>
      <c r="T239" s="8"/>
    </row>
    <row r="240" spans="1:20" hidden="1" x14ac:dyDescent="0.25">
      <c r="A240" t="s">
        <v>20</v>
      </c>
      <c r="B240" t="s">
        <v>30</v>
      </c>
      <c r="C240" t="s">
        <v>22</v>
      </c>
      <c r="D240" t="s">
        <v>23</v>
      </c>
      <c r="E240" t="s">
        <v>5</v>
      </c>
      <c r="G240" t="s">
        <v>24</v>
      </c>
      <c r="H240">
        <v>97436</v>
      </c>
      <c r="I240">
        <v>97846</v>
      </c>
      <c r="J240" t="s">
        <v>25</v>
      </c>
      <c r="P240">
        <v>5738639</v>
      </c>
      <c r="Q240" t="s">
        <v>409</v>
      </c>
      <c r="R240">
        <v>411</v>
      </c>
      <c r="T240" t="s">
        <v>410</v>
      </c>
    </row>
    <row r="241" spans="1:20" x14ac:dyDescent="0.25">
      <c r="A241" s="6" t="s">
        <v>33</v>
      </c>
      <c r="B241" s="7" t="s">
        <v>34</v>
      </c>
      <c r="C241" s="7" t="s">
        <v>22</v>
      </c>
      <c r="D241" s="7" t="s">
        <v>23</v>
      </c>
      <c r="E241" s="7" t="s">
        <v>5</v>
      </c>
      <c r="F241" s="7"/>
      <c r="G241" s="7" t="s">
        <v>24</v>
      </c>
      <c r="H241" s="7">
        <v>97436</v>
      </c>
      <c r="I241" s="7">
        <v>97846</v>
      </c>
      <c r="J241" s="7" t="s">
        <v>25</v>
      </c>
      <c r="K241" s="7" t="s">
        <v>411</v>
      </c>
      <c r="L241" s="7" t="s">
        <v>411</v>
      </c>
      <c r="M241" s="7"/>
      <c r="N241" s="7" t="s">
        <v>36</v>
      </c>
      <c r="O241" s="7"/>
      <c r="P241" s="7">
        <v>5738639</v>
      </c>
      <c r="Q241" s="7" t="s">
        <v>409</v>
      </c>
      <c r="R241" s="7">
        <v>411</v>
      </c>
      <c r="S241" s="7">
        <v>136</v>
      </c>
      <c r="T241" s="8"/>
    </row>
    <row r="242" spans="1:20" hidden="1" x14ac:dyDescent="0.25">
      <c r="A242" t="s">
        <v>20</v>
      </c>
      <c r="B242" t="s">
        <v>30</v>
      </c>
      <c r="C242" t="s">
        <v>22</v>
      </c>
      <c r="D242" t="s">
        <v>23</v>
      </c>
      <c r="E242" t="s">
        <v>5</v>
      </c>
      <c r="G242" t="s">
        <v>24</v>
      </c>
      <c r="H242">
        <v>97930</v>
      </c>
      <c r="I242">
        <v>98298</v>
      </c>
      <c r="J242" t="s">
        <v>25</v>
      </c>
      <c r="P242">
        <v>5738598</v>
      </c>
      <c r="Q242" t="s">
        <v>412</v>
      </c>
      <c r="R242">
        <v>369</v>
      </c>
      <c r="T242" t="s">
        <v>413</v>
      </c>
    </row>
    <row r="243" spans="1:20" x14ac:dyDescent="0.25">
      <c r="A243" s="6" t="s">
        <v>33</v>
      </c>
      <c r="B243" s="7" t="s">
        <v>34</v>
      </c>
      <c r="C243" s="7" t="s">
        <v>22</v>
      </c>
      <c r="D243" s="7" t="s">
        <v>23</v>
      </c>
      <c r="E243" s="7" t="s">
        <v>5</v>
      </c>
      <c r="F243" s="7"/>
      <c r="G243" s="7" t="s">
        <v>24</v>
      </c>
      <c r="H243" s="7">
        <v>97930</v>
      </c>
      <c r="I243" s="7">
        <v>98298</v>
      </c>
      <c r="J243" s="7" t="s">
        <v>25</v>
      </c>
      <c r="K243" s="7" t="s">
        <v>414</v>
      </c>
      <c r="L243" s="7" t="s">
        <v>414</v>
      </c>
      <c r="M243" s="7"/>
      <c r="N243" s="7" t="s">
        <v>36</v>
      </c>
      <c r="O243" s="7"/>
      <c r="P243" s="7">
        <v>5738598</v>
      </c>
      <c r="Q243" s="7" t="s">
        <v>412</v>
      </c>
      <c r="R243" s="7">
        <v>369</v>
      </c>
      <c r="S243" s="7">
        <v>122</v>
      </c>
      <c r="T243" s="8"/>
    </row>
    <row r="244" spans="1:20" hidden="1" x14ac:dyDescent="0.25">
      <c r="A244" t="s">
        <v>20</v>
      </c>
      <c r="B244" t="s">
        <v>30</v>
      </c>
      <c r="C244" t="s">
        <v>22</v>
      </c>
      <c r="D244" t="s">
        <v>23</v>
      </c>
      <c r="E244" t="s">
        <v>5</v>
      </c>
      <c r="G244" t="s">
        <v>24</v>
      </c>
      <c r="H244">
        <v>98594</v>
      </c>
      <c r="I244">
        <v>99622</v>
      </c>
      <c r="J244" t="s">
        <v>74</v>
      </c>
      <c r="P244">
        <v>5738588</v>
      </c>
      <c r="Q244" t="s">
        <v>415</v>
      </c>
      <c r="R244">
        <v>1029</v>
      </c>
      <c r="T244" t="s">
        <v>416</v>
      </c>
    </row>
    <row r="245" spans="1:20" x14ac:dyDescent="0.25">
      <c r="A245" s="6" t="s">
        <v>33</v>
      </c>
      <c r="B245" s="7" t="s">
        <v>34</v>
      </c>
      <c r="C245" s="7" t="s">
        <v>22</v>
      </c>
      <c r="D245" s="7" t="s">
        <v>23</v>
      </c>
      <c r="E245" s="7" t="s">
        <v>5</v>
      </c>
      <c r="F245" s="7"/>
      <c r="G245" s="7" t="s">
        <v>24</v>
      </c>
      <c r="H245" s="7">
        <v>98594</v>
      </c>
      <c r="I245" s="7">
        <v>99622</v>
      </c>
      <c r="J245" s="7" t="s">
        <v>74</v>
      </c>
      <c r="K245" s="7" t="s">
        <v>417</v>
      </c>
      <c r="L245" s="7" t="s">
        <v>417</v>
      </c>
      <c r="M245" s="7"/>
      <c r="N245" s="7" t="s">
        <v>418</v>
      </c>
      <c r="O245" s="7"/>
      <c r="P245" s="7">
        <v>5738588</v>
      </c>
      <c r="Q245" s="7" t="s">
        <v>415</v>
      </c>
      <c r="R245" s="7">
        <v>1029</v>
      </c>
      <c r="S245" s="7">
        <v>342</v>
      </c>
      <c r="T245" s="8"/>
    </row>
    <row r="246" spans="1:20" hidden="1" x14ac:dyDescent="0.25">
      <c r="A246" t="s">
        <v>20</v>
      </c>
      <c r="B246" t="s">
        <v>30</v>
      </c>
      <c r="C246" t="s">
        <v>22</v>
      </c>
      <c r="D246" t="s">
        <v>23</v>
      </c>
      <c r="E246" t="s">
        <v>5</v>
      </c>
      <c r="G246" t="s">
        <v>24</v>
      </c>
      <c r="H246">
        <v>99631</v>
      </c>
      <c r="I246">
        <v>100389</v>
      </c>
      <c r="J246" t="s">
        <v>74</v>
      </c>
      <c r="P246">
        <v>5738585</v>
      </c>
      <c r="Q246" t="s">
        <v>419</v>
      </c>
      <c r="R246">
        <v>759</v>
      </c>
      <c r="T246" t="s">
        <v>420</v>
      </c>
    </row>
    <row r="247" spans="1:20" x14ac:dyDescent="0.25">
      <c r="A247" s="6" t="s">
        <v>33</v>
      </c>
      <c r="B247" s="7" t="s">
        <v>34</v>
      </c>
      <c r="C247" s="7" t="s">
        <v>22</v>
      </c>
      <c r="D247" s="7" t="s">
        <v>23</v>
      </c>
      <c r="E247" s="7" t="s">
        <v>5</v>
      </c>
      <c r="F247" s="7"/>
      <c r="G247" s="7" t="s">
        <v>24</v>
      </c>
      <c r="H247" s="7">
        <v>99631</v>
      </c>
      <c r="I247" s="7">
        <v>100389</v>
      </c>
      <c r="J247" s="7" t="s">
        <v>74</v>
      </c>
      <c r="K247" s="7" t="s">
        <v>421</v>
      </c>
      <c r="L247" s="7" t="s">
        <v>421</v>
      </c>
      <c r="M247" s="7"/>
      <c r="N247" s="7" t="s">
        <v>36</v>
      </c>
      <c r="O247" s="7"/>
      <c r="P247" s="7">
        <v>5738585</v>
      </c>
      <c r="Q247" s="7" t="s">
        <v>419</v>
      </c>
      <c r="R247" s="7">
        <v>759</v>
      </c>
      <c r="S247" s="7">
        <v>252</v>
      </c>
      <c r="T247" s="8"/>
    </row>
    <row r="248" spans="1:20" hidden="1" x14ac:dyDescent="0.25">
      <c r="A248" t="s">
        <v>20</v>
      </c>
      <c r="B248" t="s">
        <v>30</v>
      </c>
      <c r="C248" t="s">
        <v>22</v>
      </c>
      <c r="D248" t="s">
        <v>23</v>
      </c>
      <c r="E248" t="s">
        <v>5</v>
      </c>
      <c r="G248" t="s">
        <v>24</v>
      </c>
      <c r="H248">
        <v>100472</v>
      </c>
      <c r="I248">
        <v>100672</v>
      </c>
      <c r="J248" t="s">
        <v>25</v>
      </c>
      <c r="P248">
        <v>5738581</v>
      </c>
      <c r="Q248" t="s">
        <v>422</v>
      </c>
      <c r="R248">
        <v>201</v>
      </c>
      <c r="T248" t="s">
        <v>423</v>
      </c>
    </row>
    <row r="249" spans="1:20" x14ac:dyDescent="0.25">
      <c r="A249" s="6" t="s">
        <v>33</v>
      </c>
      <c r="B249" s="7" t="s">
        <v>34</v>
      </c>
      <c r="C249" s="7" t="s">
        <v>22</v>
      </c>
      <c r="D249" s="7" t="s">
        <v>23</v>
      </c>
      <c r="E249" s="7" t="s">
        <v>5</v>
      </c>
      <c r="F249" s="7"/>
      <c r="G249" s="7" t="s">
        <v>24</v>
      </c>
      <c r="H249" s="7">
        <v>100472</v>
      </c>
      <c r="I249" s="7">
        <v>100672</v>
      </c>
      <c r="J249" s="7" t="s">
        <v>25</v>
      </c>
      <c r="K249" s="7" t="s">
        <v>424</v>
      </c>
      <c r="L249" s="7" t="s">
        <v>424</v>
      </c>
      <c r="M249" s="7"/>
      <c r="N249" s="7" t="s">
        <v>36</v>
      </c>
      <c r="O249" s="7"/>
      <c r="P249" s="7">
        <v>5738581</v>
      </c>
      <c r="Q249" s="7" t="s">
        <v>422</v>
      </c>
      <c r="R249" s="7">
        <v>201</v>
      </c>
      <c r="S249" s="7">
        <v>66</v>
      </c>
      <c r="T249" s="8"/>
    </row>
    <row r="250" spans="1:20" hidden="1" x14ac:dyDescent="0.25">
      <c r="A250" t="s">
        <v>20</v>
      </c>
      <c r="B250" t="s">
        <v>30</v>
      </c>
      <c r="C250" t="s">
        <v>22</v>
      </c>
      <c r="D250" t="s">
        <v>23</v>
      </c>
      <c r="E250" t="s">
        <v>5</v>
      </c>
      <c r="G250" t="s">
        <v>24</v>
      </c>
      <c r="H250">
        <v>100681</v>
      </c>
      <c r="I250">
        <v>101253</v>
      </c>
      <c r="J250" t="s">
        <v>25</v>
      </c>
      <c r="P250">
        <v>5738580</v>
      </c>
      <c r="Q250" t="s">
        <v>425</v>
      </c>
      <c r="R250">
        <v>573</v>
      </c>
      <c r="T250" t="s">
        <v>426</v>
      </c>
    </row>
    <row r="251" spans="1:20" x14ac:dyDescent="0.25">
      <c r="A251" s="6" t="s">
        <v>33</v>
      </c>
      <c r="B251" s="7" t="s">
        <v>34</v>
      </c>
      <c r="C251" s="7" t="s">
        <v>22</v>
      </c>
      <c r="D251" s="7" t="s">
        <v>23</v>
      </c>
      <c r="E251" s="7" t="s">
        <v>5</v>
      </c>
      <c r="F251" s="7"/>
      <c r="G251" s="7" t="s">
        <v>24</v>
      </c>
      <c r="H251" s="7">
        <v>100681</v>
      </c>
      <c r="I251" s="7">
        <v>101253</v>
      </c>
      <c r="J251" s="7" t="s">
        <v>25</v>
      </c>
      <c r="K251" s="7" t="s">
        <v>427</v>
      </c>
      <c r="L251" s="7" t="s">
        <v>427</v>
      </c>
      <c r="M251" s="7"/>
      <c r="N251" s="7" t="s">
        <v>36</v>
      </c>
      <c r="O251" s="7"/>
      <c r="P251" s="7">
        <v>5738580</v>
      </c>
      <c r="Q251" s="7" t="s">
        <v>425</v>
      </c>
      <c r="R251" s="7">
        <v>573</v>
      </c>
      <c r="S251" s="7">
        <v>190</v>
      </c>
      <c r="T251" s="8"/>
    </row>
    <row r="252" spans="1:20" hidden="1" x14ac:dyDescent="0.25">
      <c r="A252" t="s">
        <v>20</v>
      </c>
      <c r="B252" t="s">
        <v>30</v>
      </c>
      <c r="C252" t="s">
        <v>22</v>
      </c>
      <c r="D252" t="s">
        <v>23</v>
      </c>
      <c r="E252" t="s">
        <v>5</v>
      </c>
      <c r="G252" t="s">
        <v>24</v>
      </c>
      <c r="H252">
        <v>101318</v>
      </c>
      <c r="I252">
        <v>101533</v>
      </c>
      <c r="J252" t="s">
        <v>25</v>
      </c>
      <c r="P252">
        <v>5738574</v>
      </c>
      <c r="Q252" t="s">
        <v>428</v>
      </c>
      <c r="R252">
        <v>216</v>
      </c>
      <c r="T252" t="s">
        <v>429</v>
      </c>
    </row>
    <row r="253" spans="1:20" x14ac:dyDescent="0.25">
      <c r="A253" s="6" t="s">
        <v>33</v>
      </c>
      <c r="B253" s="7" t="s">
        <v>34</v>
      </c>
      <c r="C253" s="7" t="s">
        <v>22</v>
      </c>
      <c r="D253" s="7" t="s">
        <v>23</v>
      </c>
      <c r="E253" s="7" t="s">
        <v>5</v>
      </c>
      <c r="F253" s="7"/>
      <c r="G253" s="7" t="s">
        <v>24</v>
      </c>
      <c r="H253" s="7">
        <v>101318</v>
      </c>
      <c r="I253" s="7">
        <v>101533</v>
      </c>
      <c r="J253" s="7" t="s">
        <v>25</v>
      </c>
      <c r="K253" s="7" t="s">
        <v>430</v>
      </c>
      <c r="L253" s="7" t="s">
        <v>430</v>
      </c>
      <c r="M253" s="7"/>
      <c r="N253" s="7" t="s">
        <v>36</v>
      </c>
      <c r="O253" s="7"/>
      <c r="P253" s="7">
        <v>5738574</v>
      </c>
      <c r="Q253" s="7" t="s">
        <v>428</v>
      </c>
      <c r="R253" s="7">
        <v>216</v>
      </c>
      <c r="S253" s="7">
        <v>71</v>
      </c>
      <c r="T253" s="8"/>
    </row>
    <row r="254" spans="1:20" hidden="1" x14ac:dyDescent="0.25">
      <c r="A254" t="s">
        <v>20</v>
      </c>
      <c r="B254" t="s">
        <v>30</v>
      </c>
      <c r="C254" t="s">
        <v>22</v>
      </c>
      <c r="D254" t="s">
        <v>23</v>
      </c>
      <c r="E254" t="s">
        <v>5</v>
      </c>
      <c r="G254" t="s">
        <v>24</v>
      </c>
      <c r="H254">
        <v>101954</v>
      </c>
      <c r="I254">
        <v>102256</v>
      </c>
      <c r="J254" t="s">
        <v>74</v>
      </c>
      <c r="P254">
        <v>5738573</v>
      </c>
      <c r="Q254" t="s">
        <v>431</v>
      </c>
      <c r="R254">
        <v>303</v>
      </c>
      <c r="T254" t="s">
        <v>432</v>
      </c>
    </row>
    <row r="255" spans="1:20" x14ac:dyDescent="0.25">
      <c r="A255" s="6" t="s">
        <v>33</v>
      </c>
      <c r="B255" s="7" t="s">
        <v>34</v>
      </c>
      <c r="C255" s="7" t="s">
        <v>22</v>
      </c>
      <c r="D255" s="7" t="s">
        <v>23</v>
      </c>
      <c r="E255" s="7" t="s">
        <v>5</v>
      </c>
      <c r="F255" s="7"/>
      <c r="G255" s="7" t="s">
        <v>24</v>
      </c>
      <c r="H255" s="7">
        <v>101954</v>
      </c>
      <c r="I255" s="7">
        <v>102256</v>
      </c>
      <c r="J255" s="7" t="s">
        <v>74</v>
      </c>
      <c r="K255" s="7" t="s">
        <v>433</v>
      </c>
      <c r="L255" s="7" t="s">
        <v>433</v>
      </c>
      <c r="M255" s="7"/>
      <c r="N255" s="7" t="s">
        <v>116</v>
      </c>
      <c r="O255" s="7"/>
      <c r="P255" s="7">
        <v>5738573</v>
      </c>
      <c r="Q255" s="7" t="s">
        <v>431</v>
      </c>
      <c r="R255" s="7">
        <v>303</v>
      </c>
      <c r="S255" s="7">
        <v>100</v>
      </c>
      <c r="T255" s="8"/>
    </row>
    <row r="256" spans="1:20" hidden="1" x14ac:dyDescent="0.25">
      <c r="A256" t="s">
        <v>20</v>
      </c>
      <c r="B256" t="s">
        <v>30</v>
      </c>
      <c r="C256" t="s">
        <v>22</v>
      </c>
      <c r="D256" t="s">
        <v>23</v>
      </c>
      <c r="E256" t="s">
        <v>5</v>
      </c>
      <c r="G256" t="s">
        <v>24</v>
      </c>
      <c r="H256">
        <v>102463</v>
      </c>
      <c r="I256">
        <v>102642</v>
      </c>
      <c r="J256" t="s">
        <v>25</v>
      </c>
      <c r="P256">
        <v>5738535</v>
      </c>
      <c r="Q256" t="s">
        <v>434</v>
      </c>
      <c r="R256">
        <v>180</v>
      </c>
      <c r="T256" t="s">
        <v>435</v>
      </c>
    </row>
    <row r="257" spans="1:20" x14ac:dyDescent="0.25">
      <c r="A257" s="6" t="s">
        <v>33</v>
      </c>
      <c r="B257" s="7" t="s">
        <v>34</v>
      </c>
      <c r="C257" s="7" t="s">
        <v>22</v>
      </c>
      <c r="D257" s="7" t="s">
        <v>23</v>
      </c>
      <c r="E257" s="7" t="s">
        <v>5</v>
      </c>
      <c r="F257" s="7"/>
      <c r="G257" s="7" t="s">
        <v>24</v>
      </c>
      <c r="H257" s="7">
        <v>102463</v>
      </c>
      <c r="I257" s="7">
        <v>102642</v>
      </c>
      <c r="J257" s="7" t="s">
        <v>25</v>
      </c>
      <c r="K257" s="7" t="s">
        <v>436</v>
      </c>
      <c r="L257" s="7" t="s">
        <v>436</v>
      </c>
      <c r="M257" s="7"/>
      <c r="N257" s="7" t="s">
        <v>36</v>
      </c>
      <c r="O257" s="7"/>
      <c r="P257" s="7">
        <v>5738535</v>
      </c>
      <c r="Q257" s="7" t="s">
        <v>434</v>
      </c>
      <c r="R257" s="7">
        <v>180</v>
      </c>
      <c r="S257" s="7">
        <v>59</v>
      </c>
      <c r="T257" s="8"/>
    </row>
    <row r="258" spans="1:20" hidden="1" x14ac:dyDescent="0.25">
      <c r="A258" t="s">
        <v>20</v>
      </c>
      <c r="B258" t="s">
        <v>30</v>
      </c>
      <c r="C258" t="s">
        <v>22</v>
      </c>
      <c r="D258" t="s">
        <v>23</v>
      </c>
      <c r="E258" t="s">
        <v>5</v>
      </c>
      <c r="G258" t="s">
        <v>24</v>
      </c>
      <c r="H258">
        <v>102661</v>
      </c>
      <c r="I258">
        <v>103185</v>
      </c>
      <c r="J258" t="s">
        <v>25</v>
      </c>
      <c r="P258">
        <v>5738533</v>
      </c>
      <c r="Q258" t="s">
        <v>437</v>
      </c>
      <c r="R258">
        <v>525</v>
      </c>
      <c r="T258" t="s">
        <v>438</v>
      </c>
    </row>
    <row r="259" spans="1:20" x14ac:dyDescent="0.25">
      <c r="A259" s="6" t="s">
        <v>33</v>
      </c>
      <c r="B259" s="7" t="s">
        <v>34</v>
      </c>
      <c r="C259" s="7" t="s">
        <v>22</v>
      </c>
      <c r="D259" s="7" t="s">
        <v>23</v>
      </c>
      <c r="E259" s="7" t="s">
        <v>5</v>
      </c>
      <c r="F259" s="7"/>
      <c r="G259" s="7" t="s">
        <v>24</v>
      </c>
      <c r="H259" s="7">
        <v>102661</v>
      </c>
      <c r="I259" s="7">
        <v>103185</v>
      </c>
      <c r="J259" s="7" t="s">
        <v>25</v>
      </c>
      <c r="K259" s="7" t="s">
        <v>439</v>
      </c>
      <c r="L259" s="7" t="s">
        <v>439</v>
      </c>
      <c r="M259" s="7"/>
      <c r="N259" s="7" t="s">
        <v>36</v>
      </c>
      <c r="O259" s="7"/>
      <c r="P259" s="7">
        <v>5738533</v>
      </c>
      <c r="Q259" s="7" t="s">
        <v>437</v>
      </c>
      <c r="R259" s="7">
        <v>525</v>
      </c>
      <c r="S259" s="7">
        <v>174</v>
      </c>
      <c r="T259" s="8"/>
    </row>
    <row r="260" spans="1:20" hidden="1" x14ac:dyDescent="0.25">
      <c r="A260" t="s">
        <v>20</v>
      </c>
      <c r="B260" t="s">
        <v>30</v>
      </c>
      <c r="C260" t="s">
        <v>22</v>
      </c>
      <c r="D260" t="s">
        <v>23</v>
      </c>
      <c r="E260" t="s">
        <v>5</v>
      </c>
      <c r="G260" t="s">
        <v>24</v>
      </c>
      <c r="H260">
        <v>103157</v>
      </c>
      <c r="I260">
        <v>103402</v>
      </c>
      <c r="J260" t="s">
        <v>25</v>
      </c>
      <c r="P260">
        <v>5738517</v>
      </c>
      <c r="Q260" t="s">
        <v>440</v>
      </c>
      <c r="R260">
        <v>246</v>
      </c>
      <c r="T260" t="s">
        <v>441</v>
      </c>
    </row>
    <row r="261" spans="1:20" x14ac:dyDescent="0.25">
      <c r="A261" s="6" t="s">
        <v>33</v>
      </c>
      <c r="B261" s="7" t="s">
        <v>34</v>
      </c>
      <c r="C261" s="7" t="s">
        <v>22</v>
      </c>
      <c r="D261" s="7" t="s">
        <v>23</v>
      </c>
      <c r="E261" s="7" t="s">
        <v>5</v>
      </c>
      <c r="F261" s="7"/>
      <c r="G261" s="7" t="s">
        <v>24</v>
      </c>
      <c r="H261" s="7">
        <v>103157</v>
      </c>
      <c r="I261" s="7">
        <v>103402</v>
      </c>
      <c r="J261" s="7" t="s">
        <v>25</v>
      </c>
      <c r="K261" s="7" t="s">
        <v>442</v>
      </c>
      <c r="L261" s="7" t="s">
        <v>442</v>
      </c>
      <c r="M261" s="7"/>
      <c r="N261" s="7" t="s">
        <v>36</v>
      </c>
      <c r="O261" s="7"/>
      <c r="P261" s="7">
        <v>5738517</v>
      </c>
      <c r="Q261" s="7" t="s">
        <v>440</v>
      </c>
      <c r="R261" s="7">
        <v>246</v>
      </c>
      <c r="S261" s="7">
        <v>81</v>
      </c>
      <c r="T261" s="8"/>
    </row>
    <row r="262" spans="1:20" hidden="1" x14ac:dyDescent="0.25">
      <c r="A262" t="s">
        <v>20</v>
      </c>
      <c r="B262" t="s">
        <v>30</v>
      </c>
      <c r="C262" t="s">
        <v>22</v>
      </c>
      <c r="D262" t="s">
        <v>23</v>
      </c>
      <c r="E262" t="s">
        <v>5</v>
      </c>
      <c r="G262" t="s">
        <v>24</v>
      </c>
      <c r="H262">
        <v>103389</v>
      </c>
      <c r="I262">
        <v>103583</v>
      </c>
      <c r="J262" t="s">
        <v>25</v>
      </c>
      <c r="P262">
        <v>24780667</v>
      </c>
      <c r="Q262" t="s">
        <v>443</v>
      </c>
      <c r="R262">
        <v>195</v>
      </c>
    </row>
    <row r="263" spans="1:20" x14ac:dyDescent="0.25">
      <c r="A263" s="6" t="s">
        <v>33</v>
      </c>
      <c r="B263" s="7" t="s">
        <v>34</v>
      </c>
      <c r="C263" s="7" t="s">
        <v>22</v>
      </c>
      <c r="D263" s="7" t="s">
        <v>23</v>
      </c>
      <c r="E263" s="7" t="s">
        <v>5</v>
      </c>
      <c r="F263" s="7"/>
      <c r="G263" s="7" t="s">
        <v>24</v>
      </c>
      <c r="H263" s="7">
        <v>103389</v>
      </c>
      <c r="I263" s="7">
        <v>103583</v>
      </c>
      <c r="J263" s="7" t="s">
        <v>25</v>
      </c>
      <c r="K263" s="7" t="s">
        <v>444</v>
      </c>
      <c r="L263" s="7" t="s">
        <v>444</v>
      </c>
      <c r="M263" s="7"/>
      <c r="N263" s="7" t="s">
        <v>36</v>
      </c>
      <c r="O263" s="7"/>
      <c r="P263" s="7">
        <v>24780667</v>
      </c>
      <c r="Q263" s="7" t="s">
        <v>443</v>
      </c>
      <c r="R263" s="7">
        <v>195</v>
      </c>
      <c r="S263" s="7">
        <v>64</v>
      </c>
      <c r="T263" s="8"/>
    </row>
    <row r="264" spans="1:20" hidden="1" x14ac:dyDescent="0.25">
      <c r="A264" t="s">
        <v>20</v>
      </c>
      <c r="B264" t="s">
        <v>30</v>
      </c>
      <c r="C264" t="s">
        <v>22</v>
      </c>
      <c r="D264" t="s">
        <v>23</v>
      </c>
      <c r="E264" t="s">
        <v>5</v>
      </c>
      <c r="G264" t="s">
        <v>24</v>
      </c>
      <c r="H264">
        <v>103595</v>
      </c>
      <c r="I264">
        <v>103990</v>
      </c>
      <c r="J264" t="s">
        <v>25</v>
      </c>
      <c r="P264">
        <v>5738509</v>
      </c>
      <c r="Q264" t="s">
        <v>445</v>
      </c>
      <c r="R264">
        <v>396</v>
      </c>
      <c r="T264" t="s">
        <v>446</v>
      </c>
    </row>
    <row r="265" spans="1:20" x14ac:dyDescent="0.25">
      <c r="A265" s="6" t="s">
        <v>33</v>
      </c>
      <c r="B265" s="7" t="s">
        <v>34</v>
      </c>
      <c r="C265" s="7" t="s">
        <v>22</v>
      </c>
      <c r="D265" s="7" t="s">
        <v>23</v>
      </c>
      <c r="E265" s="7" t="s">
        <v>5</v>
      </c>
      <c r="F265" s="7"/>
      <c r="G265" s="7" t="s">
        <v>24</v>
      </c>
      <c r="H265" s="7">
        <v>103595</v>
      </c>
      <c r="I265" s="7">
        <v>103990</v>
      </c>
      <c r="J265" s="7" t="s">
        <v>25</v>
      </c>
      <c r="K265" s="7" t="s">
        <v>447</v>
      </c>
      <c r="L265" s="7" t="s">
        <v>447</v>
      </c>
      <c r="M265" s="7"/>
      <c r="N265" s="7" t="s">
        <v>36</v>
      </c>
      <c r="O265" s="7"/>
      <c r="P265" s="7">
        <v>5738509</v>
      </c>
      <c r="Q265" s="7" t="s">
        <v>445</v>
      </c>
      <c r="R265" s="7">
        <v>396</v>
      </c>
      <c r="S265" s="7">
        <v>131</v>
      </c>
      <c r="T265" s="8"/>
    </row>
    <row r="266" spans="1:20" hidden="1" x14ac:dyDescent="0.25">
      <c r="A266" t="s">
        <v>20</v>
      </c>
      <c r="B266" t="s">
        <v>30</v>
      </c>
      <c r="C266" t="s">
        <v>22</v>
      </c>
      <c r="D266" t="s">
        <v>23</v>
      </c>
      <c r="E266" t="s">
        <v>5</v>
      </c>
      <c r="G266" t="s">
        <v>24</v>
      </c>
      <c r="H266">
        <v>103992</v>
      </c>
      <c r="I266">
        <v>106016</v>
      </c>
      <c r="J266" t="s">
        <v>25</v>
      </c>
      <c r="P266">
        <v>5738501</v>
      </c>
      <c r="Q266" t="s">
        <v>448</v>
      </c>
      <c r="R266">
        <v>2025</v>
      </c>
      <c r="T266" t="s">
        <v>449</v>
      </c>
    </row>
    <row r="267" spans="1:20" x14ac:dyDescent="0.25">
      <c r="A267" s="6" t="s">
        <v>33</v>
      </c>
      <c r="B267" s="7" t="s">
        <v>34</v>
      </c>
      <c r="C267" s="7" t="s">
        <v>22</v>
      </c>
      <c r="D267" s="7" t="s">
        <v>23</v>
      </c>
      <c r="E267" s="7" t="s">
        <v>5</v>
      </c>
      <c r="F267" s="7"/>
      <c r="G267" s="7" t="s">
        <v>24</v>
      </c>
      <c r="H267" s="7">
        <v>103992</v>
      </c>
      <c r="I267" s="7">
        <v>106016</v>
      </c>
      <c r="J267" s="7" t="s">
        <v>25</v>
      </c>
      <c r="K267" s="7" t="s">
        <v>450</v>
      </c>
      <c r="L267" s="7" t="s">
        <v>450</v>
      </c>
      <c r="M267" s="7"/>
      <c r="N267" s="7" t="s">
        <v>36</v>
      </c>
      <c r="O267" s="7"/>
      <c r="P267" s="7">
        <v>5738501</v>
      </c>
      <c r="Q267" s="7" t="s">
        <v>448</v>
      </c>
      <c r="R267" s="7">
        <v>2025</v>
      </c>
      <c r="S267" s="7">
        <v>674</v>
      </c>
      <c r="T267" s="8"/>
    </row>
    <row r="268" spans="1:20" hidden="1" x14ac:dyDescent="0.25">
      <c r="A268" t="s">
        <v>20</v>
      </c>
      <c r="B268" t="s">
        <v>30</v>
      </c>
      <c r="C268" t="s">
        <v>22</v>
      </c>
      <c r="D268" t="s">
        <v>23</v>
      </c>
      <c r="E268" t="s">
        <v>5</v>
      </c>
      <c r="G268" t="s">
        <v>24</v>
      </c>
      <c r="H268">
        <v>106020</v>
      </c>
      <c r="I268">
        <v>106262</v>
      </c>
      <c r="J268" t="s">
        <v>25</v>
      </c>
      <c r="P268">
        <v>5738495</v>
      </c>
      <c r="Q268" t="s">
        <v>451</v>
      </c>
      <c r="R268">
        <v>243</v>
      </c>
      <c r="T268" t="s">
        <v>452</v>
      </c>
    </row>
    <row r="269" spans="1:20" x14ac:dyDescent="0.25">
      <c r="A269" s="6" t="s">
        <v>33</v>
      </c>
      <c r="B269" s="7" t="s">
        <v>34</v>
      </c>
      <c r="C269" s="7" t="s">
        <v>22</v>
      </c>
      <c r="D269" s="7" t="s">
        <v>23</v>
      </c>
      <c r="E269" s="7" t="s">
        <v>5</v>
      </c>
      <c r="F269" s="7"/>
      <c r="G269" s="7" t="s">
        <v>24</v>
      </c>
      <c r="H269" s="7">
        <v>106020</v>
      </c>
      <c r="I269" s="7">
        <v>106262</v>
      </c>
      <c r="J269" s="7" t="s">
        <v>25</v>
      </c>
      <c r="K269" s="7" t="s">
        <v>453</v>
      </c>
      <c r="L269" s="7" t="s">
        <v>453</v>
      </c>
      <c r="M269" s="7"/>
      <c r="N269" s="7" t="s">
        <v>36</v>
      </c>
      <c r="O269" s="7"/>
      <c r="P269" s="7">
        <v>5738495</v>
      </c>
      <c r="Q269" s="7" t="s">
        <v>451</v>
      </c>
      <c r="R269" s="7">
        <v>243</v>
      </c>
      <c r="S269" s="7">
        <v>80</v>
      </c>
      <c r="T269" s="8"/>
    </row>
    <row r="270" spans="1:20" hidden="1" x14ac:dyDescent="0.25">
      <c r="A270" t="s">
        <v>20</v>
      </c>
      <c r="B270" t="s">
        <v>30</v>
      </c>
      <c r="C270" t="s">
        <v>22</v>
      </c>
      <c r="D270" t="s">
        <v>23</v>
      </c>
      <c r="E270" t="s">
        <v>5</v>
      </c>
      <c r="G270" t="s">
        <v>24</v>
      </c>
      <c r="H270">
        <v>106274</v>
      </c>
      <c r="I270">
        <v>107242</v>
      </c>
      <c r="J270" t="s">
        <v>25</v>
      </c>
      <c r="P270">
        <v>5738482</v>
      </c>
      <c r="Q270" t="s">
        <v>454</v>
      </c>
      <c r="R270">
        <v>969</v>
      </c>
      <c r="T270" t="s">
        <v>455</v>
      </c>
    </row>
    <row r="271" spans="1:20" x14ac:dyDescent="0.25">
      <c r="A271" s="6" t="s">
        <v>33</v>
      </c>
      <c r="B271" s="7" t="s">
        <v>34</v>
      </c>
      <c r="C271" s="7" t="s">
        <v>22</v>
      </c>
      <c r="D271" s="7" t="s">
        <v>23</v>
      </c>
      <c r="E271" s="7" t="s">
        <v>5</v>
      </c>
      <c r="F271" s="7"/>
      <c r="G271" s="7" t="s">
        <v>24</v>
      </c>
      <c r="H271" s="7">
        <v>106274</v>
      </c>
      <c r="I271" s="7">
        <v>107242</v>
      </c>
      <c r="J271" s="7" t="s">
        <v>25</v>
      </c>
      <c r="K271" s="7" t="s">
        <v>456</v>
      </c>
      <c r="L271" s="7" t="s">
        <v>456</v>
      </c>
      <c r="M271" s="7"/>
      <c r="N271" s="7" t="s">
        <v>146</v>
      </c>
      <c r="O271" s="7"/>
      <c r="P271" s="7">
        <v>5738482</v>
      </c>
      <c r="Q271" s="7" t="s">
        <v>454</v>
      </c>
      <c r="R271" s="7">
        <v>969</v>
      </c>
      <c r="S271" s="7">
        <v>322</v>
      </c>
      <c r="T271" s="8"/>
    </row>
    <row r="272" spans="1:20" hidden="1" x14ac:dyDescent="0.25">
      <c r="A272" t="s">
        <v>20</v>
      </c>
      <c r="B272" t="s">
        <v>30</v>
      </c>
      <c r="C272" t="s">
        <v>22</v>
      </c>
      <c r="D272" t="s">
        <v>23</v>
      </c>
      <c r="E272" t="s">
        <v>5</v>
      </c>
      <c r="G272" t="s">
        <v>24</v>
      </c>
      <c r="H272">
        <v>107271</v>
      </c>
      <c r="I272">
        <v>107726</v>
      </c>
      <c r="J272" t="s">
        <v>74</v>
      </c>
      <c r="P272">
        <v>5738467</v>
      </c>
      <c r="Q272" t="s">
        <v>457</v>
      </c>
      <c r="R272">
        <v>456</v>
      </c>
      <c r="T272" t="s">
        <v>458</v>
      </c>
    </row>
    <row r="273" spans="1:20" x14ac:dyDescent="0.25">
      <c r="A273" s="6" t="s">
        <v>33</v>
      </c>
      <c r="B273" s="7" t="s">
        <v>34</v>
      </c>
      <c r="C273" s="7" t="s">
        <v>22</v>
      </c>
      <c r="D273" s="7" t="s">
        <v>23</v>
      </c>
      <c r="E273" s="7" t="s">
        <v>5</v>
      </c>
      <c r="F273" s="7"/>
      <c r="G273" s="7" t="s">
        <v>24</v>
      </c>
      <c r="H273" s="7">
        <v>107271</v>
      </c>
      <c r="I273" s="7">
        <v>107726</v>
      </c>
      <c r="J273" s="7" t="s">
        <v>74</v>
      </c>
      <c r="K273" s="7" t="s">
        <v>459</v>
      </c>
      <c r="L273" s="7" t="s">
        <v>459</v>
      </c>
      <c r="M273" s="7"/>
      <c r="N273" s="7" t="s">
        <v>460</v>
      </c>
      <c r="O273" s="7"/>
      <c r="P273" s="7">
        <v>5738467</v>
      </c>
      <c r="Q273" s="7" t="s">
        <v>457</v>
      </c>
      <c r="R273" s="7">
        <v>456</v>
      </c>
      <c r="S273" s="7">
        <v>151</v>
      </c>
      <c r="T273" s="8"/>
    </row>
    <row r="274" spans="1:20" hidden="1" x14ac:dyDescent="0.25">
      <c r="A274" t="s">
        <v>20</v>
      </c>
      <c r="B274" t="s">
        <v>30</v>
      </c>
      <c r="C274" t="s">
        <v>22</v>
      </c>
      <c r="D274" t="s">
        <v>23</v>
      </c>
      <c r="E274" t="s">
        <v>5</v>
      </c>
      <c r="G274" t="s">
        <v>24</v>
      </c>
      <c r="H274">
        <v>108021</v>
      </c>
      <c r="I274">
        <v>110219</v>
      </c>
      <c r="J274" t="s">
        <v>25</v>
      </c>
      <c r="P274">
        <v>5738463</v>
      </c>
      <c r="Q274" t="s">
        <v>461</v>
      </c>
      <c r="R274">
        <v>2199</v>
      </c>
      <c r="T274" t="s">
        <v>462</v>
      </c>
    </row>
    <row r="275" spans="1:20" x14ac:dyDescent="0.25">
      <c r="A275" s="6" t="s">
        <v>33</v>
      </c>
      <c r="B275" s="7" t="s">
        <v>34</v>
      </c>
      <c r="C275" s="7" t="s">
        <v>22</v>
      </c>
      <c r="D275" s="7" t="s">
        <v>23</v>
      </c>
      <c r="E275" s="7" t="s">
        <v>5</v>
      </c>
      <c r="F275" s="7"/>
      <c r="G275" s="7" t="s">
        <v>24</v>
      </c>
      <c r="H275" s="7">
        <v>108021</v>
      </c>
      <c r="I275" s="7">
        <v>110219</v>
      </c>
      <c r="J275" s="7" t="s">
        <v>25</v>
      </c>
      <c r="K275" s="7" t="s">
        <v>463</v>
      </c>
      <c r="L275" s="7" t="s">
        <v>463</v>
      </c>
      <c r="M275" s="7"/>
      <c r="N275" s="7" t="s">
        <v>464</v>
      </c>
      <c r="O275" s="7"/>
      <c r="P275" s="7">
        <v>5738463</v>
      </c>
      <c r="Q275" s="7" t="s">
        <v>461</v>
      </c>
      <c r="R275" s="7">
        <v>2199</v>
      </c>
      <c r="S275" s="7">
        <v>732</v>
      </c>
      <c r="T275" s="8"/>
    </row>
    <row r="276" spans="1:20" hidden="1" x14ac:dyDescent="0.25">
      <c r="A276" t="s">
        <v>20</v>
      </c>
      <c r="B276" t="s">
        <v>30</v>
      </c>
      <c r="C276" t="s">
        <v>22</v>
      </c>
      <c r="D276" t="s">
        <v>23</v>
      </c>
      <c r="E276" t="s">
        <v>5</v>
      </c>
      <c r="G276" t="s">
        <v>24</v>
      </c>
      <c r="H276">
        <v>110251</v>
      </c>
      <c r="I276">
        <v>110739</v>
      </c>
      <c r="J276" t="s">
        <v>25</v>
      </c>
      <c r="P276">
        <v>5738452</v>
      </c>
      <c r="Q276" t="s">
        <v>465</v>
      </c>
      <c r="R276">
        <v>489</v>
      </c>
      <c r="T276" t="s">
        <v>466</v>
      </c>
    </row>
    <row r="277" spans="1:20" x14ac:dyDescent="0.25">
      <c r="A277" s="6" t="s">
        <v>33</v>
      </c>
      <c r="B277" s="7" t="s">
        <v>34</v>
      </c>
      <c r="C277" s="7" t="s">
        <v>22</v>
      </c>
      <c r="D277" s="7" t="s">
        <v>23</v>
      </c>
      <c r="E277" s="7" t="s">
        <v>5</v>
      </c>
      <c r="F277" s="7"/>
      <c r="G277" s="7" t="s">
        <v>24</v>
      </c>
      <c r="H277" s="7">
        <v>110251</v>
      </c>
      <c r="I277" s="7">
        <v>110739</v>
      </c>
      <c r="J277" s="7" t="s">
        <v>25</v>
      </c>
      <c r="K277" s="7" t="s">
        <v>467</v>
      </c>
      <c r="L277" s="7" t="s">
        <v>467</v>
      </c>
      <c r="M277" s="7"/>
      <c r="N277" s="7" t="s">
        <v>36</v>
      </c>
      <c r="O277" s="7"/>
      <c r="P277" s="7">
        <v>5738452</v>
      </c>
      <c r="Q277" s="7" t="s">
        <v>465</v>
      </c>
      <c r="R277" s="7">
        <v>489</v>
      </c>
      <c r="S277" s="7">
        <v>162</v>
      </c>
      <c r="T277" s="8"/>
    </row>
    <row r="278" spans="1:20" hidden="1" x14ac:dyDescent="0.25">
      <c r="A278" t="s">
        <v>20</v>
      </c>
      <c r="B278" t="s">
        <v>30</v>
      </c>
      <c r="C278" t="s">
        <v>22</v>
      </c>
      <c r="D278" t="s">
        <v>23</v>
      </c>
      <c r="E278" t="s">
        <v>5</v>
      </c>
      <c r="G278" t="s">
        <v>24</v>
      </c>
      <c r="H278">
        <v>111925</v>
      </c>
      <c r="I278">
        <v>112515</v>
      </c>
      <c r="J278" t="s">
        <v>25</v>
      </c>
      <c r="P278">
        <v>5738423</v>
      </c>
      <c r="Q278" t="s">
        <v>468</v>
      </c>
      <c r="R278">
        <v>591</v>
      </c>
      <c r="T278" t="s">
        <v>469</v>
      </c>
    </row>
    <row r="279" spans="1:20" x14ac:dyDescent="0.25">
      <c r="A279" s="6" t="s">
        <v>33</v>
      </c>
      <c r="B279" s="7" t="s">
        <v>34</v>
      </c>
      <c r="C279" s="7" t="s">
        <v>22</v>
      </c>
      <c r="D279" s="7" t="s">
        <v>23</v>
      </c>
      <c r="E279" s="7" t="s">
        <v>5</v>
      </c>
      <c r="F279" s="7"/>
      <c r="G279" s="7" t="s">
        <v>24</v>
      </c>
      <c r="H279" s="7">
        <v>111925</v>
      </c>
      <c r="I279" s="7">
        <v>112515</v>
      </c>
      <c r="J279" s="7" t="s">
        <v>25</v>
      </c>
      <c r="K279" s="7" t="s">
        <v>470</v>
      </c>
      <c r="L279" s="7" t="s">
        <v>470</v>
      </c>
      <c r="M279" s="7"/>
      <c r="N279" s="7" t="s">
        <v>471</v>
      </c>
      <c r="O279" s="7"/>
      <c r="P279" s="7">
        <v>5738423</v>
      </c>
      <c r="Q279" s="7" t="s">
        <v>468</v>
      </c>
      <c r="R279" s="7">
        <v>591</v>
      </c>
      <c r="S279" s="7">
        <v>196</v>
      </c>
      <c r="T279" s="8"/>
    </row>
    <row r="280" spans="1:20" hidden="1" x14ac:dyDescent="0.25">
      <c r="A280" t="s">
        <v>20</v>
      </c>
      <c r="B280" t="s">
        <v>30</v>
      </c>
      <c r="C280" t="s">
        <v>22</v>
      </c>
      <c r="D280" t="s">
        <v>23</v>
      </c>
      <c r="E280" t="s">
        <v>5</v>
      </c>
      <c r="G280" t="s">
        <v>24</v>
      </c>
      <c r="H280">
        <v>112643</v>
      </c>
      <c r="I280">
        <v>113428</v>
      </c>
      <c r="J280" t="s">
        <v>74</v>
      </c>
      <c r="P280">
        <v>5738393</v>
      </c>
      <c r="Q280" t="s">
        <v>472</v>
      </c>
      <c r="R280">
        <v>786</v>
      </c>
      <c r="T280" t="s">
        <v>473</v>
      </c>
    </row>
    <row r="281" spans="1:20" x14ac:dyDescent="0.25">
      <c r="A281" s="6" t="s">
        <v>33</v>
      </c>
      <c r="B281" s="7" t="s">
        <v>34</v>
      </c>
      <c r="C281" s="7" t="s">
        <v>22</v>
      </c>
      <c r="D281" s="7" t="s">
        <v>23</v>
      </c>
      <c r="E281" s="7" t="s">
        <v>5</v>
      </c>
      <c r="F281" s="7"/>
      <c r="G281" s="7" t="s">
        <v>24</v>
      </c>
      <c r="H281" s="7">
        <v>112643</v>
      </c>
      <c r="I281" s="7">
        <v>113428</v>
      </c>
      <c r="J281" s="7" t="s">
        <v>74</v>
      </c>
      <c r="K281" s="7" t="s">
        <v>474</v>
      </c>
      <c r="L281" s="7" t="s">
        <v>474</v>
      </c>
      <c r="M281" s="7"/>
      <c r="N281" s="7" t="s">
        <v>475</v>
      </c>
      <c r="O281" s="7"/>
      <c r="P281" s="7">
        <v>5738393</v>
      </c>
      <c r="Q281" s="7" t="s">
        <v>472</v>
      </c>
      <c r="R281" s="7">
        <v>786</v>
      </c>
      <c r="S281" s="7">
        <v>261</v>
      </c>
      <c r="T281" s="8"/>
    </row>
    <row r="282" spans="1:20" hidden="1" x14ac:dyDescent="0.25">
      <c r="A282" t="s">
        <v>20</v>
      </c>
      <c r="B282" t="s">
        <v>30</v>
      </c>
      <c r="C282" t="s">
        <v>22</v>
      </c>
      <c r="D282" t="s">
        <v>23</v>
      </c>
      <c r="E282" t="s">
        <v>5</v>
      </c>
      <c r="G282" t="s">
        <v>24</v>
      </c>
      <c r="H282">
        <v>113804</v>
      </c>
      <c r="I282">
        <v>119206</v>
      </c>
      <c r="J282" t="s">
        <v>25</v>
      </c>
      <c r="P282">
        <v>5738350</v>
      </c>
      <c r="Q282" t="s">
        <v>476</v>
      </c>
      <c r="R282">
        <v>5403</v>
      </c>
      <c r="T282" t="s">
        <v>477</v>
      </c>
    </row>
    <row r="283" spans="1:20" x14ac:dyDescent="0.25">
      <c r="A283" s="6" t="s">
        <v>33</v>
      </c>
      <c r="B283" s="7" t="s">
        <v>34</v>
      </c>
      <c r="C283" s="7" t="s">
        <v>22</v>
      </c>
      <c r="D283" s="7" t="s">
        <v>23</v>
      </c>
      <c r="E283" s="7" t="s">
        <v>5</v>
      </c>
      <c r="F283" s="7"/>
      <c r="G283" s="7" t="s">
        <v>24</v>
      </c>
      <c r="H283" s="7">
        <v>113804</v>
      </c>
      <c r="I283" s="7">
        <v>119206</v>
      </c>
      <c r="J283" s="7" t="s">
        <v>25</v>
      </c>
      <c r="K283" s="7" t="s">
        <v>478</v>
      </c>
      <c r="L283" s="7" t="s">
        <v>478</v>
      </c>
      <c r="M283" s="7"/>
      <c r="N283" s="7" t="s">
        <v>479</v>
      </c>
      <c r="O283" s="7"/>
      <c r="P283" s="7">
        <v>5738350</v>
      </c>
      <c r="Q283" s="7" t="s">
        <v>476</v>
      </c>
      <c r="R283" s="7">
        <v>5403</v>
      </c>
      <c r="S283" s="7">
        <v>1800</v>
      </c>
      <c r="T283" s="8"/>
    </row>
    <row r="284" spans="1:20" hidden="1" x14ac:dyDescent="0.25">
      <c r="A284" t="s">
        <v>20</v>
      </c>
      <c r="B284" t="s">
        <v>30</v>
      </c>
      <c r="C284" t="s">
        <v>22</v>
      </c>
      <c r="D284" t="s">
        <v>23</v>
      </c>
      <c r="E284" t="s">
        <v>5</v>
      </c>
      <c r="G284" t="s">
        <v>24</v>
      </c>
      <c r="H284">
        <v>119338</v>
      </c>
      <c r="I284">
        <v>120120</v>
      </c>
      <c r="J284" t="s">
        <v>25</v>
      </c>
      <c r="P284">
        <v>5738347</v>
      </c>
      <c r="Q284" t="s">
        <v>480</v>
      </c>
      <c r="R284">
        <v>783</v>
      </c>
      <c r="T284" t="s">
        <v>481</v>
      </c>
    </row>
    <row r="285" spans="1:20" x14ac:dyDescent="0.25">
      <c r="A285" s="6" t="s">
        <v>33</v>
      </c>
      <c r="B285" s="7" t="s">
        <v>34</v>
      </c>
      <c r="C285" s="7" t="s">
        <v>22</v>
      </c>
      <c r="D285" s="7" t="s">
        <v>23</v>
      </c>
      <c r="E285" s="7" t="s">
        <v>5</v>
      </c>
      <c r="F285" s="7"/>
      <c r="G285" s="7" t="s">
        <v>24</v>
      </c>
      <c r="H285" s="7">
        <v>119338</v>
      </c>
      <c r="I285" s="7">
        <v>120120</v>
      </c>
      <c r="J285" s="7" t="s">
        <v>25</v>
      </c>
      <c r="K285" s="7" t="s">
        <v>482</v>
      </c>
      <c r="L285" s="7" t="s">
        <v>482</v>
      </c>
      <c r="M285" s="7"/>
      <c r="N285" s="7" t="s">
        <v>475</v>
      </c>
      <c r="O285" s="7"/>
      <c r="P285" s="7">
        <v>5738347</v>
      </c>
      <c r="Q285" s="7" t="s">
        <v>480</v>
      </c>
      <c r="R285" s="7">
        <v>783</v>
      </c>
      <c r="S285" s="7">
        <v>260</v>
      </c>
      <c r="T285" s="8"/>
    </row>
    <row r="286" spans="1:20" hidden="1" x14ac:dyDescent="0.25">
      <c r="A286" t="s">
        <v>20</v>
      </c>
      <c r="B286" t="s">
        <v>30</v>
      </c>
      <c r="C286" t="s">
        <v>22</v>
      </c>
      <c r="D286" t="s">
        <v>23</v>
      </c>
      <c r="E286" t="s">
        <v>5</v>
      </c>
      <c r="G286" t="s">
        <v>24</v>
      </c>
      <c r="H286">
        <v>120299</v>
      </c>
      <c r="I286">
        <v>121057</v>
      </c>
      <c r="J286" t="s">
        <v>74</v>
      </c>
      <c r="P286">
        <v>5738293</v>
      </c>
      <c r="Q286" t="s">
        <v>483</v>
      </c>
      <c r="R286">
        <v>759</v>
      </c>
      <c r="T286" t="s">
        <v>484</v>
      </c>
    </row>
    <row r="287" spans="1:20" x14ac:dyDescent="0.25">
      <c r="A287" s="6" t="s">
        <v>33</v>
      </c>
      <c r="B287" s="7" t="s">
        <v>34</v>
      </c>
      <c r="C287" s="7" t="s">
        <v>22</v>
      </c>
      <c r="D287" s="7" t="s">
        <v>23</v>
      </c>
      <c r="E287" s="7" t="s">
        <v>5</v>
      </c>
      <c r="F287" s="7"/>
      <c r="G287" s="7" t="s">
        <v>24</v>
      </c>
      <c r="H287" s="7">
        <v>120299</v>
      </c>
      <c r="I287" s="7">
        <v>121057</v>
      </c>
      <c r="J287" s="7" t="s">
        <v>74</v>
      </c>
      <c r="K287" s="7" t="s">
        <v>485</v>
      </c>
      <c r="L287" s="7" t="s">
        <v>485</v>
      </c>
      <c r="M287" s="7"/>
      <c r="N287" s="7" t="s">
        <v>78</v>
      </c>
      <c r="O287" s="7"/>
      <c r="P287" s="7">
        <v>5738293</v>
      </c>
      <c r="Q287" s="7" t="s">
        <v>483</v>
      </c>
      <c r="R287" s="7">
        <v>759</v>
      </c>
      <c r="S287" s="7">
        <v>252</v>
      </c>
      <c r="T287" s="8"/>
    </row>
    <row r="288" spans="1:20" hidden="1" x14ac:dyDescent="0.25">
      <c r="A288" t="s">
        <v>20</v>
      </c>
      <c r="B288" t="s">
        <v>30</v>
      </c>
      <c r="C288" t="s">
        <v>22</v>
      </c>
      <c r="D288" t="s">
        <v>23</v>
      </c>
      <c r="E288" t="s">
        <v>5</v>
      </c>
      <c r="G288" t="s">
        <v>24</v>
      </c>
      <c r="H288">
        <v>121355</v>
      </c>
      <c r="I288">
        <v>121912</v>
      </c>
      <c r="J288" t="s">
        <v>74</v>
      </c>
      <c r="P288">
        <v>5738277</v>
      </c>
      <c r="Q288" t="s">
        <v>486</v>
      </c>
      <c r="R288">
        <v>558</v>
      </c>
      <c r="T288" t="s">
        <v>487</v>
      </c>
    </row>
    <row r="289" spans="1:20" x14ac:dyDescent="0.25">
      <c r="A289" s="6" t="s">
        <v>33</v>
      </c>
      <c r="B289" s="7" t="s">
        <v>34</v>
      </c>
      <c r="C289" s="7" t="s">
        <v>22</v>
      </c>
      <c r="D289" s="7" t="s">
        <v>23</v>
      </c>
      <c r="E289" s="7" t="s">
        <v>5</v>
      </c>
      <c r="F289" s="7"/>
      <c r="G289" s="7" t="s">
        <v>24</v>
      </c>
      <c r="H289" s="7">
        <v>121355</v>
      </c>
      <c r="I289" s="7">
        <v>121912</v>
      </c>
      <c r="J289" s="7" t="s">
        <v>74</v>
      </c>
      <c r="K289" s="7" t="s">
        <v>488</v>
      </c>
      <c r="L289" s="7" t="s">
        <v>488</v>
      </c>
      <c r="M289" s="7"/>
      <c r="N289" s="7" t="s">
        <v>36</v>
      </c>
      <c r="O289" s="7"/>
      <c r="P289" s="7">
        <v>5738277</v>
      </c>
      <c r="Q289" s="7" t="s">
        <v>486</v>
      </c>
      <c r="R289" s="7">
        <v>558</v>
      </c>
      <c r="S289" s="7">
        <v>185</v>
      </c>
      <c r="T289" s="8"/>
    </row>
    <row r="290" spans="1:20" hidden="1" x14ac:dyDescent="0.25">
      <c r="A290" t="s">
        <v>20</v>
      </c>
      <c r="B290" t="s">
        <v>30</v>
      </c>
      <c r="C290" t="s">
        <v>22</v>
      </c>
      <c r="D290" t="s">
        <v>23</v>
      </c>
      <c r="E290" t="s">
        <v>5</v>
      </c>
      <c r="G290" t="s">
        <v>24</v>
      </c>
      <c r="H290">
        <v>122084</v>
      </c>
      <c r="I290">
        <v>124222</v>
      </c>
      <c r="J290" t="s">
        <v>74</v>
      </c>
      <c r="P290">
        <v>5738273</v>
      </c>
      <c r="Q290" t="s">
        <v>489</v>
      </c>
      <c r="R290">
        <v>2139</v>
      </c>
      <c r="T290" t="s">
        <v>490</v>
      </c>
    </row>
    <row r="291" spans="1:20" x14ac:dyDescent="0.25">
      <c r="A291" s="6" t="s">
        <v>33</v>
      </c>
      <c r="B291" s="7" t="s">
        <v>34</v>
      </c>
      <c r="C291" s="7" t="s">
        <v>22</v>
      </c>
      <c r="D291" s="7" t="s">
        <v>23</v>
      </c>
      <c r="E291" s="7" t="s">
        <v>5</v>
      </c>
      <c r="F291" s="7"/>
      <c r="G291" s="7" t="s">
        <v>24</v>
      </c>
      <c r="H291" s="7">
        <v>122084</v>
      </c>
      <c r="I291" s="7">
        <v>124222</v>
      </c>
      <c r="J291" s="7" t="s">
        <v>74</v>
      </c>
      <c r="K291" s="7" t="s">
        <v>491</v>
      </c>
      <c r="L291" s="7" t="s">
        <v>491</v>
      </c>
      <c r="M291" s="7"/>
      <c r="N291" s="7" t="s">
        <v>36</v>
      </c>
      <c r="O291" s="7"/>
      <c r="P291" s="7">
        <v>5738273</v>
      </c>
      <c r="Q291" s="7" t="s">
        <v>489</v>
      </c>
      <c r="R291" s="7">
        <v>2139</v>
      </c>
      <c r="S291" s="7">
        <v>712</v>
      </c>
      <c r="T291" s="8"/>
    </row>
    <row r="292" spans="1:20" hidden="1" x14ac:dyDescent="0.25">
      <c r="A292" t="s">
        <v>20</v>
      </c>
      <c r="B292" t="s">
        <v>30</v>
      </c>
      <c r="C292" t="s">
        <v>22</v>
      </c>
      <c r="D292" t="s">
        <v>23</v>
      </c>
      <c r="E292" t="s">
        <v>5</v>
      </c>
      <c r="G292" t="s">
        <v>24</v>
      </c>
      <c r="H292">
        <v>124501</v>
      </c>
      <c r="I292">
        <v>125994</v>
      </c>
      <c r="J292" t="s">
        <v>25</v>
      </c>
      <c r="P292">
        <v>5738264</v>
      </c>
      <c r="Q292" t="s">
        <v>492</v>
      </c>
      <c r="R292">
        <v>1494</v>
      </c>
      <c r="T292" t="s">
        <v>493</v>
      </c>
    </row>
    <row r="293" spans="1:20" x14ac:dyDescent="0.25">
      <c r="A293" s="6" t="s">
        <v>33</v>
      </c>
      <c r="B293" s="7" t="s">
        <v>34</v>
      </c>
      <c r="C293" s="7" t="s">
        <v>22</v>
      </c>
      <c r="D293" s="7" t="s">
        <v>23</v>
      </c>
      <c r="E293" s="7" t="s">
        <v>5</v>
      </c>
      <c r="F293" s="7"/>
      <c r="G293" s="7" t="s">
        <v>24</v>
      </c>
      <c r="H293" s="7">
        <v>124501</v>
      </c>
      <c r="I293" s="7">
        <v>125994</v>
      </c>
      <c r="J293" s="7" t="s">
        <v>25</v>
      </c>
      <c r="K293" s="7" t="s">
        <v>494</v>
      </c>
      <c r="L293" s="7" t="s">
        <v>494</v>
      </c>
      <c r="M293" s="7"/>
      <c r="N293" s="7" t="s">
        <v>36</v>
      </c>
      <c r="O293" s="7"/>
      <c r="P293" s="7">
        <v>5738264</v>
      </c>
      <c r="Q293" s="7" t="s">
        <v>492</v>
      </c>
      <c r="R293" s="7">
        <v>1494</v>
      </c>
      <c r="S293" s="7">
        <v>497</v>
      </c>
      <c r="T293" s="8"/>
    </row>
    <row r="294" spans="1:20" hidden="1" x14ac:dyDescent="0.25">
      <c r="A294" t="s">
        <v>20</v>
      </c>
      <c r="B294" t="s">
        <v>30</v>
      </c>
      <c r="C294" t="s">
        <v>22</v>
      </c>
      <c r="D294" t="s">
        <v>23</v>
      </c>
      <c r="E294" t="s">
        <v>5</v>
      </c>
      <c r="G294" t="s">
        <v>24</v>
      </c>
      <c r="H294">
        <v>126194</v>
      </c>
      <c r="I294">
        <v>127123</v>
      </c>
      <c r="J294" t="s">
        <v>25</v>
      </c>
      <c r="P294">
        <v>5738259</v>
      </c>
      <c r="Q294" t="s">
        <v>495</v>
      </c>
      <c r="R294">
        <v>930</v>
      </c>
      <c r="T294" t="s">
        <v>496</v>
      </c>
    </row>
    <row r="295" spans="1:20" x14ac:dyDescent="0.25">
      <c r="A295" s="6" t="s">
        <v>33</v>
      </c>
      <c r="B295" s="7" t="s">
        <v>34</v>
      </c>
      <c r="C295" s="7" t="s">
        <v>22</v>
      </c>
      <c r="D295" s="7" t="s">
        <v>23</v>
      </c>
      <c r="E295" s="7" t="s">
        <v>5</v>
      </c>
      <c r="F295" s="7"/>
      <c r="G295" s="7" t="s">
        <v>24</v>
      </c>
      <c r="H295" s="7">
        <v>126194</v>
      </c>
      <c r="I295" s="7">
        <v>127123</v>
      </c>
      <c r="J295" s="7" t="s">
        <v>25</v>
      </c>
      <c r="K295" s="7" t="s">
        <v>497</v>
      </c>
      <c r="L295" s="7" t="s">
        <v>497</v>
      </c>
      <c r="M295" s="7"/>
      <c r="N295" s="7" t="s">
        <v>36</v>
      </c>
      <c r="O295" s="7"/>
      <c r="P295" s="7">
        <v>5738259</v>
      </c>
      <c r="Q295" s="7" t="s">
        <v>495</v>
      </c>
      <c r="R295" s="7">
        <v>930</v>
      </c>
      <c r="S295" s="7">
        <v>309</v>
      </c>
      <c r="T295" s="8"/>
    </row>
    <row r="296" spans="1:20" hidden="1" x14ac:dyDescent="0.25">
      <c r="A296" t="s">
        <v>20</v>
      </c>
      <c r="B296" t="s">
        <v>30</v>
      </c>
      <c r="C296" t="s">
        <v>22</v>
      </c>
      <c r="D296" t="s">
        <v>23</v>
      </c>
      <c r="E296" t="s">
        <v>5</v>
      </c>
      <c r="G296" t="s">
        <v>24</v>
      </c>
      <c r="H296">
        <v>127177</v>
      </c>
      <c r="I296">
        <v>127980</v>
      </c>
      <c r="J296" t="s">
        <v>74</v>
      </c>
      <c r="P296">
        <v>5738255</v>
      </c>
      <c r="Q296" t="s">
        <v>498</v>
      </c>
      <c r="R296">
        <v>804</v>
      </c>
      <c r="T296" t="s">
        <v>499</v>
      </c>
    </row>
    <row r="297" spans="1:20" x14ac:dyDescent="0.25">
      <c r="A297" s="6" t="s">
        <v>33</v>
      </c>
      <c r="B297" s="7" t="s">
        <v>34</v>
      </c>
      <c r="C297" s="7" t="s">
        <v>22</v>
      </c>
      <c r="D297" s="7" t="s">
        <v>23</v>
      </c>
      <c r="E297" s="7" t="s">
        <v>5</v>
      </c>
      <c r="F297" s="7"/>
      <c r="G297" s="7" t="s">
        <v>24</v>
      </c>
      <c r="H297" s="7">
        <v>127177</v>
      </c>
      <c r="I297" s="7">
        <v>127980</v>
      </c>
      <c r="J297" s="7" t="s">
        <v>74</v>
      </c>
      <c r="K297" s="7" t="s">
        <v>500</v>
      </c>
      <c r="L297" s="7" t="s">
        <v>500</v>
      </c>
      <c r="M297" s="7"/>
      <c r="N297" s="7" t="s">
        <v>501</v>
      </c>
      <c r="O297" s="7"/>
      <c r="P297" s="7">
        <v>5738255</v>
      </c>
      <c r="Q297" s="7" t="s">
        <v>498</v>
      </c>
      <c r="R297" s="7">
        <v>804</v>
      </c>
      <c r="S297" s="7">
        <v>267</v>
      </c>
      <c r="T297" s="8"/>
    </row>
    <row r="298" spans="1:20" hidden="1" x14ac:dyDescent="0.25">
      <c r="A298" t="s">
        <v>20</v>
      </c>
      <c r="B298" t="s">
        <v>30</v>
      </c>
      <c r="C298" t="s">
        <v>22</v>
      </c>
      <c r="D298" t="s">
        <v>23</v>
      </c>
      <c r="E298" t="s">
        <v>5</v>
      </c>
      <c r="G298" t="s">
        <v>24</v>
      </c>
      <c r="H298">
        <v>128005</v>
      </c>
      <c r="I298">
        <v>128259</v>
      </c>
      <c r="J298" t="s">
        <v>74</v>
      </c>
      <c r="P298">
        <v>5738250</v>
      </c>
      <c r="Q298" t="s">
        <v>502</v>
      </c>
      <c r="R298">
        <v>255</v>
      </c>
      <c r="T298" t="s">
        <v>503</v>
      </c>
    </row>
    <row r="299" spans="1:20" x14ac:dyDescent="0.25">
      <c r="A299" s="6" t="s">
        <v>33</v>
      </c>
      <c r="B299" s="7" t="s">
        <v>34</v>
      </c>
      <c r="C299" s="7" t="s">
        <v>22</v>
      </c>
      <c r="D299" s="7" t="s">
        <v>23</v>
      </c>
      <c r="E299" s="7" t="s">
        <v>5</v>
      </c>
      <c r="F299" s="7"/>
      <c r="G299" s="7" t="s">
        <v>24</v>
      </c>
      <c r="H299" s="7">
        <v>128005</v>
      </c>
      <c r="I299" s="7">
        <v>128259</v>
      </c>
      <c r="J299" s="7" t="s">
        <v>74</v>
      </c>
      <c r="K299" s="7" t="s">
        <v>504</v>
      </c>
      <c r="L299" s="7" t="s">
        <v>504</v>
      </c>
      <c r="M299" s="7"/>
      <c r="N299" s="7" t="s">
        <v>36</v>
      </c>
      <c r="O299" s="7"/>
      <c r="P299" s="7">
        <v>5738250</v>
      </c>
      <c r="Q299" s="7" t="s">
        <v>502</v>
      </c>
      <c r="R299" s="7">
        <v>255</v>
      </c>
      <c r="S299" s="7">
        <v>84</v>
      </c>
      <c r="T299" s="8"/>
    </row>
    <row r="300" spans="1:20" hidden="1" x14ac:dyDescent="0.25">
      <c r="A300" t="s">
        <v>20</v>
      </c>
      <c r="B300" t="s">
        <v>30</v>
      </c>
      <c r="C300" t="s">
        <v>22</v>
      </c>
      <c r="D300" t="s">
        <v>23</v>
      </c>
      <c r="E300" t="s">
        <v>5</v>
      </c>
      <c r="G300" t="s">
        <v>24</v>
      </c>
      <c r="H300">
        <v>128573</v>
      </c>
      <c r="I300">
        <v>129493</v>
      </c>
      <c r="J300" t="s">
        <v>74</v>
      </c>
      <c r="P300">
        <v>5738242</v>
      </c>
      <c r="Q300" t="s">
        <v>505</v>
      </c>
      <c r="R300">
        <v>921</v>
      </c>
      <c r="T300" t="s">
        <v>506</v>
      </c>
    </row>
    <row r="301" spans="1:20" x14ac:dyDescent="0.25">
      <c r="A301" s="6" t="s">
        <v>33</v>
      </c>
      <c r="B301" s="7" t="s">
        <v>34</v>
      </c>
      <c r="C301" s="7" t="s">
        <v>22</v>
      </c>
      <c r="D301" s="7" t="s">
        <v>23</v>
      </c>
      <c r="E301" s="7" t="s">
        <v>5</v>
      </c>
      <c r="F301" s="7"/>
      <c r="G301" s="7" t="s">
        <v>24</v>
      </c>
      <c r="H301" s="7">
        <v>128573</v>
      </c>
      <c r="I301" s="7">
        <v>129493</v>
      </c>
      <c r="J301" s="7" t="s">
        <v>74</v>
      </c>
      <c r="K301" s="7" t="s">
        <v>507</v>
      </c>
      <c r="L301" s="7" t="s">
        <v>507</v>
      </c>
      <c r="M301" s="7"/>
      <c r="N301" s="7" t="s">
        <v>508</v>
      </c>
      <c r="O301" s="7"/>
      <c r="P301" s="7">
        <v>5738242</v>
      </c>
      <c r="Q301" s="7" t="s">
        <v>505</v>
      </c>
      <c r="R301" s="7">
        <v>921</v>
      </c>
      <c r="S301" s="7">
        <v>306</v>
      </c>
      <c r="T301" s="8"/>
    </row>
    <row r="302" spans="1:20" hidden="1" x14ac:dyDescent="0.25">
      <c r="A302" t="s">
        <v>20</v>
      </c>
      <c r="B302" t="s">
        <v>30</v>
      </c>
      <c r="C302" t="s">
        <v>22</v>
      </c>
      <c r="D302" t="s">
        <v>23</v>
      </c>
      <c r="E302" t="s">
        <v>5</v>
      </c>
      <c r="G302" t="s">
        <v>24</v>
      </c>
      <c r="H302">
        <v>129568</v>
      </c>
      <c r="I302">
        <v>129885</v>
      </c>
      <c r="J302" t="s">
        <v>74</v>
      </c>
      <c r="P302">
        <v>5738237</v>
      </c>
      <c r="Q302" t="s">
        <v>509</v>
      </c>
      <c r="R302">
        <v>318</v>
      </c>
      <c r="T302" t="s">
        <v>510</v>
      </c>
    </row>
    <row r="303" spans="1:20" x14ac:dyDescent="0.25">
      <c r="A303" s="6" t="s">
        <v>33</v>
      </c>
      <c r="B303" s="7" t="s">
        <v>34</v>
      </c>
      <c r="C303" s="7" t="s">
        <v>22</v>
      </c>
      <c r="D303" s="7" t="s">
        <v>23</v>
      </c>
      <c r="E303" s="7" t="s">
        <v>5</v>
      </c>
      <c r="F303" s="7"/>
      <c r="G303" s="7" t="s">
        <v>24</v>
      </c>
      <c r="H303" s="7">
        <v>129568</v>
      </c>
      <c r="I303" s="7">
        <v>129885</v>
      </c>
      <c r="J303" s="7" t="s">
        <v>74</v>
      </c>
      <c r="K303" s="7" t="s">
        <v>511</v>
      </c>
      <c r="L303" s="7" t="s">
        <v>511</v>
      </c>
      <c r="M303" s="7"/>
      <c r="N303" s="7" t="s">
        <v>36</v>
      </c>
      <c r="O303" s="7"/>
      <c r="P303" s="7">
        <v>5738237</v>
      </c>
      <c r="Q303" s="7" t="s">
        <v>509</v>
      </c>
      <c r="R303" s="7">
        <v>318</v>
      </c>
      <c r="S303" s="7">
        <v>105</v>
      </c>
      <c r="T303" s="8"/>
    </row>
    <row r="304" spans="1:20" hidden="1" x14ac:dyDescent="0.25">
      <c r="A304" t="s">
        <v>20</v>
      </c>
      <c r="B304" t="s">
        <v>30</v>
      </c>
      <c r="C304" t="s">
        <v>22</v>
      </c>
      <c r="D304" t="s">
        <v>23</v>
      </c>
      <c r="E304" t="s">
        <v>5</v>
      </c>
      <c r="G304" t="s">
        <v>24</v>
      </c>
      <c r="H304">
        <v>130020</v>
      </c>
      <c r="I304">
        <v>131363</v>
      </c>
      <c r="J304" t="s">
        <v>25</v>
      </c>
      <c r="P304">
        <v>5738222</v>
      </c>
      <c r="Q304" t="s">
        <v>512</v>
      </c>
      <c r="R304">
        <v>1344</v>
      </c>
      <c r="T304" t="s">
        <v>513</v>
      </c>
    </row>
    <row r="305" spans="1:20" x14ac:dyDescent="0.25">
      <c r="A305" s="6" t="s">
        <v>33</v>
      </c>
      <c r="B305" s="7" t="s">
        <v>34</v>
      </c>
      <c r="C305" s="7" t="s">
        <v>22</v>
      </c>
      <c r="D305" s="7" t="s">
        <v>23</v>
      </c>
      <c r="E305" s="7" t="s">
        <v>5</v>
      </c>
      <c r="F305" s="7"/>
      <c r="G305" s="7" t="s">
        <v>24</v>
      </c>
      <c r="H305" s="7">
        <v>130020</v>
      </c>
      <c r="I305" s="7">
        <v>131363</v>
      </c>
      <c r="J305" s="7" t="s">
        <v>25</v>
      </c>
      <c r="K305" s="7" t="s">
        <v>514</v>
      </c>
      <c r="L305" s="7" t="s">
        <v>514</v>
      </c>
      <c r="M305" s="7"/>
      <c r="N305" s="7" t="s">
        <v>515</v>
      </c>
      <c r="O305" s="7"/>
      <c r="P305" s="7">
        <v>5738222</v>
      </c>
      <c r="Q305" s="7" t="s">
        <v>512</v>
      </c>
      <c r="R305" s="7">
        <v>1344</v>
      </c>
      <c r="S305" s="7">
        <v>447</v>
      </c>
      <c r="T305" s="8"/>
    </row>
    <row r="306" spans="1:20" hidden="1" x14ac:dyDescent="0.25">
      <c r="A306" t="s">
        <v>20</v>
      </c>
      <c r="B306" t="s">
        <v>30</v>
      </c>
      <c r="C306" t="s">
        <v>22</v>
      </c>
      <c r="D306" t="s">
        <v>23</v>
      </c>
      <c r="E306" t="s">
        <v>5</v>
      </c>
      <c r="G306" t="s">
        <v>24</v>
      </c>
      <c r="H306">
        <v>131457</v>
      </c>
      <c r="I306">
        <v>132680</v>
      </c>
      <c r="J306" t="s">
        <v>25</v>
      </c>
      <c r="P306">
        <v>5737917</v>
      </c>
      <c r="Q306" t="s">
        <v>516</v>
      </c>
      <c r="R306">
        <v>1224</v>
      </c>
      <c r="T306" t="s">
        <v>517</v>
      </c>
    </row>
    <row r="307" spans="1:20" x14ac:dyDescent="0.25">
      <c r="A307" s="6" t="s">
        <v>33</v>
      </c>
      <c r="B307" s="7" t="s">
        <v>34</v>
      </c>
      <c r="C307" s="7" t="s">
        <v>22</v>
      </c>
      <c r="D307" s="7" t="s">
        <v>23</v>
      </c>
      <c r="E307" s="7" t="s">
        <v>5</v>
      </c>
      <c r="F307" s="7"/>
      <c r="G307" s="7" t="s">
        <v>24</v>
      </c>
      <c r="H307" s="7">
        <v>131457</v>
      </c>
      <c r="I307" s="7">
        <v>132680</v>
      </c>
      <c r="J307" s="7" t="s">
        <v>25</v>
      </c>
      <c r="K307" s="7" t="s">
        <v>518</v>
      </c>
      <c r="L307" s="7" t="s">
        <v>518</v>
      </c>
      <c r="M307" s="7"/>
      <c r="N307" s="7" t="s">
        <v>519</v>
      </c>
      <c r="O307" s="7"/>
      <c r="P307" s="7">
        <v>5737917</v>
      </c>
      <c r="Q307" s="7" t="s">
        <v>516</v>
      </c>
      <c r="R307" s="7">
        <v>1224</v>
      </c>
      <c r="S307" s="7">
        <v>407</v>
      </c>
      <c r="T307" s="8"/>
    </row>
    <row r="308" spans="1:20" hidden="1" x14ac:dyDescent="0.25">
      <c r="A308" t="s">
        <v>20</v>
      </c>
      <c r="B308" t="s">
        <v>30</v>
      </c>
      <c r="C308" t="s">
        <v>22</v>
      </c>
      <c r="D308" t="s">
        <v>23</v>
      </c>
      <c r="E308" t="s">
        <v>5</v>
      </c>
      <c r="G308" t="s">
        <v>24</v>
      </c>
      <c r="H308">
        <v>132701</v>
      </c>
      <c r="I308">
        <v>132904</v>
      </c>
      <c r="J308" t="s">
        <v>25</v>
      </c>
      <c r="P308">
        <v>5738362</v>
      </c>
      <c r="Q308" t="s">
        <v>520</v>
      </c>
      <c r="R308">
        <v>204</v>
      </c>
      <c r="T308" t="s">
        <v>521</v>
      </c>
    </row>
    <row r="309" spans="1:20" x14ac:dyDescent="0.25">
      <c r="A309" s="6" t="s">
        <v>33</v>
      </c>
      <c r="B309" s="7" t="s">
        <v>34</v>
      </c>
      <c r="C309" s="7" t="s">
        <v>22</v>
      </c>
      <c r="D309" s="7" t="s">
        <v>23</v>
      </c>
      <c r="E309" s="7" t="s">
        <v>5</v>
      </c>
      <c r="F309" s="7"/>
      <c r="G309" s="7" t="s">
        <v>24</v>
      </c>
      <c r="H309" s="7">
        <v>132701</v>
      </c>
      <c r="I309" s="7">
        <v>132904</v>
      </c>
      <c r="J309" s="7" t="s">
        <v>25</v>
      </c>
      <c r="K309" s="7" t="s">
        <v>522</v>
      </c>
      <c r="L309" s="7" t="s">
        <v>522</v>
      </c>
      <c r="M309" s="7"/>
      <c r="N309" s="7" t="s">
        <v>523</v>
      </c>
      <c r="O309" s="7"/>
      <c r="P309" s="7">
        <v>5738362</v>
      </c>
      <c r="Q309" s="7" t="s">
        <v>520</v>
      </c>
      <c r="R309" s="7">
        <v>204</v>
      </c>
      <c r="S309" s="7">
        <v>67</v>
      </c>
      <c r="T309" s="8"/>
    </row>
    <row r="310" spans="1:20" hidden="1" x14ac:dyDescent="0.25">
      <c r="A310" t="s">
        <v>20</v>
      </c>
      <c r="B310" t="s">
        <v>30</v>
      </c>
      <c r="C310" t="s">
        <v>22</v>
      </c>
      <c r="D310" t="s">
        <v>23</v>
      </c>
      <c r="E310" t="s">
        <v>5</v>
      </c>
      <c r="G310" t="s">
        <v>24</v>
      </c>
      <c r="H310">
        <v>132914</v>
      </c>
      <c r="I310">
        <v>133333</v>
      </c>
      <c r="J310" t="s">
        <v>25</v>
      </c>
      <c r="P310">
        <v>5738207</v>
      </c>
      <c r="Q310" t="s">
        <v>524</v>
      </c>
      <c r="R310">
        <v>420</v>
      </c>
      <c r="T310" t="s">
        <v>525</v>
      </c>
    </row>
    <row r="311" spans="1:20" x14ac:dyDescent="0.25">
      <c r="A311" s="6" t="s">
        <v>33</v>
      </c>
      <c r="B311" s="7" t="s">
        <v>34</v>
      </c>
      <c r="C311" s="7" t="s">
        <v>22</v>
      </c>
      <c r="D311" s="7" t="s">
        <v>23</v>
      </c>
      <c r="E311" s="7" t="s">
        <v>5</v>
      </c>
      <c r="F311" s="7"/>
      <c r="G311" s="7" t="s">
        <v>24</v>
      </c>
      <c r="H311" s="7">
        <v>132914</v>
      </c>
      <c r="I311" s="7">
        <v>133333</v>
      </c>
      <c r="J311" s="7" t="s">
        <v>25</v>
      </c>
      <c r="K311" s="7" t="s">
        <v>526</v>
      </c>
      <c r="L311" s="7" t="s">
        <v>526</v>
      </c>
      <c r="M311" s="7"/>
      <c r="N311" s="7" t="s">
        <v>394</v>
      </c>
      <c r="O311" s="7"/>
      <c r="P311" s="7">
        <v>5738207</v>
      </c>
      <c r="Q311" s="7" t="s">
        <v>524</v>
      </c>
      <c r="R311" s="7">
        <v>420</v>
      </c>
      <c r="S311" s="7">
        <v>139</v>
      </c>
      <c r="T311" s="8"/>
    </row>
    <row r="312" spans="1:20" hidden="1" x14ac:dyDescent="0.25">
      <c r="A312" t="s">
        <v>20</v>
      </c>
      <c r="B312" t="s">
        <v>30</v>
      </c>
      <c r="C312" t="s">
        <v>22</v>
      </c>
      <c r="D312" t="s">
        <v>23</v>
      </c>
      <c r="E312" t="s">
        <v>5</v>
      </c>
      <c r="G312" t="s">
        <v>24</v>
      </c>
      <c r="H312">
        <v>133460</v>
      </c>
      <c r="I312">
        <v>136315</v>
      </c>
      <c r="J312" t="s">
        <v>25</v>
      </c>
      <c r="P312">
        <v>5737915</v>
      </c>
      <c r="Q312" t="s">
        <v>527</v>
      </c>
      <c r="R312">
        <v>2856</v>
      </c>
      <c r="T312" t="s">
        <v>528</v>
      </c>
    </row>
    <row r="313" spans="1:20" x14ac:dyDescent="0.25">
      <c r="A313" s="6" t="s">
        <v>33</v>
      </c>
      <c r="B313" s="7" t="s">
        <v>34</v>
      </c>
      <c r="C313" s="7" t="s">
        <v>22</v>
      </c>
      <c r="D313" s="7" t="s">
        <v>23</v>
      </c>
      <c r="E313" s="7" t="s">
        <v>5</v>
      </c>
      <c r="F313" s="7"/>
      <c r="G313" s="7" t="s">
        <v>24</v>
      </c>
      <c r="H313" s="7">
        <v>133460</v>
      </c>
      <c r="I313" s="7">
        <v>136315</v>
      </c>
      <c r="J313" s="7" t="s">
        <v>25</v>
      </c>
      <c r="K313" s="7" t="s">
        <v>529</v>
      </c>
      <c r="L313" s="7" t="s">
        <v>529</v>
      </c>
      <c r="M313" s="7"/>
      <c r="N313" s="7" t="s">
        <v>530</v>
      </c>
      <c r="O313" s="7"/>
      <c r="P313" s="7">
        <v>5737915</v>
      </c>
      <c r="Q313" s="7" t="s">
        <v>527</v>
      </c>
      <c r="R313" s="7">
        <v>2856</v>
      </c>
      <c r="S313" s="7">
        <v>951</v>
      </c>
      <c r="T313" s="8"/>
    </row>
    <row r="314" spans="1:20" hidden="1" x14ac:dyDescent="0.25">
      <c r="A314" t="s">
        <v>20</v>
      </c>
      <c r="B314" t="s">
        <v>30</v>
      </c>
      <c r="C314" t="s">
        <v>22</v>
      </c>
      <c r="D314" t="s">
        <v>23</v>
      </c>
      <c r="E314" t="s">
        <v>5</v>
      </c>
      <c r="G314" t="s">
        <v>24</v>
      </c>
      <c r="H314">
        <v>136323</v>
      </c>
      <c r="I314">
        <v>137906</v>
      </c>
      <c r="J314" t="s">
        <v>25</v>
      </c>
      <c r="P314">
        <v>5737916</v>
      </c>
      <c r="Q314" t="s">
        <v>531</v>
      </c>
      <c r="R314">
        <v>1584</v>
      </c>
      <c r="T314" t="s">
        <v>532</v>
      </c>
    </row>
    <row r="315" spans="1:20" x14ac:dyDescent="0.25">
      <c r="A315" s="6" t="s">
        <v>33</v>
      </c>
      <c r="B315" s="7" t="s">
        <v>34</v>
      </c>
      <c r="C315" s="7" t="s">
        <v>22</v>
      </c>
      <c r="D315" s="7" t="s">
        <v>23</v>
      </c>
      <c r="E315" s="7" t="s">
        <v>5</v>
      </c>
      <c r="F315" s="7"/>
      <c r="G315" s="7" t="s">
        <v>24</v>
      </c>
      <c r="H315" s="7">
        <v>136323</v>
      </c>
      <c r="I315" s="7">
        <v>137906</v>
      </c>
      <c r="J315" s="7" t="s">
        <v>25</v>
      </c>
      <c r="K315" s="7" t="s">
        <v>533</v>
      </c>
      <c r="L315" s="7" t="s">
        <v>533</v>
      </c>
      <c r="M315" s="7"/>
      <c r="N315" s="7" t="s">
        <v>534</v>
      </c>
      <c r="O315" s="7"/>
      <c r="P315" s="7">
        <v>5737916</v>
      </c>
      <c r="Q315" s="7" t="s">
        <v>531</v>
      </c>
      <c r="R315" s="7">
        <v>1584</v>
      </c>
      <c r="S315" s="7">
        <v>527</v>
      </c>
      <c r="T315" s="8"/>
    </row>
    <row r="316" spans="1:20" hidden="1" x14ac:dyDescent="0.25">
      <c r="A316" t="s">
        <v>20</v>
      </c>
      <c r="B316" t="s">
        <v>30</v>
      </c>
      <c r="C316" t="s">
        <v>22</v>
      </c>
      <c r="D316" t="s">
        <v>23</v>
      </c>
      <c r="E316" t="s">
        <v>5</v>
      </c>
      <c r="G316" t="s">
        <v>24</v>
      </c>
      <c r="H316">
        <v>137903</v>
      </c>
      <c r="I316">
        <v>139843</v>
      </c>
      <c r="J316" t="s">
        <v>25</v>
      </c>
      <c r="P316">
        <v>5737920</v>
      </c>
      <c r="Q316" t="s">
        <v>535</v>
      </c>
      <c r="R316">
        <v>1941</v>
      </c>
      <c r="T316" t="s">
        <v>536</v>
      </c>
    </row>
    <row r="317" spans="1:20" x14ac:dyDescent="0.25">
      <c r="A317" s="6" t="s">
        <v>33</v>
      </c>
      <c r="B317" s="7" t="s">
        <v>34</v>
      </c>
      <c r="C317" s="7" t="s">
        <v>22</v>
      </c>
      <c r="D317" s="7" t="s">
        <v>23</v>
      </c>
      <c r="E317" s="7" t="s">
        <v>5</v>
      </c>
      <c r="F317" s="7"/>
      <c r="G317" s="7" t="s">
        <v>24</v>
      </c>
      <c r="H317" s="7">
        <v>137903</v>
      </c>
      <c r="I317" s="7">
        <v>139843</v>
      </c>
      <c r="J317" s="7" t="s">
        <v>25</v>
      </c>
      <c r="K317" s="7" t="s">
        <v>537</v>
      </c>
      <c r="L317" s="7" t="s">
        <v>537</v>
      </c>
      <c r="M317" s="7"/>
      <c r="N317" s="7" t="s">
        <v>538</v>
      </c>
      <c r="O317" s="7"/>
      <c r="P317" s="7">
        <v>5737920</v>
      </c>
      <c r="Q317" s="7" t="s">
        <v>535</v>
      </c>
      <c r="R317" s="7">
        <v>1941</v>
      </c>
      <c r="S317" s="7">
        <v>646</v>
      </c>
      <c r="T317" s="8"/>
    </row>
    <row r="318" spans="1:20" hidden="1" x14ac:dyDescent="0.25">
      <c r="A318" t="s">
        <v>20</v>
      </c>
      <c r="B318" t="s">
        <v>30</v>
      </c>
      <c r="C318" t="s">
        <v>22</v>
      </c>
      <c r="D318" t="s">
        <v>23</v>
      </c>
      <c r="E318" t="s">
        <v>5</v>
      </c>
      <c r="G318" t="s">
        <v>24</v>
      </c>
      <c r="H318">
        <v>139939</v>
      </c>
      <c r="I318">
        <v>140496</v>
      </c>
      <c r="J318" t="s">
        <v>25</v>
      </c>
      <c r="P318">
        <v>5737918</v>
      </c>
      <c r="Q318" t="s">
        <v>539</v>
      </c>
      <c r="R318">
        <v>558</v>
      </c>
      <c r="T318" t="s">
        <v>540</v>
      </c>
    </row>
    <row r="319" spans="1:20" x14ac:dyDescent="0.25">
      <c r="A319" s="6" t="s">
        <v>33</v>
      </c>
      <c r="B319" s="7" t="s">
        <v>34</v>
      </c>
      <c r="C319" s="7" t="s">
        <v>22</v>
      </c>
      <c r="D319" s="7" t="s">
        <v>23</v>
      </c>
      <c r="E319" s="7" t="s">
        <v>5</v>
      </c>
      <c r="F319" s="7"/>
      <c r="G319" s="7" t="s">
        <v>24</v>
      </c>
      <c r="H319" s="7">
        <v>139939</v>
      </c>
      <c r="I319" s="7">
        <v>140496</v>
      </c>
      <c r="J319" s="7" t="s">
        <v>25</v>
      </c>
      <c r="K319" s="7" t="s">
        <v>541</v>
      </c>
      <c r="L319" s="7" t="s">
        <v>541</v>
      </c>
      <c r="M319" s="7"/>
      <c r="N319" s="7" t="s">
        <v>394</v>
      </c>
      <c r="O319" s="7"/>
      <c r="P319" s="7">
        <v>5737918</v>
      </c>
      <c r="Q319" s="7" t="s">
        <v>539</v>
      </c>
      <c r="R319" s="7">
        <v>558</v>
      </c>
      <c r="S319" s="7">
        <v>185</v>
      </c>
      <c r="T319" s="8"/>
    </row>
    <row r="320" spans="1:20" hidden="1" x14ac:dyDescent="0.25">
      <c r="A320" t="s">
        <v>20</v>
      </c>
      <c r="B320" t="s">
        <v>30</v>
      </c>
      <c r="C320" t="s">
        <v>22</v>
      </c>
      <c r="D320" t="s">
        <v>23</v>
      </c>
      <c r="E320" t="s">
        <v>5</v>
      </c>
      <c r="G320" t="s">
        <v>24</v>
      </c>
      <c r="H320">
        <v>140505</v>
      </c>
      <c r="I320">
        <v>140906</v>
      </c>
      <c r="J320" t="s">
        <v>74</v>
      </c>
      <c r="P320">
        <v>5737908</v>
      </c>
      <c r="Q320" t="s">
        <v>542</v>
      </c>
      <c r="R320">
        <v>402</v>
      </c>
      <c r="T320" t="s">
        <v>543</v>
      </c>
    </row>
    <row r="321" spans="1:20" x14ac:dyDescent="0.25">
      <c r="A321" s="6" t="s">
        <v>33</v>
      </c>
      <c r="B321" s="7" t="s">
        <v>34</v>
      </c>
      <c r="C321" s="7" t="s">
        <v>22</v>
      </c>
      <c r="D321" s="7" t="s">
        <v>23</v>
      </c>
      <c r="E321" s="7" t="s">
        <v>5</v>
      </c>
      <c r="F321" s="7"/>
      <c r="G321" s="7" t="s">
        <v>24</v>
      </c>
      <c r="H321" s="7">
        <v>140505</v>
      </c>
      <c r="I321" s="7">
        <v>140906</v>
      </c>
      <c r="J321" s="7" t="s">
        <v>74</v>
      </c>
      <c r="K321" s="7" t="s">
        <v>544</v>
      </c>
      <c r="L321" s="7" t="s">
        <v>544</v>
      </c>
      <c r="M321" s="7"/>
      <c r="N321" s="7" t="s">
        <v>36</v>
      </c>
      <c r="O321" s="7"/>
      <c r="P321" s="7">
        <v>5737908</v>
      </c>
      <c r="Q321" s="7" t="s">
        <v>542</v>
      </c>
      <c r="R321" s="7">
        <v>402</v>
      </c>
      <c r="S321" s="7">
        <v>133</v>
      </c>
      <c r="T321" s="8"/>
    </row>
    <row r="322" spans="1:20" hidden="1" x14ac:dyDescent="0.25">
      <c r="A322" t="s">
        <v>20</v>
      </c>
      <c r="B322" t="s">
        <v>30</v>
      </c>
      <c r="C322" t="s">
        <v>22</v>
      </c>
      <c r="D322" t="s">
        <v>23</v>
      </c>
      <c r="E322" t="s">
        <v>5</v>
      </c>
      <c r="G322" t="s">
        <v>24</v>
      </c>
      <c r="H322">
        <v>141075</v>
      </c>
      <c r="I322">
        <v>141419</v>
      </c>
      <c r="J322" t="s">
        <v>74</v>
      </c>
      <c r="P322">
        <v>5737911</v>
      </c>
      <c r="Q322" t="s">
        <v>545</v>
      </c>
      <c r="R322">
        <v>345</v>
      </c>
      <c r="T322" t="s">
        <v>546</v>
      </c>
    </row>
    <row r="323" spans="1:20" x14ac:dyDescent="0.25">
      <c r="A323" s="6" t="s">
        <v>33</v>
      </c>
      <c r="B323" s="7" t="s">
        <v>34</v>
      </c>
      <c r="C323" s="7" t="s">
        <v>22</v>
      </c>
      <c r="D323" s="7" t="s">
        <v>23</v>
      </c>
      <c r="E323" s="7" t="s">
        <v>5</v>
      </c>
      <c r="F323" s="7"/>
      <c r="G323" s="7" t="s">
        <v>24</v>
      </c>
      <c r="H323" s="7">
        <v>141075</v>
      </c>
      <c r="I323" s="7">
        <v>141419</v>
      </c>
      <c r="J323" s="7" t="s">
        <v>74</v>
      </c>
      <c r="K323" s="7" t="s">
        <v>547</v>
      </c>
      <c r="L323" s="7" t="s">
        <v>547</v>
      </c>
      <c r="M323" s="7"/>
      <c r="N323" s="7" t="s">
        <v>36</v>
      </c>
      <c r="O323" s="7"/>
      <c r="P323" s="7">
        <v>5737911</v>
      </c>
      <c r="Q323" s="7" t="s">
        <v>545</v>
      </c>
      <c r="R323" s="7">
        <v>345</v>
      </c>
      <c r="S323" s="7">
        <v>114</v>
      </c>
      <c r="T323" s="8"/>
    </row>
    <row r="324" spans="1:20" hidden="1" x14ac:dyDescent="0.25">
      <c r="A324" t="s">
        <v>20</v>
      </c>
      <c r="B324" t="s">
        <v>30</v>
      </c>
      <c r="C324" t="s">
        <v>22</v>
      </c>
      <c r="D324" t="s">
        <v>23</v>
      </c>
      <c r="E324" t="s">
        <v>5</v>
      </c>
      <c r="G324" t="s">
        <v>24</v>
      </c>
      <c r="H324">
        <v>141475</v>
      </c>
      <c r="I324">
        <v>142155</v>
      </c>
      <c r="J324" t="s">
        <v>74</v>
      </c>
      <c r="P324">
        <v>5737900</v>
      </c>
      <c r="Q324" t="s">
        <v>548</v>
      </c>
      <c r="R324">
        <v>681</v>
      </c>
      <c r="T324" t="s">
        <v>549</v>
      </c>
    </row>
    <row r="325" spans="1:20" x14ac:dyDescent="0.25">
      <c r="A325" s="6" t="s">
        <v>33</v>
      </c>
      <c r="B325" s="7" t="s">
        <v>34</v>
      </c>
      <c r="C325" s="7" t="s">
        <v>22</v>
      </c>
      <c r="D325" s="7" t="s">
        <v>23</v>
      </c>
      <c r="E325" s="7" t="s">
        <v>5</v>
      </c>
      <c r="F325" s="7"/>
      <c r="G325" s="7" t="s">
        <v>24</v>
      </c>
      <c r="H325" s="7">
        <v>141475</v>
      </c>
      <c r="I325" s="7">
        <v>142155</v>
      </c>
      <c r="J325" s="7" t="s">
        <v>74</v>
      </c>
      <c r="K325" s="7" t="s">
        <v>550</v>
      </c>
      <c r="L325" s="7" t="s">
        <v>550</v>
      </c>
      <c r="M325" s="7"/>
      <c r="N325" s="7" t="s">
        <v>551</v>
      </c>
      <c r="O325" s="7"/>
      <c r="P325" s="7">
        <v>5737900</v>
      </c>
      <c r="Q325" s="7" t="s">
        <v>548</v>
      </c>
      <c r="R325" s="7">
        <v>681</v>
      </c>
      <c r="S325" s="7">
        <v>226</v>
      </c>
      <c r="T325" s="8"/>
    </row>
    <row r="326" spans="1:20" hidden="1" x14ac:dyDescent="0.25">
      <c r="A326" t="s">
        <v>20</v>
      </c>
      <c r="B326" t="s">
        <v>30</v>
      </c>
      <c r="C326" t="s">
        <v>22</v>
      </c>
      <c r="D326" t="s">
        <v>23</v>
      </c>
      <c r="E326" t="s">
        <v>5</v>
      </c>
      <c r="G326" t="s">
        <v>24</v>
      </c>
      <c r="H326">
        <v>142259</v>
      </c>
      <c r="I326">
        <v>143899</v>
      </c>
      <c r="J326" t="s">
        <v>74</v>
      </c>
      <c r="P326">
        <v>5737800</v>
      </c>
      <c r="Q326" t="s">
        <v>552</v>
      </c>
      <c r="R326">
        <v>1641</v>
      </c>
      <c r="T326" t="s">
        <v>553</v>
      </c>
    </row>
    <row r="327" spans="1:20" x14ac:dyDescent="0.25">
      <c r="A327" s="6" t="s">
        <v>33</v>
      </c>
      <c r="B327" s="7" t="s">
        <v>34</v>
      </c>
      <c r="C327" s="7" t="s">
        <v>22</v>
      </c>
      <c r="D327" s="7" t="s">
        <v>23</v>
      </c>
      <c r="E327" s="7" t="s">
        <v>5</v>
      </c>
      <c r="F327" s="7"/>
      <c r="G327" s="7" t="s">
        <v>24</v>
      </c>
      <c r="H327" s="7">
        <v>142259</v>
      </c>
      <c r="I327" s="7">
        <v>143899</v>
      </c>
      <c r="J327" s="7" t="s">
        <v>74</v>
      </c>
      <c r="K327" s="7" t="s">
        <v>554</v>
      </c>
      <c r="L327" s="7" t="s">
        <v>554</v>
      </c>
      <c r="M327" s="7"/>
      <c r="N327" s="7" t="s">
        <v>555</v>
      </c>
      <c r="O327" s="7"/>
      <c r="P327" s="7">
        <v>5737800</v>
      </c>
      <c r="Q327" s="7" t="s">
        <v>552</v>
      </c>
      <c r="R327" s="7">
        <v>1641</v>
      </c>
      <c r="S327" s="7">
        <v>546</v>
      </c>
      <c r="T327" s="8"/>
    </row>
    <row r="328" spans="1:20" hidden="1" x14ac:dyDescent="0.25">
      <c r="A328" t="s">
        <v>20</v>
      </c>
      <c r="B328" t="s">
        <v>30</v>
      </c>
      <c r="C328" t="s">
        <v>22</v>
      </c>
      <c r="D328" t="s">
        <v>23</v>
      </c>
      <c r="E328" t="s">
        <v>5</v>
      </c>
      <c r="G328" t="s">
        <v>24</v>
      </c>
      <c r="H328">
        <v>144156</v>
      </c>
      <c r="I328">
        <v>144563</v>
      </c>
      <c r="J328" t="s">
        <v>74</v>
      </c>
      <c r="P328">
        <v>5737793</v>
      </c>
      <c r="Q328" t="s">
        <v>556</v>
      </c>
      <c r="R328">
        <v>408</v>
      </c>
      <c r="T328" t="s">
        <v>557</v>
      </c>
    </row>
    <row r="329" spans="1:20" x14ac:dyDescent="0.25">
      <c r="A329" s="6" t="s">
        <v>33</v>
      </c>
      <c r="B329" s="7" t="s">
        <v>34</v>
      </c>
      <c r="C329" s="7" t="s">
        <v>22</v>
      </c>
      <c r="D329" s="7" t="s">
        <v>23</v>
      </c>
      <c r="E329" s="7" t="s">
        <v>5</v>
      </c>
      <c r="F329" s="7"/>
      <c r="G329" s="7" t="s">
        <v>24</v>
      </c>
      <c r="H329" s="7">
        <v>144156</v>
      </c>
      <c r="I329" s="7">
        <v>144563</v>
      </c>
      <c r="J329" s="7" t="s">
        <v>74</v>
      </c>
      <c r="K329" s="7" t="s">
        <v>558</v>
      </c>
      <c r="L329" s="7" t="s">
        <v>558</v>
      </c>
      <c r="M329" s="7"/>
      <c r="N329" s="7" t="s">
        <v>559</v>
      </c>
      <c r="O329" s="7"/>
      <c r="P329" s="7">
        <v>5737793</v>
      </c>
      <c r="Q329" s="7" t="s">
        <v>556</v>
      </c>
      <c r="R329" s="7">
        <v>408</v>
      </c>
      <c r="S329" s="7">
        <v>135</v>
      </c>
      <c r="T329" s="8"/>
    </row>
    <row r="330" spans="1:20" hidden="1" x14ac:dyDescent="0.25">
      <c r="A330" t="s">
        <v>20</v>
      </c>
      <c r="B330" t="s">
        <v>30</v>
      </c>
      <c r="C330" t="s">
        <v>22</v>
      </c>
      <c r="D330" t="s">
        <v>23</v>
      </c>
      <c r="E330" t="s">
        <v>5</v>
      </c>
      <c r="G330" t="s">
        <v>24</v>
      </c>
      <c r="H330">
        <v>144605</v>
      </c>
      <c r="I330">
        <v>144955</v>
      </c>
      <c r="J330" t="s">
        <v>74</v>
      </c>
      <c r="P330">
        <v>5737989</v>
      </c>
      <c r="Q330" t="s">
        <v>560</v>
      </c>
      <c r="R330">
        <v>351</v>
      </c>
      <c r="T330" t="s">
        <v>561</v>
      </c>
    </row>
    <row r="331" spans="1:20" x14ac:dyDescent="0.25">
      <c r="A331" s="6" t="s">
        <v>33</v>
      </c>
      <c r="B331" s="7" t="s">
        <v>34</v>
      </c>
      <c r="C331" s="7" t="s">
        <v>22</v>
      </c>
      <c r="D331" s="7" t="s">
        <v>23</v>
      </c>
      <c r="E331" s="7" t="s">
        <v>5</v>
      </c>
      <c r="F331" s="7"/>
      <c r="G331" s="7" t="s">
        <v>24</v>
      </c>
      <c r="H331" s="7">
        <v>144605</v>
      </c>
      <c r="I331" s="7">
        <v>144955</v>
      </c>
      <c r="J331" s="7" t="s">
        <v>74</v>
      </c>
      <c r="K331" s="7" t="s">
        <v>562</v>
      </c>
      <c r="L331" s="7" t="s">
        <v>562</v>
      </c>
      <c r="M331" s="7"/>
      <c r="N331" s="7" t="s">
        <v>36</v>
      </c>
      <c r="O331" s="7"/>
      <c r="P331" s="7">
        <v>5737989</v>
      </c>
      <c r="Q331" s="7" t="s">
        <v>560</v>
      </c>
      <c r="R331" s="7">
        <v>351</v>
      </c>
      <c r="S331" s="7">
        <v>116</v>
      </c>
      <c r="T331" s="8"/>
    </row>
    <row r="332" spans="1:20" hidden="1" x14ac:dyDescent="0.25">
      <c r="A332" t="s">
        <v>20</v>
      </c>
      <c r="B332" t="s">
        <v>30</v>
      </c>
      <c r="C332" t="s">
        <v>22</v>
      </c>
      <c r="D332" t="s">
        <v>23</v>
      </c>
      <c r="E332" t="s">
        <v>5</v>
      </c>
      <c r="G332" t="s">
        <v>24</v>
      </c>
      <c r="H332">
        <v>145340</v>
      </c>
      <c r="I332">
        <v>145876</v>
      </c>
      <c r="J332" t="s">
        <v>25</v>
      </c>
      <c r="P332">
        <v>5737927</v>
      </c>
      <c r="Q332" t="s">
        <v>563</v>
      </c>
      <c r="R332">
        <v>537</v>
      </c>
      <c r="T332" t="s">
        <v>564</v>
      </c>
    </row>
    <row r="333" spans="1:20" x14ac:dyDescent="0.25">
      <c r="A333" s="6" t="s">
        <v>33</v>
      </c>
      <c r="B333" s="7" t="s">
        <v>34</v>
      </c>
      <c r="C333" s="7" t="s">
        <v>22</v>
      </c>
      <c r="D333" s="7" t="s">
        <v>23</v>
      </c>
      <c r="E333" s="7" t="s">
        <v>5</v>
      </c>
      <c r="F333" s="7"/>
      <c r="G333" s="7" t="s">
        <v>24</v>
      </c>
      <c r="H333" s="7">
        <v>145340</v>
      </c>
      <c r="I333" s="7">
        <v>145876</v>
      </c>
      <c r="J333" s="7" t="s">
        <v>25</v>
      </c>
      <c r="K333" s="7" t="s">
        <v>565</v>
      </c>
      <c r="L333" s="7" t="s">
        <v>565</v>
      </c>
      <c r="M333" s="7"/>
      <c r="N333" s="7" t="s">
        <v>460</v>
      </c>
      <c r="O333" s="7"/>
      <c r="P333" s="7">
        <v>5737927</v>
      </c>
      <c r="Q333" s="7" t="s">
        <v>563</v>
      </c>
      <c r="R333" s="7">
        <v>537</v>
      </c>
      <c r="S333" s="7">
        <v>178</v>
      </c>
      <c r="T333" s="8"/>
    </row>
    <row r="334" spans="1:20" hidden="1" x14ac:dyDescent="0.25">
      <c r="A334" t="s">
        <v>20</v>
      </c>
      <c r="B334" t="s">
        <v>30</v>
      </c>
      <c r="C334" t="s">
        <v>22</v>
      </c>
      <c r="D334" t="s">
        <v>23</v>
      </c>
      <c r="E334" t="s">
        <v>5</v>
      </c>
      <c r="G334" t="s">
        <v>24</v>
      </c>
      <c r="H334">
        <v>145879</v>
      </c>
      <c r="I334">
        <v>146304</v>
      </c>
      <c r="J334" t="s">
        <v>74</v>
      </c>
      <c r="P334">
        <v>5737906</v>
      </c>
      <c r="Q334" t="s">
        <v>566</v>
      </c>
      <c r="R334">
        <v>426</v>
      </c>
      <c r="T334" t="s">
        <v>567</v>
      </c>
    </row>
    <row r="335" spans="1:20" x14ac:dyDescent="0.25">
      <c r="A335" s="6" t="s">
        <v>33</v>
      </c>
      <c r="B335" s="7" t="s">
        <v>34</v>
      </c>
      <c r="C335" s="7" t="s">
        <v>22</v>
      </c>
      <c r="D335" s="7" t="s">
        <v>23</v>
      </c>
      <c r="E335" s="7" t="s">
        <v>5</v>
      </c>
      <c r="F335" s="7"/>
      <c r="G335" s="7" t="s">
        <v>24</v>
      </c>
      <c r="H335" s="7">
        <v>145879</v>
      </c>
      <c r="I335" s="7">
        <v>146304</v>
      </c>
      <c r="J335" s="7" t="s">
        <v>74</v>
      </c>
      <c r="K335" s="7" t="s">
        <v>568</v>
      </c>
      <c r="L335" s="7" t="s">
        <v>568</v>
      </c>
      <c r="M335" s="7"/>
      <c r="N335" s="7" t="s">
        <v>569</v>
      </c>
      <c r="O335" s="7"/>
      <c r="P335" s="7">
        <v>5737906</v>
      </c>
      <c r="Q335" s="7" t="s">
        <v>566</v>
      </c>
      <c r="R335" s="7">
        <v>426</v>
      </c>
      <c r="S335" s="7">
        <v>141</v>
      </c>
      <c r="T335" s="8"/>
    </row>
    <row r="336" spans="1:20" hidden="1" x14ac:dyDescent="0.25">
      <c r="A336" t="s">
        <v>20</v>
      </c>
      <c r="B336" t="s">
        <v>30</v>
      </c>
      <c r="C336" t="s">
        <v>22</v>
      </c>
      <c r="D336" t="s">
        <v>23</v>
      </c>
      <c r="E336" t="s">
        <v>5</v>
      </c>
      <c r="G336" t="s">
        <v>24</v>
      </c>
      <c r="H336">
        <v>146318</v>
      </c>
      <c r="I336">
        <v>147616</v>
      </c>
      <c r="J336" t="s">
        <v>74</v>
      </c>
      <c r="P336">
        <v>5737858</v>
      </c>
      <c r="Q336" t="s">
        <v>570</v>
      </c>
      <c r="R336">
        <v>1299</v>
      </c>
      <c r="T336" t="s">
        <v>571</v>
      </c>
    </row>
    <row r="337" spans="1:20" x14ac:dyDescent="0.25">
      <c r="A337" s="6" t="s">
        <v>33</v>
      </c>
      <c r="B337" s="7" t="s">
        <v>34</v>
      </c>
      <c r="C337" s="7" t="s">
        <v>22</v>
      </c>
      <c r="D337" s="7" t="s">
        <v>23</v>
      </c>
      <c r="E337" s="7" t="s">
        <v>5</v>
      </c>
      <c r="F337" s="7"/>
      <c r="G337" s="7" t="s">
        <v>24</v>
      </c>
      <c r="H337" s="7">
        <v>146318</v>
      </c>
      <c r="I337" s="7">
        <v>147616</v>
      </c>
      <c r="J337" s="7" t="s">
        <v>74</v>
      </c>
      <c r="K337" s="7" t="s">
        <v>572</v>
      </c>
      <c r="L337" s="7" t="s">
        <v>572</v>
      </c>
      <c r="M337" s="7"/>
      <c r="N337" s="7" t="s">
        <v>573</v>
      </c>
      <c r="O337" s="7"/>
      <c r="P337" s="7">
        <v>5737858</v>
      </c>
      <c r="Q337" s="7" t="s">
        <v>570</v>
      </c>
      <c r="R337" s="7">
        <v>1299</v>
      </c>
      <c r="S337" s="7">
        <v>432</v>
      </c>
      <c r="T337" s="8"/>
    </row>
    <row r="338" spans="1:20" hidden="1" x14ac:dyDescent="0.25">
      <c r="A338" t="s">
        <v>20</v>
      </c>
      <c r="B338" t="s">
        <v>30</v>
      </c>
      <c r="C338" t="s">
        <v>22</v>
      </c>
      <c r="D338" t="s">
        <v>23</v>
      </c>
      <c r="E338" t="s">
        <v>5</v>
      </c>
      <c r="G338" t="s">
        <v>24</v>
      </c>
      <c r="H338">
        <v>147627</v>
      </c>
      <c r="I338">
        <v>148193</v>
      </c>
      <c r="J338" t="s">
        <v>74</v>
      </c>
      <c r="P338">
        <v>5737803</v>
      </c>
      <c r="Q338" t="s">
        <v>574</v>
      </c>
      <c r="R338">
        <v>567</v>
      </c>
      <c r="T338" t="s">
        <v>575</v>
      </c>
    </row>
    <row r="339" spans="1:20" x14ac:dyDescent="0.25">
      <c r="A339" s="6" t="s">
        <v>33</v>
      </c>
      <c r="B339" s="7" t="s">
        <v>34</v>
      </c>
      <c r="C339" s="7" t="s">
        <v>22</v>
      </c>
      <c r="D339" s="7" t="s">
        <v>23</v>
      </c>
      <c r="E339" s="7" t="s">
        <v>5</v>
      </c>
      <c r="F339" s="7"/>
      <c r="G339" s="7" t="s">
        <v>24</v>
      </c>
      <c r="H339" s="7">
        <v>147627</v>
      </c>
      <c r="I339" s="7">
        <v>148193</v>
      </c>
      <c r="J339" s="7" t="s">
        <v>74</v>
      </c>
      <c r="K339" s="7" t="s">
        <v>576</v>
      </c>
      <c r="L339" s="7" t="s">
        <v>576</v>
      </c>
      <c r="M339" s="7"/>
      <c r="N339" s="7" t="s">
        <v>577</v>
      </c>
      <c r="O339" s="7"/>
      <c r="P339" s="7">
        <v>5737803</v>
      </c>
      <c r="Q339" s="7" t="s">
        <v>574</v>
      </c>
      <c r="R339" s="7">
        <v>567</v>
      </c>
      <c r="S339" s="7">
        <v>188</v>
      </c>
      <c r="T339" s="8"/>
    </row>
    <row r="340" spans="1:20" hidden="1" x14ac:dyDescent="0.25">
      <c r="A340" t="s">
        <v>20</v>
      </c>
      <c r="B340" t="s">
        <v>30</v>
      </c>
      <c r="C340" t="s">
        <v>22</v>
      </c>
      <c r="D340" t="s">
        <v>23</v>
      </c>
      <c r="E340" t="s">
        <v>5</v>
      </c>
      <c r="G340" t="s">
        <v>24</v>
      </c>
      <c r="H340">
        <v>148193</v>
      </c>
      <c r="I340">
        <v>149929</v>
      </c>
      <c r="J340" t="s">
        <v>74</v>
      </c>
      <c r="P340">
        <v>5737819</v>
      </c>
      <c r="Q340" t="s">
        <v>578</v>
      </c>
      <c r="R340">
        <v>1737</v>
      </c>
      <c r="T340" t="s">
        <v>579</v>
      </c>
    </row>
    <row r="341" spans="1:20" x14ac:dyDescent="0.25">
      <c r="A341" s="6" t="s">
        <v>33</v>
      </c>
      <c r="B341" s="7" t="s">
        <v>34</v>
      </c>
      <c r="C341" s="7" t="s">
        <v>22</v>
      </c>
      <c r="D341" s="7" t="s">
        <v>23</v>
      </c>
      <c r="E341" s="7" t="s">
        <v>5</v>
      </c>
      <c r="F341" s="7"/>
      <c r="G341" s="7" t="s">
        <v>24</v>
      </c>
      <c r="H341" s="7">
        <v>148193</v>
      </c>
      <c r="I341" s="7">
        <v>149929</v>
      </c>
      <c r="J341" s="7" t="s">
        <v>74</v>
      </c>
      <c r="K341" s="7" t="s">
        <v>580</v>
      </c>
      <c r="L341" s="7" t="s">
        <v>580</v>
      </c>
      <c r="M341" s="7"/>
      <c r="N341" s="7" t="s">
        <v>581</v>
      </c>
      <c r="O341" s="7"/>
      <c r="P341" s="7">
        <v>5737819</v>
      </c>
      <c r="Q341" s="7" t="s">
        <v>578</v>
      </c>
      <c r="R341" s="7">
        <v>1737</v>
      </c>
      <c r="S341" s="7">
        <v>578</v>
      </c>
      <c r="T341" s="8"/>
    </row>
    <row r="342" spans="1:20" hidden="1" x14ac:dyDescent="0.25">
      <c r="A342" t="s">
        <v>20</v>
      </c>
      <c r="B342" t="s">
        <v>30</v>
      </c>
      <c r="C342" t="s">
        <v>22</v>
      </c>
      <c r="D342" t="s">
        <v>23</v>
      </c>
      <c r="E342" t="s">
        <v>5</v>
      </c>
      <c r="G342" t="s">
        <v>24</v>
      </c>
      <c r="H342">
        <v>150405</v>
      </c>
      <c r="I342">
        <v>151151</v>
      </c>
      <c r="J342" t="s">
        <v>74</v>
      </c>
      <c r="P342">
        <v>5737992</v>
      </c>
      <c r="Q342" t="s">
        <v>582</v>
      </c>
      <c r="R342">
        <v>747</v>
      </c>
      <c r="T342" t="s">
        <v>583</v>
      </c>
    </row>
    <row r="343" spans="1:20" x14ac:dyDescent="0.25">
      <c r="A343" s="6" t="s">
        <v>33</v>
      </c>
      <c r="B343" s="7" t="s">
        <v>34</v>
      </c>
      <c r="C343" s="7" t="s">
        <v>22</v>
      </c>
      <c r="D343" s="7" t="s">
        <v>23</v>
      </c>
      <c r="E343" s="7" t="s">
        <v>5</v>
      </c>
      <c r="F343" s="7"/>
      <c r="G343" s="7" t="s">
        <v>24</v>
      </c>
      <c r="H343" s="7">
        <v>150405</v>
      </c>
      <c r="I343" s="7">
        <v>151151</v>
      </c>
      <c r="J343" s="7" t="s">
        <v>74</v>
      </c>
      <c r="K343" s="7" t="s">
        <v>584</v>
      </c>
      <c r="L343" s="7" t="s">
        <v>584</v>
      </c>
      <c r="M343" s="7"/>
      <c r="N343" s="7" t="s">
        <v>78</v>
      </c>
      <c r="O343" s="7"/>
      <c r="P343" s="7">
        <v>5737992</v>
      </c>
      <c r="Q343" s="7" t="s">
        <v>582</v>
      </c>
      <c r="R343" s="7">
        <v>747</v>
      </c>
      <c r="S343" s="7">
        <v>248</v>
      </c>
      <c r="T343" s="8"/>
    </row>
    <row r="344" spans="1:20" hidden="1" x14ac:dyDescent="0.25">
      <c r="A344" t="s">
        <v>20</v>
      </c>
      <c r="B344" t="s">
        <v>30</v>
      </c>
      <c r="C344" t="s">
        <v>22</v>
      </c>
      <c r="D344" t="s">
        <v>23</v>
      </c>
      <c r="E344" t="s">
        <v>5</v>
      </c>
      <c r="G344" t="s">
        <v>24</v>
      </c>
      <c r="H344">
        <v>151240</v>
      </c>
      <c r="I344">
        <v>152298</v>
      </c>
      <c r="J344" t="s">
        <v>74</v>
      </c>
      <c r="P344">
        <v>5737987</v>
      </c>
      <c r="Q344" t="s">
        <v>585</v>
      </c>
      <c r="R344">
        <v>1059</v>
      </c>
      <c r="T344" t="s">
        <v>586</v>
      </c>
    </row>
    <row r="345" spans="1:20" x14ac:dyDescent="0.25">
      <c r="A345" s="6" t="s">
        <v>33</v>
      </c>
      <c r="B345" s="7" t="s">
        <v>34</v>
      </c>
      <c r="C345" s="7" t="s">
        <v>22</v>
      </c>
      <c r="D345" s="7" t="s">
        <v>23</v>
      </c>
      <c r="E345" s="7" t="s">
        <v>5</v>
      </c>
      <c r="F345" s="7"/>
      <c r="G345" s="7" t="s">
        <v>24</v>
      </c>
      <c r="H345" s="7">
        <v>151240</v>
      </c>
      <c r="I345" s="7">
        <v>152298</v>
      </c>
      <c r="J345" s="7" t="s">
        <v>74</v>
      </c>
      <c r="K345" s="7" t="s">
        <v>587</v>
      </c>
      <c r="L345" s="7" t="s">
        <v>587</v>
      </c>
      <c r="M345" s="7"/>
      <c r="N345" s="7" t="s">
        <v>588</v>
      </c>
      <c r="O345" s="7"/>
      <c r="P345" s="7">
        <v>5737987</v>
      </c>
      <c r="Q345" s="7" t="s">
        <v>585</v>
      </c>
      <c r="R345" s="7">
        <v>1059</v>
      </c>
      <c r="S345" s="7">
        <v>352</v>
      </c>
      <c r="T345" s="8"/>
    </row>
    <row r="346" spans="1:20" hidden="1" x14ac:dyDescent="0.25">
      <c r="A346" t="s">
        <v>20</v>
      </c>
      <c r="B346" t="s">
        <v>30</v>
      </c>
      <c r="C346" t="s">
        <v>22</v>
      </c>
      <c r="D346" t="s">
        <v>23</v>
      </c>
      <c r="E346" t="s">
        <v>5</v>
      </c>
      <c r="G346" t="s">
        <v>24</v>
      </c>
      <c r="H346">
        <v>152308</v>
      </c>
      <c r="I346">
        <v>155088</v>
      </c>
      <c r="J346" t="s">
        <v>74</v>
      </c>
      <c r="P346">
        <v>5737902</v>
      </c>
      <c r="Q346" t="s">
        <v>589</v>
      </c>
      <c r="R346">
        <v>2781</v>
      </c>
      <c r="T346" t="s">
        <v>590</v>
      </c>
    </row>
    <row r="347" spans="1:20" x14ac:dyDescent="0.25">
      <c r="A347" s="6" t="s">
        <v>33</v>
      </c>
      <c r="B347" s="7" t="s">
        <v>34</v>
      </c>
      <c r="C347" s="7" t="s">
        <v>22</v>
      </c>
      <c r="D347" s="7" t="s">
        <v>23</v>
      </c>
      <c r="E347" s="7" t="s">
        <v>5</v>
      </c>
      <c r="F347" s="7"/>
      <c r="G347" s="7" t="s">
        <v>24</v>
      </c>
      <c r="H347" s="7">
        <v>152308</v>
      </c>
      <c r="I347" s="7">
        <v>155088</v>
      </c>
      <c r="J347" s="7" t="s">
        <v>74</v>
      </c>
      <c r="K347" s="7" t="s">
        <v>591</v>
      </c>
      <c r="L347" s="7" t="s">
        <v>591</v>
      </c>
      <c r="M347" s="7"/>
      <c r="N347" s="7" t="s">
        <v>592</v>
      </c>
      <c r="O347" s="7"/>
      <c r="P347" s="7">
        <v>5737902</v>
      </c>
      <c r="Q347" s="7" t="s">
        <v>589</v>
      </c>
      <c r="R347" s="7">
        <v>2781</v>
      </c>
      <c r="S347" s="7">
        <v>926</v>
      </c>
      <c r="T347" s="8"/>
    </row>
    <row r="348" spans="1:20" hidden="1" x14ac:dyDescent="0.25">
      <c r="A348" t="s">
        <v>20</v>
      </c>
      <c r="B348" t="s">
        <v>30</v>
      </c>
      <c r="C348" t="s">
        <v>22</v>
      </c>
      <c r="D348" t="s">
        <v>23</v>
      </c>
      <c r="E348" t="s">
        <v>5</v>
      </c>
      <c r="G348" t="s">
        <v>24</v>
      </c>
      <c r="H348">
        <v>155246</v>
      </c>
      <c r="I348">
        <v>155869</v>
      </c>
      <c r="J348" t="s">
        <v>74</v>
      </c>
      <c r="P348">
        <v>5737903</v>
      </c>
      <c r="Q348" t="s">
        <v>593</v>
      </c>
      <c r="R348">
        <v>624</v>
      </c>
      <c r="T348" t="s">
        <v>594</v>
      </c>
    </row>
    <row r="349" spans="1:20" x14ac:dyDescent="0.25">
      <c r="A349" s="6" t="s">
        <v>33</v>
      </c>
      <c r="B349" s="7" t="s">
        <v>34</v>
      </c>
      <c r="C349" s="7" t="s">
        <v>22</v>
      </c>
      <c r="D349" s="7" t="s">
        <v>23</v>
      </c>
      <c r="E349" s="7" t="s">
        <v>5</v>
      </c>
      <c r="F349" s="7"/>
      <c r="G349" s="7" t="s">
        <v>24</v>
      </c>
      <c r="H349" s="7">
        <v>155246</v>
      </c>
      <c r="I349" s="7">
        <v>155869</v>
      </c>
      <c r="J349" s="7" t="s">
        <v>74</v>
      </c>
      <c r="K349" s="7" t="s">
        <v>595</v>
      </c>
      <c r="L349" s="7" t="s">
        <v>595</v>
      </c>
      <c r="M349" s="7"/>
      <c r="N349" s="7" t="s">
        <v>596</v>
      </c>
      <c r="O349" s="7"/>
      <c r="P349" s="7">
        <v>5737903</v>
      </c>
      <c r="Q349" s="7" t="s">
        <v>593</v>
      </c>
      <c r="R349" s="7">
        <v>624</v>
      </c>
      <c r="S349" s="7">
        <v>207</v>
      </c>
      <c r="T349" s="8"/>
    </row>
    <row r="350" spans="1:20" hidden="1" x14ac:dyDescent="0.25">
      <c r="A350" t="s">
        <v>20</v>
      </c>
      <c r="B350" t="s">
        <v>21</v>
      </c>
      <c r="C350" t="s">
        <v>22</v>
      </c>
      <c r="D350" t="s">
        <v>23</v>
      </c>
      <c r="E350" t="s">
        <v>5</v>
      </c>
      <c r="G350" t="s">
        <v>24</v>
      </c>
      <c r="H350">
        <v>156068</v>
      </c>
      <c r="I350">
        <v>156141</v>
      </c>
      <c r="J350" t="s">
        <v>74</v>
      </c>
      <c r="P350">
        <v>5737799</v>
      </c>
      <c r="Q350" t="s">
        <v>597</v>
      </c>
      <c r="R350">
        <v>74</v>
      </c>
      <c r="T350" t="s">
        <v>598</v>
      </c>
    </row>
    <row r="351" spans="1:20" hidden="1" x14ac:dyDescent="0.25">
      <c r="A351" t="s">
        <v>21</v>
      </c>
      <c r="C351" t="s">
        <v>22</v>
      </c>
      <c r="D351" t="s">
        <v>23</v>
      </c>
      <c r="E351" t="s">
        <v>5</v>
      </c>
      <c r="G351" t="s">
        <v>24</v>
      </c>
      <c r="H351">
        <v>156068</v>
      </c>
      <c r="I351">
        <v>156141</v>
      </c>
      <c r="J351" t="s">
        <v>74</v>
      </c>
      <c r="N351" t="s">
        <v>599</v>
      </c>
      <c r="P351">
        <v>5737799</v>
      </c>
      <c r="Q351" t="s">
        <v>597</v>
      </c>
      <c r="R351">
        <v>74</v>
      </c>
      <c r="T351" t="s">
        <v>600</v>
      </c>
    </row>
    <row r="352" spans="1:20" hidden="1" x14ac:dyDescent="0.25">
      <c r="A352" t="s">
        <v>20</v>
      </c>
      <c r="B352" t="s">
        <v>30</v>
      </c>
      <c r="C352" t="s">
        <v>22</v>
      </c>
      <c r="D352" t="s">
        <v>23</v>
      </c>
      <c r="E352" t="s">
        <v>5</v>
      </c>
      <c r="G352" t="s">
        <v>24</v>
      </c>
      <c r="H352">
        <v>156270</v>
      </c>
      <c r="I352">
        <v>156980</v>
      </c>
      <c r="J352" t="s">
        <v>74</v>
      </c>
      <c r="P352">
        <v>5737797</v>
      </c>
      <c r="Q352" t="s">
        <v>601</v>
      </c>
      <c r="R352">
        <v>711</v>
      </c>
      <c r="T352" t="s">
        <v>602</v>
      </c>
    </row>
    <row r="353" spans="1:20" x14ac:dyDescent="0.25">
      <c r="A353" s="6" t="s">
        <v>33</v>
      </c>
      <c r="B353" s="7" t="s">
        <v>34</v>
      </c>
      <c r="C353" s="7" t="s">
        <v>22</v>
      </c>
      <c r="D353" s="7" t="s">
        <v>23</v>
      </c>
      <c r="E353" s="7" t="s">
        <v>5</v>
      </c>
      <c r="F353" s="7"/>
      <c r="G353" s="7" t="s">
        <v>24</v>
      </c>
      <c r="H353" s="7">
        <v>156270</v>
      </c>
      <c r="I353" s="7">
        <v>156980</v>
      </c>
      <c r="J353" s="7" t="s">
        <v>74</v>
      </c>
      <c r="K353" s="7" t="s">
        <v>603</v>
      </c>
      <c r="L353" s="7" t="s">
        <v>603</v>
      </c>
      <c r="M353" s="7"/>
      <c r="N353" s="7" t="s">
        <v>36</v>
      </c>
      <c r="O353" s="7"/>
      <c r="P353" s="7">
        <v>5737797</v>
      </c>
      <c r="Q353" s="7" t="s">
        <v>601</v>
      </c>
      <c r="R353" s="7">
        <v>711</v>
      </c>
      <c r="S353" s="7">
        <v>236</v>
      </c>
      <c r="T353" s="8"/>
    </row>
    <row r="354" spans="1:20" hidden="1" x14ac:dyDescent="0.25">
      <c r="A354" t="s">
        <v>20</v>
      </c>
      <c r="B354" t="s">
        <v>30</v>
      </c>
      <c r="C354" t="s">
        <v>22</v>
      </c>
      <c r="D354" t="s">
        <v>23</v>
      </c>
      <c r="E354" t="s">
        <v>5</v>
      </c>
      <c r="G354" t="s">
        <v>24</v>
      </c>
      <c r="H354">
        <v>157185</v>
      </c>
      <c r="I354">
        <v>158438</v>
      </c>
      <c r="J354" t="s">
        <v>25</v>
      </c>
      <c r="P354">
        <v>5737923</v>
      </c>
      <c r="Q354" t="s">
        <v>604</v>
      </c>
      <c r="R354">
        <v>1254</v>
      </c>
      <c r="T354" t="s">
        <v>605</v>
      </c>
    </row>
    <row r="355" spans="1:20" x14ac:dyDescent="0.25">
      <c r="A355" s="6" t="s">
        <v>33</v>
      </c>
      <c r="B355" s="7" t="s">
        <v>34</v>
      </c>
      <c r="C355" s="7" t="s">
        <v>22</v>
      </c>
      <c r="D355" s="7" t="s">
        <v>23</v>
      </c>
      <c r="E355" s="7" t="s">
        <v>5</v>
      </c>
      <c r="F355" s="7"/>
      <c r="G355" s="7" t="s">
        <v>24</v>
      </c>
      <c r="H355" s="7">
        <v>157185</v>
      </c>
      <c r="I355" s="7">
        <v>158438</v>
      </c>
      <c r="J355" s="7" t="s">
        <v>25</v>
      </c>
      <c r="K355" s="7" t="s">
        <v>606</v>
      </c>
      <c r="L355" s="7" t="s">
        <v>606</v>
      </c>
      <c r="M355" s="7"/>
      <c r="N355" s="7" t="s">
        <v>607</v>
      </c>
      <c r="O355" s="7"/>
      <c r="P355" s="7">
        <v>5737923</v>
      </c>
      <c r="Q355" s="7" t="s">
        <v>604</v>
      </c>
      <c r="R355" s="7">
        <v>1254</v>
      </c>
      <c r="S355" s="7">
        <v>417</v>
      </c>
      <c r="T355" s="8"/>
    </row>
    <row r="356" spans="1:20" hidden="1" x14ac:dyDescent="0.25">
      <c r="A356" t="s">
        <v>20</v>
      </c>
      <c r="B356" t="s">
        <v>30</v>
      </c>
      <c r="C356" t="s">
        <v>22</v>
      </c>
      <c r="D356" t="s">
        <v>23</v>
      </c>
      <c r="E356" t="s">
        <v>5</v>
      </c>
      <c r="G356" t="s">
        <v>24</v>
      </c>
      <c r="H356">
        <v>158451</v>
      </c>
      <c r="I356">
        <v>159734</v>
      </c>
      <c r="J356" t="s">
        <v>25</v>
      </c>
      <c r="P356">
        <v>5737924</v>
      </c>
      <c r="Q356" t="s">
        <v>608</v>
      </c>
      <c r="R356">
        <v>1284</v>
      </c>
      <c r="T356" t="s">
        <v>609</v>
      </c>
    </row>
    <row r="357" spans="1:20" x14ac:dyDescent="0.25">
      <c r="A357" s="6" t="s">
        <v>33</v>
      </c>
      <c r="B357" s="7" t="s">
        <v>34</v>
      </c>
      <c r="C357" s="7" t="s">
        <v>22</v>
      </c>
      <c r="D357" s="7" t="s">
        <v>23</v>
      </c>
      <c r="E357" s="7" t="s">
        <v>5</v>
      </c>
      <c r="F357" s="7"/>
      <c r="G357" s="7" t="s">
        <v>24</v>
      </c>
      <c r="H357" s="7">
        <v>158451</v>
      </c>
      <c r="I357" s="7">
        <v>159734</v>
      </c>
      <c r="J357" s="7" t="s">
        <v>25</v>
      </c>
      <c r="K357" s="7" t="s">
        <v>610</v>
      </c>
      <c r="L357" s="7" t="s">
        <v>610</v>
      </c>
      <c r="M357" s="7"/>
      <c r="N357" s="7" t="s">
        <v>611</v>
      </c>
      <c r="O357" s="7"/>
      <c r="P357" s="7">
        <v>5737924</v>
      </c>
      <c r="Q357" s="7" t="s">
        <v>608</v>
      </c>
      <c r="R357" s="7">
        <v>1284</v>
      </c>
      <c r="S357" s="7">
        <v>427</v>
      </c>
      <c r="T357" s="8"/>
    </row>
    <row r="358" spans="1:20" hidden="1" x14ac:dyDescent="0.25">
      <c r="A358" t="s">
        <v>20</v>
      </c>
      <c r="B358" t="s">
        <v>30</v>
      </c>
      <c r="C358" t="s">
        <v>22</v>
      </c>
      <c r="D358" t="s">
        <v>23</v>
      </c>
      <c r="E358" t="s">
        <v>5</v>
      </c>
      <c r="G358" t="s">
        <v>24</v>
      </c>
      <c r="H358">
        <v>159739</v>
      </c>
      <c r="I358">
        <v>160839</v>
      </c>
      <c r="J358" t="s">
        <v>25</v>
      </c>
      <c r="P358">
        <v>5737856</v>
      </c>
      <c r="Q358" t="s">
        <v>612</v>
      </c>
      <c r="R358">
        <v>1101</v>
      </c>
      <c r="T358" t="s">
        <v>613</v>
      </c>
    </row>
    <row r="359" spans="1:20" x14ac:dyDescent="0.25">
      <c r="A359" s="6" t="s">
        <v>33</v>
      </c>
      <c r="B359" s="7" t="s">
        <v>34</v>
      </c>
      <c r="C359" s="7" t="s">
        <v>22</v>
      </c>
      <c r="D359" s="7" t="s">
        <v>23</v>
      </c>
      <c r="E359" s="7" t="s">
        <v>5</v>
      </c>
      <c r="F359" s="7"/>
      <c r="G359" s="7" t="s">
        <v>24</v>
      </c>
      <c r="H359" s="7">
        <v>159739</v>
      </c>
      <c r="I359" s="7">
        <v>160839</v>
      </c>
      <c r="J359" s="7" t="s">
        <v>25</v>
      </c>
      <c r="K359" s="7" t="s">
        <v>614</v>
      </c>
      <c r="L359" s="7" t="s">
        <v>614</v>
      </c>
      <c r="M359" s="7"/>
      <c r="N359" s="7" t="s">
        <v>615</v>
      </c>
      <c r="O359" s="7"/>
      <c r="P359" s="7">
        <v>5737856</v>
      </c>
      <c r="Q359" s="7" t="s">
        <v>612</v>
      </c>
      <c r="R359" s="7">
        <v>1101</v>
      </c>
      <c r="S359" s="7">
        <v>366</v>
      </c>
      <c r="T359" s="8"/>
    </row>
    <row r="360" spans="1:20" hidden="1" x14ac:dyDescent="0.25">
      <c r="A360" t="s">
        <v>20</v>
      </c>
      <c r="B360" t="s">
        <v>30</v>
      </c>
      <c r="C360" t="s">
        <v>22</v>
      </c>
      <c r="D360" t="s">
        <v>23</v>
      </c>
      <c r="E360" t="s">
        <v>5</v>
      </c>
      <c r="G360" t="s">
        <v>24</v>
      </c>
      <c r="H360">
        <v>160933</v>
      </c>
      <c r="I360">
        <v>161802</v>
      </c>
      <c r="J360" t="s">
        <v>25</v>
      </c>
      <c r="P360">
        <v>5737857</v>
      </c>
      <c r="Q360" t="s">
        <v>616</v>
      </c>
      <c r="R360">
        <v>870</v>
      </c>
      <c r="T360" t="s">
        <v>617</v>
      </c>
    </row>
    <row r="361" spans="1:20" x14ac:dyDescent="0.25">
      <c r="A361" s="6" t="s">
        <v>33</v>
      </c>
      <c r="B361" s="7" t="s">
        <v>34</v>
      </c>
      <c r="C361" s="7" t="s">
        <v>22</v>
      </c>
      <c r="D361" s="7" t="s">
        <v>23</v>
      </c>
      <c r="E361" s="7" t="s">
        <v>5</v>
      </c>
      <c r="F361" s="7"/>
      <c r="G361" s="7" t="s">
        <v>24</v>
      </c>
      <c r="H361" s="7">
        <v>160933</v>
      </c>
      <c r="I361" s="7">
        <v>161802</v>
      </c>
      <c r="J361" s="7" t="s">
        <v>25</v>
      </c>
      <c r="K361" s="7" t="s">
        <v>618</v>
      </c>
      <c r="L361" s="7" t="s">
        <v>618</v>
      </c>
      <c r="M361" s="7"/>
      <c r="N361" s="7" t="s">
        <v>471</v>
      </c>
      <c r="O361" s="7"/>
      <c r="P361" s="7">
        <v>5737857</v>
      </c>
      <c r="Q361" s="7" t="s">
        <v>616</v>
      </c>
      <c r="R361" s="7">
        <v>870</v>
      </c>
      <c r="S361" s="7">
        <v>289</v>
      </c>
      <c r="T361" s="8"/>
    </row>
    <row r="362" spans="1:20" hidden="1" x14ac:dyDescent="0.25">
      <c r="A362" t="s">
        <v>20</v>
      </c>
      <c r="B362" t="s">
        <v>30</v>
      </c>
      <c r="C362" t="s">
        <v>22</v>
      </c>
      <c r="D362" t="s">
        <v>23</v>
      </c>
      <c r="E362" t="s">
        <v>5</v>
      </c>
      <c r="G362" t="s">
        <v>24</v>
      </c>
      <c r="H362">
        <v>161842</v>
      </c>
      <c r="I362">
        <v>162864</v>
      </c>
      <c r="J362" t="s">
        <v>25</v>
      </c>
      <c r="P362">
        <v>5737748</v>
      </c>
      <c r="Q362" t="s">
        <v>619</v>
      </c>
      <c r="R362">
        <v>1023</v>
      </c>
      <c r="T362" t="s">
        <v>620</v>
      </c>
    </row>
    <row r="363" spans="1:20" x14ac:dyDescent="0.25">
      <c r="A363" s="6" t="s">
        <v>33</v>
      </c>
      <c r="B363" s="7" t="s">
        <v>34</v>
      </c>
      <c r="C363" s="7" t="s">
        <v>22</v>
      </c>
      <c r="D363" s="7" t="s">
        <v>23</v>
      </c>
      <c r="E363" s="7" t="s">
        <v>5</v>
      </c>
      <c r="F363" s="7"/>
      <c r="G363" s="7" t="s">
        <v>24</v>
      </c>
      <c r="H363" s="7">
        <v>161842</v>
      </c>
      <c r="I363" s="7">
        <v>162864</v>
      </c>
      <c r="J363" s="7" t="s">
        <v>25</v>
      </c>
      <c r="K363" s="7" t="s">
        <v>621</v>
      </c>
      <c r="L363" s="7" t="s">
        <v>621</v>
      </c>
      <c r="M363" s="7"/>
      <c r="N363" s="7" t="s">
        <v>36</v>
      </c>
      <c r="O363" s="7"/>
      <c r="P363" s="7">
        <v>5737748</v>
      </c>
      <c r="Q363" s="7" t="s">
        <v>619</v>
      </c>
      <c r="R363" s="7">
        <v>1023</v>
      </c>
      <c r="S363" s="7">
        <v>340</v>
      </c>
      <c r="T363" s="8"/>
    </row>
    <row r="364" spans="1:20" hidden="1" x14ac:dyDescent="0.25">
      <c r="A364" t="s">
        <v>20</v>
      </c>
      <c r="B364" t="s">
        <v>30</v>
      </c>
      <c r="C364" t="s">
        <v>22</v>
      </c>
      <c r="D364" t="s">
        <v>23</v>
      </c>
      <c r="E364" t="s">
        <v>5</v>
      </c>
      <c r="G364" t="s">
        <v>24</v>
      </c>
      <c r="H364">
        <v>162861</v>
      </c>
      <c r="I364">
        <v>163739</v>
      </c>
      <c r="J364" t="s">
        <v>74</v>
      </c>
      <c r="P364">
        <v>5737895</v>
      </c>
      <c r="Q364" t="s">
        <v>622</v>
      </c>
      <c r="R364">
        <v>879</v>
      </c>
      <c r="T364" t="s">
        <v>623</v>
      </c>
    </row>
    <row r="365" spans="1:20" x14ac:dyDescent="0.25">
      <c r="A365" s="6" t="s">
        <v>33</v>
      </c>
      <c r="B365" s="7" t="s">
        <v>34</v>
      </c>
      <c r="C365" s="7" t="s">
        <v>22</v>
      </c>
      <c r="D365" s="7" t="s">
        <v>23</v>
      </c>
      <c r="E365" s="7" t="s">
        <v>5</v>
      </c>
      <c r="F365" s="7"/>
      <c r="G365" s="7" t="s">
        <v>24</v>
      </c>
      <c r="H365" s="7">
        <v>162861</v>
      </c>
      <c r="I365" s="7">
        <v>163739</v>
      </c>
      <c r="J365" s="7" t="s">
        <v>74</v>
      </c>
      <c r="K365" s="7" t="s">
        <v>624</v>
      </c>
      <c r="L365" s="7" t="s">
        <v>624</v>
      </c>
      <c r="M365" s="7"/>
      <c r="N365" s="7" t="s">
        <v>625</v>
      </c>
      <c r="O365" s="7"/>
      <c r="P365" s="7">
        <v>5737895</v>
      </c>
      <c r="Q365" s="7" t="s">
        <v>622</v>
      </c>
      <c r="R365" s="7">
        <v>879</v>
      </c>
      <c r="S365" s="7">
        <v>292</v>
      </c>
      <c r="T365" s="8"/>
    </row>
    <row r="366" spans="1:20" hidden="1" x14ac:dyDescent="0.25">
      <c r="A366" t="s">
        <v>20</v>
      </c>
      <c r="B366" t="s">
        <v>30</v>
      </c>
      <c r="C366" t="s">
        <v>22</v>
      </c>
      <c r="D366" t="s">
        <v>23</v>
      </c>
      <c r="E366" t="s">
        <v>5</v>
      </c>
      <c r="G366" t="s">
        <v>24</v>
      </c>
      <c r="H366">
        <v>163781</v>
      </c>
      <c r="I366">
        <v>164224</v>
      </c>
      <c r="J366" t="s">
        <v>74</v>
      </c>
      <c r="P366">
        <v>5737796</v>
      </c>
      <c r="Q366" t="s">
        <v>626</v>
      </c>
      <c r="R366">
        <v>444</v>
      </c>
      <c r="T366" t="s">
        <v>627</v>
      </c>
    </row>
    <row r="367" spans="1:20" x14ac:dyDescent="0.25">
      <c r="A367" s="6" t="s">
        <v>33</v>
      </c>
      <c r="B367" s="7" t="s">
        <v>34</v>
      </c>
      <c r="C367" s="7" t="s">
        <v>22</v>
      </c>
      <c r="D367" s="7" t="s">
        <v>23</v>
      </c>
      <c r="E367" s="7" t="s">
        <v>5</v>
      </c>
      <c r="F367" s="7"/>
      <c r="G367" s="7" t="s">
        <v>24</v>
      </c>
      <c r="H367" s="7">
        <v>163781</v>
      </c>
      <c r="I367" s="7">
        <v>164224</v>
      </c>
      <c r="J367" s="7" t="s">
        <v>74</v>
      </c>
      <c r="K367" s="7" t="s">
        <v>628</v>
      </c>
      <c r="L367" s="7" t="s">
        <v>628</v>
      </c>
      <c r="M367" s="7"/>
      <c r="N367" s="7" t="s">
        <v>629</v>
      </c>
      <c r="O367" s="7"/>
      <c r="P367" s="7">
        <v>5737796</v>
      </c>
      <c r="Q367" s="7" t="s">
        <v>626</v>
      </c>
      <c r="R367" s="7">
        <v>444</v>
      </c>
      <c r="S367" s="7">
        <v>147</v>
      </c>
      <c r="T367" s="8"/>
    </row>
    <row r="368" spans="1:20" hidden="1" x14ac:dyDescent="0.25">
      <c r="A368" t="s">
        <v>20</v>
      </c>
      <c r="B368" t="s">
        <v>30</v>
      </c>
      <c r="C368" t="s">
        <v>22</v>
      </c>
      <c r="D368" t="s">
        <v>23</v>
      </c>
      <c r="E368" t="s">
        <v>5</v>
      </c>
      <c r="G368" t="s">
        <v>24</v>
      </c>
      <c r="H368">
        <v>164423</v>
      </c>
      <c r="I368">
        <v>164962</v>
      </c>
      <c r="J368" t="s">
        <v>25</v>
      </c>
      <c r="P368">
        <v>5737854</v>
      </c>
      <c r="Q368" t="s">
        <v>630</v>
      </c>
      <c r="R368">
        <v>540</v>
      </c>
      <c r="T368" t="s">
        <v>631</v>
      </c>
    </row>
    <row r="369" spans="1:20" x14ac:dyDescent="0.25">
      <c r="A369" s="6" t="s">
        <v>33</v>
      </c>
      <c r="B369" s="7" t="s">
        <v>34</v>
      </c>
      <c r="C369" s="7" t="s">
        <v>22</v>
      </c>
      <c r="D369" s="7" t="s">
        <v>23</v>
      </c>
      <c r="E369" s="7" t="s">
        <v>5</v>
      </c>
      <c r="F369" s="7"/>
      <c r="G369" s="7" t="s">
        <v>24</v>
      </c>
      <c r="H369" s="7">
        <v>164423</v>
      </c>
      <c r="I369" s="7">
        <v>164962</v>
      </c>
      <c r="J369" s="7" t="s">
        <v>25</v>
      </c>
      <c r="K369" s="7" t="s">
        <v>632</v>
      </c>
      <c r="L369" s="7" t="s">
        <v>632</v>
      </c>
      <c r="M369" s="7"/>
      <c r="N369" s="7" t="s">
        <v>633</v>
      </c>
      <c r="O369" s="7"/>
      <c r="P369" s="7">
        <v>5737854</v>
      </c>
      <c r="Q369" s="7" t="s">
        <v>630</v>
      </c>
      <c r="R369" s="7">
        <v>540</v>
      </c>
      <c r="S369" s="7">
        <v>179</v>
      </c>
      <c r="T369" s="8"/>
    </row>
    <row r="370" spans="1:20" hidden="1" x14ac:dyDescent="0.25">
      <c r="A370" t="s">
        <v>20</v>
      </c>
      <c r="B370" t="s">
        <v>30</v>
      </c>
      <c r="C370" t="s">
        <v>22</v>
      </c>
      <c r="D370" t="s">
        <v>23</v>
      </c>
      <c r="E370" t="s">
        <v>5</v>
      </c>
      <c r="G370" t="s">
        <v>24</v>
      </c>
      <c r="H370">
        <v>164985</v>
      </c>
      <c r="I370">
        <v>166334</v>
      </c>
      <c r="J370" t="s">
        <v>25</v>
      </c>
      <c r="P370">
        <v>5737986</v>
      </c>
      <c r="Q370" t="s">
        <v>634</v>
      </c>
      <c r="R370">
        <v>1350</v>
      </c>
      <c r="T370" t="s">
        <v>635</v>
      </c>
    </row>
    <row r="371" spans="1:20" x14ac:dyDescent="0.25">
      <c r="A371" s="6" t="s">
        <v>33</v>
      </c>
      <c r="B371" s="7" t="s">
        <v>34</v>
      </c>
      <c r="C371" s="7" t="s">
        <v>22</v>
      </c>
      <c r="D371" s="7" t="s">
        <v>23</v>
      </c>
      <c r="E371" s="7" t="s">
        <v>5</v>
      </c>
      <c r="F371" s="7"/>
      <c r="G371" s="7" t="s">
        <v>24</v>
      </c>
      <c r="H371" s="7">
        <v>164985</v>
      </c>
      <c r="I371" s="7">
        <v>166334</v>
      </c>
      <c r="J371" s="7" t="s">
        <v>25</v>
      </c>
      <c r="K371" s="7" t="s">
        <v>636</v>
      </c>
      <c r="L371" s="7" t="s">
        <v>636</v>
      </c>
      <c r="M371" s="7"/>
      <c r="N371" s="7" t="s">
        <v>515</v>
      </c>
      <c r="O371" s="7"/>
      <c r="P371" s="7">
        <v>5737986</v>
      </c>
      <c r="Q371" s="7" t="s">
        <v>634</v>
      </c>
      <c r="R371" s="7">
        <v>1350</v>
      </c>
      <c r="S371" s="7">
        <v>449</v>
      </c>
      <c r="T371" s="8"/>
    </row>
    <row r="372" spans="1:20" hidden="1" x14ac:dyDescent="0.25">
      <c r="A372" t="s">
        <v>20</v>
      </c>
      <c r="B372" t="s">
        <v>30</v>
      </c>
      <c r="C372" t="s">
        <v>22</v>
      </c>
      <c r="D372" t="s">
        <v>23</v>
      </c>
      <c r="E372" t="s">
        <v>5</v>
      </c>
      <c r="G372" t="s">
        <v>24</v>
      </c>
      <c r="H372">
        <v>166395</v>
      </c>
      <c r="I372">
        <v>166712</v>
      </c>
      <c r="J372" t="s">
        <v>74</v>
      </c>
      <c r="P372">
        <v>5737901</v>
      </c>
      <c r="Q372" t="s">
        <v>637</v>
      </c>
      <c r="R372">
        <v>318</v>
      </c>
      <c r="T372" t="s">
        <v>638</v>
      </c>
    </row>
    <row r="373" spans="1:20" x14ac:dyDescent="0.25">
      <c r="A373" s="6" t="s">
        <v>33</v>
      </c>
      <c r="B373" s="7" t="s">
        <v>34</v>
      </c>
      <c r="C373" s="7" t="s">
        <v>22</v>
      </c>
      <c r="D373" s="7" t="s">
        <v>23</v>
      </c>
      <c r="E373" s="7" t="s">
        <v>5</v>
      </c>
      <c r="F373" s="7"/>
      <c r="G373" s="7" t="s">
        <v>24</v>
      </c>
      <c r="H373" s="7">
        <v>166395</v>
      </c>
      <c r="I373" s="7">
        <v>166712</v>
      </c>
      <c r="J373" s="7" t="s">
        <v>74</v>
      </c>
      <c r="K373" s="7" t="s">
        <v>639</v>
      </c>
      <c r="L373" s="7" t="s">
        <v>639</v>
      </c>
      <c r="M373" s="7"/>
      <c r="N373" s="7" t="s">
        <v>640</v>
      </c>
      <c r="O373" s="7"/>
      <c r="P373" s="7">
        <v>5737901</v>
      </c>
      <c r="Q373" s="7" t="s">
        <v>637</v>
      </c>
      <c r="R373" s="7">
        <v>318</v>
      </c>
      <c r="S373" s="7">
        <v>105</v>
      </c>
      <c r="T373" s="8"/>
    </row>
    <row r="374" spans="1:20" hidden="1" x14ac:dyDescent="0.25">
      <c r="A374" t="s">
        <v>20</v>
      </c>
      <c r="B374" t="s">
        <v>30</v>
      </c>
      <c r="C374" t="s">
        <v>22</v>
      </c>
      <c r="D374" t="s">
        <v>23</v>
      </c>
      <c r="E374" t="s">
        <v>5</v>
      </c>
      <c r="G374" t="s">
        <v>24</v>
      </c>
      <c r="H374">
        <v>166739</v>
      </c>
      <c r="I374">
        <v>169606</v>
      </c>
      <c r="J374" t="s">
        <v>74</v>
      </c>
      <c r="P374">
        <v>5738006</v>
      </c>
      <c r="Q374" t="s">
        <v>641</v>
      </c>
      <c r="R374">
        <v>2868</v>
      </c>
      <c r="T374" t="s">
        <v>642</v>
      </c>
    </row>
    <row r="375" spans="1:20" x14ac:dyDescent="0.25">
      <c r="A375" s="6" t="s">
        <v>33</v>
      </c>
      <c r="B375" s="7" t="s">
        <v>34</v>
      </c>
      <c r="C375" s="7" t="s">
        <v>22</v>
      </c>
      <c r="D375" s="7" t="s">
        <v>23</v>
      </c>
      <c r="E375" s="7" t="s">
        <v>5</v>
      </c>
      <c r="F375" s="7"/>
      <c r="G375" s="7" t="s">
        <v>24</v>
      </c>
      <c r="H375" s="7">
        <v>166739</v>
      </c>
      <c r="I375" s="7">
        <v>169606</v>
      </c>
      <c r="J375" s="7" t="s">
        <v>74</v>
      </c>
      <c r="K375" s="7" t="s">
        <v>643</v>
      </c>
      <c r="L375" s="7" t="s">
        <v>643</v>
      </c>
      <c r="M375" s="7"/>
      <c r="N375" s="7" t="s">
        <v>644</v>
      </c>
      <c r="O375" s="7"/>
      <c r="P375" s="7">
        <v>5738006</v>
      </c>
      <c r="Q375" s="7" t="s">
        <v>641</v>
      </c>
      <c r="R375" s="7">
        <v>2868</v>
      </c>
      <c r="S375" s="7">
        <v>955</v>
      </c>
      <c r="T375" s="8"/>
    </row>
    <row r="376" spans="1:20" hidden="1" x14ac:dyDescent="0.25">
      <c r="A376" t="s">
        <v>20</v>
      </c>
      <c r="B376" t="s">
        <v>30</v>
      </c>
      <c r="C376" t="s">
        <v>22</v>
      </c>
      <c r="D376" t="s">
        <v>23</v>
      </c>
      <c r="E376" t="s">
        <v>5</v>
      </c>
      <c r="G376" t="s">
        <v>24</v>
      </c>
      <c r="H376">
        <v>169858</v>
      </c>
      <c r="I376">
        <v>171240</v>
      </c>
      <c r="J376" t="s">
        <v>25</v>
      </c>
      <c r="P376">
        <v>5737991</v>
      </c>
      <c r="Q376" t="s">
        <v>645</v>
      </c>
      <c r="R376">
        <v>1383</v>
      </c>
      <c r="T376" t="s">
        <v>646</v>
      </c>
    </row>
    <row r="377" spans="1:20" x14ac:dyDescent="0.25">
      <c r="A377" s="6" t="s">
        <v>33</v>
      </c>
      <c r="B377" s="7" t="s">
        <v>34</v>
      </c>
      <c r="C377" s="7" t="s">
        <v>22</v>
      </c>
      <c r="D377" s="7" t="s">
        <v>23</v>
      </c>
      <c r="E377" s="7" t="s">
        <v>5</v>
      </c>
      <c r="F377" s="7"/>
      <c r="G377" s="7" t="s">
        <v>24</v>
      </c>
      <c r="H377" s="7">
        <v>169858</v>
      </c>
      <c r="I377" s="7">
        <v>171240</v>
      </c>
      <c r="J377" s="7" t="s">
        <v>25</v>
      </c>
      <c r="K377" s="7" t="s">
        <v>647</v>
      </c>
      <c r="L377" s="7" t="s">
        <v>647</v>
      </c>
      <c r="M377" s="7"/>
      <c r="N377" s="7" t="s">
        <v>648</v>
      </c>
      <c r="O377" s="7"/>
      <c r="P377" s="7">
        <v>5737991</v>
      </c>
      <c r="Q377" s="7" t="s">
        <v>645</v>
      </c>
      <c r="R377" s="7">
        <v>1383</v>
      </c>
      <c r="S377" s="7">
        <v>460</v>
      </c>
      <c r="T377" s="8"/>
    </row>
    <row r="378" spans="1:20" hidden="1" x14ac:dyDescent="0.25">
      <c r="A378" t="s">
        <v>20</v>
      </c>
      <c r="B378" t="s">
        <v>30</v>
      </c>
      <c r="C378" t="s">
        <v>22</v>
      </c>
      <c r="D378" t="s">
        <v>23</v>
      </c>
      <c r="E378" t="s">
        <v>5</v>
      </c>
      <c r="G378" t="s">
        <v>24</v>
      </c>
      <c r="H378">
        <v>171338</v>
      </c>
      <c r="I378">
        <v>171997</v>
      </c>
      <c r="J378" t="s">
        <v>25</v>
      </c>
      <c r="P378">
        <v>5737994</v>
      </c>
      <c r="Q378" t="s">
        <v>649</v>
      </c>
      <c r="R378">
        <v>660</v>
      </c>
      <c r="T378" t="s">
        <v>650</v>
      </c>
    </row>
    <row r="379" spans="1:20" x14ac:dyDescent="0.25">
      <c r="A379" s="6" t="s">
        <v>33</v>
      </c>
      <c r="B379" s="7" t="s">
        <v>34</v>
      </c>
      <c r="C379" s="7" t="s">
        <v>22</v>
      </c>
      <c r="D379" s="7" t="s">
        <v>23</v>
      </c>
      <c r="E379" s="7" t="s">
        <v>5</v>
      </c>
      <c r="F379" s="7"/>
      <c r="G379" s="7" t="s">
        <v>24</v>
      </c>
      <c r="H379" s="7">
        <v>171338</v>
      </c>
      <c r="I379" s="7">
        <v>171997</v>
      </c>
      <c r="J379" s="7" t="s">
        <v>25</v>
      </c>
      <c r="K379" s="7" t="s">
        <v>651</v>
      </c>
      <c r="L379" s="7" t="s">
        <v>651</v>
      </c>
      <c r="M379" s="7"/>
      <c r="N379" s="7" t="s">
        <v>652</v>
      </c>
      <c r="O379" s="7"/>
      <c r="P379" s="7">
        <v>5737994</v>
      </c>
      <c r="Q379" s="7" t="s">
        <v>649</v>
      </c>
      <c r="R379" s="7">
        <v>660</v>
      </c>
      <c r="S379" s="7">
        <v>219</v>
      </c>
      <c r="T379" s="8"/>
    </row>
    <row r="380" spans="1:20" hidden="1" x14ac:dyDescent="0.25">
      <c r="A380" t="s">
        <v>20</v>
      </c>
      <c r="B380" t="s">
        <v>30</v>
      </c>
      <c r="C380" t="s">
        <v>22</v>
      </c>
      <c r="D380" t="s">
        <v>23</v>
      </c>
      <c r="E380" t="s">
        <v>5</v>
      </c>
      <c r="G380" t="s">
        <v>24</v>
      </c>
      <c r="H380">
        <v>172134</v>
      </c>
      <c r="I380">
        <v>174041</v>
      </c>
      <c r="J380" t="s">
        <v>25</v>
      </c>
      <c r="P380">
        <v>5737802</v>
      </c>
      <c r="Q380" t="s">
        <v>653</v>
      </c>
      <c r="R380">
        <v>1908</v>
      </c>
      <c r="T380" t="s">
        <v>654</v>
      </c>
    </row>
    <row r="381" spans="1:20" x14ac:dyDescent="0.25">
      <c r="A381" s="6" t="s">
        <v>33</v>
      </c>
      <c r="B381" s="7" t="s">
        <v>34</v>
      </c>
      <c r="C381" s="7" t="s">
        <v>22</v>
      </c>
      <c r="D381" s="7" t="s">
        <v>23</v>
      </c>
      <c r="E381" s="7" t="s">
        <v>5</v>
      </c>
      <c r="F381" s="7"/>
      <c r="G381" s="7" t="s">
        <v>24</v>
      </c>
      <c r="H381" s="7">
        <v>172134</v>
      </c>
      <c r="I381" s="7">
        <v>174041</v>
      </c>
      <c r="J381" s="7" t="s">
        <v>25</v>
      </c>
      <c r="K381" s="7" t="s">
        <v>655</v>
      </c>
      <c r="L381" s="7" t="s">
        <v>655</v>
      </c>
      <c r="M381" s="7"/>
      <c r="N381" s="7" t="s">
        <v>656</v>
      </c>
      <c r="O381" s="7"/>
      <c r="P381" s="7">
        <v>5737802</v>
      </c>
      <c r="Q381" s="7" t="s">
        <v>653</v>
      </c>
      <c r="R381" s="7">
        <v>1908</v>
      </c>
      <c r="S381" s="7">
        <v>635</v>
      </c>
      <c r="T381" s="8"/>
    </row>
    <row r="382" spans="1:20" hidden="1" x14ac:dyDescent="0.25">
      <c r="A382" t="s">
        <v>20</v>
      </c>
      <c r="B382" t="s">
        <v>657</v>
      </c>
      <c r="C382" t="s">
        <v>22</v>
      </c>
      <c r="D382" t="s">
        <v>23</v>
      </c>
      <c r="E382" t="s">
        <v>5</v>
      </c>
      <c r="G382" t="s">
        <v>24</v>
      </c>
      <c r="H382">
        <v>174123</v>
      </c>
      <c r="I382">
        <v>174544</v>
      </c>
      <c r="J382" t="s">
        <v>25</v>
      </c>
      <c r="P382">
        <v>31759136</v>
      </c>
      <c r="Q382" t="s">
        <v>658</v>
      </c>
      <c r="R382">
        <v>422</v>
      </c>
      <c r="T382" t="s">
        <v>659</v>
      </c>
    </row>
    <row r="383" spans="1:20" hidden="1" x14ac:dyDescent="0.25">
      <c r="A383" t="s">
        <v>33</v>
      </c>
      <c r="B383" t="s">
        <v>660</v>
      </c>
      <c r="C383" t="s">
        <v>22</v>
      </c>
      <c r="D383" t="s">
        <v>23</v>
      </c>
      <c r="E383" t="s">
        <v>5</v>
      </c>
      <c r="G383" t="s">
        <v>24</v>
      </c>
      <c r="H383">
        <v>174123</v>
      </c>
      <c r="I383">
        <v>174544</v>
      </c>
      <c r="J383" t="s">
        <v>25</v>
      </c>
      <c r="N383" t="s">
        <v>36</v>
      </c>
      <c r="P383">
        <v>31759136</v>
      </c>
      <c r="Q383" t="s">
        <v>658</v>
      </c>
      <c r="R383">
        <v>422</v>
      </c>
      <c r="T383" t="s">
        <v>661</v>
      </c>
    </row>
    <row r="384" spans="1:20" hidden="1" x14ac:dyDescent="0.25">
      <c r="A384" t="s">
        <v>20</v>
      </c>
      <c r="B384" t="s">
        <v>30</v>
      </c>
      <c r="C384" t="s">
        <v>22</v>
      </c>
      <c r="D384" t="s">
        <v>23</v>
      </c>
      <c r="E384" t="s">
        <v>5</v>
      </c>
      <c r="G384" t="s">
        <v>24</v>
      </c>
      <c r="H384">
        <v>174609</v>
      </c>
      <c r="I384">
        <v>175502</v>
      </c>
      <c r="J384" t="s">
        <v>25</v>
      </c>
      <c r="P384">
        <v>5737806</v>
      </c>
      <c r="Q384" t="s">
        <v>662</v>
      </c>
      <c r="R384">
        <v>894</v>
      </c>
      <c r="T384" t="s">
        <v>663</v>
      </c>
    </row>
    <row r="385" spans="1:20" x14ac:dyDescent="0.25">
      <c r="A385" s="6" t="s">
        <v>33</v>
      </c>
      <c r="B385" s="7" t="s">
        <v>34</v>
      </c>
      <c r="C385" s="7" t="s">
        <v>22</v>
      </c>
      <c r="D385" s="7" t="s">
        <v>23</v>
      </c>
      <c r="E385" s="7" t="s">
        <v>5</v>
      </c>
      <c r="F385" s="7"/>
      <c r="G385" s="7" t="s">
        <v>24</v>
      </c>
      <c r="H385" s="7">
        <v>174609</v>
      </c>
      <c r="I385" s="7">
        <v>175502</v>
      </c>
      <c r="J385" s="7" t="s">
        <v>25</v>
      </c>
      <c r="K385" s="7" t="s">
        <v>664</v>
      </c>
      <c r="L385" s="7" t="s">
        <v>664</v>
      </c>
      <c r="M385" s="7"/>
      <c r="N385" s="7" t="s">
        <v>36</v>
      </c>
      <c r="O385" s="7"/>
      <c r="P385" s="7">
        <v>5737806</v>
      </c>
      <c r="Q385" s="7" t="s">
        <v>662</v>
      </c>
      <c r="R385" s="7">
        <v>894</v>
      </c>
      <c r="S385" s="7">
        <v>297</v>
      </c>
      <c r="T385" s="8"/>
    </row>
    <row r="386" spans="1:20" hidden="1" x14ac:dyDescent="0.25">
      <c r="A386" t="s">
        <v>20</v>
      </c>
      <c r="B386" t="s">
        <v>30</v>
      </c>
      <c r="C386" t="s">
        <v>22</v>
      </c>
      <c r="D386" t="s">
        <v>23</v>
      </c>
      <c r="E386" t="s">
        <v>5</v>
      </c>
      <c r="G386" t="s">
        <v>24</v>
      </c>
      <c r="H386">
        <v>175590</v>
      </c>
      <c r="I386">
        <v>176132</v>
      </c>
      <c r="J386" t="s">
        <v>25</v>
      </c>
      <c r="P386">
        <v>5737809</v>
      </c>
      <c r="Q386" t="s">
        <v>665</v>
      </c>
      <c r="R386">
        <v>543</v>
      </c>
      <c r="T386" t="s">
        <v>666</v>
      </c>
    </row>
    <row r="387" spans="1:20" x14ac:dyDescent="0.25">
      <c r="A387" s="6" t="s">
        <v>33</v>
      </c>
      <c r="B387" s="7" t="s">
        <v>34</v>
      </c>
      <c r="C387" s="7" t="s">
        <v>22</v>
      </c>
      <c r="D387" s="7" t="s">
        <v>23</v>
      </c>
      <c r="E387" s="7" t="s">
        <v>5</v>
      </c>
      <c r="F387" s="7"/>
      <c r="G387" s="7" t="s">
        <v>24</v>
      </c>
      <c r="H387" s="7">
        <v>175590</v>
      </c>
      <c r="I387" s="7">
        <v>176132</v>
      </c>
      <c r="J387" s="7" t="s">
        <v>25</v>
      </c>
      <c r="K387" s="7" t="s">
        <v>667</v>
      </c>
      <c r="L387" s="7" t="s">
        <v>667</v>
      </c>
      <c r="M387" s="7"/>
      <c r="N387" s="7" t="s">
        <v>36</v>
      </c>
      <c r="O387" s="7"/>
      <c r="P387" s="7">
        <v>5737809</v>
      </c>
      <c r="Q387" s="7" t="s">
        <v>665</v>
      </c>
      <c r="R387" s="7">
        <v>543</v>
      </c>
      <c r="S387" s="7">
        <v>180</v>
      </c>
      <c r="T387" s="8"/>
    </row>
    <row r="388" spans="1:20" hidden="1" x14ac:dyDescent="0.25">
      <c r="A388" t="s">
        <v>20</v>
      </c>
      <c r="B388" t="s">
        <v>30</v>
      </c>
      <c r="C388" t="s">
        <v>22</v>
      </c>
      <c r="D388" t="s">
        <v>23</v>
      </c>
      <c r="E388" t="s">
        <v>5</v>
      </c>
      <c r="G388" t="s">
        <v>24</v>
      </c>
      <c r="H388">
        <v>176138</v>
      </c>
      <c r="I388">
        <v>176839</v>
      </c>
      <c r="J388" t="s">
        <v>25</v>
      </c>
      <c r="P388">
        <v>5737811</v>
      </c>
      <c r="Q388" t="s">
        <v>668</v>
      </c>
      <c r="R388">
        <v>702</v>
      </c>
      <c r="T388" t="s">
        <v>669</v>
      </c>
    </row>
    <row r="389" spans="1:20" x14ac:dyDescent="0.25">
      <c r="A389" s="6" t="s">
        <v>33</v>
      </c>
      <c r="B389" s="7" t="s">
        <v>34</v>
      </c>
      <c r="C389" s="7" t="s">
        <v>22</v>
      </c>
      <c r="D389" s="7" t="s">
        <v>23</v>
      </c>
      <c r="E389" s="7" t="s">
        <v>5</v>
      </c>
      <c r="F389" s="7"/>
      <c r="G389" s="7" t="s">
        <v>24</v>
      </c>
      <c r="H389" s="7">
        <v>176138</v>
      </c>
      <c r="I389" s="7">
        <v>176839</v>
      </c>
      <c r="J389" s="7" t="s">
        <v>25</v>
      </c>
      <c r="K389" s="7" t="s">
        <v>670</v>
      </c>
      <c r="L389" s="7" t="s">
        <v>670</v>
      </c>
      <c r="M389" s="7"/>
      <c r="N389" s="7" t="s">
        <v>671</v>
      </c>
      <c r="O389" s="7"/>
      <c r="P389" s="7">
        <v>5737811</v>
      </c>
      <c r="Q389" s="7" t="s">
        <v>668</v>
      </c>
      <c r="R389" s="7">
        <v>702</v>
      </c>
      <c r="S389" s="7">
        <v>233</v>
      </c>
      <c r="T389" s="8"/>
    </row>
    <row r="390" spans="1:20" hidden="1" x14ac:dyDescent="0.25">
      <c r="A390" t="s">
        <v>20</v>
      </c>
      <c r="B390" t="s">
        <v>30</v>
      </c>
      <c r="C390" t="s">
        <v>22</v>
      </c>
      <c r="D390" t="s">
        <v>23</v>
      </c>
      <c r="E390" t="s">
        <v>5</v>
      </c>
      <c r="G390" t="s">
        <v>24</v>
      </c>
      <c r="H390">
        <v>176900</v>
      </c>
      <c r="I390">
        <v>178201</v>
      </c>
      <c r="J390" t="s">
        <v>74</v>
      </c>
      <c r="P390">
        <v>5737814</v>
      </c>
      <c r="Q390" t="s">
        <v>672</v>
      </c>
      <c r="R390">
        <v>1302</v>
      </c>
      <c r="T390" t="s">
        <v>673</v>
      </c>
    </row>
    <row r="391" spans="1:20" x14ac:dyDescent="0.25">
      <c r="A391" s="6" t="s">
        <v>33</v>
      </c>
      <c r="B391" s="7" t="s">
        <v>34</v>
      </c>
      <c r="C391" s="7" t="s">
        <v>22</v>
      </c>
      <c r="D391" s="7" t="s">
        <v>23</v>
      </c>
      <c r="E391" s="7" t="s">
        <v>5</v>
      </c>
      <c r="F391" s="7"/>
      <c r="G391" s="7" t="s">
        <v>24</v>
      </c>
      <c r="H391" s="7">
        <v>176900</v>
      </c>
      <c r="I391" s="7">
        <v>178201</v>
      </c>
      <c r="J391" s="7" t="s">
        <v>74</v>
      </c>
      <c r="K391" s="7" t="s">
        <v>674</v>
      </c>
      <c r="L391" s="7" t="s">
        <v>674</v>
      </c>
      <c r="M391" s="7"/>
      <c r="N391" s="7" t="s">
        <v>675</v>
      </c>
      <c r="O391" s="7"/>
      <c r="P391" s="7">
        <v>5737814</v>
      </c>
      <c r="Q391" s="7" t="s">
        <v>672</v>
      </c>
      <c r="R391" s="7">
        <v>1302</v>
      </c>
      <c r="S391" s="7">
        <v>433</v>
      </c>
      <c r="T391" s="8"/>
    </row>
    <row r="392" spans="1:20" hidden="1" x14ac:dyDescent="0.25">
      <c r="A392" t="s">
        <v>20</v>
      </c>
      <c r="B392" t="s">
        <v>30</v>
      </c>
      <c r="C392" t="s">
        <v>22</v>
      </c>
      <c r="D392" t="s">
        <v>23</v>
      </c>
      <c r="E392" t="s">
        <v>5</v>
      </c>
      <c r="G392" t="s">
        <v>24</v>
      </c>
      <c r="H392">
        <v>178297</v>
      </c>
      <c r="I392">
        <v>179910</v>
      </c>
      <c r="J392" t="s">
        <v>25</v>
      </c>
      <c r="P392">
        <v>5737816</v>
      </c>
      <c r="Q392" t="s">
        <v>676</v>
      </c>
      <c r="R392">
        <v>1614</v>
      </c>
      <c r="T392" t="s">
        <v>677</v>
      </c>
    </row>
    <row r="393" spans="1:20" x14ac:dyDescent="0.25">
      <c r="A393" s="6" t="s">
        <v>33</v>
      </c>
      <c r="B393" s="7" t="s">
        <v>34</v>
      </c>
      <c r="C393" s="7" t="s">
        <v>22</v>
      </c>
      <c r="D393" s="7" t="s">
        <v>23</v>
      </c>
      <c r="E393" s="7" t="s">
        <v>5</v>
      </c>
      <c r="F393" s="7"/>
      <c r="G393" s="7" t="s">
        <v>24</v>
      </c>
      <c r="H393" s="7">
        <v>178297</v>
      </c>
      <c r="I393" s="7">
        <v>179910</v>
      </c>
      <c r="J393" s="7" t="s">
        <v>25</v>
      </c>
      <c r="K393" s="7" t="s">
        <v>678</v>
      </c>
      <c r="L393" s="7" t="s">
        <v>678</v>
      </c>
      <c r="M393" s="7"/>
      <c r="N393" s="7" t="s">
        <v>679</v>
      </c>
      <c r="O393" s="7"/>
      <c r="P393" s="7">
        <v>5737816</v>
      </c>
      <c r="Q393" s="7" t="s">
        <v>676</v>
      </c>
      <c r="R393" s="7">
        <v>1614</v>
      </c>
      <c r="S393" s="7">
        <v>537</v>
      </c>
      <c r="T393" s="8"/>
    </row>
    <row r="394" spans="1:20" hidden="1" x14ac:dyDescent="0.25">
      <c r="A394" t="s">
        <v>20</v>
      </c>
      <c r="B394" t="s">
        <v>30</v>
      </c>
      <c r="C394" t="s">
        <v>22</v>
      </c>
      <c r="D394" t="s">
        <v>23</v>
      </c>
      <c r="E394" t="s">
        <v>5</v>
      </c>
      <c r="G394" t="s">
        <v>24</v>
      </c>
      <c r="H394">
        <v>179920</v>
      </c>
      <c r="I394">
        <v>180126</v>
      </c>
      <c r="J394" t="s">
        <v>74</v>
      </c>
      <c r="P394">
        <v>5737818</v>
      </c>
      <c r="Q394" t="s">
        <v>680</v>
      </c>
      <c r="R394">
        <v>207</v>
      </c>
      <c r="T394" t="s">
        <v>681</v>
      </c>
    </row>
    <row r="395" spans="1:20" x14ac:dyDescent="0.25">
      <c r="A395" s="6" t="s">
        <v>33</v>
      </c>
      <c r="B395" s="7" t="s">
        <v>34</v>
      </c>
      <c r="C395" s="7" t="s">
        <v>22</v>
      </c>
      <c r="D395" s="7" t="s">
        <v>23</v>
      </c>
      <c r="E395" s="7" t="s">
        <v>5</v>
      </c>
      <c r="F395" s="7"/>
      <c r="G395" s="7" t="s">
        <v>24</v>
      </c>
      <c r="H395" s="7">
        <v>179920</v>
      </c>
      <c r="I395" s="7">
        <v>180126</v>
      </c>
      <c r="J395" s="7" t="s">
        <v>74</v>
      </c>
      <c r="K395" s="7" t="s">
        <v>682</v>
      </c>
      <c r="L395" s="7" t="s">
        <v>682</v>
      </c>
      <c r="M395" s="7"/>
      <c r="N395" s="7" t="s">
        <v>36</v>
      </c>
      <c r="O395" s="7"/>
      <c r="P395" s="7">
        <v>5737818</v>
      </c>
      <c r="Q395" s="7" t="s">
        <v>680</v>
      </c>
      <c r="R395" s="7">
        <v>207</v>
      </c>
      <c r="S395" s="7">
        <v>68</v>
      </c>
      <c r="T395" s="8"/>
    </row>
    <row r="396" spans="1:20" hidden="1" x14ac:dyDescent="0.25">
      <c r="A396" t="s">
        <v>20</v>
      </c>
      <c r="B396" t="s">
        <v>30</v>
      </c>
      <c r="C396" t="s">
        <v>22</v>
      </c>
      <c r="D396" t="s">
        <v>23</v>
      </c>
      <c r="E396" t="s">
        <v>5</v>
      </c>
      <c r="G396" t="s">
        <v>24</v>
      </c>
      <c r="H396">
        <v>180185</v>
      </c>
      <c r="I396">
        <v>182122</v>
      </c>
      <c r="J396" t="s">
        <v>74</v>
      </c>
      <c r="P396">
        <v>5737822</v>
      </c>
      <c r="Q396" t="s">
        <v>683</v>
      </c>
      <c r="R396">
        <v>1938</v>
      </c>
      <c r="T396" t="s">
        <v>684</v>
      </c>
    </row>
    <row r="397" spans="1:20" x14ac:dyDescent="0.25">
      <c r="A397" s="6" t="s">
        <v>33</v>
      </c>
      <c r="B397" s="7" t="s">
        <v>34</v>
      </c>
      <c r="C397" s="7" t="s">
        <v>22</v>
      </c>
      <c r="D397" s="7" t="s">
        <v>23</v>
      </c>
      <c r="E397" s="7" t="s">
        <v>5</v>
      </c>
      <c r="F397" s="7"/>
      <c r="G397" s="7" t="s">
        <v>24</v>
      </c>
      <c r="H397" s="7">
        <v>180185</v>
      </c>
      <c r="I397" s="7">
        <v>182122</v>
      </c>
      <c r="J397" s="7" t="s">
        <v>74</v>
      </c>
      <c r="K397" s="7" t="s">
        <v>685</v>
      </c>
      <c r="L397" s="7" t="s">
        <v>685</v>
      </c>
      <c r="M397" s="7"/>
      <c r="N397" s="7" t="s">
        <v>686</v>
      </c>
      <c r="O397" s="7"/>
      <c r="P397" s="7">
        <v>5737822</v>
      </c>
      <c r="Q397" s="7" t="s">
        <v>683</v>
      </c>
      <c r="R397" s="7">
        <v>1938</v>
      </c>
      <c r="S397" s="7">
        <v>645</v>
      </c>
      <c r="T397" s="8"/>
    </row>
    <row r="398" spans="1:20" hidden="1" x14ac:dyDescent="0.25">
      <c r="A398" t="s">
        <v>20</v>
      </c>
      <c r="B398" t="s">
        <v>30</v>
      </c>
      <c r="C398" t="s">
        <v>22</v>
      </c>
      <c r="D398" t="s">
        <v>23</v>
      </c>
      <c r="E398" t="s">
        <v>5</v>
      </c>
      <c r="G398" t="s">
        <v>24</v>
      </c>
      <c r="H398">
        <v>182266</v>
      </c>
      <c r="I398">
        <v>182472</v>
      </c>
      <c r="J398" t="s">
        <v>74</v>
      </c>
      <c r="P398">
        <v>5737824</v>
      </c>
      <c r="Q398" t="s">
        <v>687</v>
      </c>
      <c r="R398">
        <v>207</v>
      </c>
      <c r="T398" t="s">
        <v>688</v>
      </c>
    </row>
    <row r="399" spans="1:20" x14ac:dyDescent="0.25">
      <c r="A399" s="6" t="s">
        <v>33</v>
      </c>
      <c r="B399" s="7" t="s">
        <v>34</v>
      </c>
      <c r="C399" s="7" t="s">
        <v>22</v>
      </c>
      <c r="D399" s="7" t="s">
        <v>23</v>
      </c>
      <c r="E399" s="7" t="s">
        <v>5</v>
      </c>
      <c r="F399" s="7"/>
      <c r="G399" s="7" t="s">
        <v>24</v>
      </c>
      <c r="H399" s="7">
        <v>182266</v>
      </c>
      <c r="I399" s="7">
        <v>182472</v>
      </c>
      <c r="J399" s="7" t="s">
        <v>74</v>
      </c>
      <c r="K399" s="7" t="s">
        <v>689</v>
      </c>
      <c r="L399" s="7" t="s">
        <v>689</v>
      </c>
      <c r="M399" s="7"/>
      <c r="N399" s="7" t="s">
        <v>690</v>
      </c>
      <c r="O399" s="7"/>
      <c r="P399" s="7">
        <v>5737824</v>
      </c>
      <c r="Q399" s="7" t="s">
        <v>687</v>
      </c>
      <c r="R399" s="7">
        <v>207</v>
      </c>
      <c r="S399" s="7">
        <v>68</v>
      </c>
      <c r="T399" s="8"/>
    </row>
    <row r="400" spans="1:20" hidden="1" x14ac:dyDescent="0.25">
      <c r="A400" t="s">
        <v>20</v>
      </c>
      <c r="B400" t="s">
        <v>30</v>
      </c>
      <c r="C400" t="s">
        <v>22</v>
      </c>
      <c r="D400" t="s">
        <v>23</v>
      </c>
      <c r="E400" t="s">
        <v>5</v>
      </c>
      <c r="G400" t="s">
        <v>24</v>
      </c>
      <c r="H400">
        <v>182952</v>
      </c>
      <c r="I400">
        <v>183617</v>
      </c>
      <c r="J400" t="s">
        <v>74</v>
      </c>
      <c r="P400">
        <v>5737828</v>
      </c>
      <c r="Q400" t="s">
        <v>691</v>
      </c>
      <c r="R400">
        <v>666</v>
      </c>
      <c r="T400" t="s">
        <v>692</v>
      </c>
    </row>
    <row r="401" spans="1:20" x14ac:dyDescent="0.25">
      <c r="A401" s="6" t="s">
        <v>33</v>
      </c>
      <c r="B401" s="7" t="s">
        <v>34</v>
      </c>
      <c r="C401" s="7" t="s">
        <v>22</v>
      </c>
      <c r="D401" s="7" t="s">
        <v>23</v>
      </c>
      <c r="E401" s="7" t="s">
        <v>5</v>
      </c>
      <c r="F401" s="7"/>
      <c r="G401" s="7" t="s">
        <v>24</v>
      </c>
      <c r="H401" s="7">
        <v>182952</v>
      </c>
      <c r="I401" s="7">
        <v>183617</v>
      </c>
      <c r="J401" s="7" t="s">
        <v>74</v>
      </c>
      <c r="K401" s="7" t="s">
        <v>693</v>
      </c>
      <c r="L401" s="7" t="s">
        <v>693</v>
      </c>
      <c r="M401" s="7"/>
      <c r="N401" s="7" t="s">
        <v>694</v>
      </c>
      <c r="O401" s="7"/>
      <c r="P401" s="7">
        <v>5737828</v>
      </c>
      <c r="Q401" s="7" t="s">
        <v>691</v>
      </c>
      <c r="R401" s="7">
        <v>666</v>
      </c>
      <c r="S401" s="7">
        <v>221</v>
      </c>
      <c r="T401" s="8"/>
    </row>
    <row r="402" spans="1:20" hidden="1" x14ac:dyDescent="0.25">
      <c r="A402" t="s">
        <v>20</v>
      </c>
      <c r="B402" t="s">
        <v>30</v>
      </c>
      <c r="C402" t="s">
        <v>22</v>
      </c>
      <c r="D402" t="s">
        <v>23</v>
      </c>
      <c r="E402" t="s">
        <v>5</v>
      </c>
      <c r="G402" t="s">
        <v>24</v>
      </c>
      <c r="H402">
        <v>183697</v>
      </c>
      <c r="I402">
        <v>184515</v>
      </c>
      <c r="J402" t="s">
        <v>74</v>
      </c>
      <c r="P402">
        <v>5737830</v>
      </c>
      <c r="Q402" t="s">
        <v>695</v>
      </c>
      <c r="R402">
        <v>819</v>
      </c>
      <c r="T402" t="s">
        <v>696</v>
      </c>
    </row>
    <row r="403" spans="1:20" x14ac:dyDescent="0.25">
      <c r="A403" s="6" t="s">
        <v>33</v>
      </c>
      <c r="B403" s="7" t="s">
        <v>34</v>
      </c>
      <c r="C403" s="7" t="s">
        <v>22</v>
      </c>
      <c r="D403" s="7" t="s">
        <v>23</v>
      </c>
      <c r="E403" s="7" t="s">
        <v>5</v>
      </c>
      <c r="F403" s="7"/>
      <c r="G403" s="7" t="s">
        <v>24</v>
      </c>
      <c r="H403" s="7">
        <v>183697</v>
      </c>
      <c r="I403" s="7">
        <v>184515</v>
      </c>
      <c r="J403" s="7" t="s">
        <v>74</v>
      </c>
      <c r="K403" s="7" t="s">
        <v>697</v>
      </c>
      <c r="L403" s="7" t="s">
        <v>697</v>
      </c>
      <c r="M403" s="7"/>
      <c r="N403" s="7" t="s">
        <v>698</v>
      </c>
      <c r="O403" s="7"/>
      <c r="P403" s="7">
        <v>5737830</v>
      </c>
      <c r="Q403" s="7" t="s">
        <v>695</v>
      </c>
      <c r="R403" s="7">
        <v>819</v>
      </c>
      <c r="S403" s="7">
        <v>272</v>
      </c>
      <c r="T403" s="8"/>
    </row>
    <row r="404" spans="1:20" hidden="1" x14ac:dyDescent="0.25">
      <c r="A404" t="s">
        <v>20</v>
      </c>
      <c r="B404" t="s">
        <v>30</v>
      </c>
      <c r="C404" t="s">
        <v>22</v>
      </c>
      <c r="D404" t="s">
        <v>23</v>
      </c>
      <c r="E404" t="s">
        <v>5</v>
      </c>
      <c r="G404" t="s">
        <v>24</v>
      </c>
      <c r="H404">
        <v>184918</v>
      </c>
      <c r="I404">
        <v>185559</v>
      </c>
      <c r="J404" t="s">
        <v>74</v>
      </c>
      <c r="P404">
        <v>5737833</v>
      </c>
      <c r="Q404" t="s">
        <v>699</v>
      </c>
      <c r="R404">
        <v>642</v>
      </c>
      <c r="T404" t="s">
        <v>700</v>
      </c>
    </row>
    <row r="405" spans="1:20" x14ac:dyDescent="0.25">
      <c r="A405" s="6" t="s">
        <v>33</v>
      </c>
      <c r="B405" s="7" t="s">
        <v>34</v>
      </c>
      <c r="C405" s="7" t="s">
        <v>22</v>
      </c>
      <c r="D405" s="7" t="s">
        <v>23</v>
      </c>
      <c r="E405" s="7" t="s">
        <v>5</v>
      </c>
      <c r="F405" s="7"/>
      <c r="G405" s="7" t="s">
        <v>24</v>
      </c>
      <c r="H405" s="7">
        <v>184918</v>
      </c>
      <c r="I405" s="7">
        <v>185559</v>
      </c>
      <c r="J405" s="7" t="s">
        <v>74</v>
      </c>
      <c r="K405" s="7" t="s">
        <v>701</v>
      </c>
      <c r="L405" s="7" t="s">
        <v>701</v>
      </c>
      <c r="M405" s="7"/>
      <c r="N405" s="7" t="s">
        <v>702</v>
      </c>
      <c r="O405" s="7"/>
      <c r="P405" s="7">
        <v>5737833</v>
      </c>
      <c r="Q405" s="7" t="s">
        <v>699</v>
      </c>
      <c r="R405" s="7">
        <v>642</v>
      </c>
      <c r="S405" s="7">
        <v>213</v>
      </c>
      <c r="T405" s="8"/>
    </row>
    <row r="406" spans="1:20" hidden="1" x14ac:dyDescent="0.25">
      <c r="A406" t="s">
        <v>20</v>
      </c>
      <c r="B406" t="s">
        <v>30</v>
      </c>
      <c r="C406" t="s">
        <v>22</v>
      </c>
      <c r="D406" t="s">
        <v>23</v>
      </c>
      <c r="E406" t="s">
        <v>5</v>
      </c>
      <c r="G406" t="s">
        <v>24</v>
      </c>
      <c r="H406">
        <v>185667</v>
      </c>
      <c r="I406">
        <v>186131</v>
      </c>
      <c r="J406" t="s">
        <v>74</v>
      </c>
      <c r="P406">
        <v>5737837</v>
      </c>
      <c r="Q406" t="s">
        <v>703</v>
      </c>
      <c r="R406">
        <v>465</v>
      </c>
      <c r="T406" t="s">
        <v>704</v>
      </c>
    </row>
    <row r="407" spans="1:20" x14ac:dyDescent="0.25">
      <c r="A407" s="6" t="s">
        <v>33</v>
      </c>
      <c r="B407" s="7" t="s">
        <v>34</v>
      </c>
      <c r="C407" s="7" t="s">
        <v>22</v>
      </c>
      <c r="D407" s="7" t="s">
        <v>23</v>
      </c>
      <c r="E407" s="7" t="s">
        <v>5</v>
      </c>
      <c r="F407" s="7"/>
      <c r="G407" s="7" t="s">
        <v>24</v>
      </c>
      <c r="H407" s="7">
        <v>185667</v>
      </c>
      <c r="I407" s="7">
        <v>186131</v>
      </c>
      <c r="J407" s="7" t="s">
        <v>74</v>
      </c>
      <c r="K407" s="7" t="s">
        <v>705</v>
      </c>
      <c r="L407" s="7" t="s">
        <v>705</v>
      </c>
      <c r="M407" s="7"/>
      <c r="N407" s="7" t="s">
        <v>706</v>
      </c>
      <c r="O407" s="7"/>
      <c r="P407" s="7">
        <v>5737837</v>
      </c>
      <c r="Q407" s="7" t="s">
        <v>703</v>
      </c>
      <c r="R407" s="7">
        <v>465</v>
      </c>
      <c r="S407" s="7">
        <v>154</v>
      </c>
      <c r="T407" s="8"/>
    </row>
    <row r="408" spans="1:20" hidden="1" x14ac:dyDescent="0.25">
      <c r="A408" t="s">
        <v>20</v>
      </c>
      <c r="B408" t="s">
        <v>30</v>
      </c>
      <c r="C408" t="s">
        <v>22</v>
      </c>
      <c r="D408" t="s">
        <v>23</v>
      </c>
      <c r="E408" t="s">
        <v>5</v>
      </c>
      <c r="G408" t="s">
        <v>24</v>
      </c>
      <c r="H408">
        <v>186287</v>
      </c>
      <c r="I408">
        <v>187426</v>
      </c>
      <c r="J408" t="s">
        <v>25</v>
      </c>
      <c r="P408">
        <v>5737839</v>
      </c>
      <c r="Q408" t="s">
        <v>707</v>
      </c>
      <c r="R408">
        <v>1140</v>
      </c>
      <c r="T408" t="s">
        <v>708</v>
      </c>
    </row>
    <row r="409" spans="1:20" x14ac:dyDescent="0.25">
      <c r="A409" s="6" t="s">
        <v>33</v>
      </c>
      <c r="B409" s="7" t="s">
        <v>34</v>
      </c>
      <c r="C409" s="7" t="s">
        <v>22</v>
      </c>
      <c r="D409" s="7" t="s">
        <v>23</v>
      </c>
      <c r="E409" s="7" t="s">
        <v>5</v>
      </c>
      <c r="F409" s="7"/>
      <c r="G409" s="7" t="s">
        <v>24</v>
      </c>
      <c r="H409" s="7">
        <v>186287</v>
      </c>
      <c r="I409" s="7">
        <v>187426</v>
      </c>
      <c r="J409" s="7" t="s">
        <v>25</v>
      </c>
      <c r="K409" s="7" t="s">
        <v>709</v>
      </c>
      <c r="L409" s="7" t="s">
        <v>709</v>
      </c>
      <c r="M409" s="7"/>
      <c r="N409" s="7" t="s">
        <v>710</v>
      </c>
      <c r="O409" s="7"/>
      <c r="P409" s="7">
        <v>5737839</v>
      </c>
      <c r="Q409" s="7" t="s">
        <v>707</v>
      </c>
      <c r="R409" s="7">
        <v>1140</v>
      </c>
      <c r="S409" s="7">
        <v>379</v>
      </c>
      <c r="T409" s="8"/>
    </row>
    <row r="410" spans="1:20" hidden="1" x14ac:dyDescent="0.25">
      <c r="A410" t="s">
        <v>20</v>
      </c>
      <c r="B410" t="s">
        <v>30</v>
      </c>
      <c r="C410" t="s">
        <v>22</v>
      </c>
      <c r="D410" t="s">
        <v>23</v>
      </c>
      <c r="E410" t="s">
        <v>5</v>
      </c>
      <c r="G410" t="s">
        <v>24</v>
      </c>
      <c r="H410">
        <v>187527</v>
      </c>
      <c r="I410">
        <v>188093</v>
      </c>
      <c r="J410" t="s">
        <v>25</v>
      </c>
      <c r="P410">
        <v>5737842</v>
      </c>
      <c r="Q410" t="s">
        <v>711</v>
      </c>
      <c r="R410">
        <v>567</v>
      </c>
      <c r="T410" t="s">
        <v>712</v>
      </c>
    </row>
    <row r="411" spans="1:20" x14ac:dyDescent="0.25">
      <c r="A411" s="6" t="s">
        <v>33</v>
      </c>
      <c r="B411" s="7" t="s">
        <v>34</v>
      </c>
      <c r="C411" s="7" t="s">
        <v>22</v>
      </c>
      <c r="D411" s="7" t="s">
        <v>23</v>
      </c>
      <c r="E411" s="7" t="s">
        <v>5</v>
      </c>
      <c r="F411" s="7"/>
      <c r="G411" s="7" t="s">
        <v>24</v>
      </c>
      <c r="H411" s="7">
        <v>187527</v>
      </c>
      <c r="I411" s="7">
        <v>188093</v>
      </c>
      <c r="J411" s="7" t="s">
        <v>25</v>
      </c>
      <c r="K411" s="7" t="s">
        <v>713</v>
      </c>
      <c r="L411" s="7" t="s">
        <v>713</v>
      </c>
      <c r="M411" s="7"/>
      <c r="N411" s="7" t="s">
        <v>36</v>
      </c>
      <c r="O411" s="7"/>
      <c r="P411" s="7">
        <v>5737842</v>
      </c>
      <c r="Q411" s="7" t="s">
        <v>711</v>
      </c>
      <c r="R411" s="7">
        <v>567</v>
      </c>
      <c r="S411" s="7">
        <v>188</v>
      </c>
      <c r="T411" s="8"/>
    </row>
    <row r="412" spans="1:20" hidden="1" x14ac:dyDescent="0.25">
      <c r="A412" t="s">
        <v>20</v>
      </c>
      <c r="B412" t="s">
        <v>30</v>
      </c>
      <c r="C412" t="s">
        <v>22</v>
      </c>
      <c r="D412" t="s">
        <v>23</v>
      </c>
      <c r="E412" t="s">
        <v>5</v>
      </c>
      <c r="G412" t="s">
        <v>24</v>
      </c>
      <c r="H412">
        <v>188396</v>
      </c>
      <c r="I412">
        <v>189637</v>
      </c>
      <c r="J412" t="s">
        <v>25</v>
      </c>
      <c r="P412">
        <v>5737844</v>
      </c>
      <c r="Q412" t="s">
        <v>714</v>
      </c>
      <c r="R412">
        <v>1242</v>
      </c>
      <c r="T412" t="s">
        <v>715</v>
      </c>
    </row>
    <row r="413" spans="1:20" x14ac:dyDescent="0.25">
      <c r="A413" s="6" t="s">
        <v>33</v>
      </c>
      <c r="B413" s="7" t="s">
        <v>34</v>
      </c>
      <c r="C413" s="7" t="s">
        <v>22</v>
      </c>
      <c r="D413" s="7" t="s">
        <v>23</v>
      </c>
      <c r="E413" s="7" t="s">
        <v>5</v>
      </c>
      <c r="F413" s="7"/>
      <c r="G413" s="7" t="s">
        <v>24</v>
      </c>
      <c r="H413" s="7">
        <v>188396</v>
      </c>
      <c r="I413" s="7">
        <v>189637</v>
      </c>
      <c r="J413" s="7" t="s">
        <v>25</v>
      </c>
      <c r="K413" s="7" t="s">
        <v>716</v>
      </c>
      <c r="L413" s="7" t="s">
        <v>716</v>
      </c>
      <c r="M413" s="7"/>
      <c r="N413" s="7" t="s">
        <v>717</v>
      </c>
      <c r="O413" s="7"/>
      <c r="P413" s="7">
        <v>5737844</v>
      </c>
      <c r="Q413" s="7" t="s">
        <v>714</v>
      </c>
      <c r="R413" s="7">
        <v>1242</v>
      </c>
      <c r="S413" s="7">
        <v>413</v>
      </c>
      <c r="T413" s="8"/>
    </row>
    <row r="414" spans="1:20" hidden="1" x14ac:dyDescent="0.25">
      <c r="A414" t="s">
        <v>20</v>
      </c>
      <c r="B414" t="s">
        <v>30</v>
      </c>
      <c r="C414" t="s">
        <v>22</v>
      </c>
      <c r="D414" t="s">
        <v>23</v>
      </c>
      <c r="E414" t="s">
        <v>5</v>
      </c>
      <c r="G414" t="s">
        <v>24</v>
      </c>
      <c r="H414">
        <v>189674</v>
      </c>
      <c r="I414">
        <v>190369</v>
      </c>
      <c r="J414" t="s">
        <v>25</v>
      </c>
      <c r="P414">
        <v>5737847</v>
      </c>
      <c r="Q414" t="s">
        <v>718</v>
      </c>
      <c r="R414">
        <v>696</v>
      </c>
      <c r="T414" t="s">
        <v>719</v>
      </c>
    </row>
    <row r="415" spans="1:20" x14ac:dyDescent="0.25">
      <c r="A415" s="6" t="s">
        <v>33</v>
      </c>
      <c r="B415" s="7" t="s">
        <v>34</v>
      </c>
      <c r="C415" s="7" t="s">
        <v>22</v>
      </c>
      <c r="D415" s="7" t="s">
        <v>23</v>
      </c>
      <c r="E415" s="7" t="s">
        <v>5</v>
      </c>
      <c r="F415" s="7"/>
      <c r="G415" s="7" t="s">
        <v>24</v>
      </c>
      <c r="H415" s="7">
        <v>189674</v>
      </c>
      <c r="I415" s="7">
        <v>190369</v>
      </c>
      <c r="J415" s="7" t="s">
        <v>25</v>
      </c>
      <c r="K415" s="7" t="s">
        <v>720</v>
      </c>
      <c r="L415" s="7" t="s">
        <v>720</v>
      </c>
      <c r="M415" s="7"/>
      <c r="N415" s="7" t="s">
        <v>721</v>
      </c>
      <c r="O415" s="7"/>
      <c r="P415" s="7">
        <v>5737847</v>
      </c>
      <c r="Q415" s="7" t="s">
        <v>718</v>
      </c>
      <c r="R415" s="7">
        <v>696</v>
      </c>
      <c r="S415" s="7">
        <v>231</v>
      </c>
      <c r="T415" s="8"/>
    </row>
    <row r="416" spans="1:20" hidden="1" x14ac:dyDescent="0.25">
      <c r="A416" t="s">
        <v>20</v>
      </c>
      <c r="B416" t="s">
        <v>30</v>
      </c>
      <c r="C416" t="s">
        <v>22</v>
      </c>
      <c r="D416" t="s">
        <v>23</v>
      </c>
      <c r="E416" t="s">
        <v>5</v>
      </c>
      <c r="G416" t="s">
        <v>24</v>
      </c>
      <c r="H416">
        <v>190460</v>
      </c>
      <c r="I416">
        <v>192061</v>
      </c>
      <c r="J416" t="s">
        <v>25</v>
      </c>
      <c r="P416">
        <v>5737849</v>
      </c>
      <c r="Q416" t="s">
        <v>722</v>
      </c>
      <c r="R416">
        <v>1602</v>
      </c>
      <c r="T416" t="s">
        <v>723</v>
      </c>
    </row>
    <row r="417" spans="1:20" x14ac:dyDescent="0.25">
      <c r="A417" s="6" t="s">
        <v>33</v>
      </c>
      <c r="B417" s="7" t="s">
        <v>34</v>
      </c>
      <c r="C417" s="7" t="s">
        <v>22</v>
      </c>
      <c r="D417" s="7" t="s">
        <v>23</v>
      </c>
      <c r="E417" s="7" t="s">
        <v>5</v>
      </c>
      <c r="F417" s="7"/>
      <c r="G417" s="7" t="s">
        <v>24</v>
      </c>
      <c r="H417" s="7">
        <v>190460</v>
      </c>
      <c r="I417" s="7">
        <v>192061</v>
      </c>
      <c r="J417" s="7" t="s">
        <v>25</v>
      </c>
      <c r="K417" s="7" t="s">
        <v>724</v>
      </c>
      <c r="L417" s="7" t="s">
        <v>724</v>
      </c>
      <c r="M417" s="7"/>
      <c r="N417" s="7" t="s">
        <v>607</v>
      </c>
      <c r="O417" s="7"/>
      <c r="P417" s="7">
        <v>5737849</v>
      </c>
      <c r="Q417" s="7" t="s">
        <v>722</v>
      </c>
      <c r="R417" s="7">
        <v>1602</v>
      </c>
      <c r="S417" s="7">
        <v>533</v>
      </c>
      <c r="T417" s="8"/>
    </row>
    <row r="418" spans="1:20" hidden="1" x14ac:dyDescent="0.25">
      <c r="A418" t="s">
        <v>20</v>
      </c>
      <c r="B418" t="s">
        <v>30</v>
      </c>
      <c r="C418" t="s">
        <v>22</v>
      </c>
      <c r="D418" t="s">
        <v>23</v>
      </c>
      <c r="E418" t="s">
        <v>5</v>
      </c>
      <c r="G418" t="s">
        <v>24</v>
      </c>
      <c r="H418">
        <v>192099</v>
      </c>
      <c r="I418">
        <v>192545</v>
      </c>
      <c r="J418" t="s">
        <v>74</v>
      </c>
      <c r="P418">
        <v>5737851</v>
      </c>
      <c r="Q418" t="s">
        <v>725</v>
      </c>
      <c r="R418">
        <v>447</v>
      </c>
      <c r="T418" t="s">
        <v>726</v>
      </c>
    </row>
    <row r="419" spans="1:20" x14ac:dyDescent="0.25">
      <c r="A419" s="6" t="s">
        <v>33</v>
      </c>
      <c r="B419" s="7" t="s">
        <v>34</v>
      </c>
      <c r="C419" s="7" t="s">
        <v>22</v>
      </c>
      <c r="D419" s="7" t="s">
        <v>23</v>
      </c>
      <c r="E419" s="7" t="s">
        <v>5</v>
      </c>
      <c r="F419" s="7"/>
      <c r="G419" s="7" t="s">
        <v>24</v>
      </c>
      <c r="H419" s="7">
        <v>192099</v>
      </c>
      <c r="I419" s="7">
        <v>192545</v>
      </c>
      <c r="J419" s="7" t="s">
        <v>74</v>
      </c>
      <c r="K419" s="7" t="s">
        <v>727</v>
      </c>
      <c r="L419" s="7" t="s">
        <v>727</v>
      </c>
      <c r="M419" s="7"/>
      <c r="N419" s="7" t="s">
        <v>36</v>
      </c>
      <c r="O419" s="7"/>
      <c r="P419" s="7">
        <v>5737851</v>
      </c>
      <c r="Q419" s="7" t="s">
        <v>725</v>
      </c>
      <c r="R419" s="7">
        <v>447</v>
      </c>
      <c r="S419" s="7">
        <v>148</v>
      </c>
      <c r="T419" s="8"/>
    </row>
    <row r="420" spans="1:20" hidden="1" x14ac:dyDescent="0.25">
      <c r="A420" t="s">
        <v>20</v>
      </c>
      <c r="B420" t="s">
        <v>30</v>
      </c>
      <c r="C420" t="s">
        <v>22</v>
      </c>
      <c r="D420" t="s">
        <v>23</v>
      </c>
      <c r="E420" t="s">
        <v>5</v>
      </c>
      <c r="G420" t="s">
        <v>24</v>
      </c>
      <c r="H420">
        <v>192592</v>
      </c>
      <c r="I420">
        <v>193575</v>
      </c>
      <c r="J420" t="s">
        <v>74</v>
      </c>
      <c r="P420">
        <v>5737860</v>
      </c>
      <c r="Q420" t="s">
        <v>728</v>
      </c>
      <c r="R420">
        <v>984</v>
      </c>
      <c r="T420" t="s">
        <v>729</v>
      </c>
    </row>
    <row r="421" spans="1:20" x14ac:dyDescent="0.25">
      <c r="A421" s="6" t="s">
        <v>33</v>
      </c>
      <c r="B421" s="7" t="s">
        <v>34</v>
      </c>
      <c r="C421" s="7" t="s">
        <v>22</v>
      </c>
      <c r="D421" s="7" t="s">
        <v>23</v>
      </c>
      <c r="E421" s="7" t="s">
        <v>5</v>
      </c>
      <c r="F421" s="7"/>
      <c r="G421" s="7" t="s">
        <v>24</v>
      </c>
      <c r="H421" s="7">
        <v>192592</v>
      </c>
      <c r="I421" s="7">
        <v>193575</v>
      </c>
      <c r="J421" s="7" t="s">
        <v>74</v>
      </c>
      <c r="K421" s="7" t="s">
        <v>730</v>
      </c>
      <c r="L421" s="7" t="s">
        <v>730</v>
      </c>
      <c r="M421" s="7"/>
      <c r="N421" s="7" t="s">
        <v>116</v>
      </c>
      <c r="O421" s="7"/>
      <c r="P421" s="7">
        <v>5737860</v>
      </c>
      <c r="Q421" s="7" t="s">
        <v>728</v>
      </c>
      <c r="R421" s="7">
        <v>984</v>
      </c>
      <c r="S421" s="7">
        <v>327</v>
      </c>
      <c r="T421" s="8"/>
    </row>
    <row r="422" spans="1:20" hidden="1" x14ac:dyDescent="0.25">
      <c r="A422" t="s">
        <v>20</v>
      </c>
      <c r="B422" t="s">
        <v>30</v>
      </c>
      <c r="C422" t="s">
        <v>22</v>
      </c>
      <c r="D422" t="s">
        <v>23</v>
      </c>
      <c r="E422" t="s">
        <v>5</v>
      </c>
      <c r="G422" t="s">
        <v>24</v>
      </c>
      <c r="H422">
        <v>193699</v>
      </c>
      <c r="I422">
        <v>194175</v>
      </c>
      <c r="J422" t="s">
        <v>25</v>
      </c>
      <c r="P422">
        <v>5737862</v>
      </c>
      <c r="Q422" t="s">
        <v>731</v>
      </c>
      <c r="R422">
        <v>477</v>
      </c>
      <c r="T422" t="s">
        <v>732</v>
      </c>
    </row>
    <row r="423" spans="1:20" x14ac:dyDescent="0.25">
      <c r="A423" s="6" t="s">
        <v>33</v>
      </c>
      <c r="B423" s="7" t="s">
        <v>34</v>
      </c>
      <c r="C423" s="7" t="s">
        <v>22</v>
      </c>
      <c r="D423" s="7" t="s">
        <v>23</v>
      </c>
      <c r="E423" s="7" t="s">
        <v>5</v>
      </c>
      <c r="F423" s="7"/>
      <c r="G423" s="7" t="s">
        <v>24</v>
      </c>
      <c r="H423" s="7">
        <v>193699</v>
      </c>
      <c r="I423" s="7">
        <v>194175</v>
      </c>
      <c r="J423" s="7" t="s">
        <v>25</v>
      </c>
      <c r="K423" s="7" t="s">
        <v>733</v>
      </c>
      <c r="L423" s="7" t="s">
        <v>733</v>
      </c>
      <c r="M423" s="7"/>
      <c r="N423" s="7" t="s">
        <v>734</v>
      </c>
      <c r="O423" s="7"/>
      <c r="P423" s="7">
        <v>5737862</v>
      </c>
      <c r="Q423" s="7" t="s">
        <v>731</v>
      </c>
      <c r="R423" s="7">
        <v>477</v>
      </c>
      <c r="S423" s="7">
        <v>158</v>
      </c>
      <c r="T423" s="8"/>
    </row>
    <row r="424" spans="1:20" hidden="1" x14ac:dyDescent="0.25">
      <c r="A424" t="s">
        <v>20</v>
      </c>
      <c r="B424" t="s">
        <v>30</v>
      </c>
      <c r="C424" t="s">
        <v>22</v>
      </c>
      <c r="D424" t="s">
        <v>23</v>
      </c>
      <c r="E424" t="s">
        <v>5</v>
      </c>
      <c r="G424" t="s">
        <v>24</v>
      </c>
      <c r="H424">
        <v>194258</v>
      </c>
      <c r="I424">
        <v>195655</v>
      </c>
      <c r="J424" t="s">
        <v>25</v>
      </c>
      <c r="P424">
        <v>5737864</v>
      </c>
      <c r="Q424" t="s">
        <v>735</v>
      </c>
      <c r="R424">
        <v>1398</v>
      </c>
      <c r="T424" t="s">
        <v>736</v>
      </c>
    </row>
    <row r="425" spans="1:20" x14ac:dyDescent="0.25">
      <c r="A425" s="6" t="s">
        <v>33</v>
      </c>
      <c r="B425" s="7" t="s">
        <v>34</v>
      </c>
      <c r="C425" s="7" t="s">
        <v>22</v>
      </c>
      <c r="D425" s="7" t="s">
        <v>23</v>
      </c>
      <c r="E425" s="7" t="s">
        <v>5</v>
      </c>
      <c r="F425" s="7"/>
      <c r="G425" s="7" t="s">
        <v>24</v>
      </c>
      <c r="H425" s="7">
        <v>194258</v>
      </c>
      <c r="I425" s="7">
        <v>195655</v>
      </c>
      <c r="J425" s="7" t="s">
        <v>25</v>
      </c>
      <c r="K425" s="7" t="s">
        <v>737</v>
      </c>
      <c r="L425" s="7" t="s">
        <v>737</v>
      </c>
      <c r="M425" s="7"/>
      <c r="N425" s="7" t="s">
        <v>738</v>
      </c>
      <c r="O425" s="7"/>
      <c r="P425" s="7">
        <v>5737864</v>
      </c>
      <c r="Q425" s="7" t="s">
        <v>735</v>
      </c>
      <c r="R425" s="7">
        <v>1398</v>
      </c>
      <c r="S425" s="7">
        <v>465</v>
      </c>
      <c r="T425" s="8"/>
    </row>
    <row r="426" spans="1:20" hidden="1" x14ac:dyDescent="0.25">
      <c r="A426" t="s">
        <v>20</v>
      </c>
      <c r="B426" t="s">
        <v>30</v>
      </c>
      <c r="C426" t="s">
        <v>22</v>
      </c>
      <c r="D426" t="s">
        <v>23</v>
      </c>
      <c r="E426" t="s">
        <v>5</v>
      </c>
      <c r="G426" t="s">
        <v>24</v>
      </c>
      <c r="H426">
        <v>195997</v>
      </c>
      <c r="I426">
        <v>197226</v>
      </c>
      <c r="J426" t="s">
        <v>25</v>
      </c>
      <c r="P426">
        <v>5738654</v>
      </c>
      <c r="Q426" t="s">
        <v>739</v>
      </c>
      <c r="R426">
        <v>1230</v>
      </c>
      <c r="T426" t="s">
        <v>740</v>
      </c>
    </row>
    <row r="427" spans="1:20" x14ac:dyDescent="0.25">
      <c r="A427" s="6" t="s">
        <v>33</v>
      </c>
      <c r="B427" s="7" t="s">
        <v>34</v>
      </c>
      <c r="C427" s="7" t="s">
        <v>22</v>
      </c>
      <c r="D427" s="7" t="s">
        <v>23</v>
      </c>
      <c r="E427" s="7" t="s">
        <v>5</v>
      </c>
      <c r="F427" s="7"/>
      <c r="G427" s="7" t="s">
        <v>24</v>
      </c>
      <c r="H427" s="7">
        <v>195997</v>
      </c>
      <c r="I427" s="7">
        <v>197226</v>
      </c>
      <c r="J427" s="7" t="s">
        <v>25</v>
      </c>
      <c r="K427" s="7" t="s">
        <v>741</v>
      </c>
      <c r="L427" s="7" t="s">
        <v>741</v>
      </c>
      <c r="M427" s="7"/>
      <c r="N427" s="7" t="s">
        <v>742</v>
      </c>
      <c r="O427" s="7"/>
      <c r="P427" s="7">
        <v>5738654</v>
      </c>
      <c r="Q427" s="7" t="s">
        <v>739</v>
      </c>
      <c r="R427" s="7">
        <v>1230</v>
      </c>
      <c r="S427" s="7">
        <v>409</v>
      </c>
      <c r="T427" s="8"/>
    </row>
    <row r="428" spans="1:20" hidden="1" x14ac:dyDescent="0.25">
      <c r="A428" t="s">
        <v>20</v>
      </c>
      <c r="B428" t="s">
        <v>657</v>
      </c>
      <c r="C428" t="s">
        <v>22</v>
      </c>
      <c r="D428" t="s">
        <v>23</v>
      </c>
      <c r="E428" t="s">
        <v>5</v>
      </c>
      <c r="G428" t="s">
        <v>24</v>
      </c>
      <c r="H428">
        <v>197235</v>
      </c>
      <c r="I428">
        <v>198153</v>
      </c>
      <c r="J428" t="s">
        <v>74</v>
      </c>
      <c r="P428">
        <v>5738655</v>
      </c>
      <c r="Q428" t="s">
        <v>743</v>
      </c>
      <c r="R428">
        <v>919</v>
      </c>
      <c r="T428" t="s">
        <v>744</v>
      </c>
    </row>
    <row r="429" spans="1:20" hidden="1" x14ac:dyDescent="0.25">
      <c r="A429" t="s">
        <v>33</v>
      </c>
      <c r="B429" t="s">
        <v>660</v>
      </c>
      <c r="C429" t="s">
        <v>22</v>
      </c>
      <c r="D429" t="s">
        <v>23</v>
      </c>
      <c r="E429" t="s">
        <v>5</v>
      </c>
      <c r="G429" t="s">
        <v>24</v>
      </c>
      <c r="H429">
        <v>197235</v>
      </c>
      <c r="I429">
        <v>198153</v>
      </c>
      <c r="J429" t="s">
        <v>74</v>
      </c>
      <c r="N429" t="s">
        <v>745</v>
      </c>
      <c r="P429">
        <v>5738655</v>
      </c>
      <c r="Q429" t="s">
        <v>743</v>
      </c>
      <c r="R429">
        <v>919</v>
      </c>
      <c r="T429" t="s">
        <v>661</v>
      </c>
    </row>
    <row r="430" spans="1:20" hidden="1" x14ac:dyDescent="0.25">
      <c r="A430" t="s">
        <v>20</v>
      </c>
      <c r="B430" t="s">
        <v>30</v>
      </c>
      <c r="C430" t="s">
        <v>22</v>
      </c>
      <c r="D430" t="s">
        <v>23</v>
      </c>
      <c r="E430" t="s">
        <v>5</v>
      </c>
      <c r="G430" t="s">
        <v>24</v>
      </c>
      <c r="H430">
        <v>198255</v>
      </c>
      <c r="I430">
        <v>198449</v>
      </c>
      <c r="J430" t="s">
        <v>74</v>
      </c>
      <c r="P430">
        <v>5738658</v>
      </c>
      <c r="Q430" t="s">
        <v>746</v>
      </c>
      <c r="R430">
        <v>195</v>
      </c>
      <c r="T430" t="s">
        <v>747</v>
      </c>
    </row>
    <row r="431" spans="1:20" x14ac:dyDescent="0.25">
      <c r="A431" s="6" t="s">
        <v>33</v>
      </c>
      <c r="B431" s="7" t="s">
        <v>34</v>
      </c>
      <c r="C431" s="7" t="s">
        <v>22</v>
      </c>
      <c r="D431" s="7" t="s">
        <v>23</v>
      </c>
      <c r="E431" s="7" t="s">
        <v>5</v>
      </c>
      <c r="F431" s="7"/>
      <c r="G431" s="7" t="s">
        <v>24</v>
      </c>
      <c r="H431" s="7">
        <v>198255</v>
      </c>
      <c r="I431" s="7">
        <v>198449</v>
      </c>
      <c r="J431" s="7" t="s">
        <v>74</v>
      </c>
      <c r="K431" s="7" t="s">
        <v>748</v>
      </c>
      <c r="L431" s="7" t="s">
        <v>748</v>
      </c>
      <c r="M431" s="7"/>
      <c r="N431" s="7" t="s">
        <v>749</v>
      </c>
      <c r="O431" s="7"/>
      <c r="P431" s="7">
        <v>5738658</v>
      </c>
      <c r="Q431" s="7" t="s">
        <v>746</v>
      </c>
      <c r="R431" s="7">
        <v>195</v>
      </c>
      <c r="S431" s="7">
        <v>64</v>
      </c>
      <c r="T431" s="8"/>
    </row>
    <row r="432" spans="1:20" hidden="1" x14ac:dyDescent="0.25">
      <c r="A432" t="s">
        <v>20</v>
      </c>
      <c r="B432" t="s">
        <v>30</v>
      </c>
      <c r="C432" t="s">
        <v>22</v>
      </c>
      <c r="D432" t="s">
        <v>23</v>
      </c>
      <c r="E432" t="s">
        <v>5</v>
      </c>
      <c r="G432" t="s">
        <v>24</v>
      </c>
      <c r="H432">
        <v>198459</v>
      </c>
      <c r="I432">
        <v>199349</v>
      </c>
      <c r="J432" t="s">
        <v>74</v>
      </c>
      <c r="P432">
        <v>5738659</v>
      </c>
      <c r="Q432" t="s">
        <v>750</v>
      </c>
      <c r="R432">
        <v>891</v>
      </c>
      <c r="T432" t="s">
        <v>751</v>
      </c>
    </row>
    <row r="433" spans="1:20" x14ac:dyDescent="0.25">
      <c r="A433" s="6" t="s">
        <v>33</v>
      </c>
      <c r="B433" s="7" t="s">
        <v>34</v>
      </c>
      <c r="C433" s="7" t="s">
        <v>22</v>
      </c>
      <c r="D433" s="7" t="s">
        <v>23</v>
      </c>
      <c r="E433" s="7" t="s">
        <v>5</v>
      </c>
      <c r="F433" s="7"/>
      <c r="G433" s="7" t="s">
        <v>24</v>
      </c>
      <c r="H433" s="7">
        <v>198459</v>
      </c>
      <c r="I433" s="7">
        <v>199349</v>
      </c>
      <c r="J433" s="7" t="s">
        <v>74</v>
      </c>
      <c r="K433" s="7" t="s">
        <v>752</v>
      </c>
      <c r="L433" s="7" t="s">
        <v>752</v>
      </c>
      <c r="M433" s="7"/>
      <c r="N433" s="7" t="s">
        <v>753</v>
      </c>
      <c r="O433" s="7"/>
      <c r="P433" s="7">
        <v>5738659</v>
      </c>
      <c r="Q433" s="7" t="s">
        <v>750</v>
      </c>
      <c r="R433" s="7">
        <v>891</v>
      </c>
      <c r="S433" s="7">
        <v>296</v>
      </c>
      <c r="T433" s="8"/>
    </row>
    <row r="434" spans="1:20" hidden="1" x14ac:dyDescent="0.25">
      <c r="A434" t="s">
        <v>20</v>
      </c>
      <c r="B434" t="s">
        <v>30</v>
      </c>
      <c r="C434" t="s">
        <v>22</v>
      </c>
      <c r="D434" t="s">
        <v>23</v>
      </c>
      <c r="E434" t="s">
        <v>5</v>
      </c>
      <c r="G434" t="s">
        <v>24</v>
      </c>
      <c r="H434">
        <v>199437</v>
      </c>
      <c r="I434">
        <v>200114</v>
      </c>
      <c r="J434" t="s">
        <v>74</v>
      </c>
      <c r="P434">
        <v>5738663</v>
      </c>
      <c r="Q434" t="s">
        <v>754</v>
      </c>
      <c r="R434">
        <v>678</v>
      </c>
      <c r="T434" t="s">
        <v>755</v>
      </c>
    </row>
    <row r="435" spans="1:20" x14ac:dyDescent="0.25">
      <c r="A435" s="6" t="s">
        <v>33</v>
      </c>
      <c r="B435" s="7" t="s">
        <v>34</v>
      </c>
      <c r="C435" s="7" t="s">
        <v>22</v>
      </c>
      <c r="D435" s="7" t="s">
        <v>23</v>
      </c>
      <c r="E435" s="7" t="s">
        <v>5</v>
      </c>
      <c r="F435" s="7"/>
      <c r="G435" s="7" t="s">
        <v>24</v>
      </c>
      <c r="H435" s="7">
        <v>199437</v>
      </c>
      <c r="I435" s="7">
        <v>200114</v>
      </c>
      <c r="J435" s="7" t="s">
        <v>74</v>
      </c>
      <c r="K435" s="7" t="s">
        <v>756</v>
      </c>
      <c r="L435" s="7" t="s">
        <v>756</v>
      </c>
      <c r="M435" s="7"/>
      <c r="N435" s="7" t="s">
        <v>757</v>
      </c>
      <c r="O435" s="7"/>
      <c r="P435" s="7">
        <v>5738663</v>
      </c>
      <c r="Q435" s="7" t="s">
        <v>754</v>
      </c>
      <c r="R435" s="7">
        <v>678</v>
      </c>
      <c r="S435" s="7">
        <v>225</v>
      </c>
      <c r="T435" s="8"/>
    </row>
    <row r="436" spans="1:20" hidden="1" x14ac:dyDescent="0.25">
      <c r="A436" t="s">
        <v>20</v>
      </c>
      <c r="B436" t="s">
        <v>30</v>
      </c>
      <c r="C436" t="s">
        <v>22</v>
      </c>
      <c r="D436" t="s">
        <v>23</v>
      </c>
      <c r="E436" t="s">
        <v>5</v>
      </c>
      <c r="G436" t="s">
        <v>24</v>
      </c>
      <c r="H436">
        <v>200127</v>
      </c>
      <c r="I436">
        <v>200735</v>
      </c>
      <c r="J436" t="s">
        <v>74</v>
      </c>
      <c r="P436">
        <v>5738666</v>
      </c>
      <c r="Q436" t="s">
        <v>758</v>
      </c>
      <c r="R436">
        <v>609</v>
      </c>
      <c r="T436" t="s">
        <v>759</v>
      </c>
    </row>
    <row r="437" spans="1:20" x14ac:dyDescent="0.25">
      <c r="A437" s="6" t="s">
        <v>33</v>
      </c>
      <c r="B437" s="7" t="s">
        <v>34</v>
      </c>
      <c r="C437" s="7" t="s">
        <v>22</v>
      </c>
      <c r="D437" s="7" t="s">
        <v>23</v>
      </c>
      <c r="E437" s="7" t="s">
        <v>5</v>
      </c>
      <c r="F437" s="7"/>
      <c r="G437" s="7" t="s">
        <v>24</v>
      </c>
      <c r="H437" s="7">
        <v>200127</v>
      </c>
      <c r="I437" s="7">
        <v>200735</v>
      </c>
      <c r="J437" s="7" t="s">
        <v>74</v>
      </c>
      <c r="K437" s="7" t="s">
        <v>760</v>
      </c>
      <c r="L437" s="7" t="s">
        <v>760</v>
      </c>
      <c r="M437" s="7"/>
      <c r="N437" s="7" t="s">
        <v>36</v>
      </c>
      <c r="O437" s="7"/>
      <c r="P437" s="7">
        <v>5738666</v>
      </c>
      <c r="Q437" s="7" t="s">
        <v>758</v>
      </c>
      <c r="R437" s="7">
        <v>609</v>
      </c>
      <c r="S437" s="7">
        <v>202</v>
      </c>
      <c r="T437" s="8"/>
    </row>
    <row r="438" spans="1:20" hidden="1" x14ac:dyDescent="0.25">
      <c r="A438" t="s">
        <v>20</v>
      </c>
      <c r="B438" t="s">
        <v>30</v>
      </c>
      <c r="C438" t="s">
        <v>22</v>
      </c>
      <c r="D438" t="s">
        <v>23</v>
      </c>
      <c r="E438" t="s">
        <v>5</v>
      </c>
      <c r="G438" t="s">
        <v>24</v>
      </c>
      <c r="H438">
        <v>200765</v>
      </c>
      <c r="I438">
        <v>201430</v>
      </c>
      <c r="J438" t="s">
        <v>74</v>
      </c>
      <c r="P438">
        <v>5738670</v>
      </c>
      <c r="Q438" t="s">
        <v>761</v>
      </c>
      <c r="R438">
        <v>666</v>
      </c>
      <c r="T438" t="s">
        <v>762</v>
      </c>
    </row>
    <row r="439" spans="1:20" x14ac:dyDescent="0.25">
      <c r="A439" s="6" t="s">
        <v>33</v>
      </c>
      <c r="B439" s="7" t="s">
        <v>34</v>
      </c>
      <c r="C439" s="7" t="s">
        <v>22</v>
      </c>
      <c r="D439" s="7" t="s">
        <v>23</v>
      </c>
      <c r="E439" s="7" t="s">
        <v>5</v>
      </c>
      <c r="F439" s="7"/>
      <c r="G439" s="7" t="s">
        <v>24</v>
      </c>
      <c r="H439" s="7">
        <v>200765</v>
      </c>
      <c r="I439" s="7">
        <v>201430</v>
      </c>
      <c r="J439" s="7" t="s">
        <v>74</v>
      </c>
      <c r="K439" s="7" t="s">
        <v>763</v>
      </c>
      <c r="L439" s="7" t="s">
        <v>763</v>
      </c>
      <c r="M439" s="7"/>
      <c r="N439" s="7" t="s">
        <v>764</v>
      </c>
      <c r="O439" s="7"/>
      <c r="P439" s="7">
        <v>5738670</v>
      </c>
      <c r="Q439" s="7" t="s">
        <v>761</v>
      </c>
      <c r="R439" s="7">
        <v>666</v>
      </c>
      <c r="S439" s="7">
        <v>221</v>
      </c>
      <c r="T439" s="8"/>
    </row>
    <row r="440" spans="1:20" hidden="1" x14ac:dyDescent="0.25">
      <c r="A440" t="s">
        <v>20</v>
      </c>
      <c r="B440" t="s">
        <v>30</v>
      </c>
      <c r="C440" t="s">
        <v>22</v>
      </c>
      <c r="D440" t="s">
        <v>23</v>
      </c>
      <c r="E440" t="s">
        <v>5</v>
      </c>
      <c r="G440" t="s">
        <v>24</v>
      </c>
      <c r="H440">
        <v>201805</v>
      </c>
      <c r="I440">
        <v>203430</v>
      </c>
      <c r="J440" t="s">
        <v>25</v>
      </c>
      <c r="P440">
        <v>5738688</v>
      </c>
      <c r="Q440" t="s">
        <v>765</v>
      </c>
      <c r="R440">
        <v>1626</v>
      </c>
      <c r="T440" t="s">
        <v>766</v>
      </c>
    </row>
    <row r="441" spans="1:20" x14ac:dyDescent="0.25">
      <c r="A441" s="6" t="s">
        <v>33</v>
      </c>
      <c r="B441" s="7" t="s">
        <v>34</v>
      </c>
      <c r="C441" s="7" t="s">
        <v>22</v>
      </c>
      <c r="D441" s="7" t="s">
        <v>23</v>
      </c>
      <c r="E441" s="7" t="s">
        <v>5</v>
      </c>
      <c r="F441" s="7"/>
      <c r="G441" s="7" t="s">
        <v>24</v>
      </c>
      <c r="H441" s="7">
        <v>201805</v>
      </c>
      <c r="I441" s="7">
        <v>203430</v>
      </c>
      <c r="J441" s="7" t="s">
        <v>25</v>
      </c>
      <c r="K441" s="7" t="s">
        <v>767</v>
      </c>
      <c r="L441" s="7" t="s">
        <v>767</v>
      </c>
      <c r="M441" s="7"/>
      <c r="N441" s="7" t="s">
        <v>768</v>
      </c>
      <c r="O441" s="7"/>
      <c r="P441" s="7">
        <v>5738688</v>
      </c>
      <c r="Q441" s="7" t="s">
        <v>765</v>
      </c>
      <c r="R441" s="7">
        <v>1626</v>
      </c>
      <c r="S441" s="7">
        <v>541</v>
      </c>
      <c r="T441" s="8"/>
    </row>
    <row r="442" spans="1:20" hidden="1" x14ac:dyDescent="0.25">
      <c r="A442" t="s">
        <v>20</v>
      </c>
      <c r="B442" t="s">
        <v>30</v>
      </c>
      <c r="C442" t="s">
        <v>22</v>
      </c>
      <c r="D442" t="s">
        <v>23</v>
      </c>
      <c r="E442" t="s">
        <v>5</v>
      </c>
      <c r="G442" t="s">
        <v>24</v>
      </c>
      <c r="H442">
        <v>203488</v>
      </c>
      <c r="I442">
        <v>203976</v>
      </c>
      <c r="J442" t="s">
        <v>74</v>
      </c>
      <c r="P442">
        <v>5738692</v>
      </c>
      <c r="Q442" t="s">
        <v>769</v>
      </c>
      <c r="R442">
        <v>489</v>
      </c>
      <c r="T442" t="s">
        <v>770</v>
      </c>
    </row>
    <row r="443" spans="1:20" x14ac:dyDescent="0.25">
      <c r="A443" s="6" t="s">
        <v>33</v>
      </c>
      <c r="B443" s="7" t="s">
        <v>34</v>
      </c>
      <c r="C443" s="7" t="s">
        <v>22</v>
      </c>
      <c r="D443" s="7" t="s">
        <v>23</v>
      </c>
      <c r="E443" s="7" t="s">
        <v>5</v>
      </c>
      <c r="F443" s="7"/>
      <c r="G443" s="7" t="s">
        <v>24</v>
      </c>
      <c r="H443" s="7">
        <v>203488</v>
      </c>
      <c r="I443" s="7">
        <v>203976</v>
      </c>
      <c r="J443" s="7" t="s">
        <v>74</v>
      </c>
      <c r="K443" s="7" t="s">
        <v>771</v>
      </c>
      <c r="L443" s="7" t="s">
        <v>771</v>
      </c>
      <c r="M443" s="7"/>
      <c r="N443" s="7" t="s">
        <v>772</v>
      </c>
      <c r="O443" s="7"/>
      <c r="P443" s="7">
        <v>5738692</v>
      </c>
      <c r="Q443" s="7" t="s">
        <v>769</v>
      </c>
      <c r="R443" s="7">
        <v>489</v>
      </c>
      <c r="S443" s="7">
        <v>162</v>
      </c>
      <c r="T443" s="8"/>
    </row>
    <row r="444" spans="1:20" hidden="1" x14ac:dyDescent="0.25">
      <c r="A444" t="s">
        <v>20</v>
      </c>
      <c r="B444" t="s">
        <v>30</v>
      </c>
      <c r="C444" t="s">
        <v>22</v>
      </c>
      <c r="D444" t="s">
        <v>23</v>
      </c>
      <c r="E444" t="s">
        <v>5</v>
      </c>
      <c r="G444" t="s">
        <v>24</v>
      </c>
      <c r="H444">
        <v>204025</v>
      </c>
      <c r="I444">
        <v>204585</v>
      </c>
      <c r="J444" t="s">
        <v>74</v>
      </c>
      <c r="P444">
        <v>5738693</v>
      </c>
      <c r="Q444" t="s">
        <v>773</v>
      </c>
      <c r="R444">
        <v>561</v>
      </c>
      <c r="T444" t="s">
        <v>774</v>
      </c>
    </row>
    <row r="445" spans="1:20" x14ac:dyDescent="0.25">
      <c r="A445" s="6" t="s">
        <v>33</v>
      </c>
      <c r="B445" s="7" t="s">
        <v>34</v>
      </c>
      <c r="C445" s="7" t="s">
        <v>22</v>
      </c>
      <c r="D445" s="7" t="s">
        <v>23</v>
      </c>
      <c r="E445" s="7" t="s">
        <v>5</v>
      </c>
      <c r="F445" s="7"/>
      <c r="G445" s="7" t="s">
        <v>24</v>
      </c>
      <c r="H445" s="7">
        <v>204025</v>
      </c>
      <c r="I445" s="7">
        <v>204585</v>
      </c>
      <c r="J445" s="7" t="s">
        <v>74</v>
      </c>
      <c r="K445" s="7" t="s">
        <v>775</v>
      </c>
      <c r="L445" s="7" t="s">
        <v>775</v>
      </c>
      <c r="M445" s="7"/>
      <c r="N445" s="7" t="s">
        <v>776</v>
      </c>
      <c r="O445" s="7"/>
      <c r="P445" s="7">
        <v>5738693</v>
      </c>
      <c r="Q445" s="7" t="s">
        <v>773</v>
      </c>
      <c r="R445" s="7">
        <v>561</v>
      </c>
      <c r="S445" s="7">
        <v>186</v>
      </c>
      <c r="T445" s="8"/>
    </row>
    <row r="446" spans="1:20" hidden="1" x14ac:dyDescent="0.25">
      <c r="A446" t="s">
        <v>20</v>
      </c>
      <c r="B446" t="s">
        <v>30</v>
      </c>
      <c r="C446" t="s">
        <v>22</v>
      </c>
      <c r="D446" t="s">
        <v>23</v>
      </c>
      <c r="E446" t="s">
        <v>5</v>
      </c>
      <c r="G446" t="s">
        <v>24</v>
      </c>
      <c r="H446">
        <v>204613</v>
      </c>
      <c r="I446">
        <v>206232</v>
      </c>
      <c r="J446" t="s">
        <v>74</v>
      </c>
      <c r="P446">
        <v>5738696</v>
      </c>
      <c r="Q446" t="s">
        <v>777</v>
      </c>
      <c r="R446">
        <v>1620</v>
      </c>
      <c r="T446" t="s">
        <v>778</v>
      </c>
    </row>
    <row r="447" spans="1:20" x14ac:dyDescent="0.25">
      <c r="A447" s="6" t="s">
        <v>33</v>
      </c>
      <c r="B447" s="7" t="s">
        <v>34</v>
      </c>
      <c r="C447" s="7" t="s">
        <v>22</v>
      </c>
      <c r="D447" s="7" t="s">
        <v>23</v>
      </c>
      <c r="E447" s="7" t="s">
        <v>5</v>
      </c>
      <c r="F447" s="7"/>
      <c r="G447" s="7" t="s">
        <v>24</v>
      </c>
      <c r="H447" s="7">
        <v>204613</v>
      </c>
      <c r="I447" s="7">
        <v>206232</v>
      </c>
      <c r="J447" s="7" t="s">
        <v>74</v>
      </c>
      <c r="K447" s="7" t="s">
        <v>779</v>
      </c>
      <c r="L447" s="7" t="s">
        <v>779</v>
      </c>
      <c r="M447" s="7"/>
      <c r="N447" s="7" t="s">
        <v>780</v>
      </c>
      <c r="O447" s="7"/>
      <c r="P447" s="7">
        <v>5738696</v>
      </c>
      <c r="Q447" s="7" t="s">
        <v>777</v>
      </c>
      <c r="R447" s="7">
        <v>1620</v>
      </c>
      <c r="S447" s="7">
        <v>539</v>
      </c>
      <c r="T447" s="8"/>
    </row>
    <row r="448" spans="1:20" hidden="1" x14ac:dyDescent="0.25">
      <c r="A448" t="s">
        <v>20</v>
      </c>
      <c r="B448" t="s">
        <v>30</v>
      </c>
      <c r="C448" t="s">
        <v>22</v>
      </c>
      <c r="D448" t="s">
        <v>23</v>
      </c>
      <c r="E448" t="s">
        <v>5</v>
      </c>
      <c r="G448" t="s">
        <v>24</v>
      </c>
      <c r="H448">
        <v>206282</v>
      </c>
      <c r="I448">
        <v>206512</v>
      </c>
      <c r="J448" t="s">
        <v>74</v>
      </c>
      <c r="P448">
        <v>5738697</v>
      </c>
      <c r="Q448" t="s">
        <v>781</v>
      </c>
      <c r="R448">
        <v>231</v>
      </c>
      <c r="T448" t="s">
        <v>782</v>
      </c>
    </row>
    <row r="449" spans="1:20" x14ac:dyDescent="0.25">
      <c r="A449" s="6" t="s">
        <v>33</v>
      </c>
      <c r="B449" s="7" t="s">
        <v>34</v>
      </c>
      <c r="C449" s="7" t="s">
        <v>22</v>
      </c>
      <c r="D449" s="7" t="s">
        <v>23</v>
      </c>
      <c r="E449" s="7" t="s">
        <v>5</v>
      </c>
      <c r="F449" s="7"/>
      <c r="G449" s="7" t="s">
        <v>24</v>
      </c>
      <c r="H449" s="7">
        <v>206282</v>
      </c>
      <c r="I449" s="7">
        <v>206512</v>
      </c>
      <c r="J449" s="7" t="s">
        <v>74</v>
      </c>
      <c r="K449" s="7" t="s">
        <v>783</v>
      </c>
      <c r="L449" s="7" t="s">
        <v>783</v>
      </c>
      <c r="M449" s="7"/>
      <c r="N449" s="7" t="s">
        <v>36</v>
      </c>
      <c r="O449" s="7"/>
      <c r="P449" s="7">
        <v>5738697</v>
      </c>
      <c r="Q449" s="7" t="s">
        <v>781</v>
      </c>
      <c r="R449" s="7">
        <v>231</v>
      </c>
      <c r="S449" s="7">
        <v>76</v>
      </c>
      <c r="T449" s="8"/>
    </row>
    <row r="450" spans="1:20" hidden="1" x14ac:dyDescent="0.25">
      <c r="A450" t="s">
        <v>20</v>
      </c>
      <c r="B450" t="s">
        <v>30</v>
      </c>
      <c r="C450" t="s">
        <v>22</v>
      </c>
      <c r="D450" t="s">
        <v>23</v>
      </c>
      <c r="E450" t="s">
        <v>5</v>
      </c>
      <c r="G450" t="s">
        <v>24</v>
      </c>
      <c r="H450">
        <v>206509</v>
      </c>
      <c r="I450">
        <v>207384</v>
      </c>
      <c r="J450" t="s">
        <v>74</v>
      </c>
      <c r="P450">
        <v>5738700</v>
      </c>
      <c r="Q450" t="s">
        <v>784</v>
      </c>
      <c r="R450">
        <v>876</v>
      </c>
      <c r="T450" t="s">
        <v>785</v>
      </c>
    </row>
    <row r="451" spans="1:20" x14ac:dyDescent="0.25">
      <c r="A451" s="6" t="s">
        <v>33</v>
      </c>
      <c r="B451" s="7" t="s">
        <v>34</v>
      </c>
      <c r="C451" s="7" t="s">
        <v>22</v>
      </c>
      <c r="D451" s="7" t="s">
        <v>23</v>
      </c>
      <c r="E451" s="7" t="s">
        <v>5</v>
      </c>
      <c r="F451" s="7"/>
      <c r="G451" s="7" t="s">
        <v>24</v>
      </c>
      <c r="H451" s="7">
        <v>206509</v>
      </c>
      <c r="I451" s="7">
        <v>207384</v>
      </c>
      <c r="J451" s="7" t="s">
        <v>74</v>
      </c>
      <c r="K451" s="7" t="s">
        <v>786</v>
      </c>
      <c r="L451" s="7" t="s">
        <v>786</v>
      </c>
      <c r="M451" s="7"/>
      <c r="N451" s="7" t="s">
        <v>36</v>
      </c>
      <c r="O451" s="7"/>
      <c r="P451" s="7">
        <v>5738700</v>
      </c>
      <c r="Q451" s="7" t="s">
        <v>784</v>
      </c>
      <c r="R451" s="7">
        <v>876</v>
      </c>
      <c r="S451" s="7">
        <v>291</v>
      </c>
      <c r="T451" s="8"/>
    </row>
    <row r="452" spans="1:20" hidden="1" x14ac:dyDescent="0.25">
      <c r="A452" t="s">
        <v>20</v>
      </c>
      <c r="B452" t="s">
        <v>30</v>
      </c>
      <c r="C452" t="s">
        <v>22</v>
      </c>
      <c r="D452" t="s">
        <v>23</v>
      </c>
      <c r="E452" t="s">
        <v>5</v>
      </c>
      <c r="G452" t="s">
        <v>24</v>
      </c>
      <c r="H452">
        <v>207587</v>
      </c>
      <c r="I452">
        <v>208768</v>
      </c>
      <c r="J452" t="s">
        <v>25</v>
      </c>
      <c r="P452">
        <v>5738703</v>
      </c>
      <c r="Q452" t="s">
        <v>787</v>
      </c>
      <c r="R452">
        <v>1182</v>
      </c>
      <c r="T452" t="s">
        <v>788</v>
      </c>
    </row>
    <row r="453" spans="1:20" x14ac:dyDescent="0.25">
      <c r="A453" s="6" t="s">
        <v>33</v>
      </c>
      <c r="B453" s="7" t="s">
        <v>34</v>
      </c>
      <c r="C453" s="7" t="s">
        <v>22</v>
      </c>
      <c r="D453" s="7" t="s">
        <v>23</v>
      </c>
      <c r="E453" s="7" t="s">
        <v>5</v>
      </c>
      <c r="F453" s="7"/>
      <c r="G453" s="7" t="s">
        <v>24</v>
      </c>
      <c r="H453" s="7">
        <v>207587</v>
      </c>
      <c r="I453" s="7">
        <v>208768</v>
      </c>
      <c r="J453" s="7" t="s">
        <v>25</v>
      </c>
      <c r="K453" s="7" t="s">
        <v>789</v>
      </c>
      <c r="L453" s="7" t="s">
        <v>789</v>
      </c>
      <c r="M453" s="7"/>
      <c r="N453" s="7" t="s">
        <v>36</v>
      </c>
      <c r="O453" s="7"/>
      <c r="P453" s="7">
        <v>5738703</v>
      </c>
      <c r="Q453" s="7" t="s">
        <v>787</v>
      </c>
      <c r="R453" s="7">
        <v>1182</v>
      </c>
      <c r="S453" s="7">
        <v>393</v>
      </c>
      <c r="T453" s="8"/>
    </row>
    <row r="454" spans="1:20" hidden="1" x14ac:dyDescent="0.25">
      <c r="A454" t="s">
        <v>20</v>
      </c>
      <c r="B454" t="s">
        <v>30</v>
      </c>
      <c r="C454" t="s">
        <v>22</v>
      </c>
      <c r="D454" t="s">
        <v>23</v>
      </c>
      <c r="E454" t="s">
        <v>5</v>
      </c>
      <c r="G454" t="s">
        <v>24</v>
      </c>
      <c r="H454">
        <v>208970</v>
      </c>
      <c r="I454">
        <v>209488</v>
      </c>
      <c r="J454" t="s">
        <v>25</v>
      </c>
      <c r="P454">
        <v>5738705</v>
      </c>
      <c r="Q454" t="s">
        <v>790</v>
      </c>
      <c r="R454">
        <v>519</v>
      </c>
      <c r="T454" t="s">
        <v>791</v>
      </c>
    </row>
    <row r="455" spans="1:20" x14ac:dyDescent="0.25">
      <c r="A455" s="6" t="s">
        <v>33</v>
      </c>
      <c r="B455" s="7" t="s">
        <v>34</v>
      </c>
      <c r="C455" s="7" t="s">
        <v>22</v>
      </c>
      <c r="D455" s="7" t="s">
        <v>23</v>
      </c>
      <c r="E455" s="7" t="s">
        <v>5</v>
      </c>
      <c r="F455" s="7"/>
      <c r="G455" s="7" t="s">
        <v>24</v>
      </c>
      <c r="H455" s="7">
        <v>208970</v>
      </c>
      <c r="I455" s="7">
        <v>209488</v>
      </c>
      <c r="J455" s="7" t="s">
        <v>25</v>
      </c>
      <c r="K455" s="7" t="s">
        <v>792</v>
      </c>
      <c r="L455" s="7" t="s">
        <v>792</v>
      </c>
      <c r="M455" s="7"/>
      <c r="N455" s="7" t="s">
        <v>793</v>
      </c>
      <c r="O455" s="7"/>
      <c r="P455" s="7">
        <v>5738705</v>
      </c>
      <c r="Q455" s="7" t="s">
        <v>790</v>
      </c>
      <c r="R455" s="7">
        <v>519</v>
      </c>
      <c r="S455" s="7">
        <v>172</v>
      </c>
      <c r="T455" s="8"/>
    </row>
    <row r="456" spans="1:20" hidden="1" x14ac:dyDescent="0.25">
      <c r="A456" t="s">
        <v>20</v>
      </c>
      <c r="B456" t="s">
        <v>30</v>
      </c>
      <c r="C456" t="s">
        <v>22</v>
      </c>
      <c r="D456" t="s">
        <v>23</v>
      </c>
      <c r="E456" t="s">
        <v>5</v>
      </c>
      <c r="G456" t="s">
        <v>24</v>
      </c>
      <c r="H456">
        <v>209530</v>
      </c>
      <c r="I456">
        <v>210741</v>
      </c>
      <c r="J456" t="s">
        <v>25</v>
      </c>
      <c r="P456">
        <v>5738706</v>
      </c>
      <c r="Q456" t="s">
        <v>794</v>
      </c>
      <c r="R456">
        <v>1212</v>
      </c>
      <c r="T456" t="s">
        <v>795</v>
      </c>
    </row>
    <row r="457" spans="1:20" x14ac:dyDescent="0.25">
      <c r="A457" s="6" t="s">
        <v>33</v>
      </c>
      <c r="B457" s="7" t="s">
        <v>34</v>
      </c>
      <c r="C457" s="7" t="s">
        <v>22</v>
      </c>
      <c r="D457" s="7" t="s">
        <v>23</v>
      </c>
      <c r="E457" s="7" t="s">
        <v>5</v>
      </c>
      <c r="F457" s="7"/>
      <c r="G457" s="7" t="s">
        <v>24</v>
      </c>
      <c r="H457" s="7">
        <v>209530</v>
      </c>
      <c r="I457" s="7">
        <v>210741</v>
      </c>
      <c r="J457" s="7" t="s">
        <v>25</v>
      </c>
      <c r="K457" s="7" t="s">
        <v>796</v>
      </c>
      <c r="L457" s="7" t="s">
        <v>796</v>
      </c>
      <c r="M457" s="7"/>
      <c r="N457" s="7" t="s">
        <v>797</v>
      </c>
      <c r="O457" s="7"/>
      <c r="P457" s="7">
        <v>5738706</v>
      </c>
      <c r="Q457" s="7" t="s">
        <v>794</v>
      </c>
      <c r="R457" s="7">
        <v>1212</v>
      </c>
      <c r="S457" s="7">
        <v>403</v>
      </c>
      <c r="T457" s="8"/>
    </row>
    <row r="458" spans="1:20" hidden="1" x14ac:dyDescent="0.25">
      <c r="A458" t="s">
        <v>20</v>
      </c>
      <c r="B458" t="s">
        <v>30</v>
      </c>
      <c r="C458" t="s">
        <v>22</v>
      </c>
      <c r="D458" t="s">
        <v>23</v>
      </c>
      <c r="E458" t="s">
        <v>5</v>
      </c>
      <c r="G458" t="s">
        <v>24</v>
      </c>
      <c r="H458">
        <v>210834</v>
      </c>
      <c r="I458">
        <v>211727</v>
      </c>
      <c r="J458" t="s">
        <v>25</v>
      </c>
      <c r="P458">
        <v>5738710</v>
      </c>
      <c r="Q458" t="s">
        <v>798</v>
      </c>
      <c r="R458">
        <v>894</v>
      </c>
      <c r="T458" t="s">
        <v>799</v>
      </c>
    </row>
    <row r="459" spans="1:20" x14ac:dyDescent="0.25">
      <c r="A459" s="6" t="s">
        <v>33</v>
      </c>
      <c r="B459" s="7" t="s">
        <v>34</v>
      </c>
      <c r="C459" s="7" t="s">
        <v>22</v>
      </c>
      <c r="D459" s="7" t="s">
        <v>23</v>
      </c>
      <c r="E459" s="7" t="s">
        <v>5</v>
      </c>
      <c r="F459" s="7"/>
      <c r="G459" s="7" t="s">
        <v>24</v>
      </c>
      <c r="H459" s="7">
        <v>210834</v>
      </c>
      <c r="I459" s="7">
        <v>211727</v>
      </c>
      <c r="J459" s="7" t="s">
        <v>25</v>
      </c>
      <c r="K459" s="7" t="s">
        <v>800</v>
      </c>
      <c r="L459" s="7" t="s">
        <v>800</v>
      </c>
      <c r="M459" s="7"/>
      <c r="N459" s="7" t="s">
        <v>801</v>
      </c>
      <c r="O459" s="7"/>
      <c r="P459" s="7">
        <v>5738710</v>
      </c>
      <c r="Q459" s="7" t="s">
        <v>798</v>
      </c>
      <c r="R459" s="7">
        <v>894</v>
      </c>
      <c r="S459" s="7">
        <v>297</v>
      </c>
      <c r="T459" s="8"/>
    </row>
    <row r="460" spans="1:20" hidden="1" x14ac:dyDescent="0.25">
      <c r="A460" t="s">
        <v>20</v>
      </c>
      <c r="B460" t="s">
        <v>30</v>
      </c>
      <c r="C460" t="s">
        <v>22</v>
      </c>
      <c r="D460" t="s">
        <v>23</v>
      </c>
      <c r="E460" t="s">
        <v>5</v>
      </c>
      <c r="G460" t="s">
        <v>24</v>
      </c>
      <c r="H460">
        <v>211828</v>
      </c>
      <c r="I460">
        <v>212100</v>
      </c>
      <c r="J460" t="s">
        <v>25</v>
      </c>
      <c r="P460">
        <v>5738712</v>
      </c>
      <c r="Q460" t="s">
        <v>802</v>
      </c>
      <c r="R460">
        <v>273</v>
      </c>
      <c r="T460" t="s">
        <v>803</v>
      </c>
    </row>
    <row r="461" spans="1:20" x14ac:dyDescent="0.25">
      <c r="A461" s="6" t="s">
        <v>33</v>
      </c>
      <c r="B461" s="7" t="s">
        <v>34</v>
      </c>
      <c r="C461" s="7" t="s">
        <v>22</v>
      </c>
      <c r="D461" s="7" t="s">
        <v>23</v>
      </c>
      <c r="E461" s="7" t="s">
        <v>5</v>
      </c>
      <c r="F461" s="7"/>
      <c r="G461" s="7" t="s">
        <v>24</v>
      </c>
      <c r="H461" s="7">
        <v>211828</v>
      </c>
      <c r="I461" s="7">
        <v>212100</v>
      </c>
      <c r="J461" s="7" t="s">
        <v>25</v>
      </c>
      <c r="K461" s="7" t="s">
        <v>804</v>
      </c>
      <c r="L461" s="7" t="s">
        <v>804</v>
      </c>
      <c r="M461" s="7"/>
      <c r="N461" s="7" t="s">
        <v>569</v>
      </c>
      <c r="O461" s="7"/>
      <c r="P461" s="7">
        <v>5738712</v>
      </c>
      <c r="Q461" s="7" t="s">
        <v>802</v>
      </c>
      <c r="R461" s="7">
        <v>273</v>
      </c>
      <c r="S461" s="7">
        <v>90</v>
      </c>
      <c r="T461" s="8"/>
    </row>
    <row r="462" spans="1:20" hidden="1" x14ac:dyDescent="0.25">
      <c r="A462" t="s">
        <v>20</v>
      </c>
      <c r="B462" t="s">
        <v>30</v>
      </c>
      <c r="C462" t="s">
        <v>22</v>
      </c>
      <c r="D462" t="s">
        <v>23</v>
      </c>
      <c r="E462" t="s">
        <v>5</v>
      </c>
      <c r="G462" t="s">
        <v>24</v>
      </c>
      <c r="H462">
        <v>212162</v>
      </c>
      <c r="I462">
        <v>212713</v>
      </c>
      <c r="J462" t="s">
        <v>74</v>
      </c>
      <c r="P462">
        <v>5738715</v>
      </c>
      <c r="Q462" t="s">
        <v>805</v>
      </c>
      <c r="R462">
        <v>552</v>
      </c>
      <c r="T462" t="s">
        <v>806</v>
      </c>
    </row>
    <row r="463" spans="1:20" x14ac:dyDescent="0.25">
      <c r="A463" s="6" t="s">
        <v>33</v>
      </c>
      <c r="B463" s="7" t="s">
        <v>34</v>
      </c>
      <c r="C463" s="7" t="s">
        <v>22</v>
      </c>
      <c r="D463" s="7" t="s">
        <v>23</v>
      </c>
      <c r="E463" s="7" t="s">
        <v>5</v>
      </c>
      <c r="F463" s="7"/>
      <c r="G463" s="7" t="s">
        <v>24</v>
      </c>
      <c r="H463" s="7">
        <v>212162</v>
      </c>
      <c r="I463" s="7">
        <v>212713</v>
      </c>
      <c r="J463" s="7" t="s">
        <v>74</v>
      </c>
      <c r="K463" s="7" t="s">
        <v>807</v>
      </c>
      <c r="L463" s="7" t="s">
        <v>807</v>
      </c>
      <c r="M463" s="7"/>
      <c r="N463" s="7" t="s">
        <v>808</v>
      </c>
      <c r="O463" s="7"/>
      <c r="P463" s="7">
        <v>5738715</v>
      </c>
      <c r="Q463" s="7" t="s">
        <v>805</v>
      </c>
      <c r="R463" s="7">
        <v>552</v>
      </c>
      <c r="S463" s="7">
        <v>183</v>
      </c>
      <c r="T463" s="8"/>
    </row>
    <row r="464" spans="1:20" hidden="1" x14ac:dyDescent="0.25">
      <c r="A464" t="s">
        <v>20</v>
      </c>
      <c r="B464" t="s">
        <v>30</v>
      </c>
      <c r="C464" t="s">
        <v>22</v>
      </c>
      <c r="D464" t="s">
        <v>23</v>
      </c>
      <c r="E464" t="s">
        <v>5</v>
      </c>
      <c r="G464" t="s">
        <v>24</v>
      </c>
      <c r="H464">
        <v>212789</v>
      </c>
      <c r="I464">
        <v>212983</v>
      </c>
      <c r="J464" t="s">
        <v>74</v>
      </c>
      <c r="P464">
        <v>5738716</v>
      </c>
      <c r="Q464" t="s">
        <v>809</v>
      </c>
      <c r="R464">
        <v>195</v>
      </c>
      <c r="T464" t="s">
        <v>810</v>
      </c>
    </row>
    <row r="465" spans="1:20" x14ac:dyDescent="0.25">
      <c r="A465" s="6" t="s">
        <v>33</v>
      </c>
      <c r="B465" s="7" t="s">
        <v>34</v>
      </c>
      <c r="C465" s="7" t="s">
        <v>22</v>
      </c>
      <c r="D465" s="7" t="s">
        <v>23</v>
      </c>
      <c r="E465" s="7" t="s">
        <v>5</v>
      </c>
      <c r="F465" s="7"/>
      <c r="G465" s="7" t="s">
        <v>24</v>
      </c>
      <c r="H465" s="7">
        <v>212789</v>
      </c>
      <c r="I465" s="7">
        <v>212983</v>
      </c>
      <c r="J465" s="7" t="s">
        <v>74</v>
      </c>
      <c r="K465" s="7" t="s">
        <v>811</v>
      </c>
      <c r="L465" s="7" t="s">
        <v>811</v>
      </c>
      <c r="M465" s="7"/>
      <c r="N465" s="7" t="s">
        <v>812</v>
      </c>
      <c r="O465" s="7"/>
      <c r="P465" s="7">
        <v>5738716</v>
      </c>
      <c r="Q465" s="7" t="s">
        <v>809</v>
      </c>
      <c r="R465" s="7">
        <v>195</v>
      </c>
      <c r="S465" s="7">
        <v>64</v>
      </c>
      <c r="T465" s="8"/>
    </row>
    <row r="466" spans="1:20" hidden="1" x14ac:dyDescent="0.25">
      <c r="A466" t="s">
        <v>20</v>
      </c>
      <c r="B466" t="s">
        <v>30</v>
      </c>
      <c r="C466" t="s">
        <v>22</v>
      </c>
      <c r="D466" t="s">
        <v>23</v>
      </c>
      <c r="E466" t="s">
        <v>5</v>
      </c>
      <c r="G466" t="s">
        <v>24</v>
      </c>
      <c r="H466">
        <v>213041</v>
      </c>
      <c r="I466">
        <v>214033</v>
      </c>
      <c r="J466" t="s">
        <v>74</v>
      </c>
      <c r="P466">
        <v>5738719</v>
      </c>
      <c r="Q466" t="s">
        <v>813</v>
      </c>
      <c r="R466">
        <v>993</v>
      </c>
      <c r="T466" t="s">
        <v>814</v>
      </c>
    </row>
    <row r="467" spans="1:20" x14ac:dyDescent="0.25">
      <c r="A467" s="6" t="s">
        <v>33</v>
      </c>
      <c r="B467" s="7" t="s">
        <v>34</v>
      </c>
      <c r="C467" s="7" t="s">
        <v>22</v>
      </c>
      <c r="D467" s="7" t="s">
        <v>23</v>
      </c>
      <c r="E467" s="7" t="s">
        <v>5</v>
      </c>
      <c r="F467" s="7"/>
      <c r="G467" s="7" t="s">
        <v>24</v>
      </c>
      <c r="H467" s="7">
        <v>213041</v>
      </c>
      <c r="I467" s="7">
        <v>214033</v>
      </c>
      <c r="J467" s="7" t="s">
        <v>74</v>
      </c>
      <c r="K467" s="7" t="s">
        <v>815</v>
      </c>
      <c r="L467" s="7" t="s">
        <v>815</v>
      </c>
      <c r="M467" s="7"/>
      <c r="N467" s="7" t="s">
        <v>816</v>
      </c>
      <c r="O467" s="7"/>
      <c r="P467" s="7">
        <v>5738719</v>
      </c>
      <c r="Q467" s="7" t="s">
        <v>813</v>
      </c>
      <c r="R467" s="7">
        <v>993</v>
      </c>
      <c r="S467" s="7">
        <v>330</v>
      </c>
      <c r="T467" s="8"/>
    </row>
    <row r="468" spans="1:20" hidden="1" x14ac:dyDescent="0.25">
      <c r="A468" t="s">
        <v>20</v>
      </c>
      <c r="B468" t="s">
        <v>30</v>
      </c>
      <c r="C468" t="s">
        <v>22</v>
      </c>
      <c r="D468" t="s">
        <v>23</v>
      </c>
      <c r="E468" t="s">
        <v>5</v>
      </c>
      <c r="G468" t="s">
        <v>24</v>
      </c>
      <c r="H468">
        <v>214534</v>
      </c>
      <c r="I468">
        <v>215145</v>
      </c>
      <c r="J468" t="s">
        <v>25</v>
      </c>
      <c r="P468">
        <v>5738722</v>
      </c>
      <c r="Q468" t="s">
        <v>817</v>
      </c>
      <c r="R468">
        <v>612</v>
      </c>
      <c r="T468" t="s">
        <v>818</v>
      </c>
    </row>
    <row r="469" spans="1:20" x14ac:dyDescent="0.25">
      <c r="A469" s="6" t="s">
        <v>33</v>
      </c>
      <c r="B469" s="7" t="s">
        <v>34</v>
      </c>
      <c r="C469" s="7" t="s">
        <v>22</v>
      </c>
      <c r="D469" s="7" t="s">
        <v>23</v>
      </c>
      <c r="E469" s="7" t="s">
        <v>5</v>
      </c>
      <c r="F469" s="7"/>
      <c r="G469" s="7" t="s">
        <v>24</v>
      </c>
      <c r="H469" s="7">
        <v>214534</v>
      </c>
      <c r="I469" s="7">
        <v>215145</v>
      </c>
      <c r="J469" s="7" t="s">
        <v>25</v>
      </c>
      <c r="K469" s="7" t="s">
        <v>819</v>
      </c>
      <c r="L469" s="7" t="s">
        <v>819</v>
      </c>
      <c r="M469" s="7"/>
      <c r="N469" s="7" t="s">
        <v>36</v>
      </c>
      <c r="O469" s="7"/>
      <c r="P469" s="7">
        <v>5738722</v>
      </c>
      <c r="Q469" s="7" t="s">
        <v>817</v>
      </c>
      <c r="R469" s="7">
        <v>612</v>
      </c>
      <c r="S469" s="7">
        <v>203</v>
      </c>
      <c r="T469" s="8"/>
    </row>
    <row r="470" spans="1:20" hidden="1" x14ac:dyDescent="0.25">
      <c r="A470" t="s">
        <v>20</v>
      </c>
      <c r="B470" t="s">
        <v>30</v>
      </c>
      <c r="C470" t="s">
        <v>22</v>
      </c>
      <c r="D470" t="s">
        <v>23</v>
      </c>
      <c r="E470" t="s">
        <v>5</v>
      </c>
      <c r="G470" t="s">
        <v>24</v>
      </c>
      <c r="H470">
        <v>215268</v>
      </c>
      <c r="I470">
        <v>216170</v>
      </c>
      <c r="J470" t="s">
        <v>25</v>
      </c>
      <c r="P470">
        <v>5738724</v>
      </c>
      <c r="Q470" t="s">
        <v>820</v>
      </c>
      <c r="R470">
        <v>903</v>
      </c>
      <c r="T470" t="s">
        <v>821</v>
      </c>
    </row>
    <row r="471" spans="1:20" x14ac:dyDescent="0.25">
      <c r="A471" s="6" t="s">
        <v>33</v>
      </c>
      <c r="B471" s="7" t="s">
        <v>34</v>
      </c>
      <c r="C471" s="7" t="s">
        <v>22</v>
      </c>
      <c r="D471" s="7" t="s">
        <v>23</v>
      </c>
      <c r="E471" s="7" t="s">
        <v>5</v>
      </c>
      <c r="F471" s="7"/>
      <c r="G471" s="7" t="s">
        <v>24</v>
      </c>
      <c r="H471" s="7">
        <v>215268</v>
      </c>
      <c r="I471" s="7">
        <v>216170</v>
      </c>
      <c r="J471" s="7" t="s">
        <v>25</v>
      </c>
      <c r="K471" s="7" t="s">
        <v>822</v>
      </c>
      <c r="L471" s="7" t="s">
        <v>822</v>
      </c>
      <c r="M471" s="7"/>
      <c r="N471" s="7" t="s">
        <v>36</v>
      </c>
      <c r="O471" s="7"/>
      <c r="P471" s="7">
        <v>5738724</v>
      </c>
      <c r="Q471" s="7" t="s">
        <v>820</v>
      </c>
      <c r="R471" s="7">
        <v>903</v>
      </c>
      <c r="S471" s="7">
        <v>300</v>
      </c>
      <c r="T471" s="8"/>
    </row>
    <row r="472" spans="1:20" hidden="1" x14ac:dyDescent="0.25">
      <c r="A472" t="s">
        <v>20</v>
      </c>
      <c r="B472" t="s">
        <v>30</v>
      </c>
      <c r="C472" t="s">
        <v>22</v>
      </c>
      <c r="D472" t="s">
        <v>23</v>
      </c>
      <c r="E472" t="s">
        <v>5</v>
      </c>
      <c r="G472" t="s">
        <v>24</v>
      </c>
      <c r="H472">
        <v>216533</v>
      </c>
      <c r="I472">
        <v>217498</v>
      </c>
      <c r="J472" t="s">
        <v>25</v>
      </c>
      <c r="P472">
        <v>5738725</v>
      </c>
      <c r="Q472" t="s">
        <v>823</v>
      </c>
      <c r="R472">
        <v>966</v>
      </c>
      <c r="T472" t="s">
        <v>824</v>
      </c>
    </row>
    <row r="473" spans="1:20" x14ac:dyDescent="0.25">
      <c r="A473" s="6" t="s">
        <v>33</v>
      </c>
      <c r="B473" s="7" t="s">
        <v>34</v>
      </c>
      <c r="C473" s="7" t="s">
        <v>22</v>
      </c>
      <c r="D473" s="7" t="s">
        <v>23</v>
      </c>
      <c r="E473" s="7" t="s">
        <v>5</v>
      </c>
      <c r="F473" s="7"/>
      <c r="G473" s="7" t="s">
        <v>24</v>
      </c>
      <c r="H473" s="7">
        <v>216533</v>
      </c>
      <c r="I473" s="7">
        <v>217498</v>
      </c>
      <c r="J473" s="7" t="s">
        <v>25</v>
      </c>
      <c r="K473" s="7" t="s">
        <v>825</v>
      </c>
      <c r="L473" s="7" t="s">
        <v>825</v>
      </c>
      <c r="M473" s="7"/>
      <c r="N473" s="7" t="s">
        <v>826</v>
      </c>
      <c r="O473" s="7"/>
      <c r="P473" s="7">
        <v>5738725</v>
      </c>
      <c r="Q473" s="7" t="s">
        <v>823</v>
      </c>
      <c r="R473" s="7">
        <v>966</v>
      </c>
      <c r="S473" s="7">
        <v>321</v>
      </c>
      <c r="T473" s="8"/>
    </row>
    <row r="474" spans="1:20" hidden="1" x14ac:dyDescent="0.25">
      <c r="A474" t="s">
        <v>20</v>
      </c>
      <c r="B474" t="s">
        <v>30</v>
      </c>
      <c r="C474" t="s">
        <v>22</v>
      </c>
      <c r="D474" t="s">
        <v>23</v>
      </c>
      <c r="E474" t="s">
        <v>5</v>
      </c>
      <c r="G474" t="s">
        <v>24</v>
      </c>
      <c r="H474">
        <v>217583</v>
      </c>
      <c r="I474">
        <v>217870</v>
      </c>
      <c r="J474" t="s">
        <v>74</v>
      </c>
      <c r="P474">
        <v>5738729</v>
      </c>
      <c r="Q474" t="s">
        <v>827</v>
      </c>
      <c r="R474">
        <v>288</v>
      </c>
      <c r="T474" t="s">
        <v>828</v>
      </c>
    </row>
    <row r="475" spans="1:20" x14ac:dyDescent="0.25">
      <c r="A475" s="6" t="s">
        <v>33</v>
      </c>
      <c r="B475" s="7" t="s">
        <v>34</v>
      </c>
      <c r="C475" s="7" t="s">
        <v>22</v>
      </c>
      <c r="D475" s="7" t="s">
        <v>23</v>
      </c>
      <c r="E475" s="7" t="s">
        <v>5</v>
      </c>
      <c r="F475" s="7"/>
      <c r="G475" s="7" t="s">
        <v>24</v>
      </c>
      <c r="H475" s="7">
        <v>217583</v>
      </c>
      <c r="I475" s="7">
        <v>217870</v>
      </c>
      <c r="J475" s="7" t="s">
        <v>74</v>
      </c>
      <c r="K475" s="7" t="s">
        <v>829</v>
      </c>
      <c r="L475" s="7" t="s">
        <v>829</v>
      </c>
      <c r="M475" s="7"/>
      <c r="N475" s="7" t="s">
        <v>36</v>
      </c>
      <c r="O475" s="7"/>
      <c r="P475" s="7">
        <v>5738729</v>
      </c>
      <c r="Q475" s="7" t="s">
        <v>827</v>
      </c>
      <c r="R475" s="7">
        <v>288</v>
      </c>
      <c r="S475" s="7">
        <v>95</v>
      </c>
      <c r="T475" s="8"/>
    </row>
    <row r="476" spans="1:20" hidden="1" x14ac:dyDescent="0.25">
      <c r="A476" t="s">
        <v>20</v>
      </c>
      <c r="B476" t="s">
        <v>30</v>
      </c>
      <c r="C476" t="s">
        <v>22</v>
      </c>
      <c r="D476" t="s">
        <v>23</v>
      </c>
      <c r="E476" t="s">
        <v>5</v>
      </c>
      <c r="G476" t="s">
        <v>24</v>
      </c>
      <c r="H476">
        <v>218237</v>
      </c>
      <c r="I476">
        <v>218746</v>
      </c>
      <c r="J476" t="s">
        <v>74</v>
      </c>
      <c r="P476">
        <v>5738731</v>
      </c>
      <c r="Q476" t="s">
        <v>830</v>
      </c>
      <c r="R476">
        <v>510</v>
      </c>
      <c r="T476" t="s">
        <v>831</v>
      </c>
    </row>
    <row r="477" spans="1:20" x14ac:dyDescent="0.25">
      <c r="A477" s="6" t="s">
        <v>33</v>
      </c>
      <c r="B477" s="7" t="s">
        <v>34</v>
      </c>
      <c r="C477" s="7" t="s">
        <v>22</v>
      </c>
      <c r="D477" s="7" t="s">
        <v>23</v>
      </c>
      <c r="E477" s="7" t="s">
        <v>5</v>
      </c>
      <c r="F477" s="7"/>
      <c r="G477" s="7" t="s">
        <v>24</v>
      </c>
      <c r="H477" s="7">
        <v>218237</v>
      </c>
      <c r="I477" s="7">
        <v>218746</v>
      </c>
      <c r="J477" s="7" t="s">
        <v>74</v>
      </c>
      <c r="K477" s="7" t="s">
        <v>832</v>
      </c>
      <c r="L477" s="7" t="s">
        <v>832</v>
      </c>
      <c r="M477" s="7"/>
      <c r="N477" s="7" t="s">
        <v>833</v>
      </c>
      <c r="O477" s="7"/>
      <c r="P477" s="7">
        <v>5738731</v>
      </c>
      <c r="Q477" s="7" t="s">
        <v>830</v>
      </c>
      <c r="R477" s="7">
        <v>510</v>
      </c>
      <c r="S477" s="7">
        <v>169</v>
      </c>
      <c r="T477" s="8"/>
    </row>
    <row r="478" spans="1:20" hidden="1" x14ac:dyDescent="0.25">
      <c r="A478" t="s">
        <v>20</v>
      </c>
      <c r="B478" t="s">
        <v>30</v>
      </c>
      <c r="C478" t="s">
        <v>22</v>
      </c>
      <c r="D478" t="s">
        <v>23</v>
      </c>
      <c r="E478" t="s">
        <v>5</v>
      </c>
      <c r="G478" t="s">
        <v>24</v>
      </c>
      <c r="H478">
        <v>218760</v>
      </c>
      <c r="I478">
        <v>220523</v>
      </c>
      <c r="J478" t="s">
        <v>74</v>
      </c>
      <c r="P478">
        <v>5738734</v>
      </c>
      <c r="Q478" t="s">
        <v>834</v>
      </c>
      <c r="R478">
        <v>1764</v>
      </c>
      <c r="T478" t="s">
        <v>835</v>
      </c>
    </row>
    <row r="479" spans="1:20" x14ac:dyDescent="0.25">
      <c r="A479" s="6" t="s">
        <v>33</v>
      </c>
      <c r="B479" s="7" t="s">
        <v>34</v>
      </c>
      <c r="C479" s="7" t="s">
        <v>22</v>
      </c>
      <c r="D479" s="7" t="s">
        <v>23</v>
      </c>
      <c r="E479" s="7" t="s">
        <v>5</v>
      </c>
      <c r="F479" s="7"/>
      <c r="G479" s="7" t="s">
        <v>24</v>
      </c>
      <c r="H479" s="7">
        <v>218760</v>
      </c>
      <c r="I479" s="7">
        <v>220523</v>
      </c>
      <c r="J479" s="7" t="s">
        <v>74</v>
      </c>
      <c r="K479" s="7" t="s">
        <v>836</v>
      </c>
      <c r="L479" s="7" t="s">
        <v>836</v>
      </c>
      <c r="M479" s="7"/>
      <c r="N479" s="7" t="s">
        <v>837</v>
      </c>
      <c r="O479" s="7"/>
      <c r="P479" s="7">
        <v>5738734</v>
      </c>
      <c r="Q479" s="7" t="s">
        <v>834</v>
      </c>
      <c r="R479" s="7">
        <v>1764</v>
      </c>
      <c r="S479" s="7">
        <v>587</v>
      </c>
      <c r="T479" s="8"/>
    </row>
    <row r="480" spans="1:20" hidden="1" x14ac:dyDescent="0.25">
      <c r="A480" t="s">
        <v>20</v>
      </c>
      <c r="B480" t="s">
        <v>30</v>
      </c>
      <c r="C480" t="s">
        <v>22</v>
      </c>
      <c r="D480" t="s">
        <v>23</v>
      </c>
      <c r="E480" t="s">
        <v>5</v>
      </c>
      <c r="G480" t="s">
        <v>24</v>
      </c>
      <c r="H480">
        <v>220685</v>
      </c>
      <c r="I480">
        <v>222214</v>
      </c>
      <c r="J480" t="s">
        <v>25</v>
      </c>
      <c r="P480">
        <v>5738737</v>
      </c>
      <c r="Q480" t="s">
        <v>838</v>
      </c>
      <c r="R480">
        <v>1530</v>
      </c>
      <c r="T480" t="s">
        <v>839</v>
      </c>
    </row>
    <row r="481" spans="1:20" x14ac:dyDescent="0.25">
      <c r="A481" s="6" t="s">
        <v>33</v>
      </c>
      <c r="B481" s="7" t="s">
        <v>34</v>
      </c>
      <c r="C481" s="7" t="s">
        <v>22</v>
      </c>
      <c r="D481" s="7" t="s">
        <v>23</v>
      </c>
      <c r="E481" s="7" t="s">
        <v>5</v>
      </c>
      <c r="F481" s="7"/>
      <c r="G481" s="7" t="s">
        <v>24</v>
      </c>
      <c r="H481" s="7">
        <v>220685</v>
      </c>
      <c r="I481" s="7">
        <v>222214</v>
      </c>
      <c r="J481" s="7" t="s">
        <v>25</v>
      </c>
      <c r="K481" s="7" t="s">
        <v>840</v>
      </c>
      <c r="L481" s="7" t="s">
        <v>840</v>
      </c>
      <c r="M481" s="7"/>
      <c r="N481" s="7" t="s">
        <v>36</v>
      </c>
      <c r="O481" s="7"/>
      <c r="P481" s="7">
        <v>5738737</v>
      </c>
      <c r="Q481" s="7" t="s">
        <v>838</v>
      </c>
      <c r="R481" s="7">
        <v>1530</v>
      </c>
      <c r="S481" s="7">
        <v>509</v>
      </c>
      <c r="T481" s="8"/>
    </row>
    <row r="482" spans="1:20" hidden="1" x14ac:dyDescent="0.25">
      <c r="A482" t="s">
        <v>20</v>
      </c>
      <c r="B482" t="s">
        <v>30</v>
      </c>
      <c r="C482" t="s">
        <v>22</v>
      </c>
      <c r="D482" t="s">
        <v>23</v>
      </c>
      <c r="E482" t="s">
        <v>5</v>
      </c>
      <c r="G482" t="s">
        <v>24</v>
      </c>
      <c r="H482">
        <v>222225</v>
      </c>
      <c r="I482">
        <v>223238</v>
      </c>
      <c r="J482" t="s">
        <v>25</v>
      </c>
      <c r="P482">
        <v>5738740</v>
      </c>
      <c r="Q482" t="s">
        <v>841</v>
      </c>
      <c r="R482">
        <v>1014</v>
      </c>
      <c r="T482" t="s">
        <v>842</v>
      </c>
    </row>
    <row r="483" spans="1:20" x14ac:dyDescent="0.25">
      <c r="A483" s="6" t="s">
        <v>33</v>
      </c>
      <c r="B483" s="7" t="s">
        <v>34</v>
      </c>
      <c r="C483" s="7" t="s">
        <v>22</v>
      </c>
      <c r="D483" s="7" t="s">
        <v>23</v>
      </c>
      <c r="E483" s="7" t="s">
        <v>5</v>
      </c>
      <c r="F483" s="7"/>
      <c r="G483" s="7" t="s">
        <v>24</v>
      </c>
      <c r="H483" s="7">
        <v>222225</v>
      </c>
      <c r="I483" s="7">
        <v>223238</v>
      </c>
      <c r="J483" s="7" t="s">
        <v>25</v>
      </c>
      <c r="K483" s="7" t="s">
        <v>843</v>
      </c>
      <c r="L483" s="7" t="s">
        <v>843</v>
      </c>
      <c r="M483" s="7"/>
      <c r="N483" s="7" t="s">
        <v>844</v>
      </c>
      <c r="O483" s="7"/>
      <c r="P483" s="7">
        <v>5738740</v>
      </c>
      <c r="Q483" s="7" t="s">
        <v>841</v>
      </c>
      <c r="R483" s="7">
        <v>1014</v>
      </c>
      <c r="S483" s="7">
        <v>337</v>
      </c>
      <c r="T483" s="8"/>
    </row>
    <row r="484" spans="1:20" hidden="1" x14ac:dyDescent="0.25">
      <c r="A484" t="s">
        <v>20</v>
      </c>
      <c r="B484" t="s">
        <v>30</v>
      </c>
      <c r="C484" t="s">
        <v>22</v>
      </c>
      <c r="D484" t="s">
        <v>23</v>
      </c>
      <c r="E484" t="s">
        <v>5</v>
      </c>
      <c r="G484" t="s">
        <v>24</v>
      </c>
      <c r="H484">
        <v>223242</v>
      </c>
      <c r="I484">
        <v>223658</v>
      </c>
      <c r="J484" t="s">
        <v>25</v>
      </c>
      <c r="P484">
        <v>5738742</v>
      </c>
      <c r="Q484" t="s">
        <v>845</v>
      </c>
      <c r="R484">
        <v>417</v>
      </c>
      <c r="T484" t="s">
        <v>846</v>
      </c>
    </row>
    <row r="485" spans="1:20" x14ac:dyDescent="0.25">
      <c r="A485" s="6" t="s">
        <v>33</v>
      </c>
      <c r="B485" s="7" t="s">
        <v>34</v>
      </c>
      <c r="C485" s="7" t="s">
        <v>22</v>
      </c>
      <c r="D485" s="7" t="s">
        <v>23</v>
      </c>
      <c r="E485" s="7" t="s">
        <v>5</v>
      </c>
      <c r="F485" s="7"/>
      <c r="G485" s="7" t="s">
        <v>24</v>
      </c>
      <c r="H485" s="7">
        <v>223242</v>
      </c>
      <c r="I485" s="7">
        <v>223658</v>
      </c>
      <c r="J485" s="7" t="s">
        <v>25</v>
      </c>
      <c r="K485" s="7" t="s">
        <v>847</v>
      </c>
      <c r="L485" s="7" t="s">
        <v>847</v>
      </c>
      <c r="M485" s="7"/>
      <c r="N485" s="7" t="s">
        <v>848</v>
      </c>
      <c r="O485" s="7"/>
      <c r="P485" s="7">
        <v>5738742</v>
      </c>
      <c r="Q485" s="7" t="s">
        <v>845</v>
      </c>
      <c r="R485" s="7">
        <v>417</v>
      </c>
      <c r="S485" s="7">
        <v>138</v>
      </c>
      <c r="T485" s="8"/>
    </row>
    <row r="486" spans="1:20" hidden="1" x14ac:dyDescent="0.25">
      <c r="A486" t="s">
        <v>20</v>
      </c>
      <c r="B486" t="s">
        <v>30</v>
      </c>
      <c r="C486" t="s">
        <v>22</v>
      </c>
      <c r="D486" t="s">
        <v>23</v>
      </c>
      <c r="E486" t="s">
        <v>5</v>
      </c>
      <c r="G486" t="s">
        <v>24</v>
      </c>
      <c r="H486">
        <v>223661</v>
      </c>
      <c r="I486">
        <v>223861</v>
      </c>
      <c r="J486" t="s">
        <v>74</v>
      </c>
      <c r="P486">
        <v>5738744</v>
      </c>
      <c r="Q486" t="s">
        <v>849</v>
      </c>
      <c r="R486">
        <v>201</v>
      </c>
      <c r="T486" t="s">
        <v>850</v>
      </c>
    </row>
    <row r="487" spans="1:20" x14ac:dyDescent="0.25">
      <c r="A487" s="6" t="s">
        <v>33</v>
      </c>
      <c r="B487" s="7" t="s">
        <v>34</v>
      </c>
      <c r="C487" s="7" t="s">
        <v>22</v>
      </c>
      <c r="D487" s="7" t="s">
        <v>23</v>
      </c>
      <c r="E487" s="7" t="s">
        <v>5</v>
      </c>
      <c r="F487" s="7"/>
      <c r="G487" s="7" t="s">
        <v>24</v>
      </c>
      <c r="H487" s="7">
        <v>223661</v>
      </c>
      <c r="I487" s="7">
        <v>223861</v>
      </c>
      <c r="J487" s="7" t="s">
        <v>74</v>
      </c>
      <c r="K487" s="7" t="s">
        <v>851</v>
      </c>
      <c r="L487" s="7" t="s">
        <v>851</v>
      </c>
      <c r="M487" s="7"/>
      <c r="N487" s="7" t="s">
        <v>36</v>
      </c>
      <c r="O487" s="7"/>
      <c r="P487" s="7">
        <v>5738744</v>
      </c>
      <c r="Q487" s="7" t="s">
        <v>849</v>
      </c>
      <c r="R487" s="7">
        <v>201</v>
      </c>
      <c r="S487" s="7">
        <v>66</v>
      </c>
      <c r="T487" s="8"/>
    </row>
    <row r="488" spans="1:20" hidden="1" x14ac:dyDescent="0.25">
      <c r="A488" t="s">
        <v>20</v>
      </c>
      <c r="B488" t="s">
        <v>30</v>
      </c>
      <c r="C488" t="s">
        <v>22</v>
      </c>
      <c r="D488" t="s">
        <v>23</v>
      </c>
      <c r="E488" t="s">
        <v>5</v>
      </c>
      <c r="G488" t="s">
        <v>24</v>
      </c>
      <c r="H488">
        <v>224075</v>
      </c>
      <c r="I488">
        <v>225019</v>
      </c>
      <c r="J488" t="s">
        <v>25</v>
      </c>
      <c r="P488">
        <v>5738747</v>
      </c>
      <c r="Q488" t="s">
        <v>852</v>
      </c>
      <c r="R488">
        <v>945</v>
      </c>
      <c r="T488" t="s">
        <v>853</v>
      </c>
    </row>
    <row r="489" spans="1:20" x14ac:dyDescent="0.25">
      <c r="A489" s="6" t="s">
        <v>33</v>
      </c>
      <c r="B489" s="7" t="s">
        <v>34</v>
      </c>
      <c r="C489" s="7" t="s">
        <v>22</v>
      </c>
      <c r="D489" s="7" t="s">
        <v>23</v>
      </c>
      <c r="E489" s="7" t="s">
        <v>5</v>
      </c>
      <c r="F489" s="7"/>
      <c r="G489" s="7" t="s">
        <v>24</v>
      </c>
      <c r="H489" s="7">
        <v>224075</v>
      </c>
      <c r="I489" s="7">
        <v>225019</v>
      </c>
      <c r="J489" s="7" t="s">
        <v>25</v>
      </c>
      <c r="K489" s="7" t="s">
        <v>854</v>
      </c>
      <c r="L489" s="7" t="s">
        <v>854</v>
      </c>
      <c r="M489" s="7"/>
      <c r="N489" s="7" t="s">
        <v>855</v>
      </c>
      <c r="O489" s="7"/>
      <c r="P489" s="7">
        <v>5738747</v>
      </c>
      <c r="Q489" s="7" t="s">
        <v>852</v>
      </c>
      <c r="R489" s="7">
        <v>945</v>
      </c>
      <c r="S489" s="7">
        <v>314</v>
      </c>
      <c r="T489" s="8"/>
    </row>
    <row r="490" spans="1:20" hidden="1" x14ac:dyDescent="0.25">
      <c r="A490" t="s">
        <v>20</v>
      </c>
      <c r="B490" t="s">
        <v>30</v>
      </c>
      <c r="C490" t="s">
        <v>22</v>
      </c>
      <c r="D490" t="s">
        <v>23</v>
      </c>
      <c r="E490" t="s">
        <v>5</v>
      </c>
      <c r="G490" t="s">
        <v>24</v>
      </c>
      <c r="H490">
        <v>225036</v>
      </c>
      <c r="I490">
        <v>225911</v>
      </c>
      <c r="J490" t="s">
        <v>25</v>
      </c>
      <c r="P490">
        <v>5738750</v>
      </c>
      <c r="Q490" t="s">
        <v>856</v>
      </c>
      <c r="R490">
        <v>876</v>
      </c>
      <c r="T490" t="s">
        <v>857</v>
      </c>
    </row>
    <row r="491" spans="1:20" x14ac:dyDescent="0.25">
      <c r="A491" s="6" t="s">
        <v>33</v>
      </c>
      <c r="B491" s="7" t="s">
        <v>34</v>
      </c>
      <c r="C491" s="7" t="s">
        <v>22</v>
      </c>
      <c r="D491" s="7" t="s">
        <v>23</v>
      </c>
      <c r="E491" s="7" t="s">
        <v>5</v>
      </c>
      <c r="F491" s="7"/>
      <c r="G491" s="7" t="s">
        <v>24</v>
      </c>
      <c r="H491" s="7">
        <v>225036</v>
      </c>
      <c r="I491" s="7">
        <v>225911</v>
      </c>
      <c r="J491" s="7" t="s">
        <v>25</v>
      </c>
      <c r="K491" s="7" t="s">
        <v>858</v>
      </c>
      <c r="L491" s="7" t="s">
        <v>858</v>
      </c>
      <c r="M491" s="7"/>
      <c r="N491" s="7" t="s">
        <v>859</v>
      </c>
      <c r="O491" s="7"/>
      <c r="P491" s="7">
        <v>5738750</v>
      </c>
      <c r="Q491" s="7" t="s">
        <v>856</v>
      </c>
      <c r="R491" s="7">
        <v>876</v>
      </c>
      <c r="S491" s="7">
        <v>291</v>
      </c>
      <c r="T491" s="8"/>
    </row>
    <row r="492" spans="1:20" hidden="1" x14ac:dyDescent="0.25">
      <c r="A492" t="s">
        <v>20</v>
      </c>
      <c r="B492" t="s">
        <v>30</v>
      </c>
      <c r="C492" t="s">
        <v>22</v>
      </c>
      <c r="D492" t="s">
        <v>23</v>
      </c>
      <c r="E492" t="s">
        <v>5</v>
      </c>
      <c r="G492" t="s">
        <v>24</v>
      </c>
      <c r="H492">
        <v>225916</v>
      </c>
      <c r="I492">
        <v>226929</v>
      </c>
      <c r="J492" t="s">
        <v>74</v>
      </c>
      <c r="P492">
        <v>5738751</v>
      </c>
      <c r="Q492" t="s">
        <v>860</v>
      </c>
      <c r="R492">
        <v>1014</v>
      </c>
      <c r="T492" t="s">
        <v>861</v>
      </c>
    </row>
    <row r="493" spans="1:20" x14ac:dyDescent="0.25">
      <c r="A493" s="6" t="s">
        <v>33</v>
      </c>
      <c r="B493" s="7" t="s">
        <v>34</v>
      </c>
      <c r="C493" s="7" t="s">
        <v>22</v>
      </c>
      <c r="D493" s="7" t="s">
        <v>23</v>
      </c>
      <c r="E493" s="7" t="s">
        <v>5</v>
      </c>
      <c r="F493" s="7"/>
      <c r="G493" s="7" t="s">
        <v>24</v>
      </c>
      <c r="H493" s="7">
        <v>225916</v>
      </c>
      <c r="I493" s="7">
        <v>226929</v>
      </c>
      <c r="J493" s="7" t="s">
        <v>74</v>
      </c>
      <c r="K493" s="7" t="s">
        <v>862</v>
      </c>
      <c r="L493" s="7" t="s">
        <v>862</v>
      </c>
      <c r="M493" s="7"/>
      <c r="N493" s="7" t="s">
        <v>863</v>
      </c>
      <c r="O493" s="7"/>
      <c r="P493" s="7">
        <v>5738751</v>
      </c>
      <c r="Q493" s="7" t="s">
        <v>860</v>
      </c>
      <c r="R493" s="7">
        <v>1014</v>
      </c>
      <c r="S493" s="7">
        <v>337</v>
      </c>
      <c r="T493" s="8"/>
    </row>
    <row r="494" spans="1:20" hidden="1" x14ac:dyDescent="0.25">
      <c r="A494" t="s">
        <v>20</v>
      </c>
      <c r="B494" t="s">
        <v>30</v>
      </c>
      <c r="C494" t="s">
        <v>22</v>
      </c>
      <c r="D494" t="s">
        <v>23</v>
      </c>
      <c r="E494" t="s">
        <v>5</v>
      </c>
      <c r="G494" t="s">
        <v>24</v>
      </c>
      <c r="H494">
        <v>227069</v>
      </c>
      <c r="I494">
        <v>228046</v>
      </c>
      <c r="J494" t="s">
        <v>25</v>
      </c>
      <c r="P494">
        <v>5738754</v>
      </c>
      <c r="Q494" t="s">
        <v>864</v>
      </c>
      <c r="R494">
        <v>978</v>
      </c>
      <c r="T494" t="s">
        <v>865</v>
      </c>
    </row>
    <row r="495" spans="1:20" x14ac:dyDescent="0.25">
      <c r="A495" s="6" t="s">
        <v>33</v>
      </c>
      <c r="B495" s="7" t="s">
        <v>34</v>
      </c>
      <c r="C495" s="7" t="s">
        <v>22</v>
      </c>
      <c r="D495" s="7" t="s">
        <v>23</v>
      </c>
      <c r="E495" s="7" t="s">
        <v>5</v>
      </c>
      <c r="F495" s="7"/>
      <c r="G495" s="7" t="s">
        <v>24</v>
      </c>
      <c r="H495" s="7">
        <v>227069</v>
      </c>
      <c r="I495" s="7">
        <v>228046</v>
      </c>
      <c r="J495" s="7" t="s">
        <v>25</v>
      </c>
      <c r="K495" s="7" t="s">
        <v>866</v>
      </c>
      <c r="L495" s="7" t="s">
        <v>866</v>
      </c>
      <c r="M495" s="7"/>
      <c r="N495" s="7" t="s">
        <v>867</v>
      </c>
      <c r="O495" s="7"/>
      <c r="P495" s="7">
        <v>5738754</v>
      </c>
      <c r="Q495" s="7" t="s">
        <v>864</v>
      </c>
      <c r="R495" s="7">
        <v>978</v>
      </c>
      <c r="S495" s="7">
        <v>325</v>
      </c>
      <c r="T495" s="8"/>
    </row>
    <row r="496" spans="1:20" hidden="1" x14ac:dyDescent="0.25">
      <c r="A496" t="s">
        <v>20</v>
      </c>
      <c r="B496" t="s">
        <v>30</v>
      </c>
      <c r="C496" t="s">
        <v>22</v>
      </c>
      <c r="D496" t="s">
        <v>23</v>
      </c>
      <c r="E496" t="s">
        <v>5</v>
      </c>
      <c r="G496" t="s">
        <v>24</v>
      </c>
      <c r="H496">
        <v>228136</v>
      </c>
      <c r="I496">
        <v>228546</v>
      </c>
      <c r="J496" t="s">
        <v>25</v>
      </c>
      <c r="P496">
        <v>5738755</v>
      </c>
      <c r="Q496" t="s">
        <v>868</v>
      </c>
      <c r="R496">
        <v>411</v>
      </c>
      <c r="T496" t="s">
        <v>869</v>
      </c>
    </row>
    <row r="497" spans="1:20" x14ac:dyDescent="0.25">
      <c r="A497" s="6" t="s">
        <v>33</v>
      </c>
      <c r="B497" s="7" t="s">
        <v>34</v>
      </c>
      <c r="C497" s="7" t="s">
        <v>22</v>
      </c>
      <c r="D497" s="7" t="s">
        <v>23</v>
      </c>
      <c r="E497" s="7" t="s">
        <v>5</v>
      </c>
      <c r="F497" s="7"/>
      <c r="G497" s="7" t="s">
        <v>24</v>
      </c>
      <c r="H497" s="7">
        <v>228136</v>
      </c>
      <c r="I497" s="7">
        <v>228546</v>
      </c>
      <c r="J497" s="7" t="s">
        <v>25</v>
      </c>
      <c r="K497" s="7" t="s">
        <v>870</v>
      </c>
      <c r="L497" s="7" t="s">
        <v>870</v>
      </c>
      <c r="M497" s="7"/>
      <c r="N497" s="7" t="s">
        <v>871</v>
      </c>
      <c r="O497" s="7"/>
      <c r="P497" s="7">
        <v>5738755</v>
      </c>
      <c r="Q497" s="7" t="s">
        <v>868</v>
      </c>
      <c r="R497" s="7">
        <v>411</v>
      </c>
      <c r="S497" s="7">
        <v>136</v>
      </c>
      <c r="T497" s="8"/>
    </row>
    <row r="498" spans="1:20" hidden="1" x14ac:dyDescent="0.25">
      <c r="A498" t="s">
        <v>20</v>
      </c>
      <c r="B498" t="s">
        <v>30</v>
      </c>
      <c r="C498" t="s">
        <v>22</v>
      </c>
      <c r="D498" t="s">
        <v>23</v>
      </c>
      <c r="E498" t="s">
        <v>5</v>
      </c>
      <c r="G498" t="s">
        <v>24</v>
      </c>
      <c r="H498">
        <v>228586</v>
      </c>
      <c r="I498">
        <v>228816</v>
      </c>
      <c r="J498" t="s">
        <v>25</v>
      </c>
      <c r="P498">
        <v>5738759</v>
      </c>
      <c r="Q498" t="s">
        <v>872</v>
      </c>
      <c r="R498">
        <v>231</v>
      </c>
      <c r="T498" t="s">
        <v>873</v>
      </c>
    </row>
    <row r="499" spans="1:20" x14ac:dyDescent="0.25">
      <c r="A499" s="6" t="s">
        <v>33</v>
      </c>
      <c r="B499" s="7" t="s">
        <v>34</v>
      </c>
      <c r="C499" s="7" t="s">
        <v>22</v>
      </c>
      <c r="D499" s="7" t="s">
        <v>23</v>
      </c>
      <c r="E499" s="7" t="s">
        <v>5</v>
      </c>
      <c r="F499" s="7"/>
      <c r="G499" s="7" t="s">
        <v>24</v>
      </c>
      <c r="H499" s="7">
        <v>228586</v>
      </c>
      <c r="I499" s="7">
        <v>228816</v>
      </c>
      <c r="J499" s="7" t="s">
        <v>25</v>
      </c>
      <c r="K499" s="7" t="s">
        <v>874</v>
      </c>
      <c r="L499" s="7" t="s">
        <v>874</v>
      </c>
      <c r="M499" s="7"/>
      <c r="N499" s="7" t="s">
        <v>875</v>
      </c>
      <c r="O499" s="7"/>
      <c r="P499" s="7">
        <v>5738759</v>
      </c>
      <c r="Q499" s="7" t="s">
        <v>872</v>
      </c>
      <c r="R499" s="7">
        <v>231</v>
      </c>
      <c r="S499" s="7">
        <v>76</v>
      </c>
      <c r="T499" s="8"/>
    </row>
    <row r="500" spans="1:20" hidden="1" x14ac:dyDescent="0.25">
      <c r="A500" t="s">
        <v>20</v>
      </c>
      <c r="B500" t="s">
        <v>30</v>
      </c>
      <c r="C500" t="s">
        <v>22</v>
      </c>
      <c r="D500" t="s">
        <v>23</v>
      </c>
      <c r="E500" t="s">
        <v>5</v>
      </c>
      <c r="G500" t="s">
        <v>24</v>
      </c>
      <c r="H500">
        <v>228836</v>
      </c>
      <c r="I500">
        <v>229024</v>
      </c>
      <c r="J500" t="s">
        <v>25</v>
      </c>
      <c r="P500">
        <v>5738766</v>
      </c>
      <c r="Q500" t="s">
        <v>876</v>
      </c>
      <c r="R500">
        <v>189</v>
      </c>
      <c r="T500" t="s">
        <v>877</v>
      </c>
    </row>
    <row r="501" spans="1:20" x14ac:dyDescent="0.25">
      <c r="A501" s="6" t="s">
        <v>33</v>
      </c>
      <c r="B501" s="7" t="s">
        <v>34</v>
      </c>
      <c r="C501" s="7" t="s">
        <v>22</v>
      </c>
      <c r="D501" s="7" t="s">
        <v>23</v>
      </c>
      <c r="E501" s="7" t="s">
        <v>5</v>
      </c>
      <c r="F501" s="7"/>
      <c r="G501" s="7" t="s">
        <v>24</v>
      </c>
      <c r="H501" s="7">
        <v>228836</v>
      </c>
      <c r="I501" s="7">
        <v>229024</v>
      </c>
      <c r="J501" s="7" t="s">
        <v>25</v>
      </c>
      <c r="K501" s="7" t="s">
        <v>878</v>
      </c>
      <c r="L501" s="7" t="s">
        <v>878</v>
      </c>
      <c r="M501" s="7"/>
      <c r="N501" s="7" t="s">
        <v>879</v>
      </c>
      <c r="O501" s="7"/>
      <c r="P501" s="7">
        <v>5738766</v>
      </c>
      <c r="Q501" s="7" t="s">
        <v>876</v>
      </c>
      <c r="R501" s="7">
        <v>189</v>
      </c>
      <c r="S501" s="7">
        <v>62</v>
      </c>
      <c r="T501" s="8"/>
    </row>
    <row r="502" spans="1:20" hidden="1" x14ac:dyDescent="0.25">
      <c r="A502" t="s">
        <v>20</v>
      </c>
      <c r="B502" t="s">
        <v>30</v>
      </c>
      <c r="C502" t="s">
        <v>22</v>
      </c>
      <c r="D502" t="s">
        <v>23</v>
      </c>
      <c r="E502" t="s">
        <v>5</v>
      </c>
      <c r="G502" t="s">
        <v>24</v>
      </c>
      <c r="H502">
        <v>229119</v>
      </c>
      <c r="I502">
        <v>231356</v>
      </c>
      <c r="J502" t="s">
        <v>74</v>
      </c>
      <c r="P502">
        <v>5738768</v>
      </c>
      <c r="Q502" t="s">
        <v>880</v>
      </c>
      <c r="R502">
        <v>2238</v>
      </c>
      <c r="T502" t="s">
        <v>881</v>
      </c>
    </row>
    <row r="503" spans="1:20" x14ac:dyDescent="0.25">
      <c r="A503" s="6" t="s">
        <v>33</v>
      </c>
      <c r="B503" s="7" t="s">
        <v>34</v>
      </c>
      <c r="C503" s="7" t="s">
        <v>22</v>
      </c>
      <c r="D503" s="7" t="s">
        <v>23</v>
      </c>
      <c r="E503" s="7" t="s">
        <v>5</v>
      </c>
      <c r="F503" s="7"/>
      <c r="G503" s="7" t="s">
        <v>24</v>
      </c>
      <c r="H503" s="7">
        <v>229119</v>
      </c>
      <c r="I503" s="7">
        <v>231356</v>
      </c>
      <c r="J503" s="7" t="s">
        <v>74</v>
      </c>
      <c r="K503" s="7" t="s">
        <v>882</v>
      </c>
      <c r="L503" s="7" t="s">
        <v>882</v>
      </c>
      <c r="M503" s="7"/>
      <c r="N503" s="7" t="s">
        <v>36</v>
      </c>
      <c r="O503" s="7"/>
      <c r="P503" s="7">
        <v>5738768</v>
      </c>
      <c r="Q503" s="7" t="s">
        <v>880</v>
      </c>
      <c r="R503" s="7">
        <v>2238</v>
      </c>
      <c r="S503" s="7">
        <v>745</v>
      </c>
      <c r="T503" s="8"/>
    </row>
    <row r="504" spans="1:20" hidden="1" x14ac:dyDescent="0.25">
      <c r="A504" t="s">
        <v>20</v>
      </c>
      <c r="B504" t="s">
        <v>30</v>
      </c>
      <c r="C504" t="s">
        <v>22</v>
      </c>
      <c r="D504" t="s">
        <v>23</v>
      </c>
      <c r="E504" t="s">
        <v>5</v>
      </c>
      <c r="G504" t="s">
        <v>24</v>
      </c>
      <c r="H504">
        <v>231468</v>
      </c>
      <c r="I504">
        <v>232013</v>
      </c>
      <c r="J504" t="s">
        <v>74</v>
      </c>
      <c r="P504">
        <v>5738771</v>
      </c>
      <c r="Q504" t="s">
        <v>883</v>
      </c>
      <c r="R504">
        <v>546</v>
      </c>
      <c r="T504" t="s">
        <v>884</v>
      </c>
    </row>
    <row r="505" spans="1:20" x14ac:dyDescent="0.25">
      <c r="A505" s="6" t="s">
        <v>33</v>
      </c>
      <c r="B505" s="7" t="s">
        <v>34</v>
      </c>
      <c r="C505" s="7" t="s">
        <v>22</v>
      </c>
      <c r="D505" s="7" t="s">
        <v>23</v>
      </c>
      <c r="E505" s="7" t="s">
        <v>5</v>
      </c>
      <c r="F505" s="7"/>
      <c r="G505" s="7" t="s">
        <v>24</v>
      </c>
      <c r="H505" s="7">
        <v>231468</v>
      </c>
      <c r="I505" s="7">
        <v>232013</v>
      </c>
      <c r="J505" s="7" t="s">
        <v>74</v>
      </c>
      <c r="K505" s="7" t="s">
        <v>885</v>
      </c>
      <c r="L505" s="7" t="s">
        <v>885</v>
      </c>
      <c r="M505" s="7"/>
      <c r="N505" s="7" t="s">
        <v>123</v>
      </c>
      <c r="O505" s="7"/>
      <c r="P505" s="7">
        <v>5738771</v>
      </c>
      <c r="Q505" s="7" t="s">
        <v>883</v>
      </c>
      <c r="R505" s="7">
        <v>546</v>
      </c>
      <c r="S505" s="7">
        <v>181</v>
      </c>
      <c r="T505" s="8"/>
    </row>
    <row r="506" spans="1:20" hidden="1" x14ac:dyDescent="0.25">
      <c r="A506" t="s">
        <v>20</v>
      </c>
      <c r="B506" t="s">
        <v>30</v>
      </c>
      <c r="C506" t="s">
        <v>22</v>
      </c>
      <c r="D506" t="s">
        <v>23</v>
      </c>
      <c r="E506" t="s">
        <v>5</v>
      </c>
      <c r="G506" t="s">
        <v>24</v>
      </c>
      <c r="H506">
        <v>232053</v>
      </c>
      <c r="I506">
        <v>233282</v>
      </c>
      <c r="J506" t="s">
        <v>74</v>
      </c>
      <c r="P506">
        <v>5738773</v>
      </c>
      <c r="Q506" t="s">
        <v>886</v>
      </c>
      <c r="R506">
        <v>1230</v>
      </c>
      <c r="T506" t="s">
        <v>887</v>
      </c>
    </row>
    <row r="507" spans="1:20" x14ac:dyDescent="0.25">
      <c r="A507" s="6" t="s">
        <v>33</v>
      </c>
      <c r="B507" s="7" t="s">
        <v>34</v>
      </c>
      <c r="C507" s="7" t="s">
        <v>22</v>
      </c>
      <c r="D507" s="7" t="s">
        <v>23</v>
      </c>
      <c r="E507" s="7" t="s">
        <v>5</v>
      </c>
      <c r="F507" s="7"/>
      <c r="G507" s="7" t="s">
        <v>24</v>
      </c>
      <c r="H507" s="7">
        <v>232053</v>
      </c>
      <c r="I507" s="7">
        <v>233282</v>
      </c>
      <c r="J507" s="7" t="s">
        <v>74</v>
      </c>
      <c r="K507" s="7" t="s">
        <v>888</v>
      </c>
      <c r="L507" s="7" t="s">
        <v>888</v>
      </c>
      <c r="M507" s="7"/>
      <c r="N507" s="7" t="s">
        <v>36</v>
      </c>
      <c r="O507" s="7"/>
      <c r="P507" s="7">
        <v>5738773</v>
      </c>
      <c r="Q507" s="7" t="s">
        <v>886</v>
      </c>
      <c r="R507" s="7">
        <v>1230</v>
      </c>
      <c r="S507" s="7">
        <v>409</v>
      </c>
      <c r="T507" s="8"/>
    </row>
    <row r="508" spans="1:20" hidden="1" x14ac:dyDescent="0.25">
      <c r="A508" t="s">
        <v>20</v>
      </c>
      <c r="B508" t="s">
        <v>30</v>
      </c>
      <c r="C508" t="s">
        <v>22</v>
      </c>
      <c r="D508" t="s">
        <v>23</v>
      </c>
      <c r="E508" t="s">
        <v>5</v>
      </c>
      <c r="G508" t="s">
        <v>24</v>
      </c>
      <c r="H508">
        <v>233487</v>
      </c>
      <c r="I508">
        <v>234212</v>
      </c>
      <c r="J508" t="s">
        <v>74</v>
      </c>
      <c r="P508">
        <v>5738775</v>
      </c>
      <c r="Q508" t="s">
        <v>889</v>
      </c>
      <c r="R508">
        <v>726</v>
      </c>
      <c r="T508" t="s">
        <v>890</v>
      </c>
    </row>
    <row r="509" spans="1:20" x14ac:dyDescent="0.25">
      <c r="A509" s="6" t="s">
        <v>33</v>
      </c>
      <c r="B509" s="7" t="s">
        <v>34</v>
      </c>
      <c r="C509" s="7" t="s">
        <v>22</v>
      </c>
      <c r="D509" s="7" t="s">
        <v>23</v>
      </c>
      <c r="E509" s="7" t="s">
        <v>5</v>
      </c>
      <c r="F509" s="7"/>
      <c r="G509" s="7" t="s">
        <v>24</v>
      </c>
      <c r="H509" s="7">
        <v>233487</v>
      </c>
      <c r="I509" s="7">
        <v>234212</v>
      </c>
      <c r="J509" s="7" t="s">
        <v>74</v>
      </c>
      <c r="K509" s="7" t="s">
        <v>891</v>
      </c>
      <c r="L509" s="7" t="s">
        <v>891</v>
      </c>
      <c r="M509" s="7"/>
      <c r="N509" s="7" t="s">
        <v>892</v>
      </c>
      <c r="O509" s="7"/>
      <c r="P509" s="7">
        <v>5738775</v>
      </c>
      <c r="Q509" s="7" t="s">
        <v>889</v>
      </c>
      <c r="R509" s="7">
        <v>726</v>
      </c>
      <c r="S509" s="7">
        <v>241</v>
      </c>
      <c r="T509" s="8"/>
    </row>
    <row r="510" spans="1:20" hidden="1" x14ac:dyDescent="0.25">
      <c r="A510" t="s">
        <v>20</v>
      </c>
      <c r="B510" t="s">
        <v>30</v>
      </c>
      <c r="C510" t="s">
        <v>22</v>
      </c>
      <c r="D510" t="s">
        <v>23</v>
      </c>
      <c r="E510" t="s">
        <v>5</v>
      </c>
      <c r="G510" t="s">
        <v>24</v>
      </c>
      <c r="H510">
        <v>234214</v>
      </c>
      <c r="I510">
        <v>235407</v>
      </c>
      <c r="J510" t="s">
        <v>74</v>
      </c>
      <c r="P510">
        <v>5738776</v>
      </c>
      <c r="Q510" t="s">
        <v>893</v>
      </c>
      <c r="R510">
        <v>1194</v>
      </c>
      <c r="T510" t="s">
        <v>894</v>
      </c>
    </row>
    <row r="511" spans="1:20" x14ac:dyDescent="0.25">
      <c r="A511" s="6" t="s">
        <v>33</v>
      </c>
      <c r="B511" s="7" t="s">
        <v>34</v>
      </c>
      <c r="C511" s="7" t="s">
        <v>22</v>
      </c>
      <c r="D511" s="7" t="s">
        <v>23</v>
      </c>
      <c r="E511" s="7" t="s">
        <v>5</v>
      </c>
      <c r="F511" s="7"/>
      <c r="G511" s="7" t="s">
        <v>24</v>
      </c>
      <c r="H511" s="7">
        <v>234214</v>
      </c>
      <c r="I511" s="7">
        <v>235407</v>
      </c>
      <c r="J511" s="7" t="s">
        <v>74</v>
      </c>
      <c r="K511" s="7" t="s">
        <v>895</v>
      </c>
      <c r="L511" s="7" t="s">
        <v>895</v>
      </c>
      <c r="M511" s="7"/>
      <c r="N511" s="7" t="s">
        <v>896</v>
      </c>
      <c r="O511" s="7"/>
      <c r="P511" s="7">
        <v>5738776</v>
      </c>
      <c r="Q511" s="7" t="s">
        <v>893</v>
      </c>
      <c r="R511" s="7">
        <v>1194</v>
      </c>
      <c r="S511" s="7">
        <v>397</v>
      </c>
      <c r="T511" s="8"/>
    </row>
    <row r="512" spans="1:20" hidden="1" x14ac:dyDescent="0.25">
      <c r="A512" t="s">
        <v>20</v>
      </c>
      <c r="B512" t="s">
        <v>30</v>
      </c>
      <c r="C512" t="s">
        <v>22</v>
      </c>
      <c r="D512" t="s">
        <v>23</v>
      </c>
      <c r="E512" t="s">
        <v>5</v>
      </c>
      <c r="G512" t="s">
        <v>24</v>
      </c>
      <c r="H512">
        <v>235547</v>
      </c>
      <c r="I512">
        <v>236131</v>
      </c>
      <c r="J512" t="s">
        <v>74</v>
      </c>
      <c r="P512">
        <v>5738779</v>
      </c>
      <c r="Q512" t="s">
        <v>897</v>
      </c>
      <c r="R512">
        <v>585</v>
      </c>
      <c r="T512" t="s">
        <v>898</v>
      </c>
    </row>
    <row r="513" spans="1:20" x14ac:dyDescent="0.25">
      <c r="A513" s="6" t="s">
        <v>33</v>
      </c>
      <c r="B513" s="7" t="s">
        <v>34</v>
      </c>
      <c r="C513" s="7" t="s">
        <v>22</v>
      </c>
      <c r="D513" s="7" t="s">
        <v>23</v>
      </c>
      <c r="E513" s="7" t="s">
        <v>5</v>
      </c>
      <c r="F513" s="7"/>
      <c r="G513" s="7" t="s">
        <v>24</v>
      </c>
      <c r="H513" s="7">
        <v>235547</v>
      </c>
      <c r="I513" s="7">
        <v>236131</v>
      </c>
      <c r="J513" s="7" t="s">
        <v>74</v>
      </c>
      <c r="K513" s="7" t="s">
        <v>899</v>
      </c>
      <c r="L513" s="7" t="s">
        <v>899</v>
      </c>
      <c r="M513" s="7"/>
      <c r="N513" s="7" t="s">
        <v>900</v>
      </c>
      <c r="O513" s="7"/>
      <c r="P513" s="7">
        <v>5738779</v>
      </c>
      <c r="Q513" s="7" t="s">
        <v>897</v>
      </c>
      <c r="R513" s="7">
        <v>585</v>
      </c>
      <c r="S513" s="7">
        <v>194</v>
      </c>
      <c r="T513" s="8"/>
    </row>
    <row r="514" spans="1:20" hidden="1" x14ac:dyDescent="0.25">
      <c r="A514" t="s">
        <v>20</v>
      </c>
      <c r="B514" t="s">
        <v>30</v>
      </c>
      <c r="C514" t="s">
        <v>22</v>
      </c>
      <c r="D514" t="s">
        <v>23</v>
      </c>
      <c r="E514" t="s">
        <v>5</v>
      </c>
      <c r="G514" t="s">
        <v>24</v>
      </c>
      <c r="H514">
        <v>236238</v>
      </c>
      <c r="I514">
        <v>237413</v>
      </c>
      <c r="J514" t="s">
        <v>74</v>
      </c>
      <c r="P514">
        <v>5738782</v>
      </c>
      <c r="Q514" t="s">
        <v>901</v>
      </c>
      <c r="R514">
        <v>1176</v>
      </c>
      <c r="T514" t="s">
        <v>902</v>
      </c>
    </row>
    <row r="515" spans="1:20" x14ac:dyDescent="0.25">
      <c r="A515" s="6" t="s">
        <v>33</v>
      </c>
      <c r="B515" s="7" t="s">
        <v>34</v>
      </c>
      <c r="C515" s="7" t="s">
        <v>22</v>
      </c>
      <c r="D515" s="7" t="s">
        <v>23</v>
      </c>
      <c r="E515" s="7" t="s">
        <v>5</v>
      </c>
      <c r="F515" s="7"/>
      <c r="G515" s="7" t="s">
        <v>24</v>
      </c>
      <c r="H515" s="7">
        <v>236238</v>
      </c>
      <c r="I515" s="7">
        <v>237413</v>
      </c>
      <c r="J515" s="7" t="s">
        <v>74</v>
      </c>
      <c r="K515" s="7" t="s">
        <v>903</v>
      </c>
      <c r="L515" s="7" t="s">
        <v>903</v>
      </c>
      <c r="M515" s="7"/>
      <c r="N515" s="7" t="s">
        <v>36</v>
      </c>
      <c r="O515" s="7"/>
      <c r="P515" s="7">
        <v>5738782</v>
      </c>
      <c r="Q515" s="7" t="s">
        <v>901</v>
      </c>
      <c r="R515" s="7">
        <v>1176</v>
      </c>
      <c r="S515" s="7">
        <v>391</v>
      </c>
      <c r="T515" s="8"/>
    </row>
    <row r="516" spans="1:20" hidden="1" x14ac:dyDescent="0.25">
      <c r="A516" t="s">
        <v>20</v>
      </c>
      <c r="B516" t="s">
        <v>30</v>
      </c>
      <c r="C516" t="s">
        <v>22</v>
      </c>
      <c r="D516" t="s">
        <v>23</v>
      </c>
      <c r="E516" t="s">
        <v>5</v>
      </c>
      <c r="G516" t="s">
        <v>24</v>
      </c>
      <c r="H516">
        <v>237580</v>
      </c>
      <c r="I516">
        <v>237984</v>
      </c>
      <c r="J516" t="s">
        <v>74</v>
      </c>
      <c r="P516">
        <v>5738783</v>
      </c>
      <c r="Q516" t="s">
        <v>904</v>
      </c>
      <c r="R516">
        <v>405</v>
      </c>
      <c r="T516" t="s">
        <v>905</v>
      </c>
    </row>
    <row r="517" spans="1:20" x14ac:dyDescent="0.25">
      <c r="A517" s="6" t="s">
        <v>33</v>
      </c>
      <c r="B517" s="7" t="s">
        <v>34</v>
      </c>
      <c r="C517" s="7" t="s">
        <v>22</v>
      </c>
      <c r="D517" s="7" t="s">
        <v>23</v>
      </c>
      <c r="E517" s="7" t="s">
        <v>5</v>
      </c>
      <c r="F517" s="7"/>
      <c r="G517" s="7" t="s">
        <v>24</v>
      </c>
      <c r="H517" s="7">
        <v>237580</v>
      </c>
      <c r="I517" s="7">
        <v>237984</v>
      </c>
      <c r="J517" s="7" t="s">
        <v>74</v>
      </c>
      <c r="K517" s="7" t="s">
        <v>906</v>
      </c>
      <c r="L517" s="7" t="s">
        <v>906</v>
      </c>
      <c r="M517" s="7"/>
      <c r="N517" s="7" t="s">
        <v>907</v>
      </c>
      <c r="O517" s="7"/>
      <c r="P517" s="7">
        <v>5738783</v>
      </c>
      <c r="Q517" s="7" t="s">
        <v>904</v>
      </c>
      <c r="R517" s="7">
        <v>405</v>
      </c>
      <c r="S517" s="7">
        <v>134</v>
      </c>
      <c r="T517" s="8"/>
    </row>
    <row r="518" spans="1:20" hidden="1" x14ac:dyDescent="0.25">
      <c r="A518" t="s">
        <v>20</v>
      </c>
      <c r="B518" t="s">
        <v>30</v>
      </c>
      <c r="C518" t="s">
        <v>22</v>
      </c>
      <c r="D518" t="s">
        <v>23</v>
      </c>
      <c r="E518" t="s">
        <v>5</v>
      </c>
      <c r="G518" t="s">
        <v>24</v>
      </c>
      <c r="H518">
        <v>238098</v>
      </c>
      <c r="I518">
        <v>238304</v>
      </c>
      <c r="J518" t="s">
        <v>25</v>
      </c>
      <c r="P518">
        <v>5738788</v>
      </c>
      <c r="Q518" t="s">
        <v>908</v>
      </c>
      <c r="R518">
        <v>207</v>
      </c>
      <c r="T518" t="s">
        <v>909</v>
      </c>
    </row>
    <row r="519" spans="1:20" x14ac:dyDescent="0.25">
      <c r="A519" s="6" t="s">
        <v>33</v>
      </c>
      <c r="B519" s="7" t="s">
        <v>34</v>
      </c>
      <c r="C519" s="7" t="s">
        <v>22</v>
      </c>
      <c r="D519" s="7" t="s">
        <v>23</v>
      </c>
      <c r="E519" s="7" t="s">
        <v>5</v>
      </c>
      <c r="F519" s="7"/>
      <c r="G519" s="7" t="s">
        <v>24</v>
      </c>
      <c r="H519" s="7">
        <v>238098</v>
      </c>
      <c r="I519" s="7">
        <v>238304</v>
      </c>
      <c r="J519" s="7" t="s">
        <v>25</v>
      </c>
      <c r="K519" s="7" t="s">
        <v>910</v>
      </c>
      <c r="L519" s="7" t="s">
        <v>910</v>
      </c>
      <c r="M519" s="7"/>
      <c r="N519" s="7" t="s">
        <v>690</v>
      </c>
      <c r="O519" s="7"/>
      <c r="P519" s="7">
        <v>5738788</v>
      </c>
      <c r="Q519" s="7" t="s">
        <v>908</v>
      </c>
      <c r="R519" s="7">
        <v>207</v>
      </c>
      <c r="S519" s="7">
        <v>68</v>
      </c>
      <c r="T519" s="8"/>
    </row>
    <row r="520" spans="1:20" hidden="1" x14ac:dyDescent="0.25">
      <c r="A520" t="s">
        <v>20</v>
      </c>
      <c r="B520" t="s">
        <v>30</v>
      </c>
      <c r="C520" t="s">
        <v>22</v>
      </c>
      <c r="D520" t="s">
        <v>23</v>
      </c>
      <c r="E520" t="s">
        <v>5</v>
      </c>
      <c r="G520" t="s">
        <v>24</v>
      </c>
      <c r="H520">
        <v>238564</v>
      </c>
      <c r="I520">
        <v>240507</v>
      </c>
      <c r="J520" t="s">
        <v>25</v>
      </c>
      <c r="P520">
        <v>5738792</v>
      </c>
      <c r="Q520" t="s">
        <v>911</v>
      </c>
      <c r="R520">
        <v>1944</v>
      </c>
      <c r="T520" t="s">
        <v>912</v>
      </c>
    </row>
    <row r="521" spans="1:20" x14ac:dyDescent="0.25">
      <c r="A521" s="6" t="s">
        <v>33</v>
      </c>
      <c r="B521" s="7" t="s">
        <v>34</v>
      </c>
      <c r="C521" s="7" t="s">
        <v>22</v>
      </c>
      <c r="D521" s="7" t="s">
        <v>23</v>
      </c>
      <c r="E521" s="7" t="s">
        <v>5</v>
      </c>
      <c r="F521" s="7"/>
      <c r="G521" s="7" t="s">
        <v>24</v>
      </c>
      <c r="H521" s="7">
        <v>238564</v>
      </c>
      <c r="I521" s="7">
        <v>240507</v>
      </c>
      <c r="J521" s="7" t="s">
        <v>25</v>
      </c>
      <c r="K521" s="7" t="s">
        <v>913</v>
      </c>
      <c r="L521" s="7" t="s">
        <v>913</v>
      </c>
      <c r="M521" s="7"/>
      <c r="N521" s="7" t="s">
        <v>686</v>
      </c>
      <c r="O521" s="7"/>
      <c r="P521" s="7">
        <v>5738792</v>
      </c>
      <c r="Q521" s="7" t="s">
        <v>911</v>
      </c>
      <c r="R521" s="7">
        <v>1944</v>
      </c>
      <c r="S521" s="7">
        <v>647</v>
      </c>
      <c r="T521" s="8"/>
    </row>
    <row r="522" spans="1:20" hidden="1" x14ac:dyDescent="0.25">
      <c r="A522" t="s">
        <v>20</v>
      </c>
      <c r="B522" t="s">
        <v>30</v>
      </c>
      <c r="C522" t="s">
        <v>22</v>
      </c>
      <c r="D522" t="s">
        <v>23</v>
      </c>
      <c r="E522" t="s">
        <v>5</v>
      </c>
      <c r="G522" t="s">
        <v>24</v>
      </c>
      <c r="H522">
        <v>240602</v>
      </c>
      <c r="I522">
        <v>241210</v>
      </c>
      <c r="J522" t="s">
        <v>25</v>
      </c>
      <c r="P522">
        <v>5738794</v>
      </c>
      <c r="Q522" t="s">
        <v>914</v>
      </c>
      <c r="R522">
        <v>609</v>
      </c>
      <c r="T522" t="s">
        <v>915</v>
      </c>
    </row>
    <row r="523" spans="1:20" x14ac:dyDescent="0.25">
      <c r="A523" s="6" t="s">
        <v>33</v>
      </c>
      <c r="B523" s="7" t="s">
        <v>34</v>
      </c>
      <c r="C523" s="7" t="s">
        <v>22</v>
      </c>
      <c r="D523" s="7" t="s">
        <v>23</v>
      </c>
      <c r="E523" s="7" t="s">
        <v>5</v>
      </c>
      <c r="F523" s="7"/>
      <c r="G523" s="7" t="s">
        <v>24</v>
      </c>
      <c r="H523" s="7">
        <v>240602</v>
      </c>
      <c r="I523" s="7">
        <v>241210</v>
      </c>
      <c r="J523" s="7" t="s">
        <v>25</v>
      </c>
      <c r="K523" s="7" t="s">
        <v>916</v>
      </c>
      <c r="L523" s="7" t="s">
        <v>916</v>
      </c>
      <c r="M523" s="7"/>
      <c r="N523" s="7" t="s">
        <v>917</v>
      </c>
      <c r="O523" s="7"/>
      <c r="P523" s="7">
        <v>5738794</v>
      </c>
      <c r="Q523" s="7" t="s">
        <v>914</v>
      </c>
      <c r="R523" s="7">
        <v>609</v>
      </c>
      <c r="S523" s="7">
        <v>202</v>
      </c>
      <c r="T523" s="8"/>
    </row>
    <row r="524" spans="1:20" hidden="1" x14ac:dyDescent="0.25">
      <c r="A524" t="s">
        <v>20</v>
      </c>
      <c r="B524" t="s">
        <v>30</v>
      </c>
      <c r="C524" t="s">
        <v>22</v>
      </c>
      <c r="D524" t="s">
        <v>23</v>
      </c>
      <c r="E524" t="s">
        <v>5</v>
      </c>
      <c r="G524" t="s">
        <v>24</v>
      </c>
      <c r="H524">
        <v>241284</v>
      </c>
      <c r="I524">
        <v>241682</v>
      </c>
      <c r="J524" t="s">
        <v>74</v>
      </c>
      <c r="P524">
        <v>5738796</v>
      </c>
      <c r="Q524" t="s">
        <v>918</v>
      </c>
      <c r="R524">
        <v>399</v>
      </c>
      <c r="T524" t="s">
        <v>919</v>
      </c>
    </row>
    <row r="525" spans="1:20" x14ac:dyDescent="0.25">
      <c r="A525" s="6" t="s">
        <v>33</v>
      </c>
      <c r="B525" s="7" t="s">
        <v>34</v>
      </c>
      <c r="C525" s="7" t="s">
        <v>22</v>
      </c>
      <c r="D525" s="7" t="s">
        <v>23</v>
      </c>
      <c r="E525" s="7" t="s">
        <v>5</v>
      </c>
      <c r="F525" s="7"/>
      <c r="G525" s="7" t="s">
        <v>24</v>
      </c>
      <c r="H525" s="7">
        <v>241284</v>
      </c>
      <c r="I525" s="7">
        <v>241682</v>
      </c>
      <c r="J525" s="7" t="s">
        <v>74</v>
      </c>
      <c r="K525" s="7" t="s">
        <v>920</v>
      </c>
      <c r="L525" s="7" t="s">
        <v>920</v>
      </c>
      <c r="M525" s="7"/>
      <c r="N525" s="7" t="s">
        <v>116</v>
      </c>
      <c r="O525" s="7"/>
      <c r="P525" s="7">
        <v>5738796</v>
      </c>
      <c r="Q525" s="7" t="s">
        <v>918</v>
      </c>
      <c r="R525" s="7">
        <v>399</v>
      </c>
      <c r="S525" s="7">
        <v>132</v>
      </c>
      <c r="T525" s="8"/>
    </row>
    <row r="526" spans="1:20" hidden="1" x14ac:dyDescent="0.25">
      <c r="A526" t="s">
        <v>20</v>
      </c>
      <c r="B526" t="s">
        <v>30</v>
      </c>
      <c r="C526" t="s">
        <v>22</v>
      </c>
      <c r="D526" t="s">
        <v>23</v>
      </c>
      <c r="E526" t="s">
        <v>5</v>
      </c>
      <c r="G526" t="s">
        <v>24</v>
      </c>
      <c r="H526">
        <v>241850</v>
      </c>
      <c r="I526">
        <v>242056</v>
      </c>
      <c r="J526" t="s">
        <v>74</v>
      </c>
      <c r="P526">
        <v>5738799</v>
      </c>
      <c r="Q526" t="s">
        <v>921</v>
      </c>
      <c r="R526">
        <v>207</v>
      </c>
      <c r="T526" t="s">
        <v>922</v>
      </c>
    </row>
    <row r="527" spans="1:20" x14ac:dyDescent="0.25">
      <c r="A527" s="6" t="s">
        <v>33</v>
      </c>
      <c r="B527" s="7" t="s">
        <v>34</v>
      </c>
      <c r="C527" s="7" t="s">
        <v>22</v>
      </c>
      <c r="D527" s="7" t="s">
        <v>23</v>
      </c>
      <c r="E527" s="7" t="s">
        <v>5</v>
      </c>
      <c r="F527" s="7"/>
      <c r="G527" s="7" t="s">
        <v>24</v>
      </c>
      <c r="H527" s="7">
        <v>241850</v>
      </c>
      <c r="I527" s="7">
        <v>242056</v>
      </c>
      <c r="J527" s="7" t="s">
        <v>74</v>
      </c>
      <c r="K527" s="7" t="s">
        <v>923</v>
      </c>
      <c r="L527" s="7" t="s">
        <v>923</v>
      </c>
      <c r="M527" s="7"/>
      <c r="N527" s="7" t="s">
        <v>924</v>
      </c>
      <c r="O527" s="7"/>
      <c r="P527" s="7">
        <v>5738799</v>
      </c>
      <c r="Q527" s="7" t="s">
        <v>921</v>
      </c>
      <c r="R527" s="7">
        <v>207</v>
      </c>
      <c r="S527" s="7">
        <v>68</v>
      </c>
      <c r="T527" s="8"/>
    </row>
    <row r="528" spans="1:20" hidden="1" x14ac:dyDescent="0.25">
      <c r="A528" t="s">
        <v>20</v>
      </c>
      <c r="B528" t="s">
        <v>30</v>
      </c>
      <c r="C528" t="s">
        <v>22</v>
      </c>
      <c r="D528" t="s">
        <v>23</v>
      </c>
      <c r="E528" t="s">
        <v>5</v>
      </c>
      <c r="G528" t="s">
        <v>24</v>
      </c>
      <c r="H528">
        <v>242382</v>
      </c>
      <c r="I528">
        <v>242651</v>
      </c>
      <c r="J528" t="s">
        <v>25</v>
      </c>
      <c r="P528">
        <v>5738803</v>
      </c>
      <c r="Q528" t="s">
        <v>925</v>
      </c>
      <c r="R528">
        <v>270</v>
      </c>
      <c r="T528" t="s">
        <v>926</v>
      </c>
    </row>
    <row r="529" spans="1:20" x14ac:dyDescent="0.25">
      <c r="A529" s="6" t="s">
        <v>33</v>
      </c>
      <c r="B529" s="7" t="s">
        <v>34</v>
      </c>
      <c r="C529" s="7" t="s">
        <v>22</v>
      </c>
      <c r="D529" s="7" t="s">
        <v>23</v>
      </c>
      <c r="E529" s="7" t="s">
        <v>5</v>
      </c>
      <c r="F529" s="7"/>
      <c r="G529" s="7" t="s">
        <v>24</v>
      </c>
      <c r="H529" s="7">
        <v>242382</v>
      </c>
      <c r="I529" s="7">
        <v>242651</v>
      </c>
      <c r="J529" s="7" t="s">
        <v>25</v>
      </c>
      <c r="K529" s="7" t="s">
        <v>927</v>
      </c>
      <c r="L529" s="7" t="s">
        <v>927</v>
      </c>
      <c r="M529" s="7"/>
      <c r="N529" s="7" t="s">
        <v>928</v>
      </c>
      <c r="O529" s="7"/>
      <c r="P529" s="7">
        <v>5738803</v>
      </c>
      <c r="Q529" s="7" t="s">
        <v>925</v>
      </c>
      <c r="R529" s="7">
        <v>270</v>
      </c>
      <c r="S529" s="7">
        <v>89</v>
      </c>
      <c r="T529" s="8"/>
    </row>
    <row r="530" spans="1:20" hidden="1" x14ac:dyDescent="0.25">
      <c r="A530" t="s">
        <v>20</v>
      </c>
      <c r="B530" t="s">
        <v>30</v>
      </c>
      <c r="C530" t="s">
        <v>22</v>
      </c>
      <c r="D530" t="s">
        <v>23</v>
      </c>
      <c r="E530" t="s">
        <v>5</v>
      </c>
      <c r="G530" t="s">
        <v>24</v>
      </c>
      <c r="H530">
        <v>242661</v>
      </c>
      <c r="I530">
        <v>243197</v>
      </c>
      <c r="J530" t="s">
        <v>25</v>
      </c>
      <c r="P530">
        <v>5738805</v>
      </c>
      <c r="Q530" t="s">
        <v>929</v>
      </c>
      <c r="R530">
        <v>537</v>
      </c>
      <c r="T530" t="s">
        <v>930</v>
      </c>
    </row>
    <row r="531" spans="1:20" x14ac:dyDescent="0.25">
      <c r="A531" s="6" t="s">
        <v>33</v>
      </c>
      <c r="B531" s="7" t="s">
        <v>34</v>
      </c>
      <c r="C531" s="7" t="s">
        <v>22</v>
      </c>
      <c r="D531" s="7" t="s">
        <v>23</v>
      </c>
      <c r="E531" s="7" t="s">
        <v>5</v>
      </c>
      <c r="F531" s="7"/>
      <c r="G531" s="7" t="s">
        <v>24</v>
      </c>
      <c r="H531" s="7">
        <v>242661</v>
      </c>
      <c r="I531" s="7">
        <v>243197</v>
      </c>
      <c r="J531" s="7" t="s">
        <v>25</v>
      </c>
      <c r="K531" s="7" t="s">
        <v>931</v>
      </c>
      <c r="L531" s="7" t="s">
        <v>931</v>
      </c>
      <c r="M531" s="7"/>
      <c r="N531" s="7" t="s">
        <v>932</v>
      </c>
      <c r="O531" s="7"/>
      <c r="P531" s="7">
        <v>5738805</v>
      </c>
      <c r="Q531" s="7" t="s">
        <v>929</v>
      </c>
      <c r="R531" s="7">
        <v>537</v>
      </c>
      <c r="S531" s="7">
        <v>178</v>
      </c>
      <c r="T531" s="8"/>
    </row>
    <row r="532" spans="1:20" hidden="1" x14ac:dyDescent="0.25">
      <c r="A532" t="s">
        <v>20</v>
      </c>
      <c r="B532" t="s">
        <v>30</v>
      </c>
      <c r="C532" t="s">
        <v>22</v>
      </c>
      <c r="D532" t="s">
        <v>23</v>
      </c>
      <c r="E532" t="s">
        <v>5</v>
      </c>
      <c r="G532" t="s">
        <v>24</v>
      </c>
      <c r="H532">
        <v>243280</v>
      </c>
      <c r="I532">
        <v>243513</v>
      </c>
      <c r="J532" t="s">
        <v>25</v>
      </c>
      <c r="P532">
        <v>5738809</v>
      </c>
      <c r="Q532" t="s">
        <v>933</v>
      </c>
      <c r="R532">
        <v>234</v>
      </c>
      <c r="T532" t="s">
        <v>934</v>
      </c>
    </row>
    <row r="533" spans="1:20" x14ac:dyDescent="0.25">
      <c r="A533" s="6" t="s">
        <v>33</v>
      </c>
      <c r="B533" s="7" t="s">
        <v>34</v>
      </c>
      <c r="C533" s="7" t="s">
        <v>22</v>
      </c>
      <c r="D533" s="7" t="s">
        <v>23</v>
      </c>
      <c r="E533" s="7" t="s">
        <v>5</v>
      </c>
      <c r="F533" s="7"/>
      <c r="G533" s="7" t="s">
        <v>24</v>
      </c>
      <c r="H533" s="7">
        <v>243280</v>
      </c>
      <c r="I533" s="7">
        <v>243513</v>
      </c>
      <c r="J533" s="7" t="s">
        <v>25</v>
      </c>
      <c r="K533" s="7" t="s">
        <v>935</v>
      </c>
      <c r="L533" s="7" t="s">
        <v>935</v>
      </c>
      <c r="M533" s="7"/>
      <c r="N533" s="7" t="s">
        <v>936</v>
      </c>
      <c r="O533" s="7"/>
      <c r="P533" s="7">
        <v>5738809</v>
      </c>
      <c r="Q533" s="7" t="s">
        <v>933</v>
      </c>
      <c r="R533" s="7">
        <v>234</v>
      </c>
      <c r="S533" s="7">
        <v>77</v>
      </c>
      <c r="T533" s="8"/>
    </row>
    <row r="534" spans="1:20" hidden="1" x14ac:dyDescent="0.25">
      <c r="A534" t="s">
        <v>20</v>
      </c>
      <c r="B534" t="s">
        <v>30</v>
      </c>
      <c r="C534" t="s">
        <v>22</v>
      </c>
      <c r="D534" t="s">
        <v>23</v>
      </c>
      <c r="E534" t="s">
        <v>5</v>
      </c>
      <c r="G534" t="s">
        <v>24</v>
      </c>
      <c r="H534">
        <v>243632</v>
      </c>
      <c r="I534">
        <v>244033</v>
      </c>
      <c r="J534" t="s">
        <v>74</v>
      </c>
      <c r="P534">
        <v>5738810</v>
      </c>
      <c r="Q534" t="s">
        <v>937</v>
      </c>
      <c r="R534">
        <v>402</v>
      </c>
      <c r="T534" t="s">
        <v>938</v>
      </c>
    </row>
    <row r="535" spans="1:20" x14ac:dyDescent="0.25">
      <c r="A535" s="6" t="s">
        <v>33</v>
      </c>
      <c r="B535" s="7" t="s">
        <v>34</v>
      </c>
      <c r="C535" s="7" t="s">
        <v>22</v>
      </c>
      <c r="D535" s="7" t="s">
        <v>23</v>
      </c>
      <c r="E535" s="7" t="s">
        <v>5</v>
      </c>
      <c r="F535" s="7"/>
      <c r="G535" s="7" t="s">
        <v>24</v>
      </c>
      <c r="H535" s="7">
        <v>243632</v>
      </c>
      <c r="I535" s="7">
        <v>244033</v>
      </c>
      <c r="J535" s="7" t="s">
        <v>74</v>
      </c>
      <c r="K535" s="7" t="s">
        <v>939</v>
      </c>
      <c r="L535" s="7" t="s">
        <v>939</v>
      </c>
      <c r="M535" s="7"/>
      <c r="N535" s="7" t="s">
        <v>36</v>
      </c>
      <c r="O535" s="7"/>
      <c r="P535" s="7">
        <v>5738810</v>
      </c>
      <c r="Q535" s="7" t="s">
        <v>937</v>
      </c>
      <c r="R535" s="7">
        <v>402</v>
      </c>
      <c r="S535" s="7">
        <v>133</v>
      </c>
      <c r="T535" s="8"/>
    </row>
    <row r="536" spans="1:20" hidden="1" x14ac:dyDescent="0.25">
      <c r="A536" t="s">
        <v>20</v>
      </c>
      <c r="B536" t="s">
        <v>30</v>
      </c>
      <c r="C536" t="s">
        <v>22</v>
      </c>
      <c r="D536" t="s">
        <v>23</v>
      </c>
      <c r="E536" t="s">
        <v>5</v>
      </c>
      <c r="G536" t="s">
        <v>24</v>
      </c>
      <c r="H536">
        <v>244097</v>
      </c>
      <c r="I536">
        <v>244765</v>
      </c>
      <c r="J536" t="s">
        <v>74</v>
      </c>
      <c r="P536">
        <v>5738813</v>
      </c>
      <c r="Q536" t="s">
        <v>940</v>
      </c>
      <c r="R536">
        <v>669</v>
      </c>
      <c r="T536" t="s">
        <v>941</v>
      </c>
    </row>
    <row r="537" spans="1:20" x14ac:dyDescent="0.25">
      <c r="A537" s="6" t="s">
        <v>33</v>
      </c>
      <c r="B537" s="7" t="s">
        <v>34</v>
      </c>
      <c r="C537" s="7" t="s">
        <v>22</v>
      </c>
      <c r="D537" s="7" t="s">
        <v>23</v>
      </c>
      <c r="E537" s="7" t="s">
        <v>5</v>
      </c>
      <c r="F537" s="7"/>
      <c r="G537" s="7" t="s">
        <v>24</v>
      </c>
      <c r="H537" s="7">
        <v>244097</v>
      </c>
      <c r="I537" s="7">
        <v>244765</v>
      </c>
      <c r="J537" s="7" t="s">
        <v>74</v>
      </c>
      <c r="K537" s="7" t="s">
        <v>942</v>
      </c>
      <c r="L537" s="7" t="s">
        <v>942</v>
      </c>
      <c r="M537" s="7"/>
      <c r="N537" s="7" t="s">
        <v>943</v>
      </c>
      <c r="O537" s="7"/>
      <c r="P537" s="7">
        <v>5738813</v>
      </c>
      <c r="Q537" s="7" t="s">
        <v>940</v>
      </c>
      <c r="R537" s="7">
        <v>669</v>
      </c>
      <c r="S537" s="7">
        <v>222</v>
      </c>
      <c r="T537" s="8"/>
    </row>
    <row r="538" spans="1:20" hidden="1" x14ac:dyDescent="0.25">
      <c r="A538" t="s">
        <v>20</v>
      </c>
      <c r="B538" t="s">
        <v>30</v>
      </c>
      <c r="C538" t="s">
        <v>22</v>
      </c>
      <c r="D538" t="s">
        <v>23</v>
      </c>
      <c r="E538" t="s">
        <v>5</v>
      </c>
      <c r="G538" t="s">
        <v>24</v>
      </c>
      <c r="H538">
        <v>244830</v>
      </c>
      <c r="I538">
        <v>245738</v>
      </c>
      <c r="J538" t="s">
        <v>74</v>
      </c>
      <c r="P538">
        <v>5738818</v>
      </c>
      <c r="Q538" t="s">
        <v>944</v>
      </c>
      <c r="R538">
        <v>909</v>
      </c>
      <c r="T538" t="s">
        <v>945</v>
      </c>
    </row>
    <row r="539" spans="1:20" x14ac:dyDescent="0.25">
      <c r="A539" s="6" t="s">
        <v>33</v>
      </c>
      <c r="B539" s="7" t="s">
        <v>34</v>
      </c>
      <c r="C539" s="7" t="s">
        <v>22</v>
      </c>
      <c r="D539" s="7" t="s">
        <v>23</v>
      </c>
      <c r="E539" s="7" t="s">
        <v>5</v>
      </c>
      <c r="F539" s="7"/>
      <c r="G539" s="7" t="s">
        <v>24</v>
      </c>
      <c r="H539" s="7">
        <v>244830</v>
      </c>
      <c r="I539" s="7">
        <v>245738</v>
      </c>
      <c r="J539" s="7" t="s">
        <v>74</v>
      </c>
      <c r="K539" s="7" t="s">
        <v>946</v>
      </c>
      <c r="L539" s="7" t="s">
        <v>946</v>
      </c>
      <c r="M539" s="7"/>
      <c r="N539" s="7" t="s">
        <v>947</v>
      </c>
      <c r="O539" s="7"/>
      <c r="P539" s="7">
        <v>5738818</v>
      </c>
      <c r="Q539" s="7" t="s">
        <v>944</v>
      </c>
      <c r="R539" s="7">
        <v>909</v>
      </c>
      <c r="S539" s="7">
        <v>302</v>
      </c>
      <c r="T539" s="8"/>
    </row>
    <row r="540" spans="1:20" hidden="1" x14ac:dyDescent="0.25">
      <c r="A540" t="s">
        <v>20</v>
      </c>
      <c r="B540" t="s">
        <v>30</v>
      </c>
      <c r="C540" t="s">
        <v>22</v>
      </c>
      <c r="D540" t="s">
        <v>23</v>
      </c>
      <c r="E540" t="s">
        <v>5</v>
      </c>
      <c r="G540" t="s">
        <v>24</v>
      </c>
      <c r="H540">
        <v>245785</v>
      </c>
      <c r="I540">
        <v>246594</v>
      </c>
      <c r="J540" t="s">
        <v>25</v>
      </c>
      <c r="P540">
        <v>5738822</v>
      </c>
      <c r="Q540" t="s">
        <v>948</v>
      </c>
      <c r="R540">
        <v>810</v>
      </c>
      <c r="T540" t="s">
        <v>949</v>
      </c>
    </row>
    <row r="541" spans="1:20" x14ac:dyDescent="0.25">
      <c r="A541" s="6" t="s">
        <v>33</v>
      </c>
      <c r="B541" s="7" t="s">
        <v>34</v>
      </c>
      <c r="C541" s="7" t="s">
        <v>22</v>
      </c>
      <c r="D541" s="7" t="s">
        <v>23</v>
      </c>
      <c r="E541" s="7" t="s">
        <v>5</v>
      </c>
      <c r="F541" s="7"/>
      <c r="G541" s="7" t="s">
        <v>24</v>
      </c>
      <c r="H541" s="7">
        <v>245785</v>
      </c>
      <c r="I541" s="7">
        <v>246594</v>
      </c>
      <c r="J541" s="7" t="s">
        <v>25</v>
      </c>
      <c r="K541" s="7" t="s">
        <v>950</v>
      </c>
      <c r="L541" s="7" t="s">
        <v>950</v>
      </c>
      <c r="M541" s="7"/>
      <c r="N541" s="7" t="s">
        <v>951</v>
      </c>
      <c r="O541" s="7"/>
      <c r="P541" s="7">
        <v>5738822</v>
      </c>
      <c r="Q541" s="7" t="s">
        <v>948</v>
      </c>
      <c r="R541" s="7">
        <v>810</v>
      </c>
      <c r="S541" s="7">
        <v>269</v>
      </c>
      <c r="T541" s="8"/>
    </row>
    <row r="542" spans="1:20" hidden="1" x14ac:dyDescent="0.25">
      <c r="A542" t="s">
        <v>20</v>
      </c>
      <c r="B542" t="s">
        <v>30</v>
      </c>
      <c r="C542" t="s">
        <v>22</v>
      </c>
      <c r="D542" t="s">
        <v>23</v>
      </c>
      <c r="E542" t="s">
        <v>5</v>
      </c>
      <c r="G542" t="s">
        <v>24</v>
      </c>
      <c r="H542">
        <v>246615</v>
      </c>
      <c r="I542">
        <v>248210</v>
      </c>
      <c r="J542" t="s">
        <v>74</v>
      </c>
      <c r="P542">
        <v>5738826</v>
      </c>
      <c r="Q542" t="s">
        <v>952</v>
      </c>
      <c r="R542">
        <v>1596</v>
      </c>
      <c r="T542" t="s">
        <v>953</v>
      </c>
    </row>
    <row r="543" spans="1:20" x14ac:dyDescent="0.25">
      <c r="A543" s="6" t="s">
        <v>33</v>
      </c>
      <c r="B543" s="7" t="s">
        <v>34</v>
      </c>
      <c r="C543" s="7" t="s">
        <v>22</v>
      </c>
      <c r="D543" s="7" t="s">
        <v>23</v>
      </c>
      <c r="E543" s="7" t="s">
        <v>5</v>
      </c>
      <c r="F543" s="7"/>
      <c r="G543" s="7" t="s">
        <v>24</v>
      </c>
      <c r="H543" s="7">
        <v>246615</v>
      </c>
      <c r="I543" s="7">
        <v>248210</v>
      </c>
      <c r="J543" s="7" t="s">
        <v>74</v>
      </c>
      <c r="K543" s="7" t="s">
        <v>954</v>
      </c>
      <c r="L543" s="7" t="s">
        <v>954</v>
      </c>
      <c r="M543" s="7"/>
      <c r="N543" s="7" t="s">
        <v>955</v>
      </c>
      <c r="O543" s="7"/>
      <c r="P543" s="7">
        <v>5738826</v>
      </c>
      <c r="Q543" s="7" t="s">
        <v>952</v>
      </c>
      <c r="R543" s="7">
        <v>1596</v>
      </c>
      <c r="S543" s="7">
        <v>531</v>
      </c>
      <c r="T543" s="8"/>
    </row>
    <row r="544" spans="1:20" hidden="1" x14ac:dyDescent="0.25">
      <c r="A544" t="s">
        <v>20</v>
      </c>
      <c r="B544" t="s">
        <v>30</v>
      </c>
      <c r="C544" t="s">
        <v>22</v>
      </c>
      <c r="D544" t="s">
        <v>23</v>
      </c>
      <c r="E544" t="s">
        <v>5</v>
      </c>
      <c r="G544" t="s">
        <v>24</v>
      </c>
      <c r="H544">
        <v>248233</v>
      </c>
      <c r="I544">
        <v>248625</v>
      </c>
      <c r="J544" t="s">
        <v>74</v>
      </c>
      <c r="P544">
        <v>5738832</v>
      </c>
      <c r="Q544" t="s">
        <v>956</v>
      </c>
      <c r="R544">
        <v>393</v>
      </c>
      <c r="T544" t="s">
        <v>957</v>
      </c>
    </row>
    <row r="545" spans="1:20" x14ac:dyDescent="0.25">
      <c r="A545" s="6" t="s">
        <v>33</v>
      </c>
      <c r="B545" s="7" t="s">
        <v>34</v>
      </c>
      <c r="C545" s="7" t="s">
        <v>22</v>
      </c>
      <c r="D545" s="7" t="s">
        <v>23</v>
      </c>
      <c r="E545" s="7" t="s">
        <v>5</v>
      </c>
      <c r="F545" s="7"/>
      <c r="G545" s="7" t="s">
        <v>24</v>
      </c>
      <c r="H545" s="7">
        <v>248233</v>
      </c>
      <c r="I545" s="7">
        <v>248625</v>
      </c>
      <c r="J545" s="7" t="s">
        <v>74</v>
      </c>
      <c r="K545" s="7" t="s">
        <v>958</v>
      </c>
      <c r="L545" s="7" t="s">
        <v>958</v>
      </c>
      <c r="M545" s="7"/>
      <c r="N545" s="7" t="s">
        <v>959</v>
      </c>
      <c r="O545" s="7"/>
      <c r="P545" s="7">
        <v>5738832</v>
      </c>
      <c r="Q545" s="7" t="s">
        <v>956</v>
      </c>
      <c r="R545" s="7">
        <v>393</v>
      </c>
      <c r="S545" s="7">
        <v>130</v>
      </c>
      <c r="T545" s="8"/>
    </row>
    <row r="546" spans="1:20" hidden="1" x14ac:dyDescent="0.25">
      <c r="A546" t="s">
        <v>20</v>
      </c>
      <c r="B546" t="s">
        <v>30</v>
      </c>
      <c r="C546" t="s">
        <v>22</v>
      </c>
      <c r="D546" t="s">
        <v>23</v>
      </c>
      <c r="E546" t="s">
        <v>5</v>
      </c>
      <c r="G546" t="s">
        <v>24</v>
      </c>
      <c r="H546">
        <v>248636</v>
      </c>
      <c r="I546">
        <v>248965</v>
      </c>
      <c r="J546" t="s">
        <v>74</v>
      </c>
      <c r="P546">
        <v>5738858</v>
      </c>
      <c r="Q546" t="s">
        <v>960</v>
      </c>
      <c r="R546">
        <v>330</v>
      </c>
      <c r="T546" t="s">
        <v>961</v>
      </c>
    </row>
    <row r="547" spans="1:20" x14ac:dyDescent="0.25">
      <c r="A547" s="6" t="s">
        <v>33</v>
      </c>
      <c r="B547" s="7" t="s">
        <v>34</v>
      </c>
      <c r="C547" s="7" t="s">
        <v>22</v>
      </c>
      <c r="D547" s="7" t="s">
        <v>23</v>
      </c>
      <c r="E547" s="7" t="s">
        <v>5</v>
      </c>
      <c r="F547" s="7"/>
      <c r="G547" s="7" t="s">
        <v>24</v>
      </c>
      <c r="H547" s="7">
        <v>248636</v>
      </c>
      <c r="I547" s="7">
        <v>248965</v>
      </c>
      <c r="J547" s="7" t="s">
        <v>74</v>
      </c>
      <c r="K547" s="7" t="s">
        <v>962</v>
      </c>
      <c r="L547" s="7" t="s">
        <v>962</v>
      </c>
      <c r="M547" s="7"/>
      <c r="N547" s="7" t="s">
        <v>36</v>
      </c>
      <c r="O547" s="7"/>
      <c r="P547" s="7">
        <v>5738858</v>
      </c>
      <c r="Q547" s="7" t="s">
        <v>960</v>
      </c>
      <c r="R547" s="7">
        <v>330</v>
      </c>
      <c r="S547" s="7">
        <v>109</v>
      </c>
      <c r="T547" s="8"/>
    </row>
    <row r="548" spans="1:20" hidden="1" x14ac:dyDescent="0.25">
      <c r="A548" t="s">
        <v>20</v>
      </c>
      <c r="B548" t="s">
        <v>30</v>
      </c>
      <c r="C548" t="s">
        <v>22</v>
      </c>
      <c r="D548" t="s">
        <v>23</v>
      </c>
      <c r="E548" t="s">
        <v>5</v>
      </c>
      <c r="G548" t="s">
        <v>24</v>
      </c>
      <c r="H548">
        <v>249074</v>
      </c>
      <c r="I548">
        <v>249721</v>
      </c>
      <c r="J548" t="s">
        <v>74</v>
      </c>
      <c r="P548">
        <v>5738863</v>
      </c>
      <c r="Q548" t="s">
        <v>963</v>
      </c>
      <c r="R548">
        <v>648</v>
      </c>
      <c r="T548" t="s">
        <v>964</v>
      </c>
    </row>
    <row r="549" spans="1:20" x14ac:dyDescent="0.25">
      <c r="A549" s="6" t="s">
        <v>33</v>
      </c>
      <c r="B549" s="7" t="s">
        <v>34</v>
      </c>
      <c r="C549" s="7" t="s">
        <v>22</v>
      </c>
      <c r="D549" s="7" t="s">
        <v>23</v>
      </c>
      <c r="E549" s="7" t="s">
        <v>5</v>
      </c>
      <c r="F549" s="7"/>
      <c r="G549" s="7" t="s">
        <v>24</v>
      </c>
      <c r="H549" s="7">
        <v>249074</v>
      </c>
      <c r="I549" s="7">
        <v>249721</v>
      </c>
      <c r="J549" s="7" t="s">
        <v>74</v>
      </c>
      <c r="K549" s="7" t="s">
        <v>965</v>
      </c>
      <c r="L549" s="7" t="s">
        <v>965</v>
      </c>
      <c r="M549" s="7"/>
      <c r="N549" s="7" t="s">
        <v>966</v>
      </c>
      <c r="O549" s="7"/>
      <c r="P549" s="7">
        <v>5738863</v>
      </c>
      <c r="Q549" s="7" t="s">
        <v>963</v>
      </c>
      <c r="R549" s="7">
        <v>648</v>
      </c>
      <c r="S549" s="7">
        <v>215</v>
      </c>
      <c r="T549" s="8"/>
    </row>
    <row r="550" spans="1:20" hidden="1" x14ac:dyDescent="0.25">
      <c r="A550" t="s">
        <v>20</v>
      </c>
      <c r="B550" t="s">
        <v>30</v>
      </c>
      <c r="C550" t="s">
        <v>22</v>
      </c>
      <c r="D550" t="s">
        <v>23</v>
      </c>
      <c r="E550" t="s">
        <v>5</v>
      </c>
      <c r="G550" t="s">
        <v>24</v>
      </c>
      <c r="H550">
        <v>249749</v>
      </c>
      <c r="I550">
        <v>251023</v>
      </c>
      <c r="J550" t="s">
        <v>74</v>
      </c>
      <c r="P550">
        <v>5738867</v>
      </c>
      <c r="Q550" t="s">
        <v>967</v>
      </c>
      <c r="R550">
        <v>1275</v>
      </c>
      <c r="T550" t="s">
        <v>968</v>
      </c>
    </row>
    <row r="551" spans="1:20" x14ac:dyDescent="0.25">
      <c r="A551" s="6" t="s">
        <v>33</v>
      </c>
      <c r="B551" s="7" t="s">
        <v>34</v>
      </c>
      <c r="C551" s="7" t="s">
        <v>22</v>
      </c>
      <c r="D551" s="7" t="s">
        <v>23</v>
      </c>
      <c r="E551" s="7" t="s">
        <v>5</v>
      </c>
      <c r="F551" s="7"/>
      <c r="G551" s="7" t="s">
        <v>24</v>
      </c>
      <c r="H551" s="7">
        <v>249749</v>
      </c>
      <c r="I551" s="7">
        <v>251023</v>
      </c>
      <c r="J551" s="7" t="s">
        <v>74</v>
      </c>
      <c r="K551" s="7" t="s">
        <v>969</v>
      </c>
      <c r="L551" s="7" t="s">
        <v>969</v>
      </c>
      <c r="M551" s="7"/>
      <c r="N551" s="7" t="s">
        <v>970</v>
      </c>
      <c r="O551" s="7"/>
      <c r="P551" s="7">
        <v>5738867</v>
      </c>
      <c r="Q551" s="7" t="s">
        <v>967</v>
      </c>
      <c r="R551" s="7">
        <v>1275</v>
      </c>
      <c r="S551" s="7">
        <v>424</v>
      </c>
      <c r="T551" s="8"/>
    </row>
    <row r="552" spans="1:20" hidden="1" x14ac:dyDescent="0.25">
      <c r="A552" t="s">
        <v>20</v>
      </c>
      <c r="B552" t="s">
        <v>30</v>
      </c>
      <c r="C552" t="s">
        <v>22</v>
      </c>
      <c r="D552" t="s">
        <v>23</v>
      </c>
      <c r="E552" t="s">
        <v>5</v>
      </c>
      <c r="G552" t="s">
        <v>24</v>
      </c>
      <c r="H552">
        <v>251152</v>
      </c>
      <c r="I552">
        <v>252444</v>
      </c>
      <c r="J552" t="s">
        <v>25</v>
      </c>
      <c r="P552">
        <v>5738871</v>
      </c>
      <c r="Q552" t="s">
        <v>971</v>
      </c>
      <c r="R552">
        <v>1293</v>
      </c>
      <c r="T552" t="s">
        <v>972</v>
      </c>
    </row>
    <row r="553" spans="1:20" x14ac:dyDescent="0.25">
      <c r="A553" s="6" t="s">
        <v>33</v>
      </c>
      <c r="B553" s="7" t="s">
        <v>34</v>
      </c>
      <c r="C553" s="7" t="s">
        <v>22</v>
      </c>
      <c r="D553" s="7" t="s">
        <v>23</v>
      </c>
      <c r="E553" s="7" t="s">
        <v>5</v>
      </c>
      <c r="F553" s="7"/>
      <c r="G553" s="7" t="s">
        <v>24</v>
      </c>
      <c r="H553" s="7">
        <v>251152</v>
      </c>
      <c r="I553" s="7">
        <v>252444</v>
      </c>
      <c r="J553" s="7" t="s">
        <v>25</v>
      </c>
      <c r="K553" s="7" t="s">
        <v>973</v>
      </c>
      <c r="L553" s="7" t="s">
        <v>973</v>
      </c>
      <c r="M553" s="7"/>
      <c r="N553" s="7" t="s">
        <v>974</v>
      </c>
      <c r="O553" s="7"/>
      <c r="P553" s="7">
        <v>5738871</v>
      </c>
      <c r="Q553" s="7" t="s">
        <v>971</v>
      </c>
      <c r="R553" s="7">
        <v>1293</v>
      </c>
      <c r="S553" s="7">
        <v>430</v>
      </c>
      <c r="T553" s="8"/>
    </row>
    <row r="554" spans="1:20" hidden="1" x14ac:dyDescent="0.25">
      <c r="A554" t="s">
        <v>20</v>
      </c>
      <c r="B554" t="s">
        <v>30</v>
      </c>
      <c r="C554" t="s">
        <v>22</v>
      </c>
      <c r="D554" t="s">
        <v>23</v>
      </c>
      <c r="E554" t="s">
        <v>5</v>
      </c>
      <c r="G554" t="s">
        <v>24</v>
      </c>
      <c r="H554">
        <v>252658</v>
      </c>
      <c r="I554">
        <v>253233</v>
      </c>
      <c r="J554" t="s">
        <v>74</v>
      </c>
      <c r="P554">
        <v>5738875</v>
      </c>
      <c r="Q554" t="s">
        <v>975</v>
      </c>
      <c r="R554">
        <v>576</v>
      </c>
      <c r="T554" t="s">
        <v>976</v>
      </c>
    </row>
    <row r="555" spans="1:20" x14ac:dyDescent="0.25">
      <c r="A555" s="6" t="s">
        <v>33</v>
      </c>
      <c r="B555" s="7" t="s">
        <v>34</v>
      </c>
      <c r="C555" s="7" t="s">
        <v>22</v>
      </c>
      <c r="D555" s="7" t="s">
        <v>23</v>
      </c>
      <c r="E555" s="7" t="s">
        <v>5</v>
      </c>
      <c r="F555" s="7"/>
      <c r="G555" s="7" t="s">
        <v>24</v>
      </c>
      <c r="H555" s="7">
        <v>252658</v>
      </c>
      <c r="I555" s="7">
        <v>253233</v>
      </c>
      <c r="J555" s="7" t="s">
        <v>74</v>
      </c>
      <c r="K555" s="7" t="s">
        <v>977</v>
      </c>
      <c r="L555" s="7" t="s">
        <v>977</v>
      </c>
      <c r="M555" s="7"/>
      <c r="N555" s="7" t="s">
        <v>978</v>
      </c>
      <c r="O555" s="7"/>
      <c r="P555" s="7">
        <v>5738875</v>
      </c>
      <c r="Q555" s="7" t="s">
        <v>975</v>
      </c>
      <c r="R555" s="7">
        <v>576</v>
      </c>
      <c r="S555" s="7">
        <v>191</v>
      </c>
      <c r="T555" s="8"/>
    </row>
    <row r="556" spans="1:20" hidden="1" x14ac:dyDescent="0.25">
      <c r="A556" t="s">
        <v>20</v>
      </c>
      <c r="B556" t="s">
        <v>30</v>
      </c>
      <c r="C556" t="s">
        <v>22</v>
      </c>
      <c r="D556" t="s">
        <v>23</v>
      </c>
      <c r="E556" t="s">
        <v>5</v>
      </c>
      <c r="G556" t="s">
        <v>24</v>
      </c>
      <c r="H556">
        <v>253329</v>
      </c>
      <c r="I556">
        <v>254129</v>
      </c>
      <c r="J556" t="s">
        <v>74</v>
      </c>
      <c r="P556">
        <v>5738880</v>
      </c>
      <c r="Q556" t="s">
        <v>979</v>
      </c>
      <c r="R556">
        <v>801</v>
      </c>
      <c r="T556" t="s">
        <v>980</v>
      </c>
    </row>
    <row r="557" spans="1:20" x14ac:dyDescent="0.25">
      <c r="A557" s="6" t="s">
        <v>33</v>
      </c>
      <c r="B557" s="7" t="s">
        <v>34</v>
      </c>
      <c r="C557" s="7" t="s">
        <v>22</v>
      </c>
      <c r="D557" s="7" t="s">
        <v>23</v>
      </c>
      <c r="E557" s="7" t="s">
        <v>5</v>
      </c>
      <c r="F557" s="7"/>
      <c r="G557" s="7" t="s">
        <v>24</v>
      </c>
      <c r="H557" s="7">
        <v>253329</v>
      </c>
      <c r="I557" s="7">
        <v>254129</v>
      </c>
      <c r="J557" s="7" t="s">
        <v>74</v>
      </c>
      <c r="K557" s="7" t="s">
        <v>981</v>
      </c>
      <c r="L557" s="7" t="s">
        <v>981</v>
      </c>
      <c r="M557" s="7"/>
      <c r="N557" s="7" t="s">
        <v>982</v>
      </c>
      <c r="O557" s="7"/>
      <c r="P557" s="7">
        <v>5738880</v>
      </c>
      <c r="Q557" s="7" t="s">
        <v>979</v>
      </c>
      <c r="R557" s="7">
        <v>801</v>
      </c>
      <c r="S557" s="7">
        <v>266</v>
      </c>
      <c r="T557" s="8"/>
    </row>
    <row r="558" spans="1:20" hidden="1" x14ac:dyDescent="0.25">
      <c r="A558" t="s">
        <v>20</v>
      </c>
      <c r="B558" t="s">
        <v>30</v>
      </c>
      <c r="C558" t="s">
        <v>22</v>
      </c>
      <c r="D558" t="s">
        <v>23</v>
      </c>
      <c r="E558" t="s">
        <v>5</v>
      </c>
      <c r="G558" t="s">
        <v>24</v>
      </c>
      <c r="H558">
        <v>254364</v>
      </c>
      <c r="I558">
        <v>254888</v>
      </c>
      <c r="J558" t="s">
        <v>25</v>
      </c>
      <c r="P558">
        <v>5738889</v>
      </c>
      <c r="Q558" t="s">
        <v>983</v>
      </c>
      <c r="R558">
        <v>525</v>
      </c>
      <c r="T558" t="s">
        <v>984</v>
      </c>
    </row>
    <row r="559" spans="1:20" x14ac:dyDescent="0.25">
      <c r="A559" s="6" t="s">
        <v>33</v>
      </c>
      <c r="B559" s="7" t="s">
        <v>34</v>
      </c>
      <c r="C559" s="7" t="s">
        <v>22</v>
      </c>
      <c r="D559" s="7" t="s">
        <v>23</v>
      </c>
      <c r="E559" s="7" t="s">
        <v>5</v>
      </c>
      <c r="F559" s="7"/>
      <c r="G559" s="7" t="s">
        <v>24</v>
      </c>
      <c r="H559" s="7">
        <v>254364</v>
      </c>
      <c r="I559" s="7">
        <v>254888</v>
      </c>
      <c r="J559" s="7" t="s">
        <v>25</v>
      </c>
      <c r="K559" s="7" t="s">
        <v>985</v>
      </c>
      <c r="L559" s="7" t="s">
        <v>985</v>
      </c>
      <c r="M559" s="7"/>
      <c r="N559" s="7" t="s">
        <v>986</v>
      </c>
      <c r="O559" s="7"/>
      <c r="P559" s="7">
        <v>5738889</v>
      </c>
      <c r="Q559" s="7" t="s">
        <v>983</v>
      </c>
      <c r="R559" s="7">
        <v>525</v>
      </c>
      <c r="S559" s="7">
        <v>174</v>
      </c>
      <c r="T559" s="8"/>
    </row>
    <row r="560" spans="1:20" hidden="1" x14ac:dyDescent="0.25">
      <c r="A560" t="s">
        <v>20</v>
      </c>
      <c r="B560" t="s">
        <v>30</v>
      </c>
      <c r="C560" t="s">
        <v>22</v>
      </c>
      <c r="D560" t="s">
        <v>23</v>
      </c>
      <c r="E560" t="s">
        <v>5</v>
      </c>
      <c r="G560" t="s">
        <v>24</v>
      </c>
      <c r="H560">
        <v>254890</v>
      </c>
      <c r="I560">
        <v>255432</v>
      </c>
      <c r="J560" t="s">
        <v>74</v>
      </c>
      <c r="P560">
        <v>5738893</v>
      </c>
      <c r="Q560" t="s">
        <v>987</v>
      </c>
      <c r="R560">
        <v>543</v>
      </c>
      <c r="T560" t="s">
        <v>988</v>
      </c>
    </row>
    <row r="561" spans="1:20" x14ac:dyDescent="0.25">
      <c r="A561" s="6" t="s">
        <v>33</v>
      </c>
      <c r="B561" s="7" t="s">
        <v>34</v>
      </c>
      <c r="C561" s="7" t="s">
        <v>22</v>
      </c>
      <c r="D561" s="7" t="s">
        <v>23</v>
      </c>
      <c r="E561" s="7" t="s">
        <v>5</v>
      </c>
      <c r="F561" s="7"/>
      <c r="G561" s="7" t="s">
        <v>24</v>
      </c>
      <c r="H561" s="7">
        <v>254890</v>
      </c>
      <c r="I561" s="7">
        <v>255432</v>
      </c>
      <c r="J561" s="7" t="s">
        <v>74</v>
      </c>
      <c r="K561" s="7" t="s">
        <v>989</v>
      </c>
      <c r="L561" s="7" t="s">
        <v>989</v>
      </c>
      <c r="M561" s="7"/>
      <c r="N561" s="7" t="s">
        <v>990</v>
      </c>
      <c r="O561" s="7"/>
      <c r="P561" s="7">
        <v>5738893</v>
      </c>
      <c r="Q561" s="7" t="s">
        <v>987</v>
      </c>
      <c r="R561" s="7">
        <v>543</v>
      </c>
      <c r="S561" s="7">
        <v>180</v>
      </c>
      <c r="T561" s="8"/>
    </row>
    <row r="562" spans="1:20" hidden="1" x14ac:dyDescent="0.25">
      <c r="A562" t="s">
        <v>20</v>
      </c>
      <c r="B562" t="s">
        <v>30</v>
      </c>
      <c r="C562" t="s">
        <v>22</v>
      </c>
      <c r="D562" t="s">
        <v>23</v>
      </c>
      <c r="E562" t="s">
        <v>5</v>
      </c>
      <c r="G562" t="s">
        <v>24</v>
      </c>
      <c r="H562">
        <v>255486</v>
      </c>
      <c r="I562">
        <v>257435</v>
      </c>
      <c r="J562" t="s">
        <v>74</v>
      </c>
      <c r="P562">
        <v>5738899</v>
      </c>
      <c r="Q562" t="s">
        <v>991</v>
      </c>
      <c r="R562">
        <v>1950</v>
      </c>
      <c r="T562" t="s">
        <v>992</v>
      </c>
    </row>
    <row r="563" spans="1:20" x14ac:dyDescent="0.25">
      <c r="A563" s="6" t="s">
        <v>33</v>
      </c>
      <c r="B563" s="7" t="s">
        <v>34</v>
      </c>
      <c r="C563" s="7" t="s">
        <v>22</v>
      </c>
      <c r="D563" s="7" t="s">
        <v>23</v>
      </c>
      <c r="E563" s="7" t="s">
        <v>5</v>
      </c>
      <c r="F563" s="7"/>
      <c r="G563" s="7" t="s">
        <v>24</v>
      </c>
      <c r="H563" s="7">
        <v>255486</v>
      </c>
      <c r="I563" s="7">
        <v>257435</v>
      </c>
      <c r="J563" s="7" t="s">
        <v>74</v>
      </c>
      <c r="K563" s="7" t="s">
        <v>993</v>
      </c>
      <c r="L563" s="7" t="s">
        <v>993</v>
      </c>
      <c r="M563" s="7"/>
      <c r="N563" s="7" t="s">
        <v>994</v>
      </c>
      <c r="O563" s="7"/>
      <c r="P563" s="7">
        <v>5738899</v>
      </c>
      <c r="Q563" s="7" t="s">
        <v>991</v>
      </c>
      <c r="R563" s="7">
        <v>1950</v>
      </c>
      <c r="S563" s="7">
        <v>649</v>
      </c>
      <c r="T563" s="8"/>
    </row>
    <row r="564" spans="1:20" hidden="1" x14ac:dyDescent="0.25">
      <c r="A564" t="s">
        <v>20</v>
      </c>
      <c r="B564" t="s">
        <v>30</v>
      </c>
      <c r="C564" t="s">
        <v>22</v>
      </c>
      <c r="D564" t="s">
        <v>23</v>
      </c>
      <c r="E564" t="s">
        <v>5</v>
      </c>
      <c r="G564" t="s">
        <v>24</v>
      </c>
      <c r="H564">
        <v>257582</v>
      </c>
      <c r="I564">
        <v>257932</v>
      </c>
      <c r="J564" t="s">
        <v>25</v>
      </c>
      <c r="P564">
        <v>5738910</v>
      </c>
      <c r="Q564" t="s">
        <v>995</v>
      </c>
      <c r="R564">
        <v>351</v>
      </c>
      <c r="T564" t="s">
        <v>996</v>
      </c>
    </row>
    <row r="565" spans="1:20" x14ac:dyDescent="0.25">
      <c r="A565" s="6" t="s">
        <v>33</v>
      </c>
      <c r="B565" s="7" t="s">
        <v>34</v>
      </c>
      <c r="C565" s="7" t="s">
        <v>22</v>
      </c>
      <c r="D565" s="7" t="s">
        <v>23</v>
      </c>
      <c r="E565" s="7" t="s">
        <v>5</v>
      </c>
      <c r="F565" s="7"/>
      <c r="G565" s="7" t="s">
        <v>24</v>
      </c>
      <c r="H565" s="7">
        <v>257582</v>
      </c>
      <c r="I565" s="7">
        <v>257932</v>
      </c>
      <c r="J565" s="7" t="s">
        <v>25</v>
      </c>
      <c r="K565" s="7" t="s">
        <v>997</v>
      </c>
      <c r="L565" s="7" t="s">
        <v>997</v>
      </c>
      <c r="M565" s="7"/>
      <c r="N565" s="7" t="s">
        <v>998</v>
      </c>
      <c r="O565" s="7"/>
      <c r="P565" s="7">
        <v>5738910</v>
      </c>
      <c r="Q565" s="7" t="s">
        <v>995</v>
      </c>
      <c r="R565" s="7">
        <v>351</v>
      </c>
      <c r="S565" s="7">
        <v>116</v>
      </c>
      <c r="T565" s="8"/>
    </row>
    <row r="566" spans="1:20" hidden="1" x14ac:dyDescent="0.25">
      <c r="A566" t="s">
        <v>20</v>
      </c>
      <c r="B566" t="s">
        <v>30</v>
      </c>
      <c r="C566" t="s">
        <v>22</v>
      </c>
      <c r="D566" t="s">
        <v>23</v>
      </c>
      <c r="E566" t="s">
        <v>5</v>
      </c>
      <c r="G566" t="s">
        <v>24</v>
      </c>
      <c r="H566">
        <v>258071</v>
      </c>
      <c r="I566">
        <v>259306</v>
      </c>
      <c r="J566" t="s">
        <v>25</v>
      </c>
      <c r="P566">
        <v>5738915</v>
      </c>
      <c r="Q566" t="s">
        <v>999</v>
      </c>
      <c r="R566">
        <v>1236</v>
      </c>
      <c r="T566" t="s">
        <v>1000</v>
      </c>
    </row>
    <row r="567" spans="1:20" x14ac:dyDescent="0.25">
      <c r="A567" s="6" t="s">
        <v>33</v>
      </c>
      <c r="B567" s="7" t="s">
        <v>34</v>
      </c>
      <c r="C567" s="7" t="s">
        <v>22</v>
      </c>
      <c r="D567" s="7" t="s">
        <v>23</v>
      </c>
      <c r="E567" s="7" t="s">
        <v>5</v>
      </c>
      <c r="F567" s="7"/>
      <c r="G567" s="7" t="s">
        <v>24</v>
      </c>
      <c r="H567" s="7">
        <v>258071</v>
      </c>
      <c r="I567" s="7">
        <v>259306</v>
      </c>
      <c r="J567" s="7" t="s">
        <v>25</v>
      </c>
      <c r="K567" s="7" t="s">
        <v>1001</v>
      </c>
      <c r="L567" s="7" t="s">
        <v>1001</v>
      </c>
      <c r="M567" s="7"/>
      <c r="N567" s="7" t="s">
        <v>1002</v>
      </c>
      <c r="O567" s="7"/>
      <c r="P567" s="7">
        <v>5738915</v>
      </c>
      <c r="Q567" s="7" t="s">
        <v>999</v>
      </c>
      <c r="R567" s="7">
        <v>1236</v>
      </c>
      <c r="S567" s="7">
        <v>411</v>
      </c>
      <c r="T567" s="8"/>
    </row>
    <row r="568" spans="1:20" hidden="1" x14ac:dyDescent="0.25">
      <c r="A568" t="s">
        <v>20</v>
      </c>
      <c r="B568" t="s">
        <v>30</v>
      </c>
      <c r="C568" t="s">
        <v>22</v>
      </c>
      <c r="D568" t="s">
        <v>23</v>
      </c>
      <c r="E568" t="s">
        <v>5</v>
      </c>
      <c r="G568" t="s">
        <v>24</v>
      </c>
      <c r="H568">
        <v>259342</v>
      </c>
      <c r="I568">
        <v>260952</v>
      </c>
      <c r="J568" t="s">
        <v>25</v>
      </c>
      <c r="P568">
        <v>5738919</v>
      </c>
      <c r="Q568" t="s">
        <v>1003</v>
      </c>
      <c r="R568">
        <v>1611</v>
      </c>
      <c r="T568" t="s">
        <v>1004</v>
      </c>
    </row>
    <row r="569" spans="1:20" x14ac:dyDescent="0.25">
      <c r="A569" s="6" t="s">
        <v>33</v>
      </c>
      <c r="B569" s="7" t="s">
        <v>34</v>
      </c>
      <c r="C569" s="7" t="s">
        <v>22</v>
      </c>
      <c r="D569" s="7" t="s">
        <v>23</v>
      </c>
      <c r="E569" s="7" t="s">
        <v>5</v>
      </c>
      <c r="F569" s="7"/>
      <c r="G569" s="7" t="s">
        <v>24</v>
      </c>
      <c r="H569" s="7">
        <v>259342</v>
      </c>
      <c r="I569" s="7">
        <v>260952</v>
      </c>
      <c r="J569" s="7" t="s">
        <v>25</v>
      </c>
      <c r="K569" s="7" t="s">
        <v>1005</v>
      </c>
      <c r="L569" s="7" t="s">
        <v>1005</v>
      </c>
      <c r="M569" s="7"/>
      <c r="N569" s="7" t="s">
        <v>1006</v>
      </c>
      <c r="O569" s="7"/>
      <c r="P569" s="7">
        <v>5738919</v>
      </c>
      <c r="Q569" s="7" t="s">
        <v>1003</v>
      </c>
      <c r="R569" s="7">
        <v>1611</v>
      </c>
      <c r="S569" s="7">
        <v>536</v>
      </c>
      <c r="T569" s="8"/>
    </row>
    <row r="570" spans="1:20" hidden="1" x14ac:dyDescent="0.25">
      <c r="A570" t="s">
        <v>20</v>
      </c>
      <c r="B570" t="s">
        <v>30</v>
      </c>
      <c r="C570" t="s">
        <v>22</v>
      </c>
      <c r="D570" t="s">
        <v>23</v>
      </c>
      <c r="E570" t="s">
        <v>5</v>
      </c>
      <c r="G570" t="s">
        <v>24</v>
      </c>
      <c r="H570">
        <v>260976</v>
      </c>
      <c r="I570">
        <v>261752</v>
      </c>
      <c r="J570" t="s">
        <v>25</v>
      </c>
      <c r="P570">
        <v>5738931</v>
      </c>
      <c r="Q570" t="s">
        <v>1007</v>
      </c>
      <c r="R570">
        <v>777</v>
      </c>
      <c r="T570" t="s">
        <v>1008</v>
      </c>
    </row>
    <row r="571" spans="1:20" x14ac:dyDescent="0.25">
      <c r="A571" s="6" t="s">
        <v>33</v>
      </c>
      <c r="B571" s="7" t="s">
        <v>34</v>
      </c>
      <c r="C571" s="7" t="s">
        <v>22</v>
      </c>
      <c r="D571" s="7" t="s">
        <v>23</v>
      </c>
      <c r="E571" s="7" t="s">
        <v>5</v>
      </c>
      <c r="F571" s="7"/>
      <c r="G571" s="7" t="s">
        <v>24</v>
      </c>
      <c r="H571" s="7">
        <v>260976</v>
      </c>
      <c r="I571" s="7">
        <v>261752</v>
      </c>
      <c r="J571" s="7" t="s">
        <v>25</v>
      </c>
      <c r="K571" s="7" t="s">
        <v>1009</v>
      </c>
      <c r="L571" s="7" t="s">
        <v>1009</v>
      </c>
      <c r="M571" s="7"/>
      <c r="N571" s="7" t="s">
        <v>1010</v>
      </c>
      <c r="O571" s="7"/>
      <c r="P571" s="7">
        <v>5738931</v>
      </c>
      <c r="Q571" s="7" t="s">
        <v>1007</v>
      </c>
      <c r="R571" s="7">
        <v>777</v>
      </c>
      <c r="S571" s="7">
        <v>258</v>
      </c>
      <c r="T571" s="8"/>
    </row>
    <row r="572" spans="1:20" hidden="1" x14ac:dyDescent="0.25">
      <c r="A572" t="s">
        <v>20</v>
      </c>
      <c r="B572" t="s">
        <v>30</v>
      </c>
      <c r="C572" t="s">
        <v>22</v>
      </c>
      <c r="D572" t="s">
        <v>23</v>
      </c>
      <c r="E572" t="s">
        <v>5</v>
      </c>
      <c r="G572" t="s">
        <v>24</v>
      </c>
      <c r="H572">
        <v>261807</v>
      </c>
      <c r="I572">
        <v>262361</v>
      </c>
      <c r="J572" t="s">
        <v>74</v>
      </c>
      <c r="P572">
        <v>5738936</v>
      </c>
      <c r="Q572" t="s">
        <v>1011</v>
      </c>
      <c r="R572">
        <v>555</v>
      </c>
      <c r="T572" t="s">
        <v>1012</v>
      </c>
    </row>
    <row r="573" spans="1:20" x14ac:dyDescent="0.25">
      <c r="A573" s="6" t="s">
        <v>33</v>
      </c>
      <c r="B573" s="7" t="s">
        <v>34</v>
      </c>
      <c r="C573" s="7" t="s">
        <v>22</v>
      </c>
      <c r="D573" s="7" t="s">
        <v>23</v>
      </c>
      <c r="E573" s="7" t="s">
        <v>5</v>
      </c>
      <c r="F573" s="7"/>
      <c r="G573" s="7" t="s">
        <v>24</v>
      </c>
      <c r="H573" s="7">
        <v>261807</v>
      </c>
      <c r="I573" s="7">
        <v>262361</v>
      </c>
      <c r="J573" s="7" t="s">
        <v>74</v>
      </c>
      <c r="K573" s="7" t="s">
        <v>1013</v>
      </c>
      <c r="L573" s="7" t="s">
        <v>1013</v>
      </c>
      <c r="M573" s="7"/>
      <c r="N573" s="7" t="s">
        <v>1014</v>
      </c>
      <c r="O573" s="7"/>
      <c r="P573" s="7">
        <v>5738936</v>
      </c>
      <c r="Q573" s="7" t="s">
        <v>1011</v>
      </c>
      <c r="R573" s="7">
        <v>555</v>
      </c>
      <c r="S573" s="7">
        <v>184</v>
      </c>
      <c r="T573" s="8"/>
    </row>
    <row r="574" spans="1:20" hidden="1" x14ac:dyDescent="0.25">
      <c r="A574" t="s">
        <v>20</v>
      </c>
      <c r="B574" t="s">
        <v>30</v>
      </c>
      <c r="C574" t="s">
        <v>22</v>
      </c>
      <c r="D574" t="s">
        <v>23</v>
      </c>
      <c r="E574" t="s">
        <v>5</v>
      </c>
      <c r="G574" t="s">
        <v>24</v>
      </c>
      <c r="H574">
        <v>262442</v>
      </c>
      <c r="I574">
        <v>263263</v>
      </c>
      <c r="J574" t="s">
        <v>74</v>
      </c>
      <c r="P574">
        <v>5738941</v>
      </c>
      <c r="Q574" t="s">
        <v>1015</v>
      </c>
      <c r="R574">
        <v>822</v>
      </c>
      <c r="T574" t="s">
        <v>1016</v>
      </c>
    </row>
    <row r="575" spans="1:20" x14ac:dyDescent="0.25">
      <c r="A575" s="6" t="s">
        <v>33</v>
      </c>
      <c r="B575" s="7" t="s">
        <v>34</v>
      </c>
      <c r="C575" s="7" t="s">
        <v>22</v>
      </c>
      <c r="D575" s="7" t="s">
        <v>23</v>
      </c>
      <c r="E575" s="7" t="s">
        <v>5</v>
      </c>
      <c r="F575" s="7"/>
      <c r="G575" s="7" t="s">
        <v>24</v>
      </c>
      <c r="H575" s="7">
        <v>262442</v>
      </c>
      <c r="I575" s="7">
        <v>263263</v>
      </c>
      <c r="J575" s="7" t="s">
        <v>74</v>
      </c>
      <c r="K575" s="7" t="s">
        <v>1017</v>
      </c>
      <c r="L575" s="7" t="s">
        <v>1017</v>
      </c>
      <c r="M575" s="7"/>
      <c r="N575" s="7" t="s">
        <v>1018</v>
      </c>
      <c r="O575" s="7"/>
      <c r="P575" s="7">
        <v>5738941</v>
      </c>
      <c r="Q575" s="7" t="s">
        <v>1015</v>
      </c>
      <c r="R575" s="7">
        <v>822</v>
      </c>
      <c r="S575" s="7">
        <v>273</v>
      </c>
      <c r="T575" s="8"/>
    </row>
    <row r="576" spans="1:20" hidden="1" x14ac:dyDescent="0.25">
      <c r="A576" t="s">
        <v>20</v>
      </c>
      <c r="B576" t="s">
        <v>30</v>
      </c>
      <c r="C576" t="s">
        <v>22</v>
      </c>
      <c r="D576" t="s">
        <v>23</v>
      </c>
      <c r="E576" t="s">
        <v>5</v>
      </c>
      <c r="G576" t="s">
        <v>24</v>
      </c>
      <c r="H576">
        <v>263272</v>
      </c>
      <c r="I576">
        <v>263586</v>
      </c>
      <c r="J576" t="s">
        <v>74</v>
      </c>
      <c r="P576">
        <v>5738944</v>
      </c>
      <c r="Q576" t="s">
        <v>1019</v>
      </c>
      <c r="R576">
        <v>315</v>
      </c>
      <c r="T576" t="s">
        <v>1020</v>
      </c>
    </row>
    <row r="577" spans="1:20" x14ac:dyDescent="0.25">
      <c r="A577" s="6" t="s">
        <v>33</v>
      </c>
      <c r="B577" s="7" t="s">
        <v>34</v>
      </c>
      <c r="C577" s="7" t="s">
        <v>22</v>
      </c>
      <c r="D577" s="7" t="s">
        <v>23</v>
      </c>
      <c r="E577" s="7" t="s">
        <v>5</v>
      </c>
      <c r="F577" s="7"/>
      <c r="G577" s="7" t="s">
        <v>24</v>
      </c>
      <c r="H577" s="7">
        <v>263272</v>
      </c>
      <c r="I577" s="7">
        <v>263586</v>
      </c>
      <c r="J577" s="7" t="s">
        <v>74</v>
      </c>
      <c r="K577" s="7" t="s">
        <v>1021</v>
      </c>
      <c r="L577" s="7" t="s">
        <v>1021</v>
      </c>
      <c r="M577" s="7"/>
      <c r="N577" s="7" t="s">
        <v>1022</v>
      </c>
      <c r="O577" s="7"/>
      <c r="P577" s="7">
        <v>5738944</v>
      </c>
      <c r="Q577" s="7" t="s">
        <v>1019</v>
      </c>
      <c r="R577" s="7">
        <v>315</v>
      </c>
      <c r="S577" s="7">
        <v>104</v>
      </c>
      <c r="T577" s="8"/>
    </row>
    <row r="578" spans="1:20" hidden="1" x14ac:dyDescent="0.25">
      <c r="A578" t="s">
        <v>20</v>
      </c>
      <c r="B578" t="s">
        <v>30</v>
      </c>
      <c r="C578" t="s">
        <v>22</v>
      </c>
      <c r="D578" t="s">
        <v>23</v>
      </c>
      <c r="E578" t="s">
        <v>5</v>
      </c>
      <c r="G578" t="s">
        <v>24</v>
      </c>
      <c r="H578">
        <v>263745</v>
      </c>
      <c r="I578">
        <v>264383</v>
      </c>
      <c r="J578" t="s">
        <v>25</v>
      </c>
      <c r="P578">
        <v>5738947</v>
      </c>
      <c r="Q578" t="s">
        <v>1023</v>
      </c>
      <c r="R578">
        <v>639</v>
      </c>
      <c r="T578" t="s">
        <v>1024</v>
      </c>
    </row>
    <row r="579" spans="1:20" x14ac:dyDescent="0.25">
      <c r="A579" s="6" t="s">
        <v>33</v>
      </c>
      <c r="B579" s="7" t="s">
        <v>34</v>
      </c>
      <c r="C579" s="7" t="s">
        <v>22</v>
      </c>
      <c r="D579" s="7" t="s">
        <v>23</v>
      </c>
      <c r="E579" s="7" t="s">
        <v>5</v>
      </c>
      <c r="F579" s="7"/>
      <c r="G579" s="7" t="s">
        <v>24</v>
      </c>
      <c r="H579" s="7">
        <v>263745</v>
      </c>
      <c r="I579" s="7">
        <v>264383</v>
      </c>
      <c r="J579" s="7" t="s">
        <v>25</v>
      </c>
      <c r="K579" s="7" t="s">
        <v>1025</v>
      </c>
      <c r="L579" s="7" t="s">
        <v>1025</v>
      </c>
      <c r="M579" s="7"/>
      <c r="N579" s="7" t="s">
        <v>1026</v>
      </c>
      <c r="O579" s="7"/>
      <c r="P579" s="7">
        <v>5738947</v>
      </c>
      <c r="Q579" s="7" t="s">
        <v>1023</v>
      </c>
      <c r="R579" s="7">
        <v>639</v>
      </c>
      <c r="S579" s="7">
        <v>212</v>
      </c>
      <c r="T579" s="8"/>
    </row>
    <row r="580" spans="1:20" hidden="1" x14ac:dyDescent="0.25">
      <c r="A580" t="s">
        <v>20</v>
      </c>
      <c r="B580" t="s">
        <v>30</v>
      </c>
      <c r="C580" t="s">
        <v>22</v>
      </c>
      <c r="D580" t="s">
        <v>23</v>
      </c>
      <c r="E580" t="s">
        <v>5</v>
      </c>
      <c r="G580" t="s">
        <v>24</v>
      </c>
      <c r="H580">
        <v>264508</v>
      </c>
      <c r="I580">
        <v>265212</v>
      </c>
      <c r="J580" t="s">
        <v>25</v>
      </c>
      <c r="P580">
        <v>25393764</v>
      </c>
      <c r="Q580" t="s">
        <v>1027</v>
      </c>
      <c r="R580">
        <v>705</v>
      </c>
      <c r="T580" t="s">
        <v>1028</v>
      </c>
    </row>
    <row r="581" spans="1:20" x14ac:dyDescent="0.25">
      <c r="A581" s="6" t="s">
        <v>33</v>
      </c>
      <c r="B581" s="7" t="s">
        <v>34</v>
      </c>
      <c r="C581" s="7" t="s">
        <v>22</v>
      </c>
      <c r="D581" s="7" t="s">
        <v>23</v>
      </c>
      <c r="E581" s="7" t="s">
        <v>5</v>
      </c>
      <c r="F581" s="7"/>
      <c r="G581" s="7" t="s">
        <v>24</v>
      </c>
      <c r="H581" s="7">
        <v>264508</v>
      </c>
      <c r="I581" s="7">
        <v>265212</v>
      </c>
      <c r="J581" s="7" t="s">
        <v>25</v>
      </c>
      <c r="K581" s="7" t="s">
        <v>1029</v>
      </c>
      <c r="L581" s="7" t="s">
        <v>1029</v>
      </c>
      <c r="M581" s="7"/>
      <c r="N581" s="7" t="s">
        <v>596</v>
      </c>
      <c r="O581" s="7"/>
      <c r="P581" s="7">
        <v>25393764</v>
      </c>
      <c r="Q581" s="7" t="s">
        <v>1027</v>
      </c>
      <c r="R581" s="7">
        <v>705</v>
      </c>
      <c r="S581" s="7">
        <v>234</v>
      </c>
      <c r="T581" s="8"/>
    </row>
    <row r="582" spans="1:20" hidden="1" x14ac:dyDescent="0.25">
      <c r="A582" t="s">
        <v>20</v>
      </c>
      <c r="B582" t="s">
        <v>30</v>
      </c>
      <c r="C582" t="s">
        <v>22</v>
      </c>
      <c r="D582" t="s">
        <v>23</v>
      </c>
      <c r="E582" t="s">
        <v>5</v>
      </c>
      <c r="G582" t="s">
        <v>24</v>
      </c>
      <c r="H582">
        <v>265279</v>
      </c>
      <c r="I582">
        <v>265953</v>
      </c>
      <c r="J582" t="s">
        <v>25</v>
      </c>
      <c r="P582">
        <v>5738956</v>
      </c>
      <c r="Q582" t="s">
        <v>1030</v>
      </c>
      <c r="R582">
        <v>675</v>
      </c>
      <c r="T582" t="s">
        <v>1031</v>
      </c>
    </row>
    <row r="583" spans="1:20" x14ac:dyDescent="0.25">
      <c r="A583" s="6" t="s">
        <v>33</v>
      </c>
      <c r="B583" s="7" t="s">
        <v>34</v>
      </c>
      <c r="C583" s="7" t="s">
        <v>22</v>
      </c>
      <c r="D583" s="7" t="s">
        <v>23</v>
      </c>
      <c r="E583" s="7" t="s">
        <v>5</v>
      </c>
      <c r="F583" s="7"/>
      <c r="G583" s="7" t="s">
        <v>24</v>
      </c>
      <c r="H583" s="7">
        <v>265279</v>
      </c>
      <c r="I583" s="7">
        <v>265953</v>
      </c>
      <c r="J583" s="7" t="s">
        <v>25</v>
      </c>
      <c r="K583" s="7" t="s">
        <v>1032</v>
      </c>
      <c r="L583" s="7" t="s">
        <v>1032</v>
      </c>
      <c r="M583" s="7"/>
      <c r="N583" s="7" t="s">
        <v>596</v>
      </c>
      <c r="O583" s="7"/>
      <c r="P583" s="7">
        <v>5738956</v>
      </c>
      <c r="Q583" s="7" t="s">
        <v>1030</v>
      </c>
      <c r="R583" s="7">
        <v>675</v>
      </c>
      <c r="S583" s="7">
        <v>224</v>
      </c>
      <c r="T583" s="8"/>
    </row>
    <row r="584" spans="1:20" hidden="1" x14ac:dyDescent="0.25">
      <c r="A584" t="s">
        <v>20</v>
      </c>
      <c r="B584" t="s">
        <v>30</v>
      </c>
      <c r="C584" t="s">
        <v>22</v>
      </c>
      <c r="D584" t="s">
        <v>23</v>
      </c>
      <c r="E584" t="s">
        <v>5</v>
      </c>
      <c r="G584" t="s">
        <v>24</v>
      </c>
      <c r="H584">
        <v>265990</v>
      </c>
      <c r="I584">
        <v>266733</v>
      </c>
      <c r="J584" t="s">
        <v>25</v>
      </c>
      <c r="P584">
        <v>5738960</v>
      </c>
      <c r="Q584" t="s">
        <v>1033</v>
      </c>
      <c r="R584">
        <v>744</v>
      </c>
      <c r="T584" t="s">
        <v>1034</v>
      </c>
    </row>
    <row r="585" spans="1:20" x14ac:dyDescent="0.25">
      <c r="A585" s="6" t="s">
        <v>33</v>
      </c>
      <c r="B585" s="7" t="s">
        <v>34</v>
      </c>
      <c r="C585" s="7" t="s">
        <v>22</v>
      </c>
      <c r="D585" s="7" t="s">
        <v>23</v>
      </c>
      <c r="E585" s="7" t="s">
        <v>5</v>
      </c>
      <c r="F585" s="7"/>
      <c r="G585" s="7" t="s">
        <v>24</v>
      </c>
      <c r="H585" s="7">
        <v>265990</v>
      </c>
      <c r="I585" s="7">
        <v>266733</v>
      </c>
      <c r="J585" s="7" t="s">
        <v>25</v>
      </c>
      <c r="K585" s="7" t="s">
        <v>1035</v>
      </c>
      <c r="L585" s="7" t="s">
        <v>1035</v>
      </c>
      <c r="M585" s="7"/>
      <c r="N585" s="7" t="s">
        <v>1036</v>
      </c>
      <c r="O585" s="7"/>
      <c r="P585" s="7">
        <v>5738960</v>
      </c>
      <c r="Q585" s="7" t="s">
        <v>1033</v>
      </c>
      <c r="R585" s="7">
        <v>744</v>
      </c>
      <c r="S585" s="7">
        <v>247</v>
      </c>
      <c r="T585" s="8"/>
    </row>
    <row r="586" spans="1:20" hidden="1" x14ac:dyDescent="0.25">
      <c r="A586" t="s">
        <v>20</v>
      </c>
      <c r="B586" t="s">
        <v>30</v>
      </c>
      <c r="C586" t="s">
        <v>22</v>
      </c>
      <c r="D586" t="s">
        <v>23</v>
      </c>
      <c r="E586" t="s">
        <v>5</v>
      </c>
      <c r="G586" t="s">
        <v>24</v>
      </c>
      <c r="H586">
        <v>266743</v>
      </c>
      <c r="I586">
        <v>268029</v>
      </c>
      <c r="J586" t="s">
        <v>74</v>
      </c>
      <c r="P586">
        <v>5738964</v>
      </c>
      <c r="Q586" t="s">
        <v>1037</v>
      </c>
      <c r="R586">
        <v>1287</v>
      </c>
      <c r="T586" t="s">
        <v>1038</v>
      </c>
    </row>
    <row r="587" spans="1:20" x14ac:dyDescent="0.25">
      <c r="A587" s="6" t="s">
        <v>33</v>
      </c>
      <c r="B587" s="7" t="s">
        <v>34</v>
      </c>
      <c r="C587" s="7" t="s">
        <v>22</v>
      </c>
      <c r="D587" s="7" t="s">
        <v>23</v>
      </c>
      <c r="E587" s="7" t="s">
        <v>5</v>
      </c>
      <c r="F587" s="7"/>
      <c r="G587" s="7" t="s">
        <v>24</v>
      </c>
      <c r="H587" s="7">
        <v>266743</v>
      </c>
      <c r="I587" s="7">
        <v>268029</v>
      </c>
      <c r="J587" s="7" t="s">
        <v>74</v>
      </c>
      <c r="K587" s="7" t="s">
        <v>1039</v>
      </c>
      <c r="L587" s="7" t="s">
        <v>1039</v>
      </c>
      <c r="M587" s="7"/>
      <c r="N587" s="7" t="s">
        <v>1040</v>
      </c>
      <c r="O587" s="7"/>
      <c r="P587" s="7">
        <v>5738964</v>
      </c>
      <c r="Q587" s="7" t="s">
        <v>1037</v>
      </c>
      <c r="R587" s="7">
        <v>1287</v>
      </c>
      <c r="S587" s="7">
        <v>428</v>
      </c>
      <c r="T587" s="8"/>
    </row>
    <row r="588" spans="1:20" hidden="1" x14ac:dyDescent="0.25">
      <c r="A588" t="s">
        <v>20</v>
      </c>
      <c r="B588" t="s">
        <v>30</v>
      </c>
      <c r="C588" t="s">
        <v>22</v>
      </c>
      <c r="D588" t="s">
        <v>23</v>
      </c>
      <c r="E588" t="s">
        <v>5</v>
      </c>
      <c r="G588" t="s">
        <v>24</v>
      </c>
      <c r="H588">
        <v>268187</v>
      </c>
      <c r="I588">
        <v>268879</v>
      </c>
      <c r="J588" t="s">
        <v>74</v>
      </c>
      <c r="P588">
        <v>5738966</v>
      </c>
      <c r="Q588" t="s">
        <v>1041</v>
      </c>
      <c r="R588">
        <v>693</v>
      </c>
      <c r="T588" t="s">
        <v>1042</v>
      </c>
    </row>
    <row r="589" spans="1:20" x14ac:dyDescent="0.25">
      <c r="A589" s="6" t="s">
        <v>33</v>
      </c>
      <c r="B589" s="7" t="s">
        <v>34</v>
      </c>
      <c r="C589" s="7" t="s">
        <v>22</v>
      </c>
      <c r="D589" s="7" t="s">
        <v>23</v>
      </c>
      <c r="E589" s="7" t="s">
        <v>5</v>
      </c>
      <c r="F589" s="7"/>
      <c r="G589" s="7" t="s">
        <v>24</v>
      </c>
      <c r="H589" s="7">
        <v>268187</v>
      </c>
      <c r="I589" s="7">
        <v>268879</v>
      </c>
      <c r="J589" s="7" t="s">
        <v>74</v>
      </c>
      <c r="K589" s="7" t="s">
        <v>1043</v>
      </c>
      <c r="L589" s="7" t="s">
        <v>1043</v>
      </c>
      <c r="M589" s="7"/>
      <c r="N589" s="7" t="s">
        <v>1044</v>
      </c>
      <c r="O589" s="7"/>
      <c r="P589" s="7">
        <v>5738966</v>
      </c>
      <c r="Q589" s="7" t="s">
        <v>1041</v>
      </c>
      <c r="R589" s="7">
        <v>693</v>
      </c>
      <c r="S589" s="7">
        <v>230</v>
      </c>
      <c r="T589" s="8"/>
    </row>
    <row r="590" spans="1:20" hidden="1" x14ac:dyDescent="0.25">
      <c r="A590" t="s">
        <v>20</v>
      </c>
      <c r="B590" t="s">
        <v>30</v>
      </c>
      <c r="C590" t="s">
        <v>22</v>
      </c>
      <c r="D590" t="s">
        <v>23</v>
      </c>
      <c r="E590" t="s">
        <v>5</v>
      </c>
      <c r="G590" t="s">
        <v>24</v>
      </c>
      <c r="H590">
        <v>268897</v>
      </c>
      <c r="I590">
        <v>270351</v>
      </c>
      <c r="J590" t="s">
        <v>74</v>
      </c>
      <c r="P590">
        <v>5738970</v>
      </c>
      <c r="Q590" t="s">
        <v>1045</v>
      </c>
      <c r="R590">
        <v>1455</v>
      </c>
      <c r="T590" t="s">
        <v>1046</v>
      </c>
    </row>
    <row r="591" spans="1:20" x14ac:dyDescent="0.25">
      <c r="A591" s="6" t="s">
        <v>33</v>
      </c>
      <c r="B591" s="7" t="s">
        <v>34</v>
      </c>
      <c r="C591" s="7" t="s">
        <v>22</v>
      </c>
      <c r="D591" s="7" t="s">
        <v>23</v>
      </c>
      <c r="E591" s="7" t="s">
        <v>5</v>
      </c>
      <c r="F591" s="7"/>
      <c r="G591" s="7" t="s">
        <v>24</v>
      </c>
      <c r="H591" s="7">
        <v>268897</v>
      </c>
      <c r="I591" s="7">
        <v>270351</v>
      </c>
      <c r="J591" s="7" t="s">
        <v>74</v>
      </c>
      <c r="K591" s="7" t="s">
        <v>1047</v>
      </c>
      <c r="L591" s="7" t="s">
        <v>1047</v>
      </c>
      <c r="M591" s="7"/>
      <c r="N591" s="7" t="s">
        <v>36</v>
      </c>
      <c r="O591" s="7"/>
      <c r="P591" s="7">
        <v>5738970</v>
      </c>
      <c r="Q591" s="7" t="s">
        <v>1045</v>
      </c>
      <c r="R591" s="7">
        <v>1455</v>
      </c>
      <c r="S591" s="7">
        <v>484</v>
      </c>
      <c r="T591" s="8"/>
    </row>
    <row r="592" spans="1:20" hidden="1" x14ac:dyDescent="0.25">
      <c r="A592" t="s">
        <v>20</v>
      </c>
      <c r="B592" t="s">
        <v>30</v>
      </c>
      <c r="C592" t="s">
        <v>22</v>
      </c>
      <c r="D592" t="s">
        <v>23</v>
      </c>
      <c r="E592" t="s">
        <v>5</v>
      </c>
      <c r="G592" t="s">
        <v>24</v>
      </c>
      <c r="H592">
        <v>270545</v>
      </c>
      <c r="I592">
        <v>271855</v>
      </c>
      <c r="J592" t="s">
        <v>25</v>
      </c>
      <c r="P592">
        <v>5738973</v>
      </c>
      <c r="Q592" t="s">
        <v>1048</v>
      </c>
      <c r="R592">
        <v>1311</v>
      </c>
      <c r="T592" t="s">
        <v>1049</v>
      </c>
    </row>
    <row r="593" spans="1:20" x14ac:dyDescent="0.25">
      <c r="A593" s="6" t="s">
        <v>33</v>
      </c>
      <c r="B593" s="7" t="s">
        <v>34</v>
      </c>
      <c r="C593" s="7" t="s">
        <v>22</v>
      </c>
      <c r="D593" s="7" t="s">
        <v>23</v>
      </c>
      <c r="E593" s="7" t="s">
        <v>5</v>
      </c>
      <c r="F593" s="7"/>
      <c r="G593" s="7" t="s">
        <v>24</v>
      </c>
      <c r="H593" s="7">
        <v>270545</v>
      </c>
      <c r="I593" s="7">
        <v>271855</v>
      </c>
      <c r="J593" s="7" t="s">
        <v>25</v>
      </c>
      <c r="K593" s="7" t="s">
        <v>1050</v>
      </c>
      <c r="L593" s="7" t="s">
        <v>1050</v>
      </c>
      <c r="M593" s="7"/>
      <c r="N593" s="7" t="s">
        <v>1051</v>
      </c>
      <c r="O593" s="7"/>
      <c r="P593" s="7">
        <v>5738973</v>
      </c>
      <c r="Q593" s="7" t="s">
        <v>1048</v>
      </c>
      <c r="R593" s="7">
        <v>1311</v>
      </c>
      <c r="S593" s="7">
        <v>436</v>
      </c>
      <c r="T593" s="8"/>
    </row>
    <row r="594" spans="1:20" hidden="1" x14ac:dyDescent="0.25">
      <c r="A594" t="s">
        <v>20</v>
      </c>
      <c r="B594" t="s">
        <v>30</v>
      </c>
      <c r="C594" t="s">
        <v>22</v>
      </c>
      <c r="D594" t="s">
        <v>23</v>
      </c>
      <c r="E594" t="s">
        <v>5</v>
      </c>
      <c r="G594" t="s">
        <v>24</v>
      </c>
      <c r="H594">
        <v>271874</v>
      </c>
      <c r="I594">
        <v>272440</v>
      </c>
      <c r="J594" t="s">
        <v>25</v>
      </c>
      <c r="P594">
        <v>5738976</v>
      </c>
      <c r="Q594" t="s">
        <v>1052</v>
      </c>
      <c r="R594">
        <v>567</v>
      </c>
      <c r="T594" t="s">
        <v>1053</v>
      </c>
    </row>
    <row r="595" spans="1:20" x14ac:dyDescent="0.25">
      <c r="A595" s="6" t="s">
        <v>33</v>
      </c>
      <c r="B595" s="7" t="s">
        <v>34</v>
      </c>
      <c r="C595" s="7" t="s">
        <v>22</v>
      </c>
      <c r="D595" s="7" t="s">
        <v>23</v>
      </c>
      <c r="E595" s="7" t="s">
        <v>5</v>
      </c>
      <c r="F595" s="7"/>
      <c r="G595" s="7" t="s">
        <v>24</v>
      </c>
      <c r="H595" s="7">
        <v>271874</v>
      </c>
      <c r="I595" s="7">
        <v>272440</v>
      </c>
      <c r="J595" s="7" t="s">
        <v>25</v>
      </c>
      <c r="K595" s="7" t="s">
        <v>1054</v>
      </c>
      <c r="L595" s="7" t="s">
        <v>1054</v>
      </c>
      <c r="M595" s="7"/>
      <c r="N595" s="7" t="s">
        <v>36</v>
      </c>
      <c r="O595" s="7"/>
      <c r="P595" s="7">
        <v>5738976</v>
      </c>
      <c r="Q595" s="7" t="s">
        <v>1052</v>
      </c>
      <c r="R595" s="7">
        <v>567</v>
      </c>
      <c r="S595" s="7">
        <v>188</v>
      </c>
      <c r="T595" s="8"/>
    </row>
    <row r="596" spans="1:20" hidden="1" x14ac:dyDescent="0.25">
      <c r="A596" t="s">
        <v>20</v>
      </c>
      <c r="B596" t="s">
        <v>30</v>
      </c>
      <c r="C596" t="s">
        <v>22</v>
      </c>
      <c r="D596" t="s">
        <v>23</v>
      </c>
      <c r="E596" t="s">
        <v>5</v>
      </c>
      <c r="G596" t="s">
        <v>24</v>
      </c>
      <c r="H596">
        <v>272511</v>
      </c>
      <c r="I596">
        <v>273296</v>
      </c>
      <c r="J596" t="s">
        <v>25</v>
      </c>
      <c r="P596">
        <v>5738979</v>
      </c>
      <c r="Q596" t="s">
        <v>1055</v>
      </c>
      <c r="R596">
        <v>786</v>
      </c>
      <c r="T596" t="s">
        <v>1056</v>
      </c>
    </row>
    <row r="597" spans="1:20" x14ac:dyDescent="0.25">
      <c r="A597" s="6" t="s">
        <v>33</v>
      </c>
      <c r="B597" s="7" t="s">
        <v>34</v>
      </c>
      <c r="C597" s="7" t="s">
        <v>22</v>
      </c>
      <c r="D597" s="7" t="s">
        <v>23</v>
      </c>
      <c r="E597" s="7" t="s">
        <v>5</v>
      </c>
      <c r="F597" s="7"/>
      <c r="G597" s="7" t="s">
        <v>24</v>
      </c>
      <c r="H597" s="7">
        <v>272511</v>
      </c>
      <c r="I597" s="7">
        <v>273296</v>
      </c>
      <c r="J597" s="7" t="s">
        <v>25</v>
      </c>
      <c r="K597" s="7" t="s">
        <v>1057</v>
      </c>
      <c r="L597" s="7" t="s">
        <v>1057</v>
      </c>
      <c r="M597" s="7"/>
      <c r="N597" s="7" t="s">
        <v>1058</v>
      </c>
      <c r="O597" s="7"/>
      <c r="P597" s="7">
        <v>5738979</v>
      </c>
      <c r="Q597" s="7" t="s">
        <v>1055</v>
      </c>
      <c r="R597" s="7">
        <v>786</v>
      </c>
      <c r="S597" s="7">
        <v>261</v>
      </c>
      <c r="T597" s="8"/>
    </row>
    <row r="598" spans="1:20" hidden="1" x14ac:dyDescent="0.25">
      <c r="A598" t="s">
        <v>20</v>
      </c>
      <c r="B598" t="s">
        <v>30</v>
      </c>
      <c r="C598" t="s">
        <v>22</v>
      </c>
      <c r="D598" t="s">
        <v>23</v>
      </c>
      <c r="E598" t="s">
        <v>5</v>
      </c>
      <c r="G598" t="s">
        <v>24</v>
      </c>
      <c r="H598">
        <v>273293</v>
      </c>
      <c r="I598">
        <v>273475</v>
      </c>
      <c r="J598" t="s">
        <v>25</v>
      </c>
      <c r="P598">
        <v>5738982</v>
      </c>
      <c r="Q598" t="s">
        <v>1059</v>
      </c>
      <c r="R598">
        <v>183</v>
      </c>
      <c r="T598" t="s">
        <v>1060</v>
      </c>
    </row>
    <row r="599" spans="1:20" x14ac:dyDescent="0.25">
      <c r="A599" s="6" t="s">
        <v>33</v>
      </c>
      <c r="B599" s="7" t="s">
        <v>34</v>
      </c>
      <c r="C599" s="7" t="s">
        <v>22</v>
      </c>
      <c r="D599" s="7" t="s">
        <v>23</v>
      </c>
      <c r="E599" s="7" t="s">
        <v>5</v>
      </c>
      <c r="F599" s="7"/>
      <c r="G599" s="7" t="s">
        <v>24</v>
      </c>
      <c r="H599" s="7">
        <v>273293</v>
      </c>
      <c r="I599" s="7">
        <v>273475</v>
      </c>
      <c r="J599" s="7" t="s">
        <v>25</v>
      </c>
      <c r="K599" s="7" t="s">
        <v>1061</v>
      </c>
      <c r="L599" s="7" t="s">
        <v>1061</v>
      </c>
      <c r="M599" s="7"/>
      <c r="N599" s="7" t="s">
        <v>36</v>
      </c>
      <c r="O599" s="7"/>
      <c r="P599" s="7">
        <v>5738982</v>
      </c>
      <c r="Q599" s="7" t="s">
        <v>1059</v>
      </c>
      <c r="R599" s="7">
        <v>183</v>
      </c>
      <c r="S599" s="7">
        <v>60</v>
      </c>
      <c r="T599" s="8"/>
    </row>
    <row r="600" spans="1:20" hidden="1" x14ac:dyDescent="0.25">
      <c r="A600" t="s">
        <v>20</v>
      </c>
      <c r="B600" t="s">
        <v>30</v>
      </c>
      <c r="C600" t="s">
        <v>22</v>
      </c>
      <c r="D600" t="s">
        <v>23</v>
      </c>
      <c r="E600" t="s">
        <v>5</v>
      </c>
      <c r="G600" t="s">
        <v>24</v>
      </c>
      <c r="H600">
        <v>273487</v>
      </c>
      <c r="I600">
        <v>274137</v>
      </c>
      <c r="J600" t="s">
        <v>25</v>
      </c>
      <c r="P600">
        <v>5738985</v>
      </c>
      <c r="Q600" t="s">
        <v>1062</v>
      </c>
      <c r="R600">
        <v>651</v>
      </c>
      <c r="T600" t="s">
        <v>1063</v>
      </c>
    </row>
    <row r="601" spans="1:20" x14ac:dyDescent="0.25">
      <c r="A601" s="6" t="s">
        <v>33</v>
      </c>
      <c r="B601" s="7" t="s">
        <v>34</v>
      </c>
      <c r="C601" s="7" t="s">
        <v>22</v>
      </c>
      <c r="D601" s="7" t="s">
        <v>23</v>
      </c>
      <c r="E601" s="7" t="s">
        <v>5</v>
      </c>
      <c r="F601" s="7"/>
      <c r="G601" s="7" t="s">
        <v>24</v>
      </c>
      <c r="H601" s="7">
        <v>273487</v>
      </c>
      <c r="I601" s="7">
        <v>274137</v>
      </c>
      <c r="J601" s="7" t="s">
        <v>25</v>
      </c>
      <c r="K601" s="7" t="s">
        <v>1064</v>
      </c>
      <c r="L601" s="7" t="s">
        <v>1064</v>
      </c>
      <c r="M601" s="7"/>
      <c r="N601" s="7" t="s">
        <v>36</v>
      </c>
      <c r="O601" s="7"/>
      <c r="P601" s="7">
        <v>5738985</v>
      </c>
      <c r="Q601" s="7" t="s">
        <v>1062</v>
      </c>
      <c r="R601" s="7">
        <v>651</v>
      </c>
      <c r="S601" s="7">
        <v>216</v>
      </c>
      <c r="T601" s="8"/>
    </row>
    <row r="602" spans="1:20" hidden="1" x14ac:dyDescent="0.25">
      <c r="A602" t="s">
        <v>20</v>
      </c>
      <c r="B602" t="s">
        <v>30</v>
      </c>
      <c r="C602" t="s">
        <v>22</v>
      </c>
      <c r="D602" t="s">
        <v>23</v>
      </c>
      <c r="E602" t="s">
        <v>5</v>
      </c>
      <c r="G602" t="s">
        <v>24</v>
      </c>
      <c r="H602">
        <v>274172</v>
      </c>
      <c r="I602">
        <v>274867</v>
      </c>
      <c r="J602" t="s">
        <v>25</v>
      </c>
      <c r="P602">
        <v>5738988</v>
      </c>
      <c r="Q602" t="s">
        <v>1065</v>
      </c>
      <c r="R602">
        <v>696</v>
      </c>
      <c r="T602" t="s">
        <v>1066</v>
      </c>
    </row>
    <row r="603" spans="1:20" x14ac:dyDescent="0.25">
      <c r="A603" s="6" t="s">
        <v>33</v>
      </c>
      <c r="B603" s="7" t="s">
        <v>34</v>
      </c>
      <c r="C603" s="7" t="s">
        <v>22</v>
      </c>
      <c r="D603" s="7" t="s">
        <v>23</v>
      </c>
      <c r="E603" s="7" t="s">
        <v>5</v>
      </c>
      <c r="F603" s="7"/>
      <c r="G603" s="7" t="s">
        <v>24</v>
      </c>
      <c r="H603" s="7">
        <v>274172</v>
      </c>
      <c r="I603" s="7">
        <v>274867</v>
      </c>
      <c r="J603" s="7" t="s">
        <v>25</v>
      </c>
      <c r="K603" s="7" t="s">
        <v>1067</v>
      </c>
      <c r="L603" s="7" t="s">
        <v>1067</v>
      </c>
      <c r="M603" s="7"/>
      <c r="N603" s="7" t="s">
        <v>1068</v>
      </c>
      <c r="O603" s="7"/>
      <c r="P603" s="7">
        <v>5738988</v>
      </c>
      <c r="Q603" s="7" t="s">
        <v>1065</v>
      </c>
      <c r="R603" s="7">
        <v>696</v>
      </c>
      <c r="S603" s="7">
        <v>231</v>
      </c>
      <c r="T603" s="8"/>
    </row>
    <row r="604" spans="1:20" hidden="1" x14ac:dyDescent="0.25">
      <c r="A604" t="s">
        <v>20</v>
      </c>
      <c r="B604" t="s">
        <v>30</v>
      </c>
      <c r="C604" t="s">
        <v>22</v>
      </c>
      <c r="D604" t="s">
        <v>23</v>
      </c>
      <c r="E604" t="s">
        <v>5</v>
      </c>
      <c r="G604" t="s">
        <v>24</v>
      </c>
      <c r="H604">
        <v>274872</v>
      </c>
      <c r="I604">
        <v>276404</v>
      </c>
      <c r="J604" t="s">
        <v>74</v>
      </c>
      <c r="P604">
        <v>5738991</v>
      </c>
      <c r="Q604" t="s">
        <v>1069</v>
      </c>
      <c r="R604">
        <v>1533</v>
      </c>
      <c r="T604" t="s">
        <v>1070</v>
      </c>
    </row>
    <row r="605" spans="1:20" x14ac:dyDescent="0.25">
      <c r="A605" s="6" t="s">
        <v>33</v>
      </c>
      <c r="B605" s="7" t="s">
        <v>34</v>
      </c>
      <c r="C605" s="7" t="s">
        <v>22</v>
      </c>
      <c r="D605" s="7" t="s">
        <v>23</v>
      </c>
      <c r="E605" s="7" t="s">
        <v>5</v>
      </c>
      <c r="F605" s="7"/>
      <c r="G605" s="7" t="s">
        <v>24</v>
      </c>
      <c r="H605" s="7">
        <v>274872</v>
      </c>
      <c r="I605" s="7">
        <v>276404</v>
      </c>
      <c r="J605" s="7" t="s">
        <v>74</v>
      </c>
      <c r="K605" s="7" t="s">
        <v>1071</v>
      </c>
      <c r="L605" s="7" t="s">
        <v>1071</v>
      </c>
      <c r="M605" s="7"/>
      <c r="N605" s="7" t="s">
        <v>801</v>
      </c>
      <c r="O605" s="7"/>
      <c r="P605" s="7">
        <v>5738991</v>
      </c>
      <c r="Q605" s="7" t="s">
        <v>1069</v>
      </c>
      <c r="R605" s="7">
        <v>1533</v>
      </c>
      <c r="S605" s="7">
        <v>510</v>
      </c>
      <c r="T605" s="8"/>
    </row>
    <row r="606" spans="1:20" hidden="1" x14ac:dyDescent="0.25">
      <c r="A606" t="s">
        <v>20</v>
      </c>
      <c r="B606" t="s">
        <v>30</v>
      </c>
      <c r="C606" t="s">
        <v>22</v>
      </c>
      <c r="D606" t="s">
        <v>23</v>
      </c>
      <c r="E606" t="s">
        <v>5</v>
      </c>
      <c r="G606" t="s">
        <v>24</v>
      </c>
      <c r="H606">
        <v>276660</v>
      </c>
      <c r="I606">
        <v>276860</v>
      </c>
      <c r="J606" t="s">
        <v>25</v>
      </c>
      <c r="P606">
        <v>5738994</v>
      </c>
      <c r="Q606" t="s">
        <v>1072</v>
      </c>
      <c r="R606">
        <v>201</v>
      </c>
      <c r="T606" t="s">
        <v>1073</v>
      </c>
    </row>
    <row r="607" spans="1:20" x14ac:dyDescent="0.25">
      <c r="A607" s="6" t="s">
        <v>33</v>
      </c>
      <c r="B607" s="7" t="s">
        <v>34</v>
      </c>
      <c r="C607" s="7" t="s">
        <v>22</v>
      </c>
      <c r="D607" s="7" t="s">
        <v>23</v>
      </c>
      <c r="E607" s="7" t="s">
        <v>5</v>
      </c>
      <c r="F607" s="7"/>
      <c r="G607" s="7" t="s">
        <v>24</v>
      </c>
      <c r="H607" s="7">
        <v>276660</v>
      </c>
      <c r="I607" s="7">
        <v>276860</v>
      </c>
      <c r="J607" s="7" t="s">
        <v>25</v>
      </c>
      <c r="K607" s="7" t="s">
        <v>1074</v>
      </c>
      <c r="L607" s="7" t="s">
        <v>1074</v>
      </c>
      <c r="M607" s="7"/>
      <c r="N607" s="7" t="s">
        <v>36</v>
      </c>
      <c r="O607" s="7"/>
      <c r="P607" s="7">
        <v>5738994</v>
      </c>
      <c r="Q607" s="7" t="s">
        <v>1072</v>
      </c>
      <c r="R607" s="7">
        <v>201</v>
      </c>
      <c r="S607" s="7">
        <v>66</v>
      </c>
      <c r="T607" s="8"/>
    </row>
    <row r="608" spans="1:20" hidden="1" x14ac:dyDescent="0.25">
      <c r="A608" t="s">
        <v>20</v>
      </c>
      <c r="B608" t="s">
        <v>30</v>
      </c>
      <c r="C608" t="s">
        <v>22</v>
      </c>
      <c r="D608" t="s">
        <v>23</v>
      </c>
      <c r="E608" t="s">
        <v>5</v>
      </c>
      <c r="G608" t="s">
        <v>24</v>
      </c>
      <c r="H608">
        <v>276868</v>
      </c>
      <c r="I608">
        <v>277635</v>
      </c>
      <c r="J608" t="s">
        <v>74</v>
      </c>
      <c r="P608">
        <v>5738997</v>
      </c>
      <c r="Q608" t="s">
        <v>1075</v>
      </c>
      <c r="R608">
        <v>768</v>
      </c>
      <c r="T608" t="s">
        <v>1076</v>
      </c>
    </row>
    <row r="609" spans="1:20" x14ac:dyDescent="0.25">
      <c r="A609" s="6" t="s">
        <v>33</v>
      </c>
      <c r="B609" s="7" t="s">
        <v>34</v>
      </c>
      <c r="C609" s="7" t="s">
        <v>22</v>
      </c>
      <c r="D609" s="7" t="s">
        <v>23</v>
      </c>
      <c r="E609" s="7" t="s">
        <v>5</v>
      </c>
      <c r="F609" s="7"/>
      <c r="G609" s="7" t="s">
        <v>24</v>
      </c>
      <c r="H609" s="7">
        <v>276868</v>
      </c>
      <c r="I609" s="7">
        <v>277635</v>
      </c>
      <c r="J609" s="7" t="s">
        <v>74</v>
      </c>
      <c r="K609" s="7" t="s">
        <v>1077</v>
      </c>
      <c r="L609" s="7" t="s">
        <v>1077</v>
      </c>
      <c r="M609" s="7"/>
      <c r="N609" s="7" t="s">
        <v>1078</v>
      </c>
      <c r="O609" s="7"/>
      <c r="P609" s="7">
        <v>5738997</v>
      </c>
      <c r="Q609" s="7" t="s">
        <v>1075</v>
      </c>
      <c r="R609" s="7">
        <v>768</v>
      </c>
      <c r="S609" s="7">
        <v>255</v>
      </c>
      <c r="T609" s="8"/>
    </row>
    <row r="610" spans="1:20" hidden="1" x14ac:dyDescent="0.25">
      <c r="A610" t="s">
        <v>20</v>
      </c>
      <c r="B610" t="s">
        <v>30</v>
      </c>
      <c r="C610" t="s">
        <v>22</v>
      </c>
      <c r="D610" t="s">
        <v>23</v>
      </c>
      <c r="E610" t="s">
        <v>5</v>
      </c>
      <c r="G610" t="s">
        <v>24</v>
      </c>
      <c r="H610">
        <v>277716</v>
      </c>
      <c r="I610">
        <v>278885</v>
      </c>
      <c r="J610" t="s">
        <v>25</v>
      </c>
      <c r="P610">
        <v>5739000</v>
      </c>
      <c r="Q610" t="s">
        <v>1079</v>
      </c>
      <c r="R610">
        <v>1170</v>
      </c>
      <c r="T610" t="s">
        <v>1080</v>
      </c>
    </row>
    <row r="611" spans="1:20" x14ac:dyDescent="0.25">
      <c r="A611" s="6" t="s">
        <v>33</v>
      </c>
      <c r="B611" s="7" t="s">
        <v>34</v>
      </c>
      <c r="C611" s="7" t="s">
        <v>22</v>
      </c>
      <c r="D611" s="7" t="s">
        <v>23</v>
      </c>
      <c r="E611" s="7" t="s">
        <v>5</v>
      </c>
      <c r="F611" s="7"/>
      <c r="G611" s="7" t="s">
        <v>24</v>
      </c>
      <c r="H611" s="7">
        <v>277716</v>
      </c>
      <c r="I611" s="7">
        <v>278885</v>
      </c>
      <c r="J611" s="7" t="s">
        <v>25</v>
      </c>
      <c r="K611" s="7" t="s">
        <v>1081</v>
      </c>
      <c r="L611" s="7" t="s">
        <v>1081</v>
      </c>
      <c r="M611" s="7"/>
      <c r="N611" s="7" t="s">
        <v>1082</v>
      </c>
      <c r="O611" s="7"/>
      <c r="P611" s="7">
        <v>5739000</v>
      </c>
      <c r="Q611" s="7" t="s">
        <v>1079</v>
      </c>
      <c r="R611" s="7">
        <v>1170</v>
      </c>
      <c r="S611" s="7">
        <v>389</v>
      </c>
      <c r="T611" s="8"/>
    </row>
    <row r="612" spans="1:20" hidden="1" x14ac:dyDescent="0.25">
      <c r="A612" t="s">
        <v>20</v>
      </c>
      <c r="B612" t="s">
        <v>30</v>
      </c>
      <c r="C612" t="s">
        <v>22</v>
      </c>
      <c r="D612" t="s">
        <v>23</v>
      </c>
      <c r="E612" t="s">
        <v>5</v>
      </c>
      <c r="G612" t="s">
        <v>24</v>
      </c>
      <c r="H612">
        <v>278912</v>
      </c>
      <c r="I612">
        <v>279610</v>
      </c>
      <c r="J612" t="s">
        <v>25</v>
      </c>
      <c r="P612">
        <v>5739003</v>
      </c>
      <c r="Q612" t="s">
        <v>1083</v>
      </c>
      <c r="R612">
        <v>699</v>
      </c>
      <c r="T612" t="s">
        <v>1084</v>
      </c>
    </row>
    <row r="613" spans="1:20" x14ac:dyDescent="0.25">
      <c r="A613" s="6" t="s">
        <v>33</v>
      </c>
      <c r="B613" s="7" t="s">
        <v>34</v>
      </c>
      <c r="C613" s="7" t="s">
        <v>22</v>
      </c>
      <c r="D613" s="7" t="s">
        <v>23</v>
      </c>
      <c r="E613" s="7" t="s">
        <v>5</v>
      </c>
      <c r="F613" s="7"/>
      <c r="G613" s="7" t="s">
        <v>24</v>
      </c>
      <c r="H613" s="7">
        <v>278912</v>
      </c>
      <c r="I613" s="7">
        <v>279610</v>
      </c>
      <c r="J613" s="7" t="s">
        <v>25</v>
      </c>
      <c r="K613" s="7" t="s">
        <v>1085</v>
      </c>
      <c r="L613" s="7" t="s">
        <v>1085</v>
      </c>
      <c r="M613" s="7"/>
      <c r="N613" s="7" t="s">
        <v>1086</v>
      </c>
      <c r="O613" s="7"/>
      <c r="P613" s="7">
        <v>5739003</v>
      </c>
      <c r="Q613" s="7" t="s">
        <v>1083</v>
      </c>
      <c r="R613" s="7">
        <v>699</v>
      </c>
      <c r="S613" s="7">
        <v>232</v>
      </c>
      <c r="T613" s="8"/>
    </row>
    <row r="614" spans="1:20" hidden="1" x14ac:dyDescent="0.25">
      <c r="A614" t="s">
        <v>20</v>
      </c>
      <c r="B614" t="s">
        <v>30</v>
      </c>
      <c r="C614" t="s">
        <v>22</v>
      </c>
      <c r="D614" t="s">
        <v>23</v>
      </c>
      <c r="E614" t="s">
        <v>5</v>
      </c>
      <c r="G614" t="s">
        <v>24</v>
      </c>
      <c r="H614">
        <v>279616</v>
      </c>
      <c r="I614">
        <v>280053</v>
      </c>
      <c r="J614" t="s">
        <v>74</v>
      </c>
      <c r="P614">
        <v>5739007</v>
      </c>
      <c r="Q614" t="s">
        <v>1087</v>
      </c>
      <c r="R614">
        <v>438</v>
      </c>
      <c r="T614" t="s">
        <v>1088</v>
      </c>
    </row>
    <row r="615" spans="1:20" x14ac:dyDescent="0.25">
      <c r="A615" s="6" t="s">
        <v>33</v>
      </c>
      <c r="B615" s="7" t="s">
        <v>34</v>
      </c>
      <c r="C615" s="7" t="s">
        <v>22</v>
      </c>
      <c r="D615" s="7" t="s">
        <v>23</v>
      </c>
      <c r="E615" s="7" t="s">
        <v>5</v>
      </c>
      <c r="F615" s="7"/>
      <c r="G615" s="7" t="s">
        <v>24</v>
      </c>
      <c r="H615" s="7">
        <v>279616</v>
      </c>
      <c r="I615" s="7">
        <v>280053</v>
      </c>
      <c r="J615" s="7" t="s">
        <v>74</v>
      </c>
      <c r="K615" s="7" t="s">
        <v>1089</v>
      </c>
      <c r="L615" s="7" t="s">
        <v>1089</v>
      </c>
      <c r="M615" s="7"/>
      <c r="N615" s="7" t="s">
        <v>1090</v>
      </c>
      <c r="O615" s="7"/>
      <c r="P615" s="7">
        <v>5739007</v>
      </c>
      <c r="Q615" s="7" t="s">
        <v>1087</v>
      </c>
      <c r="R615" s="7">
        <v>438</v>
      </c>
      <c r="S615" s="7">
        <v>145</v>
      </c>
      <c r="T615" s="8"/>
    </row>
    <row r="616" spans="1:20" hidden="1" x14ac:dyDescent="0.25">
      <c r="A616" t="s">
        <v>20</v>
      </c>
      <c r="B616" t="s">
        <v>30</v>
      </c>
      <c r="C616" t="s">
        <v>22</v>
      </c>
      <c r="D616" t="s">
        <v>23</v>
      </c>
      <c r="E616" t="s">
        <v>5</v>
      </c>
      <c r="G616" t="s">
        <v>24</v>
      </c>
      <c r="H616">
        <v>280473</v>
      </c>
      <c r="I616">
        <v>283133</v>
      </c>
      <c r="J616" t="s">
        <v>25</v>
      </c>
      <c r="P616">
        <v>5739009</v>
      </c>
      <c r="Q616" t="s">
        <v>1091</v>
      </c>
      <c r="R616">
        <v>2661</v>
      </c>
      <c r="T616" t="s">
        <v>1092</v>
      </c>
    </row>
    <row r="617" spans="1:20" x14ac:dyDescent="0.25">
      <c r="A617" s="6" t="s">
        <v>33</v>
      </c>
      <c r="B617" s="7" t="s">
        <v>34</v>
      </c>
      <c r="C617" s="7" t="s">
        <v>22</v>
      </c>
      <c r="D617" s="7" t="s">
        <v>23</v>
      </c>
      <c r="E617" s="7" t="s">
        <v>5</v>
      </c>
      <c r="F617" s="7"/>
      <c r="G617" s="7" t="s">
        <v>24</v>
      </c>
      <c r="H617" s="7">
        <v>280473</v>
      </c>
      <c r="I617" s="7">
        <v>283133</v>
      </c>
      <c r="J617" s="7" t="s">
        <v>25</v>
      </c>
      <c r="K617" s="7" t="s">
        <v>1093</v>
      </c>
      <c r="L617" s="7" t="s">
        <v>1093</v>
      </c>
      <c r="M617" s="7"/>
      <c r="N617" s="7" t="s">
        <v>1094</v>
      </c>
      <c r="O617" s="7"/>
      <c r="P617" s="7">
        <v>5739009</v>
      </c>
      <c r="Q617" s="7" t="s">
        <v>1091</v>
      </c>
      <c r="R617" s="7">
        <v>2661</v>
      </c>
      <c r="S617" s="7">
        <v>886</v>
      </c>
      <c r="T617" s="8"/>
    </row>
    <row r="618" spans="1:20" hidden="1" x14ac:dyDescent="0.25">
      <c r="A618" t="s">
        <v>20</v>
      </c>
      <c r="B618" t="s">
        <v>30</v>
      </c>
      <c r="C618" t="s">
        <v>22</v>
      </c>
      <c r="D618" t="s">
        <v>23</v>
      </c>
      <c r="E618" t="s">
        <v>5</v>
      </c>
      <c r="G618" t="s">
        <v>24</v>
      </c>
      <c r="H618">
        <v>283194</v>
      </c>
      <c r="I618">
        <v>283502</v>
      </c>
      <c r="J618" t="s">
        <v>74</v>
      </c>
      <c r="P618">
        <v>5739012</v>
      </c>
      <c r="Q618" t="s">
        <v>1095</v>
      </c>
      <c r="R618">
        <v>309</v>
      </c>
      <c r="T618" t="s">
        <v>1096</v>
      </c>
    </row>
    <row r="619" spans="1:20" x14ac:dyDescent="0.25">
      <c r="A619" s="6" t="s">
        <v>33</v>
      </c>
      <c r="B619" s="7" t="s">
        <v>34</v>
      </c>
      <c r="C619" s="7" t="s">
        <v>22</v>
      </c>
      <c r="D619" s="7" t="s">
        <v>23</v>
      </c>
      <c r="E619" s="7" t="s">
        <v>5</v>
      </c>
      <c r="F619" s="7"/>
      <c r="G619" s="7" t="s">
        <v>24</v>
      </c>
      <c r="H619" s="7">
        <v>283194</v>
      </c>
      <c r="I619" s="7">
        <v>283502</v>
      </c>
      <c r="J619" s="7" t="s">
        <v>74</v>
      </c>
      <c r="K619" s="7" t="s">
        <v>1097</v>
      </c>
      <c r="L619" s="7" t="s">
        <v>1097</v>
      </c>
      <c r="M619" s="7"/>
      <c r="N619" s="7" t="s">
        <v>1098</v>
      </c>
      <c r="O619" s="7"/>
      <c r="P619" s="7">
        <v>5739012</v>
      </c>
      <c r="Q619" s="7" t="s">
        <v>1095</v>
      </c>
      <c r="R619" s="7">
        <v>309</v>
      </c>
      <c r="S619" s="7">
        <v>102</v>
      </c>
      <c r="T619" s="8"/>
    </row>
    <row r="620" spans="1:20" hidden="1" x14ac:dyDescent="0.25">
      <c r="A620" t="s">
        <v>20</v>
      </c>
      <c r="B620" t="s">
        <v>30</v>
      </c>
      <c r="C620" t="s">
        <v>22</v>
      </c>
      <c r="D620" t="s">
        <v>23</v>
      </c>
      <c r="E620" t="s">
        <v>5</v>
      </c>
      <c r="G620" t="s">
        <v>24</v>
      </c>
      <c r="H620">
        <v>283495</v>
      </c>
      <c r="I620">
        <v>284211</v>
      </c>
      <c r="J620" t="s">
        <v>74</v>
      </c>
      <c r="P620">
        <v>5739014</v>
      </c>
      <c r="Q620" t="s">
        <v>1099</v>
      </c>
      <c r="R620">
        <v>717</v>
      </c>
      <c r="T620" t="s">
        <v>1100</v>
      </c>
    </row>
    <row r="621" spans="1:20" x14ac:dyDescent="0.25">
      <c r="A621" s="6" t="s">
        <v>33</v>
      </c>
      <c r="B621" s="7" t="s">
        <v>34</v>
      </c>
      <c r="C621" s="7" t="s">
        <v>22</v>
      </c>
      <c r="D621" s="7" t="s">
        <v>23</v>
      </c>
      <c r="E621" s="7" t="s">
        <v>5</v>
      </c>
      <c r="F621" s="7"/>
      <c r="G621" s="7" t="s">
        <v>24</v>
      </c>
      <c r="H621" s="7">
        <v>283495</v>
      </c>
      <c r="I621" s="7">
        <v>284211</v>
      </c>
      <c r="J621" s="7" t="s">
        <v>74</v>
      </c>
      <c r="K621" s="7" t="s">
        <v>1101</v>
      </c>
      <c r="L621" s="7" t="s">
        <v>1101</v>
      </c>
      <c r="M621" s="7"/>
      <c r="N621" s="7" t="s">
        <v>1102</v>
      </c>
      <c r="O621" s="7"/>
      <c r="P621" s="7">
        <v>5739014</v>
      </c>
      <c r="Q621" s="7" t="s">
        <v>1099</v>
      </c>
      <c r="R621" s="7">
        <v>717</v>
      </c>
      <c r="S621" s="7">
        <v>238</v>
      </c>
      <c r="T621" s="8"/>
    </row>
    <row r="622" spans="1:20" hidden="1" x14ac:dyDescent="0.25">
      <c r="A622" t="s">
        <v>20</v>
      </c>
      <c r="B622" t="s">
        <v>30</v>
      </c>
      <c r="C622" t="s">
        <v>22</v>
      </c>
      <c r="D622" t="s">
        <v>23</v>
      </c>
      <c r="E622" t="s">
        <v>5</v>
      </c>
      <c r="G622" t="s">
        <v>24</v>
      </c>
      <c r="H622">
        <v>284351</v>
      </c>
      <c r="I622">
        <v>285133</v>
      </c>
      <c r="J622" t="s">
        <v>74</v>
      </c>
      <c r="P622">
        <v>5739016</v>
      </c>
      <c r="Q622" t="s">
        <v>1103</v>
      </c>
      <c r="R622">
        <v>783</v>
      </c>
      <c r="T622" t="s">
        <v>1104</v>
      </c>
    </row>
    <row r="623" spans="1:20" x14ac:dyDescent="0.25">
      <c r="A623" s="6" t="s">
        <v>33</v>
      </c>
      <c r="B623" s="7" t="s">
        <v>34</v>
      </c>
      <c r="C623" s="7" t="s">
        <v>22</v>
      </c>
      <c r="D623" s="7" t="s">
        <v>23</v>
      </c>
      <c r="E623" s="7" t="s">
        <v>5</v>
      </c>
      <c r="F623" s="7"/>
      <c r="G623" s="7" t="s">
        <v>24</v>
      </c>
      <c r="H623" s="7">
        <v>284351</v>
      </c>
      <c r="I623" s="7">
        <v>285133</v>
      </c>
      <c r="J623" s="7" t="s">
        <v>74</v>
      </c>
      <c r="K623" s="7" t="s">
        <v>1105</v>
      </c>
      <c r="L623" s="7" t="s">
        <v>1105</v>
      </c>
      <c r="M623" s="7"/>
      <c r="N623" s="7" t="s">
        <v>990</v>
      </c>
      <c r="O623" s="7"/>
      <c r="P623" s="7">
        <v>5739016</v>
      </c>
      <c r="Q623" s="7" t="s">
        <v>1103</v>
      </c>
      <c r="R623" s="7">
        <v>783</v>
      </c>
      <c r="S623" s="7">
        <v>260</v>
      </c>
      <c r="T623" s="8"/>
    </row>
    <row r="624" spans="1:20" hidden="1" x14ac:dyDescent="0.25">
      <c r="A624" t="s">
        <v>20</v>
      </c>
      <c r="B624" t="s">
        <v>30</v>
      </c>
      <c r="C624" t="s">
        <v>22</v>
      </c>
      <c r="D624" t="s">
        <v>23</v>
      </c>
      <c r="E624" t="s">
        <v>5</v>
      </c>
      <c r="G624" t="s">
        <v>24</v>
      </c>
      <c r="H624">
        <v>285210</v>
      </c>
      <c r="I624">
        <v>285938</v>
      </c>
      <c r="J624" t="s">
        <v>25</v>
      </c>
      <c r="P624">
        <v>5739018</v>
      </c>
      <c r="Q624" t="s">
        <v>1106</v>
      </c>
      <c r="R624">
        <v>729</v>
      </c>
      <c r="T624" t="s">
        <v>1107</v>
      </c>
    </row>
    <row r="625" spans="1:20" x14ac:dyDescent="0.25">
      <c r="A625" s="6" t="s">
        <v>33</v>
      </c>
      <c r="B625" s="7" t="s">
        <v>34</v>
      </c>
      <c r="C625" s="7" t="s">
        <v>22</v>
      </c>
      <c r="D625" s="7" t="s">
        <v>23</v>
      </c>
      <c r="E625" s="7" t="s">
        <v>5</v>
      </c>
      <c r="F625" s="7"/>
      <c r="G625" s="7" t="s">
        <v>24</v>
      </c>
      <c r="H625" s="7">
        <v>285210</v>
      </c>
      <c r="I625" s="7">
        <v>285938</v>
      </c>
      <c r="J625" s="7" t="s">
        <v>25</v>
      </c>
      <c r="K625" s="7" t="s">
        <v>1108</v>
      </c>
      <c r="L625" s="7" t="s">
        <v>1108</v>
      </c>
      <c r="M625" s="7"/>
      <c r="N625" s="7" t="s">
        <v>1109</v>
      </c>
      <c r="O625" s="7"/>
      <c r="P625" s="7">
        <v>5739018</v>
      </c>
      <c r="Q625" s="7" t="s">
        <v>1106</v>
      </c>
      <c r="R625" s="7">
        <v>729</v>
      </c>
      <c r="S625" s="7">
        <v>242</v>
      </c>
      <c r="T625" s="8"/>
    </row>
    <row r="626" spans="1:20" hidden="1" x14ac:dyDescent="0.25">
      <c r="A626" t="s">
        <v>20</v>
      </c>
      <c r="B626" t="s">
        <v>30</v>
      </c>
      <c r="C626" t="s">
        <v>22</v>
      </c>
      <c r="D626" t="s">
        <v>23</v>
      </c>
      <c r="E626" t="s">
        <v>5</v>
      </c>
      <c r="G626" t="s">
        <v>24</v>
      </c>
      <c r="H626">
        <v>285948</v>
      </c>
      <c r="I626">
        <v>286664</v>
      </c>
      <c r="J626" t="s">
        <v>25</v>
      </c>
      <c r="P626">
        <v>5739020</v>
      </c>
      <c r="Q626" t="s">
        <v>1110</v>
      </c>
      <c r="R626">
        <v>717</v>
      </c>
      <c r="T626" t="s">
        <v>1111</v>
      </c>
    </row>
    <row r="627" spans="1:20" x14ac:dyDescent="0.25">
      <c r="A627" s="6" t="s">
        <v>33</v>
      </c>
      <c r="B627" s="7" t="s">
        <v>34</v>
      </c>
      <c r="C627" s="7" t="s">
        <v>22</v>
      </c>
      <c r="D627" s="7" t="s">
        <v>23</v>
      </c>
      <c r="E627" s="7" t="s">
        <v>5</v>
      </c>
      <c r="F627" s="7"/>
      <c r="G627" s="7" t="s">
        <v>24</v>
      </c>
      <c r="H627" s="7">
        <v>285948</v>
      </c>
      <c r="I627" s="7">
        <v>286664</v>
      </c>
      <c r="J627" s="7" t="s">
        <v>25</v>
      </c>
      <c r="K627" s="7" t="s">
        <v>1112</v>
      </c>
      <c r="L627" s="7" t="s">
        <v>1112</v>
      </c>
      <c r="M627" s="7"/>
      <c r="N627" s="7" t="s">
        <v>1113</v>
      </c>
      <c r="O627" s="7"/>
      <c r="P627" s="7">
        <v>5739020</v>
      </c>
      <c r="Q627" s="7" t="s">
        <v>1110</v>
      </c>
      <c r="R627" s="7">
        <v>717</v>
      </c>
      <c r="S627" s="7">
        <v>238</v>
      </c>
      <c r="T627" s="8"/>
    </row>
    <row r="628" spans="1:20" hidden="1" x14ac:dyDescent="0.25">
      <c r="A628" t="s">
        <v>20</v>
      </c>
      <c r="B628" t="s">
        <v>30</v>
      </c>
      <c r="C628" t="s">
        <v>22</v>
      </c>
      <c r="D628" t="s">
        <v>23</v>
      </c>
      <c r="E628" t="s">
        <v>5</v>
      </c>
      <c r="G628" t="s">
        <v>24</v>
      </c>
      <c r="H628">
        <v>286765</v>
      </c>
      <c r="I628">
        <v>287055</v>
      </c>
      <c r="J628" t="s">
        <v>25</v>
      </c>
      <c r="P628">
        <v>5739022</v>
      </c>
      <c r="Q628" t="s">
        <v>1114</v>
      </c>
      <c r="R628">
        <v>291</v>
      </c>
      <c r="T628" t="s">
        <v>1115</v>
      </c>
    </row>
    <row r="629" spans="1:20" x14ac:dyDescent="0.25">
      <c r="A629" s="6" t="s">
        <v>33</v>
      </c>
      <c r="B629" s="7" t="s">
        <v>34</v>
      </c>
      <c r="C629" s="7" t="s">
        <v>22</v>
      </c>
      <c r="D629" s="7" t="s">
        <v>23</v>
      </c>
      <c r="E629" s="7" t="s">
        <v>5</v>
      </c>
      <c r="F629" s="7"/>
      <c r="G629" s="7" t="s">
        <v>24</v>
      </c>
      <c r="H629" s="7">
        <v>286765</v>
      </c>
      <c r="I629" s="7">
        <v>287055</v>
      </c>
      <c r="J629" s="7" t="s">
        <v>25</v>
      </c>
      <c r="K629" s="7" t="s">
        <v>1116</v>
      </c>
      <c r="L629" s="7" t="s">
        <v>1116</v>
      </c>
      <c r="M629" s="7"/>
      <c r="N629" s="7" t="s">
        <v>1117</v>
      </c>
      <c r="O629" s="7"/>
      <c r="P629" s="7">
        <v>5739022</v>
      </c>
      <c r="Q629" s="7" t="s">
        <v>1114</v>
      </c>
      <c r="R629" s="7">
        <v>291</v>
      </c>
      <c r="S629" s="7">
        <v>96</v>
      </c>
      <c r="T629" s="8"/>
    </row>
    <row r="630" spans="1:20" hidden="1" x14ac:dyDescent="0.25">
      <c r="A630" t="s">
        <v>20</v>
      </c>
      <c r="B630" t="s">
        <v>30</v>
      </c>
      <c r="C630" t="s">
        <v>22</v>
      </c>
      <c r="D630" t="s">
        <v>23</v>
      </c>
      <c r="E630" t="s">
        <v>5</v>
      </c>
      <c r="G630" t="s">
        <v>24</v>
      </c>
      <c r="H630">
        <v>287137</v>
      </c>
      <c r="I630">
        <v>287328</v>
      </c>
      <c r="J630" t="s">
        <v>25</v>
      </c>
      <c r="P630">
        <v>5739024</v>
      </c>
      <c r="Q630" t="s">
        <v>1118</v>
      </c>
      <c r="R630">
        <v>192</v>
      </c>
      <c r="T630" t="s">
        <v>1119</v>
      </c>
    </row>
    <row r="631" spans="1:20" x14ac:dyDescent="0.25">
      <c r="A631" s="6" t="s">
        <v>33</v>
      </c>
      <c r="B631" s="7" t="s">
        <v>34</v>
      </c>
      <c r="C631" s="7" t="s">
        <v>22</v>
      </c>
      <c r="D631" s="7" t="s">
        <v>23</v>
      </c>
      <c r="E631" s="7" t="s">
        <v>5</v>
      </c>
      <c r="F631" s="7"/>
      <c r="G631" s="7" t="s">
        <v>24</v>
      </c>
      <c r="H631" s="7">
        <v>287137</v>
      </c>
      <c r="I631" s="7">
        <v>287328</v>
      </c>
      <c r="J631" s="7" t="s">
        <v>25</v>
      </c>
      <c r="K631" s="7" t="s">
        <v>1120</v>
      </c>
      <c r="L631" s="7" t="s">
        <v>1120</v>
      </c>
      <c r="M631" s="7"/>
      <c r="N631" s="7" t="s">
        <v>1121</v>
      </c>
      <c r="O631" s="7"/>
      <c r="P631" s="7">
        <v>5739024</v>
      </c>
      <c r="Q631" s="7" t="s">
        <v>1118</v>
      </c>
      <c r="R631" s="7">
        <v>192</v>
      </c>
      <c r="S631" s="7">
        <v>63</v>
      </c>
      <c r="T631" s="8"/>
    </row>
    <row r="632" spans="1:20" hidden="1" x14ac:dyDescent="0.25">
      <c r="A632" t="s">
        <v>20</v>
      </c>
      <c r="B632" t="s">
        <v>30</v>
      </c>
      <c r="C632" t="s">
        <v>22</v>
      </c>
      <c r="D632" t="s">
        <v>23</v>
      </c>
      <c r="E632" t="s">
        <v>5</v>
      </c>
      <c r="G632" t="s">
        <v>24</v>
      </c>
      <c r="H632">
        <v>287339</v>
      </c>
      <c r="I632">
        <v>288208</v>
      </c>
      <c r="J632" t="s">
        <v>25</v>
      </c>
      <c r="P632">
        <v>5739036</v>
      </c>
      <c r="Q632" t="s">
        <v>1122</v>
      </c>
      <c r="R632">
        <v>870</v>
      </c>
      <c r="T632" t="s">
        <v>1123</v>
      </c>
    </row>
    <row r="633" spans="1:20" x14ac:dyDescent="0.25">
      <c r="A633" s="6" t="s">
        <v>33</v>
      </c>
      <c r="B633" s="7" t="s">
        <v>34</v>
      </c>
      <c r="C633" s="7" t="s">
        <v>22</v>
      </c>
      <c r="D633" s="7" t="s">
        <v>23</v>
      </c>
      <c r="E633" s="7" t="s">
        <v>5</v>
      </c>
      <c r="F633" s="7"/>
      <c r="G633" s="7" t="s">
        <v>24</v>
      </c>
      <c r="H633" s="7">
        <v>287339</v>
      </c>
      <c r="I633" s="7">
        <v>288208</v>
      </c>
      <c r="J633" s="7" t="s">
        <v>25</v>
      </c>
      <c r="K633" s="7" t="s">
        <v>1124</v>
      </c>
      <c r="L633" s="7" t="s">
        <v>1124</v>
      </c>
      <c r="M633" s="7"/>
      <c r="N633" s="7" t="s">
        <v>1125</v>
      </c>
      <c r="O633" s="7"/>
      <c r="P633" s="7">
        <v>5739036</v>
      </c>
      <c r="Q633" s="7" t="s">
        <v>1122</v>
      </c>
      <c r="R633" s="7">
        <v>870</v>
      </c>
      <c r="S633" s="7">
        <v>289</v>
      </c>
      <c r="T633" s="8"/>
    </row>
    <row r="634" spans="1:20" hidden="1" x14ac:dyDescent="0.25">
      <c r="A634" t="s">
        <v>20</v>
      </c>
      <c r="B634" t="s">
        <v>30</v>
      </c>
      <c r="C634" t="s">
        <v>22</v>
      </c>
      <c r="D634" t="s">
        <v>23</v>
      </c>
      <c r="E634" t="s">
        <v>5</v>
      </c>
      <c r="G634" t="s">
        <v>24</v>
      </c>
      <c r="H634">
        <v>288226</v>
      </c>
      <c r="I634">
        <v>288465</v>
      </c>
      <c r="J634" t="s">
        <v>25</v>
      </c>
      <c r="P634">
        <v>5739039</v>
      </c>
      <c r="Q634" t="s">
        <v>1126</v>
      </c>
      <c r="R634">
        <v>240</v>
      </c>
      <c r="T634" t="s">
        <v>1127</v>
      </c>
    </row>
    <row r="635" spans="1:20" x14ac:dyDescent="0.25">
      <c r="A635" s="6" t="s">
        <v>33</v>
      </c>
      <c r="B635" s="7" t="s">
        <v>34</v>
      </c>
      <c r="C635" s="7" t="s">
        <v>22</v>
      </c>
      <c r="D635" s="7" t="s">
        <v>23</v>
      </c>
      <c r="E635" s="7" t="s">
        <v>5</v>
      </c>
      <c r="F635" s="7"/>
      <c r="G635" s="7" t="s">
        <v>24</v>
      </c>
      <c r="H635" s="7">
        <v>288226</v>
      </c>
      <c r="I635" s="7">
        <v>288465</v>
      </c>
      <c r="J635" s="7" t="s">
        <v>25</v>
      </c>
      <c r="K635" s="7" t="s">
        <v>1128</v>
      </c>
      <c r="L635" s="7" t="s">
        <v>1128</v>
      </c>
      <c r="M635" s="7"/>
      <c r="N635" s="7" t="s">
        <v>1129</v>
      </c>
      <c r="O635" s="7"/>
      <c r="P635" s="7">
        <v>5739039</v>
      </c>
      <c r="Q635" s="7" t="s">
        <v>1126</v>
      </c>
      <c r="R635" s="7">
        <v>240</v>
      </c>
      <c r="S635" s="7">
        <v>79</v>
      </c>
      <c r="T635" s="8"/>
    </row>
    <row r="636" spans="1:20" hidden="1" x14ac:dyDescent="0.25">
      <c r="A636" t="s">
        <v>20</v>
      </c>
      <c r="B636" t="s">
        <v>30</v>
      </c>
      <c r="C636" t="s">
        <v>22</v>
      </c>
      <c r="D636" t="s">
        <v>23</v>
      </c>
      <c r="E636" t="s">
        <v>5</v>
      </c>
      <c r="G636" t="s">
        <v>24</v>
      </c>
      <c r="H636">
        <v>289009</v>
      </c>
      <c r="I636">
        <v>289653</v>
      </c>
      <c r="J636" t="s">
        <v>74</v>
      </c>
      <c r="P636">
        <v>5739043</v>
      </c>
      <c r="Q636" t="s">
        <v>1130</v>
      </c>
      <c r="R636">
        <v>645</v>
      </c>
      <c r="T636" t="s">
        <v>1131</v>
      </c>
    </row>
    <row r="637" spans="1:20" x14ac:dyDescent="0.25">
      <c r="A637" s="6" t="s">
        <v>33</v>
      </c>
      <c r="B637" s="7" t="s">
        <v>34</v>
      </c>
      <c r="C637" s="7" t="s">
        <v>22</v>
      </c>
      <c r="D637" s="7" t="s">
        <v>23</v>
      </c>
      <c r="E637" s="7" t="s">
        <v>5</v>
      </c>
      <c r="F637" s="7"/>
      <c r="G637" s="7" t="s">
        <v>24</v>
      </c>
      <c r="H637" s="7">
        <v>289009</v>
      </c>
      <c r="I637" s="7">
        <v>289653</v>
      </c>
      <c r="J637" s="7" t="s">
        <v>74</v>
      </c>
      <c r="K637" s="7" t="s">
        <v>1132</v>
      </c>
      <c r="L637" s="7" t="s">
        <v>1132</v>
      </c>
      <c r="M637" s="7"/>
      <c r="N637" s="7" t="s">
        <v>1133</v>
      </c>
      <c r="O637" s="7"/>
      <c r="P637" s="7">
        <v>5739043</v>
      </c>
      <c r="Q637" s="7" t="s">
        <v>1130</v>
      </c>
      <c r="R637" s="7">
        <v>645</v>
      </c>
      <c r="S637" s="7">
        <v>214</v>
      </c>
      <c r="T637" s="8"/>
    </row>
    <row r="638" spans="1:20" hidden="1" x14ac:dyDescent="0.25">
      <c r="A638" t="s">
        <v>20</v>
      </c>
      <c r="B638" t="s">
        <v>30</v>
      </c>
      <c r="C638" t="s">
        <v>22</v>
      </c>
      <c r="D638" t="s">
        <v>23</v>
      </c>
      <c r="E638" t="s">
        <v>5</v>
      </c>
      <c r="G638" t="s">
        <v>24</v>
      </c>
      <c r="H638">
        <v>289763</v>
      </c>
      <c r="I638">
        <v>290440</v>
      </c>
      <c r="J638" t="s">
        <v>25</v>
      </c>
      <c r="P638">
        <v>5739045</v>
      </c>
      <c r="Q638" t="s">
        <v>1134</v>
      </c>
      <c r="R638">
        <v>678</v>
      </c>
      <c r="T638" t="s">
        <v>1135</v>
      </c>
    </row>
    <row r="639" spans="1:20" x14ac:dyDescent="0.25">
      <c r="A639" s="6" t="s">
        <v>33</v>
      </c>
      <c r="B639" s="7" t="s">
        <v>34</v>
      </c>
      <c r="C639" s="7" t="s">
        <v>22</v>
      </c>
      <c r="D639" s="7" t="s">
        <v>23</v>
      </c>
      <c r="E639" s="7" t="s">
        <v>5</v>
      </c>
      <c r="F639" s="7"/>
      <c r="G639" s="7" t="s">
        <v>24</v>
      </c>
      <c r="H639" s="7">
        <v>289763</v>
      </c>
      <c r="I639" s="7">
        <v>290440</v>
      </c>
      <c r="J639" s="7" t="s">
        <v>25</v>
      </c>
      <c r="K639" s="7" t="s">
        <v>1136</v>
      </c>
      <c r="L639" s="7" t="s">
        <v>1136</v>
      </c>
      <c r="M639" s="7"/>
      <c r="N639" s="7" t="s">
        <v>1137</v>
      </c>
      <c r="O639" s="7"/>
      <c r="P639" s="7">
        <v>5739045</v>
      </c>
      <c r="Q639" s="7" t="s">
        <v>1134</v>
      </c>
      <c r="R639" s="7">
        <v>678</v>
      </c>
      <c r="S639" s="7">
        <v>225</v>
      </c>
      <c r="T639" s="8"/>
    </row>
    <row r="640" spans="1:20" hidden="1" x14ac:dyDescent="0.25">
      <c r="A640" t="s">
        <v>20</v>
      </c>
      <c r="B640" t="s">
        <v>30</v>
      </c>
      <c r="C640" t="s">
        <v>22</v>
      </c>
      <c r="D640" t="s">
        <v>23</v>
      </c>
      <c r="E640" t="s">
        <v>5</v>
      </c>
      <c r="G640" t="s">
        <v>24</v>
      </c>
      <c r="H640">
        <v>290570</v>
      </c>
      <c r="I640">
        <v>291466</v>
      </c>
      <c r="J640" t="s">
        <v>25</v>
      </c>
      <c r="P640">
        <v>5739047</v>
      </c>
      <c r="Q640" t="s">
        <v>1138</v>
      </c>
      <c r="R640">
        <v>897</v>
      </c>
      <c r="T640" t="s">
        <v>1139</v>
      </c>
    </row>
    <row r="641" spans="1:20" x14ac:dyDescent="0.25">
      <c r="A641" s="6" t="s">
        <v>33</v>
      </c>
      <c r="B641" s="7" t="s">
        <v>34</v>
      </c>
      <c r="C641" s="7" t="s">
        <v>22</v>
      </c>
      <c r="D641" s="7" t="s">
        <v>23</v>
      </c>
      <c r="E641" s="7" t="s">
        <v>5</v>
      </c>
      <c r="F641" s="7"/>
      <c r="G641" s="7" t="s">
        <v>24</v>
      </c>
      <c r="H641" s="7">
        <v>290570</v>
      </c>
      <c r="I641" s="7">
        <v>291466</v>
      </c>
      <c r="J641" s="7" t="s">
        <v>25</v>
      </c>
      <c r="K641" s="7" t="s">
        <v>1140</v>
      </c>
      <c r="L641" s="7" t="s">
        <v>1140</v>
      </c>
      <c r="M641" s="7"/>
      <c r="N641" s="7" t="s">
        <v>1141</v>
      </c>
      <c r="O641" s="7"/>
      <c r="P641" s="7">
        <v>5739047</v>
      </c>
      <c r="Q641" s="7" t="s">
        <v>1138</v>
      </c>
      <c r="R641" s="7">
        <v>897</v>
      </c>
      <c r="S641" s="7">
        <v>298</v>
      </c>
      <c r="T641" s="8"/>
    </row>
    <row r="642" spans="1:20" hidden="1" x14ac:dyDescent="0.25">
      <c r="A642" t="s">
        <v>20</v>
      </c>
      <c r="B642" t="s">
        <v>30</v>
      </c>
      <c r="C642" t="s">
        <v>22</v>
      </c>
      <c r="D642" t="s">
        <v>23</v>
      </c>
      <c r="E642" t="s">
        <v>5</v>
      </c>
      <c r="G642" t="s">
        <v>24</v>
      </c>
      <c r="H642">
        <v>291471</v>
      </c>
      <c r="I642">
        <v>291971</v>
      </c>
      <c r="J642" t="s">
        <v>25</v>
      </c>
      <c r="P642">
        <v>5739049</v>
      </c>
      <c r="Q642" t="s">
        <v>1142</v>
      </c>
      <c r="R642">
        <v>501</v>
      </c>
      <c r="T642" t="s">
        <v>1143</v>
      </c>
    </row>
    <row r="643" spans="1:20" x14ac:dyDescent="0.25">
      <c r="A643" s="6" t="s">
        <v>33</v>
      </c>
      <c r="B643" s="7" t="s">
        <v>34</v>
      </c>
      <c r="C643" s="7" t="s">
        <v>22</v>
      </c>
      <c r="D643" s="7" t="s">
        <v>23</v>
      </c>
      <c r="E643" s="7" t="s">
        <v>5</v>
      </c>
      <c r="F643" s="7"/>
      <c r="G643" s="7" t="s">
        <v>24</v>
      </c>
      <c r="H643" s="7">
        <v>291471</v>
      </c>
      <c r="I643" s="7">
        <v>291971</v>
      </c>
      <c r="J643" s="7" t="s">
        <v>25</v>
      </c>
      <c r="K643" s="7" t="s">
        <v>1144</v>
      </c>
      <c r="L643" s="7" t="s">
        <v>1144</v>
      </c>
      <c r="M643" s="7"/>
      <c r="N643" s="7" t="s">
        <v>36</v>
      </c>
      <c r="O643" s="7"/>
      <c r="P643" s="7">
        <v>5739049</v>
      </c>
      <c r="Q643" s="7" t="s">
        <v>1142</v>
      </c>
      <c r="R643" s="7">
        <v>501</v>
      </c>
      <c r="S643" s="7">
        <v>166</v>
      </c>
      <c r="T643" s="8"/>
    </row>
    <row r="644" spans="1:20" hidden="1" x14ac:dyDescent="0.25">
      <c r="A644" t="s">
        <v>20</v>
      </c>
      <c r="B644" t="s">
        <v>30</v>
      </c>
      <c r="C644" t="s">
        <v>22</v>
      </c>
      <c r="D644" t="s">
        <v>23</v>
      </c>
      <c r="E644" t="s">
        <v>5</v>
      </c>
      <c r="G644" t="s">
        <v>24</v>
      </c>
      <c r="H644">
        <v>292044</v>
      </c>
      <c r="I644">
        <v>293627</v>
      </c>
      <c r="J644" t="s">
        <v>25</v>
      </c>
      <c r="P644">
        <v>5739051</v>
      </c>
      <c r="Q644" t="s">
        <v>1145</v>
      </c>
      <c r="R644">
        <v>1584</v>
      </c>
      <c r="T644" t="s">
        <v>1146</v>
      </c>
    </row>
    <row r="645" spans="1:20" x14ac:dyDescent="0.25">
      <c r="A645" s="6" t="s">
        <v>33</v>
      </c>
      <c r="B645" s="7" t="s">
        <v>34</v>
      </c>
      <c r="C645" s="7" t="s">
        <v>22</v>
      </c>
      <c r="D645" s="7" t="s">
        <v>23</v>
      </c>
      <c r="E645" s="7" t="s">
        <v>5</v>
      </c>
      <c r="F645" s="7"/>
      <c r="G645" s="7" t="s">
        <v>24</v>
      </c>
      <c r="H645" s="7">
        <v>292044</v>
      </c>
      <c r="I645" s="7">
        <v>293627</v>
      </c>
      <c r="J645" s="7" t="s">
        <v>25</v>
      </c>
      <c r="K645" s="7" t="s">
        <v>1147</v>
      </c>
      <c r="L645" s="7" t="s">
        <v>1147</v>
      </c>
      <c r="M645" s="7"/>
      <c r="N645" s="7" t="s">
        <v>1148</v>
      </c>
      <c r="O645" s="7"/>
      <c r="P645" s="7">
        <v>5739051</v>
      </c>
      <c r="Q645" s="7" t="s">
        <v>1145</v>
      </c>
      <c r="R645" s="7">
        <v>1584</v>
      </c>
      <c r="S645" s="7">
        <v>527</v>
      </c>
      <c r="T645" s="8"/>
    </row>
    <row r="646" spans="1:20" hidden="1" x14ac:dyDescent="0.25">
      <c r="A646" t="s">
        <v>20</v>
      </c>
      <c r="B646" t="s">
        <v>30</v>
      </c>
      <c r="C646" t="s">
        <v>22</v>
      </c>
      <c r="D646" t="s">
        <v>23</v>
      </c>
      <c r="E646" t="s">
        <v>5</v>
      </c>
      <c r="G646" t="s">
        <v>24</v>
      </c>
      <c r="H646">
        <v>293779</v>
      </c>
      <c r="I646">
        <v>294357</v>
      </c>
      <c r="J646" t="s">
        <v>25</v>
      </c>
      <c r="P646">
        <v>5739052</v>
      </c>
      <c r="Q646" t="s">
        <v>1149</v>
      </c>
      <c r="R646">
        <v>579</v>
      </c>
      <c r="T646" t="s">
        <v>1150</v>
      </c>
    </row>
    <row r="647" spans="1:20" x14ac:dyDescent="0.25">
      <c r="A647" s="6" t="s">
        <v>33</v>
      </c>
      <c r="B647" s="7" t="s">
        <v>34</v>
      </c>
      <c r="C647" s="7" t="s">
        <v>22</v>
      </c>
      <c r="D647" s="7" t="s">
        <v>23</v>
      </c>
      <c r="E647" s="7" t="s">
        <v>5</v>
      </c>
      <c r="F647" s="7"/>
      <c r="G647" s="7" t="s">
        <v>24</v>
      </c>
      <c r="H647" s="7">
        <v>293779</v>
      </c>
      <c r="I647" s="7">
        <v>294357</v>
      </c>
      <c r="J647" s="7" t="s">
        <v>25</v>
      </c>
      <c r="K647" s="7" t="s">
        <v>1151</v>
      </c>
      <c r="L647" s="7" t="s">
        <v>1151</v>
      </c>
      <c r="M647" s="7"/>
      <c r="N647" s="7" t="s">
        <v>1152</v>
      </c>
      <c r="O647" s="7"/>
      <c r="P647" s="7">
        <v>5739052</v>
      </c>
      <c r="Q647" s="7" t="s">
        <v>1149</v>
      </c>
      <c r="R647" s="7">
        <v>579</v>
      </c>
      <c r="S647" s="7">
        <v>192</v>
      </c>
      <c r="T647" s="8"/>
    </row>
    <row r="648" spans="1:20" hidden="1" x14ac:dyDescent="0.25">
      <c r="A648" t="s">
        <v>20</v>
      </c>
      <c r="B648" t="s">
        <v>30</v>
      </c>
      <c r="C648" t="s">
        <v>22</v>
      </c>
      <c r="D648" t="s">
        <v>23</v>
      </c>
      <c r="E648" t="s">
        <v>5</v>
      </c>
      <c r="G648" t="s">
        <v>24</v>
      </c>
      <c r="H648">
        <v>294379</v>
      </c>
      <c r="I648">
        <v>294786</v>
      </c>
      <c r="J648" t="s">
        <v>25</v>
      </c>
      <c r="P648">
        <v>5739054</v>
      </c>
      <c r="Q648" t="s">
        <v>1153</v>
      </c>
      <c r="R648">
        <v>408</v>
      </c>
      <c r="T648" t="s">
        <v>1154</v>
      </c>
    </row>
    <row r="649" spans="1:20" x14ac:dyDescent="0.25">
      <c r="A649" s="6" t="s">
        <v>33</v>
      </c>
      <c r="B649" s="7" t="s">
        <v>34</v>
      </c>
      <c r="C649" s="7" t="s">
        <v>22</v>
      </c>
      <c r="D649" s="7" t="s">
        <v>23</v>
      </c>
      <c r="E649" s="7" t="s">
        <v>5</v>
      </c>
      <c r="F649" s="7"/>
      <c r="G649" s="7" t="s">
        <v>24</v>
      </c>
      <c r="H649" s="7">
        <v>294379</v>
      </c>
      <c r="I649" s="7">
        <v>294786</v>
      </c>
      <c r="J649" s="7" t="s">
        <v>25</v>
      </c>
      <c r="K649" s="7" t="s">
        <v>1155</v>
      </c>
      <c r="L649" s="7" t="s">
        <v>1155</v>
      </c>
      <c r="M649" s="7"/>
      <c r="N649" s="7" t="s">
        <v>1156</v>
      </c>
      <c r="O649" s="7"/>
      <c r="P649" s="7">
        <v>5739054</v>
      </c>
      <c r="Q649" s="7" t="s">
        <v>1153</v>
      </c>
      <c r="R649" s="7">
        <v>408</v>
      </c>
      <c r="S649" s="7">
        <v>135</v>
      </c>
      <c r="T649" s="8"/>
    </row>
    <row r="650" spans="1:20" hidden="1" x14ac:dyDescent="0.25">
      <c r="A650" t="s">
        <v>20</v>
      </c>
      <c r="B650" t="s">
        <v>30</v>
      </c>
      <c r="C650" t="s">
        <v>22</v>
      </c>
      <c r="D650" t="s">
        <v>23</v>
      </c>
      <c r="E650" t="s">
        <v>5</v>
      </c>
      <c r="G650" t="s">
        <v>24</v>
      </c>
      <c r="H650">
        <v>294808</v>
      </c>
      <c r="I650">
        <v>296457</v>
      </c>
      <c r="J650" t="s">
        <v>25</v>
      </c>
      <c r="P650">
        <v>5739057</v>
      </c>
      <c r="Q650" t="s">
        <v>1157</v>
      </c>
      <c r="R650">
        <v>1650</v>
      </c>
      <c r="T650" t="s">
        <v>1158</v>
      </c>
    </row>
    <row r="651" spans="1:20" x14ac:dyDescent="0.25">
      <c r="A651" s="6" t="s">
        <v>33</v>
      </c>
      <c r="B651" s="7" t="s">
        <v>34</v>
      </c>
      <c r="C651" s="7" t="s">
        <v>22</v>
      </c>
      <c r="D651" s="7" t="s">
        <v>23</v>
      </c>
      <c r="E651" s="7" t="s">
        <v>5</v>
      </c>
      <c r="F651" s="7"/>
      <c r="G651" s="7" t="s">
        <v>24</v>
      </c>
      <c r="H651" s="7">
        <v>294808</v>
      </c>
      <c r="I651" s="7">
        <v>296457</v>
      </c>
      <c r="J651" s="7" t="s">
        <v>25</v>
      </c>
      <c r="K651" s="7" t="s">
        <v>1159</v>
      </c>
      <c r="L651" s="7" t="s">
        <v>1159</v>
      </c>
      <c r="M651" s="7"/>
      <c r="N651" s="7" t="s">
        <v>1160</v>
      </c>
      <c r="O651" s="7"/>
      <c r="P651" s="7">
        <v>5739057</v>
      </c>
      <c r="Q651" s="7" t="s">
        <v>1157</v>
      </c>
      <c r="R651" s="7">
        <v>1650</v>
      </c>
      <c r="S651" s="7">
        <v>549</v>
      </c>
      <c r="T651" s="8"/>
    </row>
    <row r="652" spans="1:20" hidden="1" x14ac:dyDescent="0.25">
      <c r="A652" t="s">
        <v>20</v>
      </c>
      <c r="B652" t="s">
        <v>30</v>
      </c>
      <c r="C652" t="s">
        <v>22</v>
      </c>
      <c r="D652" t="s">
        <v>23</v>
      </c>
      <c r="E652" t="s">
        <v>5</v>
      </c>
      <c r="G652" t="s">
        <v>24</v>
      </c>
      <c r="H652">
        <v>296494</v>
      </c>
      <c r="I652">
        <v>297417</v>
      </c>
      <c r="J652" t="s">
        <v>25</v>
      </c>
      <c r="P652">
        <v>5739059</v>
      </c>
      <c r="Q652" t="s">
        <v>1161</v>
      </c>
      <c r="R652">
        <v>924</v>
      </c>
      <c r="T652" t="s">
        <v>1162</v>
      </c>
    </row>
    <row r="653" spans="1:20" x14ac:dyDescent="0.25">
      <c r="A653" s="6" t="s">
        <v>33</v>
      </c>
      <c r="B653" s="7" t="s">
        <v>34</v>
      </c>
      <c r="C653" s="7" t="s">
        <v>22</v>
      </c>
      <c r="D653" s="7" t="s">
        <v>23</v>
      </c>
      <c r="E653" s="7" t="s">
        <v>5</v>
      </c>
      <c r="F653" s="7"/>
      <c r="G653" s="7" t="s">
        <v>24</v>
      </c>
      <c r="H653" s="7">
        <v>296494</v>
      </c>
      <c r="I653" s="7">
        <v>297417</v>
      </c>
      <c r="J653" s="7" t="s">
        <v>25</v>
      </c>
      <c r="K653" s="7" t="s">
        <v>1163</v>
      </c>
      <c r="L653" s="7" t="s">
        <v>1163</v>
      </c>
      <c r="M653" s="7"/>
      <c r="N653" s="7" t="s">
        <v>36</v>
      </c>
      <c r="O653" s="7"/>
      <c r="P653" s="7">
        <v>5739059</v>
      </c>
      <c r="Q653" s="7" t="s">
        <v>1161</v>
      </c>
      <c r="R653" s="7">
        <v>924</v>
      </c>
      <c r="S653" s="7">
        <v>307</v>
      </c>
      <c r="T653" s="8"/>
    </row>
    <row r="654" spans="1:20" hidden="1" x14ac:dyDescent="0.25">
      <c r="A654" t="s">
        <v>20</v>
      </c>
      <c r="B654" t="s">
        <v>30</v>
      </c>
      <c r="C654" t="s">
        <v>22</v>
      </c>
      <c r="D654" t="s">
        <v>23</v>
      </c>
      <c r="E654" t="s">
        <v>5</v>
      </c>
      <c r="G654" t="s">
        <v>24</v>
      </c>
      <c r="H654">
        <v>297436</v>
      </c>
      <c r="I654">
        <v>298344</v>
      </c>
      <c r="J654" t="s">
        <v>25</v>
      </c>
      <c r="P654">
        <v>5739061</v>
      </c>
      <c r="Q654" t="s">
        <v>1164</v>
      </c>
      <c r="R654">
        <v>909</v>
      </c>
      <c r="T654" t="s">
        <v>1165</v>
      </c>
    </row>
    <row r="655" spans="1:20" x14ac:dyDescent="0.25">
      <c r="A655" s="6" t="s">
        <v>33</v>
      </c>
      <c r="B655" s="7" t="s">
        <v>34</v>
      </c>
      <c r="C655" s="7" t="s">
        <v>22</v>
      </c>
      <c r="D655" s="7" t="s">
        <v>23</v>
      </c>
      <c r="E655" s="7" t="s">
        <v>5</v>
      </c>
      <c r="F655" s="7"/>
      <c r="G655" s="7" t="s">
        <v>24</v>
      </c>
      <c r="H655" s="7">
        <v>297436</v>
      </c>
      <c r="I655" s="7">
        <v>298344</v>
      </c>
      <c r="J655" s="7" t="s">
        <v>25</v>
      </c>
      <c r="K655" s="7" t="s">
        <v>1166</v>
      </c>
      <c r="L655" s="7" t="s">
        <v>1166</v>
      </c>
      <c r="M655" s="7"/>
      <c r="N655" s="7" t="s">
        <v>36</v>
      </c>
      <c r="O655" s="7"/>
      <c r="P655" s="7">
        <v>5739061</v>
      </c>
      <c r="Q655" s="7" t="s">
        <v>1164</v>
      </c>
      <c r="R655" s="7">
        <v>909</v>
      </c>
      <c r="S655" s="7">
        <v>302</v>
      </c>
      <c r="T655" s="8"/>
    </row>
    <row r="656" spans="1:20" hidden="1" x14ac:dyDescent="0.25">
      <c r="A656" t="s">
        <v>20</v>
      </c>
      <c r="B656" t="s">
        <v>30</v>
      </c>
      <c r="C656" t="s">
        <v>22</v>
      </c>
      <c r="D656" t="s">
        <v>23</v>
      </c>
      <c r="E656" t="s">
        <v>5</v>
      </c>
      <c r="G656" t="s">
        <v>24</v>
      </c>
      <c r="H656">
        <v>298408</v>
      </c>
      <c r="I656">
        <v>298890</v>
      </c>
      <c r="J656" t="s">
        <v>25</v>
      </c>
      <c r="P656">
        <v>5739066</v>
      </c>
      <c r="Q656" t="s">
        <v>1167</v>
      </c>
      <c r="R656">
        <v>483</v>
      </c>
      <c r="T656" t="s">
        <v>1168</v>
      </c>
    </row>
    <row r="657" spans="1:20" x14ac:dyDescent="0.25">
      <c r="A657" s="6" t="s">
        <v>33</v>
      </c>
      <c r="B657" s="7" t="s">
        <v>34</v>
      </c>
      <c r="C657" s="7" t="s">
        <v>22</v>
      </c>
      <c r="D657" s="7" t="s">
        <v>23</v>
      </c>
      <c r="E657" s="7" t="s">
        <v>5</v>
      </c>
      <c r="F657" s="7"/>
      <c r="G657" s="7" t="s">
        <v>24</v>
      </c>
      <c r="H657" s="7">
        <v>298408</v>
      </c>
      <c r="I657" s="7">
        <v>298890</v>
      </c>
      <c r="J657" s="7" t="s">
        <v>25</v>
      </c>
      <c r="K657" s="7" t="s">
        <v>1169</v>
      </c>
      <c r="L657" s="7" t="s">
        <v>1169</v>
      </c>
      <c r="M657" s="7"/>
      <c r="N657" s="7" t="s">
        <v>734</v>
      </c>
      <c r="O657" s="7"/>
      <c r="P657" s="7">
        <v>5739066</v>
      </c>
      <c r="Q657" s="7" t="s">
        <v>1167</v>
      </c>
      <c r="R657" s="7">
        <v>483</v>
      </c>
      <c r="S657" s="7">
        <v>160</v>
      </c>
      <c r="T657" s="8"/>
    </row>
    <row r="658" spans="1:20" hidden="1" x14ac:dyDescent="0.25">
      <c r="A658" t="s">
        <v>20</v>
      </c>
      <c r="B658" t="s">
        <v>30</v>
      </c>
      <c r="C658" t="s">
        <v>22</v>
      </c>
      <c r="D658" t="s">
        <v>23</v>
      </c>
      <c r="E658" t="s">
        <v>5</v>
      </c>
      <c r="G658" t="s">
        <v>24</v>
      </c>
      <c r="H658">
        <v>299035</v>
      </c>
      <c r="I658">
        <v>299325</v>
      </c>
      <c r="J658" t="s">
        <v>25</v>
      </c>
      <c r="P658">
        <v>5739068</v>
      </c>
      <c r="Q658" t="s">
        <v>1170</v>
      </c>
      <c r="R658">
        <v>291</v>
      </c>
      <c r="T658" t="s">
        <v>1171</v>
      </c>
    </row>
    <row r="659" spans="1:20" x14ac:dyDescent="0.25">
      <c r="A659" s="6" t="s">
        <v>33</v>
      </c>
      <c r="B659" s="7" t="s">
        <v>34</v>
      </c>
      <c r="C659" s="7" t="s">
        <v>22</v>
      </c>
      <c r="D659" s="7" t="s">
        <v>23</v>
      </c>
      <c r="E659" s="7" t="s">
        <v>5</v>
      </c>
      <c r="F659" s="7"/>
      <c r="G659" s="7" t="s">
        <v>24</v>
      </c>
      <c r="H659" s="7">
        <v>299035</v>
      </c>
      <c r="I659" s="7">
        <v>299325</v>
      </c>
      <c r="J659" s="7" t="s">
        <v>25</v>
      </c>
      <c r="K659" s="7" t="s">
        <v>1172</v>
      </c>
      <c r="L659" s="7" t="s">
        <v>1172</v>
      </c>
      <c r="M659" s="7"/>
      <c r="N659" s="7" t="s">
        <v>36</v>
      </c>
      <c r="O659" s="7"/>
      <c r="P659" s="7">
        <v>5739068</v>
      </c>
      <c r="Q659" s="7" t="s">
        <v>1170</v>
      </c>
      <c r="R659" s="7">
        <v>291</v>
      </c>
      <c r="S659" s="7">
        <v>96</v>
      </c>
      <c r="T659" s="8"/>
    </row>
    <row r="660" spans="1:20" hidden="1" x14ac:dyDescent="0.25">
      <c r="A660" t="s">
        <v>20</v>
      </c>
      <c r="B660" t="s">
        <v>30</v>
      </c>
      <c r="C660" t="s">
        <v>22</v>
      </c>
      <c r="D660" t="s">
        <v>23</v>
      </c>
      <c r="E660" t="s">
        <v>5</v>
      </c>
      <c r="G660" t="s">
        <v>24</v>
      </c>
      <c r="H660">
        <v>299424</v>
      </c>
      <c r="I660">
        <v>299858</v>
      </c>
      <c r="J660" t="s">
        <v>25</v>
      </c>
      <c r="P660">
        <v>5739072</v>
      </c>
      <c r="Q660" t="s">
        <v>1173</v>
      </c>
      <c r="R660">
        <v>435</v>
      </c>
      <c r="T660" t="s">
        <v>1174</v>
      </c>
    </row>
    <row r="661" spans="1:20" x14ac:dyDescent="0.25">
      <c r="A661" s="6" t="s">
        <v>33</v>
      </c>
      <c r="B661" s="7" t="s">
        <v>34</v>
      </c>
      <c r="C661" s="7" t="s">
        <v>22</v>
      </c>
      <c r="D661" s="7" t="s">
        <v>23</v>
      </c>
      <c r="E661" s="7" t="s">
        <v>5</v>
      </c>
      <c r="F661" s="7"/>
      <c r="G661" s="7" t="s">
        <v>24</v>
      </c>
      <c r="H661" s="7">
        <v>299424</v>
      </c>
      <c r="I661" s="7">
        <v>299858</v>
      </c>
      <c r="J661" s="7" t="s">
        <v>25</v>
      </c>
      <c r="K661" s="7" t="s">
        <v>1175</v>
      </c>
      <c r="L661" s="7" t="s">
        <v>1175</v>
      </c>
      <c r="M661" s="7"/>
      <c r="N661" s="7" t="s">
        <v>1176</v>
      </c>
      <c r="O661" s="7"/>
      <c r="P661" s="7">
        <v>5739072</v>
      </c>
      <c r="Q661" s="7" t="s">
        <v>1173</v>
      </c>
      <c r="R661" s="7">
        <v>435</v>
      </c>
      <c r="S661" s="7">
        <v>144</v>
      </c>
      <c r="T661" s="8"/>
    </row>
    <row r="662" spans="1:20" hidden="1" x14ac:dyDescent="0.25">
      <c r="A662" t="s">
        <v>20</v>
      </c>
      <c r="B662" t="s">
        <v>30</v>
      </c>
      <c r="C662" t="s">
        <v>22</v>
      </c>
      <c r="D662" t="s">
        <v>23</v>
      </c>
      <c r="E662" t="s">
        <v>5</v>
      </c>
      <c r="G662" t="s">
        <v>24</v>
      </c>
      <c r="H662">
        <v>299876</v>
      </c>
      <c r="I662">
        <v>300637</v>
      </c>
      <c r="J662" t="s">
        <v>74</v>
      </c>
      <c r="P662">
        <v>5739074</v>
      </c>
      <c r="Q662" t="s">
        <v>1177</v>
      </c>
      <c r="R662">
        <v>762</v>
      </c>
      <c r="T662" t="s">
        <v>1178</v>
      </c>
    </row>
    <row r="663" spans="1:20" x14ac:dyDescent="0.25">
      <c r="A663" s="6" t="s">
        <v>33</v>
      </c>
      <c r="B663" s="7" t="s">
        <v>34</v>
      </c>
      <c r="C663" s="7" t="s">
        <v>22</v>
      </c>
      <c r="D663" s="7" t="s">
        <v>23</v>
      </c>
      <c r="E663" s="7" t="s">
        <v>5</v>
      </c>
      <c r="F663" s="7"/>
      <c r="G663" s="7" t="s">
        <v>24</v>
      </c>
      <c r="H663" s="7">
        <v>299876</v>
      </c>
      <c r="I663" s="7">
        <v>300637</v>
      </c>
      <c r="J663" s="7" t="s">
        <v>74</v>
      </c>
      <c r="K663" s="7" t="s">
        <v>1179</v>
      </c>
      <c r="L663" s="7" t="s">
        <v>1179</v>
      </c>
      <c r="M663" s="7"/>
      <c r="N663" s="7" t="s">
        <v>1180</v>
      </c>
      <c r="O663" s="7"/>
      <c r="P663" s="7">
        <v>5739074</v>
      </c>
      <c r="Q663" s="7" t="s">
        <v>1177</v>
      </c>
      <c r="R663" s="7">
        <v>762</v>
      </c>
      <c r="S663" s="7">
        <v>253</v>
      </c>
      <c r="T663" s="8"/>
    </row>
    <row r="664" spans="1:20" hidden="1" x14ac:dyDescent="0.25">
      <c r="A664" t="s">
        <v>20</v>
      </c>
      <c r="B664" t="s">
        <v>30</v>
      </c>
      <c r="C664" t="s">
        <v>22</v>
      </c>
      <c r="D664" t="s">
        <v>23</v>
      </c>
      <c r="E664" t="s">
        <v>5</v>
      </c>
      <c r="G664" t="s">
        <v>24</v>
      </c>
      <c r="H664">
        <v>300701</v>
      </c>
      <c r="I664">
        <v>301252</v>
      </c>
      <c r="J664" t="s">
        <v>74</v>
      </c>
      <c r="P664">
        <v>5739076</v>
      </c>
      <c r="Q664" t="s">
        <v>1181</v>
      </c>
      <c r="R664">
        <v>552</v>
      </c>
      <c r="T664" t="s">
        <v>1182</v>
      </c>
    </row>
    <row r="665" spans="1:20" x14ac:dyDescent="0.25">
      <c r="A665" s="6" t="s">
        <v>33</v>
      </c>
      <c r="B665" s="7" t="s">
        <v>34</v>
      </c>
      <c r="C665" s="7" t="s">
        <v>22</v>
      </c>
      <c r="D665" s="7" t="s">
        <v>23</v>
      </c>
      <c r="E665" s="7" t="s">
        <v>5</v>
      </c>
      <c r="F665" s="7"/>
      <c r="G665" s="7" t="s">
        <v>24</v>
      </c>
      <c r="H665" s="7">
        <v>300701</v>
      </c>
      <c r="I665" s="7">
        <v>301252</v>
      </c>
      <c r="J665" s="7" t="s">
        <v>74</v>
      </c>
      <c r="K665" s="7" t="s">
        <v>1183</v>
      </c>
      <c r="L665" s="7" t="s">
        <v>1183</v>
      </c>
      <c r="M665" s="7"/>
      <c r="N665" s="7" t="s">
        <v>1184</v>
      </c>
      <c r="O665" s="7"/>
      <c r="P665" s="7">
        <v>5739076</v>
      </c>
      <c r="Q665" s="7" t="s">
        <v>1181</v>
      </c>
      <c r="R665" s="7">
        <v>552</v>
      </c>
      <c r="S665" s="7">
        <v>183</v>
      </c>
      <c r="T665" s="8"/>
    </row>
    <row r="666" spans="1:20" hidden="1" x14ac:dyDescent="0.25">
      <c r="A666" t="s">
        <v>20</v>
      </c>
      <c r="B666" t="s">
        <v>30</v>
      </c>
      <c r="C666" t="s">
        <v>22</v>
      </c>
      <c r="D666" t="s">
        <v>23</v>
      </c>
      <c r="E666" t="s">
        <v>5</v>
      </c>
      <c r="G666" t="s">
        <v>24</v>
      </c>
      <c r="H666">
        <v>301336</v>
      </c>
      <c r="I666">
        <v>301632</v>
      </c>
      <c r="J666" t="s">
        <v>25</v>
      </c>
      <c r="P666">
        <v>5739078</v>
      </c>
      <c r="Q666" t="s">
        <v>1185</v>
      </c>
      <c r="R666">
        <v>297</v>
      </c>
      <c r="T666" t="s">
        <v>1186</v>
      </c>
    </row>
    <row r="667" spans="1:20" x14ac:dyDescent="0.25">
      <c r="A667" s="6" t="s">
        <v>33</v>
      </c>
      <c r="B667" s="7" t="s">
        <v>34</v>
      </c>
      <c r="C667" s="7" t="s">
        <v>22</v>
      </c>
      <c r="D667" s="7" t="s">
        <v>23</v>
      </c>
      <c r="E667" s="7" t="s">
        <v>5</v>
      </c>
      <c r="F667" s="7"/>
      <c r="G667" s="7" t="s">
        <v>24</v>
      </c>
      <c r="H667" s="7">
        <v>301336</v>
      </c>
      <c r="I667" s="7">
        <v>301632</v>
      </c>
      <c r="J667" s="7" t="s">
        <v>25</v>
      </c>
      <c r="K667" s="7" t="s">
        <v>1187</v>
      </c>
      <c r="L667" s="7" t="s">
        <v>1187</v>
      </c>
      <c r="M667" s="7"/>
      <c r="N667" s="7" t="s">
        <v>36</v>
      </c>
      <c r="O667" s="7"/>
      <c r="P667" s="7">
        <v>5739078</v>
      </c>
      <c r="Q667" s="7" t="s">
        <v>1185</v>
      </c>
      <c r="R667" s="7">
        <v>297</v>
      </c>
      <c r="S667" s="7">
        <v>98</v>
      </c>
      <c r="T667" s="8"/>
    </row>
    <row r="668" spans="1:20" hidden="1" x14ac:dyDescent="0.25">
      <c r="A668" t="s">
        <v>20</v>
      </c>
      <c r="B668" t="s">
        <v>30</v>
      </c>
      <c r="C668" t="s">
        <v>22</v>
      </c>
      <c r="D668" t="s">
        <v>23</v>
      </c>
      <c r="E668" t="s">
        <v>5</v>
      </c>
      <c r="G668" t="s">
        <v>24</v>
      </c>
      <c r="H668">
        <v>301644</v>
      </c>
      <c r="I668">
        <v>302057</v>
      </c>
      <c r="J668" t="s">
        <v>25</v>
      </c>
      <c r="P668">
        <v>5739080</v>
      </c>
      <c r="Q668" t="s">
        <v>1188</v>
      </c>
      <c r="R668">
        <v>414</v>
      </c>
      <c r="T668" t="s">
        <v>1189</v>
      </c>
    </row>
    <row r="669" spans="1:20" x14ac:dyDescent="0.25">
      <c r="A669" s="6" t="s">
        <v>33</v>
      </c>
      <c r="B669" s="7" t="s">
        <v>34</v>
      </c>
      <c r="C669" s="7" t="s">
        <v>22</v>
      </c>
      <c r="D669" s="7" t="s">
        <v>23</v>
      </c>
      <c r="E669" s="7" t="s">
        <v>5</v>
      </c>
      <c r="F669" s="7"/>
      <c r="G669" s="7" t="s">
        <v>24</v>
      </c>
      <c r="H669" s="7">
        <v>301644</v>
      </c>
      <c r="I669" s="7">
        <v>302057</v>
      </c>
      <c r="J669" s="7" t="s">
        <v>25</v>
      </c>
      <c r="K669" s="7" t="s">
        <v>1190</v>
      </c>
      <c r="L669" s="7" t="s">
        <v>1190</v>
      </c>
      <c r="M669" s="7"/>
      <c r="N669" s="7" t="s">
        <v>36</v>
      </c>
      <c r="O669" s="7"/>
      <c r="P669" s="7">
        <v>5739080</v>
      </c>
      <c r="Q669" s="7" t="s">
        <v>1188</v>
      </c>
      <c r="R669" s="7">
        <v>414</v>
      </c>
      <c r="S669" s="7">
        <v>137</v>
      </c>
      <c r="T669" s="8"/>
    </row>
    <row r="670" spans="1:20" hidden="1" x14ac:dyDescent="0.25">
      <c r="A670" t="s">
        <v>20</v>
      </c>
      <c r="B670" t="s">
        <v>30</v>
      </c>
      <c r="C670" t="s">
        <v>22</v>
      </c>
      <c r="D670" t="s">
        <v>23</v>
      </c>
      <c r="E670" t="s">
        <v>5</v>
      </c>
      <c r="G670" t="s">
        <v>24</v>
      </c>
      <c r="H670">
        <v>302059</v>
      </c>
      <c r="I670">
        <v>302901</v>
      </c>
      <c r="J670" t="s">
        <v>25</v>
      </c>
      <c r="P670">
        <v>5739082</v>
      </c>
      <c r="Q670" t="s">
        <v>1191</v>
      </c>
      <c r="R670">
        <v>843</v>
      </c>
      <c r="T670" t="s">
        <v>1192</v>
      </c>
    </row>
    <row r="671" spans="1:20" x14ac:dyDescent="0.25">
      <c r="A671" s="6" t="s">
        <v>33</v>
      </c>
      <c r="B671" s="7" t="s">
        <v>34</v>
      </c>
      <c r="C671" s="7" t="s">
        <v>22</v>
      </c>
      <c r="D671" s="7" t="s">
        <v>23</v>
      </c>
      <c r="E671" s="7" t="s">
        <v>5</v>
      </c>
      <c r="F671" s="7"/>
      <c r="G671" s="7" t="s">
        <v>24</v>
      </c>
      <c r="H671" s="7">
        <v>302059</v>
      </c>
      <c r="I671" s="7">
        <v>302901</v>
      </c>
      <c r="J671" s="7" t="s">
        <v>25</v>
      </c>
      <c r="K671" s="7" t="s">
        <v>1193</v>
      </c>
      <c r="L671" s="7" t="s">
        <v>1193</v>
      </c>
      <c r="M671" s="7"/>
      <c r="N671" s="7" t="s">
        <v>36</v>
      </c>
      <c r="O671" s="7"/>
      <c r="P671" s="7">
        <v>5739082</v>
      </c>
      <c r="Q671" s="7" t="s">
        <v>1191</v>
      </c>
      <c r="R671" s="7">
        <v>843</v>
      </c>
      <c r="S671" s="7">
        <v>280</v>
      </c>
      <c r="T671" s="8"/>
    </row>
    <row r="672" spans="1:20" hidden="1" x14ac:dyDescent="0.25">
      <c r="A672" t="s">
        <v>20</v>
      </c>
      <c r="B672" t="s">
        <v>30</v>
      </c>
      <c r="C672" t="s">
        <v>22</v>
      </c>
      <c r="D672" t="s">
        <v>23</v>
      </c>
      <c r="E672" t="s">
        <v>5</v>
      </c>
      <c r="G672" t="s">
        <v>24</v>
      </c>
      <c r="H672">
        <v>302898</v>
      </c>
      <c r="I672">
        <v>303590</v>
      </c>
      <c r="J672" t="s">
        <v>74</v>
      </c>
      <c r="P672">
        <v>5739084</v>
      </c>
      <c r="Q672" t="s">
        <v>1194</v>
      </c>
      <c r="R672">
        <v>693</v>
      </c>
      <c r="T672" t="s">
        <v>1195</v>
      </c>
    </row>
    <row r="673" spans="1:20" x14ac:dyDescent="0.25">
      <c r="A673" s="6" t="s">
        <v>33</v>
      </c>
      <c r="B673" s="7" t="s">
        <v>34</v>
      </c>
      <c r="C673" s="7" t="s">
        <v>22</v>
      </c>
      <c r="D673" s="7" t="s">
        <v>23</v>
      </c>
      <c r="E673" s="7" t="s">
        <v>5</v>
      </c>
      <c r="F673" s="7"/>
      <c r="G673" s="7" t="s">
        <v>24</v>
      </c>
      <c r="H673" s="7">
        <v>302898</v>
      </c>
      <c r="I673" s="7">
        <v>303590</v>
      </c>
      <c r="J673" s="7" t="s">
        <v>74</v>
      </c>
      <c r="K673" s="7" t="s">
        <v>1196</v>
      </c>
      <c r="L673" s="7" t="s">
        <v>1196</v>
      </c>
      <c r="M673" s="7"/>
      <c r="N673" s="7" t="s">
        <v>1197</v>
      </c>
      <c r="O673" s="7"/>
      <c r="P673" s="7">
        <v>5739084</v>
      </c>
      <c r="Q673" s="7" t="s">
        <v>1194</v>
      </c>
      <c r="R673" s="7">
        <v>693</v>
      </c>
      <c r="S673" s="7">
        <v>230</v>
      </c>
      <c r="T673" s="8"/>
    </row>
    <row r="674" spans="1:20" hidden="1" x14ac:dyDescent="0.25">
      <c r="A674" t="s">
        <v>20</v>
      </c>
      <c r="B674" t="s">
        <v>30</v>
      </c>
      <c r="C674" t="s">
        <v>22</v>
      </c>
      <c r="D674" t="s">
        <v>23</v>
      </c>
      <c r="E674" t="s">
        <v>5</v>
      </c>
      <c r="G674" t="s">
        <v>24</v>
      </c>
      <c r="H674">
        <v>303633</v>
      </c>
      <c r="I674">
        <v>304235</v>
      </c>
      <c r="J674" t="s">
        <v>74</v>
      </c>
      <c r="P674">
        <v>5739086</v>
      </c>
      <c r="Q674" t="s">
        <v>1198</v>
      </c>
      <c r="R674">
        <v>603</v>
      </c>
      <c r="T674" t="s">
        <v>1199</v>
      </c>
    </row>
    <row r="675" spans="1:20" x14ac:dyDescent="0.25">
      <c r="A675" s="6" t="s">
        <v>33</v>
      </c>
      <c r="B675" s="7" t="s">
        <v>34</v>
      </c>
      <c r="C675" s="7" t="s">
        <v>22</v>
      </c>
      <c r="D675" s="7" t="s">
        <v>23</v>
      </c>
      <c r="E675" s="7" t="s">
        <v>5</v>
      </c>
      <c r="F675" s="7"/>
      <c r="G675" s="7" t="s">
        <v>24</v>
      </c>
      <c r="H675" s="7">
        <v>303633</v>
      </c>
      <c r="I675" s="7">
        <v>304235</v>
      </c>
      <c r="J675" s="7" t="s">
        <v>74</v>
      </c>
      <c r="K675" s="7" t="s">
        <v>1200</v>
      </c>
      <c r="L675" s="7" t="s">
        <v>1200</v>
      </c>
      <c r="M675" s="7"/>
      <c r="N675" s="7" t="s">
        <v>1201</v>
      </c>
      <c r="O675" s="7"/>
      <c r="P675" s="7">
        <v>5739086</v>
      </c>
      <c r="Q675" s="7" t="s">
        <v>1198</v>
      </c>
      <c r="R675" s="7">
        <v>603</v>
      </c>
      <c r="S675" s="7">
        <v>200</v>
      </c>
      <c r="T675" s="8"/>
    </row>
    <row r="676" spans="1:20" hidden="1" x14ac:dyDescent="0.25">
      <c r="A676" t="s">
        <v>20</v>
      </c>
      <c r="B676" t="s">
        <v>30</v>
      </c>
      <c r="C676" t="s">
        <v>22</v>
      </c>
      <c r="D676" t="s">
        <v>23</v>
      </c>
      <c r="E676" t="s">
        <v>5</v>
      </c>
      <c r="G676" t="s">
        <v>24</v>
      </c>
      <c r="H676">
        <v>304356</v>
      </c>
      <c r="I676">
        <v>305270</v>
      </c>
      <c r="J676" t="s">
        <v>25</v>
      </c>
      <c r="P676">
        <v>5739089</v>
      </c>
      <c r="Q676" t="s">
        <v>1202</v>
      </c>
      <c r="R676">
        <v>915</v>
      </c>
      <c r="T676" t="s">
        <v>1203</v>
      </c>
    </row>
    <row r="677" spans="1:20" x14ac:dyDescent="0.25">
      <c r="A677" s="6" t="s">
        <v>33</v>
      </c>
      <c r="B677" s="7" t="s">
        <v>34</v>
      </c>
      <c r="C677" s="7" t="s">
        <v>22</v>
      </c>
      <c r="D677" s="7" t="s">
        <v>23</v>
      </c>
      <c r="E677" s="7" t="s">
        <v>5</v>
      </c>
      <c r="F677" s="7"/>
      <c r="G677" s="7" t="s">
        <v>24</v>
      </c>
      <c r="H677" s="7">
        <v>304356</v>
      </c>
      <c r="I677" s="7">
        <v>305270</v>
      </c>
      <c r="J677" s="7" t="s">
        <v>25</v>
      </c>
      <c r="K677" s="7" t="s">
        <v>1204</v>
      </c>
      <c r="L677" s="7" t="s">
        <v>1204</v>
      </c>
      <c r="M677" s="7"/>
      <c r="N677" s="7" t="s">
        <v>1205</v>
      </c>
      <c r="O677" s="7"/>
      <c r="P677" s="7">
        <v>5739089</v>
      </c>
      <c r="Q677" s="7" t="s">
        <v>1202</v>
      </c>
      <c r="R677" s="7">
        <v>915</v>
      </c>
      <c r="S677" s="7">
        <v>304</v>
      </c>
      <c r="T677" s="8"/>
    </row>
    <row r="678" spans="1:20" hidden="1" x14ac:dyDescent="0.25">
      <c r="A678" t="s">
        <v>20</v>
      </c>
      <c r="B678" t="s">
        <v>30</v>
      </c>
      <c r="C678" t="s">
        <v>22</v>
      </c>
      <c r="D678" t="s">
        <v>23</v>
      </c>
      <c r="E678" t="s">
        <v>5</v>
      </c>
      <c r="G678" t="s">
        <v>24</v>
      </c>
      <c r="H678">
        <v>305291</v>
      </c>
      <c r="I678">
        <v>306181</v>
      </c>
      <c r="J678" t="s">
        <v>74</v>
      </c>
      <c r="P678">
        <v>5739091</v>
      </c>
      <c r="Q678" t="s">
        <v>1206</v>
      </c>
      <c r="R678">
        <v>891</v>
      </c>
      <c r="T678" t="s">
        <v>1207</v>
      </c>
    </row>
    <row r="679" spans="1:20" x14ac:dyDescent="0.25">
      <c r="A679" s="6" t="s">
        <v>33</v>
      </c>
      <c r="B679" s="7" t="s">
        <v>34</v>
      </c>
      <c r="C679" s="7" t="s">
        <v>22</v>
      </c>
      <c r="D679" s="7" t="s">
        <v>23</v>
      </c>
      <c r="E679" s="7" t="s">
        <v>5</v>
      </c>
      <c r="F679" s="7"/>
      <c r="G679" s="7" t="s">
        <v>24</v>
      </c>
      <c r="H679" s="7">
        <v>305291</v>
      </c>
      <c r="I679" s="7">
        <v>306181</v>
      </c>
      <c r="J679" s="7" t="s">
        <v>74</v>
      </c>
      <c r="K679" s="7" t="s">
        <v>1208</v>
      </c>
      <c r="L679" s="7" t="s">
        <v>1208</v>
      </c>
      <c r="M679" s="7"/>
      <c r="N679" s="7" t="s">
        <v>1209</v>
      </c>
      <c r="O679" s="7"/>
      <c r="P679" s="7">
        <v>5739091</v>
      </c>
      <c r="Q679" s="7" t="s">
        <v>1206</v>
      </c>
      <c r="R679" s="7">
        <v>891</v>
      </c>
      <c r="S679" s="7">
        <v>296</v>
      </c>
      <c r="T679" s="8"/>
    </row>
    <row r="680" spans="1:20" hidden="1" x14ac:dyDescent="0.25">
      <c r="A680" t="s">
        <v>20</v>
      </c>
      <c r="B680" t="s">
        <v>30</v>
      </c>
      <c r="C680" t="s">
        <v>22</v>
      </c>
      <c r="D680" t="s">
        <v>23</v>
      </c>
      <c r="E680" t="s">
        <v>5</v>
      </c>
      <c r="G680" t="s">
        <v>24</v>
      </c>
      <c r="H680">
        <v>306259</v>
      </c>
      <c r="I680">
        <v>306918</v>
      </c>
      <c r="J680" t="s">
        <v>74</v>
      </c>
      <c r="P680">
        <v>5739094</v>
      </c>
      <c r="Q680" t="s">
        <v>1210</v>
      </c>
      <c r="R680">
        <v>660</v>
      </c>
      <c r="T680" t="s">
        <v>1211</v>
      </c>
    </row>
    <row r="681" spans="1:20" x14ac:dyDescent="0.25">
      <c r="A681" s="6" t="s">
        <v>33</v>
      </c>
      <c r="B681" s="7" t="s">
        <v>34</v>
      </c>
      <c r="C681" s="7" t="s">
        <v>22</v>
      </c>
      <c r="D681" s="7" t="s">
        <v>23</v>
      </c>
      <c r="E681" s="7" t="s">
        <v>5</v>
      </c>
      <c r="F681" s="7"/>
      <c r="G681" s="7" t="s">
        <v>24</v>
      </c>
      <c r="H681" s="7">
        <v>306259</v>
      </c>
      <c r="I681" s="7">
        <v>306918</v>
      </c>
      <c r="J681" s="7" t="s">
        <v>74</v>
      </c>
      <c r="K681" s="7" t="s">
        <v>1212</v>
      </c>
      <c r="L681" s="7" t="s">
        <v>1212</v>
      </c>
      <c r="M681" s="7"/>
      <c r="N681" s="7" t="s">
        <v>1213</v>
      </c>
      <c r="O681" s="7"/>
      <c r="P681" s="7">
        <v>5739094</v>
      </c>
      <c r="Q681" s="7" t="s">
        <v>1210</v>
      </c>
      <c r="R681" s="7">
        <v>660</v>
      </c>
      <c r="S681" s="7">
        <v>219</v>
      </c>
      <c r="T681" s="8"/>
    </row>
    <row r="682" spans="1:20" hidden="1" x14ac:dyDescent="0.25">
      <c r="A682" t="s">
        <v>20</v>
      </c>
      <c r="B682" t="s">
        <v>30</v>
      </c>
      <c r="C682" t="s">
        <v>22</v>
      </c>
      <c r="D682" t="s">
        <v>23</v>
      </c>
      <c r="E682" t="s">
        <v>5</v>
      </c>
      <c r="G682" t="s">
        <v>24</v>
      </c>
      <c r="H682">
        <v>306953</v>
      </c>
      <c r="I682">
        <v>307747</v>
      </c>
      <c r="J682" t="s">
        <v>74</v>
      </c>
      <c r="P682">
        <v>5739096</v>
      </c>
      <c r="Q682" t="s">
        <v>1214</v>
      </c>
      <c r="R682">
        <v>795</v>
      </c>
      <c r="T682" t="s">
        <v>1215</v>
      </c>
    </row>
    <row r="683" spans="1:20" x14ac:dyDescent="0.25">
      <c r="A683" s="6" t="s">
        <v>33</v>
      </c>
      <c r="B683" s="7" t="s">
        <v>34</v>
      </c>
      <c r="C683" s="7" t="s">
        <v>22</v>
      </c>
      <c r="D683" s="7" t="s">
        <v>23</v>
      </c>
      <c r="E683" s="7" t="s">
        <v>5</v>
      </c>
      <c r="F683" s="7"/>
      <c r="G683" s="7" t="s">
        <v>24</v>
      </c>
      <c r="H683" s="7">
        <v>306953</v>
      </c>
      <c r="I683" s="7">
        <v>307747</v>
      </c>
      <c r="J683" s="7" t="s">
        <v>74</v>
      </c>
      <c r="K683" s="7" t="s">
        <v>1216</v>
      </c>
      <c r="L683" s="7" t="s">
        <v>1216</v>
      </c>
      <c r="M683" s="7"/>
      <c r="N683" s="7" t="s">
        <v>78</v>
      </c>
      <c r="O683" s="7"/>
      <c r="P683" s="7">
        <v>5739096</v>
      </c>
      <c r="Q683" s="7" t="s">
        <v>1214</v>
      </c>
      <c r="R683" s="7">
        <v>795</v>
      </c>
      <c r="S683" s="7">
        <v>264</v>
      </c>
      <c r="T683" s="8"/>
    </row>
    <row r="684" spans="1:20" hidden="1" x14ac:dyDescent="0.25">
      <c r="A684" t="s">
        <v>20</v>
      </c>
      <c r="B684" t="s">
        <v>30</v>
      </c>
      <c r="C684" t="s">
        <v>22</v>
      </c>
      <c r="D684" t="s">
        <v>23</v>
      </c>
      <c r="E684" t="s">
        <v>5</v>
      </c>
      <c r="G684" t="s">
        <v>24</v>
      </c>
      <c r="H684">
        <v>307964</v>
      </c>
      <c r="I684">
        <v>308536</v>
      </c>
      <c r="J684" t="s">
        <v>74</v>
      </c>
      <c r="P684">
        <v>5739100</v>
      </c>
      <c r="Q684" t="s">
        <v>1217</v>
      </c>
      <c r="R684">
        <v>573</v>
      </c>
      <c r="T684" t="s">
        <v>1218</v>
      </c>
    </row>
    <row r="685" spans="1:20" x14ac:dyDescent="0.25">
      <c r="A685" s="6" t="s">
        <v>33</v>
      </c>
      <c r="B685" s="7" t="s">
        <v>34</v>
      </c>
      <c r="C685" s="7" t="s">
        <v>22</v>
      </c>
      <c r="D685" s="7" t="s">
        <v>23</v>
      </c>
      <c r="E685" s="7" t="s">
        <v>5</v>
      </c>
      <c r="F685" s="7"/>
      <c r="G685" s="7" t="s">
        <v>24</v>
      </c>
      <c r="H685" s="7">
        <v>307964</v>
      </c>
      <c r="I685" s="7">
        <v>308536</v>
      </c>
      <c r="J685" s="7" t="s">
        <v>74</v>
      </c>
      <c r="K685" s="7" t="s">
        <v>1219</v>
      </c>
      <c r="L685" s="7" t="s">
        <v>1219</v>
      </c>
      <c r="M685" s="7"/>
      <c r="N685" s="7" t="s">
        <v>1220</v>
      </c>
      <c r="O685" s="7"/>
      <c r="P685" s="7">
        <v>5739100</v>
      </c>
      <c r="Q685" s="7" t="s">
        <v>1217</v>
      </c>
      <c r="R685" s="7">
        <v>573</v>
      </c>
      <c r="S685" s="7">
        <v>190</v>
      </c>
      <c r="T685" s="8"/>
    </row>
    <row r="686" spans="1:20" hidden="1" x14ac:dyDescent="0.25">
      <c r="A686" t="s">
        <v>20</v>
      </c>
      <c r="B686" t="s">
        <v>30</v>
      </c>
      <c r="C686" t="s">
        <v>22</v>
      </c>
      <c r="D686" t="s">
        <v>23</v>
      </c>
      <c r="E686" t="s">
        <v>5</v>
      </c>
      <c r="G686" t="s">
        <v>24</v>
      </c>
      <c r="H686">
        <v>308657</v>
      </c>
      <c r="I686">
        <v>309952</v>
      </c>
      <c r="J686" t="s">
        <v>74</v>
      </c>
      <c r="P686">
        <v>5739102</v>
      </c>
      <c r="Q686" t="s">
        <v>1221</v>
      </c>
      <c r="R686">
        <v>1296</v>
      </c>
      <c r="T686" t="s">
        <v>1222</v>
      </c>
    </row>
    <row r="687" spans="1:20" x14ac:dyDescent="0.25">
      <c r="A687" s="6" t="s">
        <v>33</v>
      </c>
      <c r="B687" s="7" t="s">
        <v>34</v>
      </c>
      <c r="C687" s="7" t="s">
        <v>22</v>
      </c>
      <c r="D687" s="7" t="s">
        <v>23</v>
      </c>
      <c r="E687" s="7" t="s">
        <v>5</v>
      </c>
      <c r="F687" s="7"/>
      <c r="G687" s="7" t="s">
        <v>24</v>
      </c>
      <c r="H687" s="7">
        <v>308657</v>
      </c>
      <c r="I687" s="7">
        <v>309952</v>
      </c>
      <c r="J687" s="7" t="s">
        <v>74</v>
      </c>
      <c r="K687" s="7" t="s">
        <v>1223</v>
      </c>
      <c r="L687" s="7" t="s">
        <v>1223</v>
      </c>
      <c r="M687" s="7"/>
      <c r="N687" s="7" t="s">
        <v>1224</v>
      </c>
      <c r="O687" s="7"/>
      <c r="P687" s="7">
        <v>5739102</v>
      </c>
      <c r="Q687" s="7" t="s">
        <v>1221</v>
      </c>
      <c r="R687" s="7">
        <v>1296</v>
      </c>
      <c r="S687" s="7">
        <v>431</v>
      </c>
      <c r="T687" s="8"/>
    </row>
    <row r="688" spans="1:20" hidden="1" x14ac:dyDescent="0.25">
      <c r="A688" t="s">
        <v>20</v>
      </c>
      <c r="B688" t="s">
        <v>30</v>
      </c>
      <c r="C688" t="s">
        <v>22</v>
      </c>
      <c r="D688" t="s">
        <v>23</v>
      </c>
      <c r="E688" t="s">
        <v>5</v>
      </c>
      <c r="G688" t="s">
        <v>24</v>
      </c>
      <c r="H688">
        <v>310013</v>
      </c>
      <c r="I688">
        <v>310624</v>
      </c>
      <c r="J688" t="s">
        <v>74</v>
      </c>
      <c r="P688">
        <v>5739104</v>
      </c>
      <c r="Q688" t="s">
        <v>1225</v>
      </c>
      <c r="R688">
        <v>612</v>
      </c>
      <c r="T688" t="s">
        <v>1226</v>
      </c>
    </row>
    <row r="689" spans="1:20" x14ac:dyDescent="0.25">
      <c r="A689" s="6" t="s">
        <v>33</v>
      </c>
      <c r="B689" s="7" t="s">
        <v>34</v>
      </c>
      <c r="C689" s="7" t="s">
        <v>22</v>
      </c>
      <c r="D689" s="7" t="s">
        <v>23</v>
      </c>
      <c r="E689" s="7" t="s">
        <v>5</v>
      </c>
      <c r="F689" s="7"/>
      <c r="G689" s="7" t="s">
        <v>24</v>
      </c>
      <c r="H689" s="7">
        <v>310013</v>
      </c>
      <c r="I689" s="7">
        <v>310624</v>
      </c>
      <c r="J689" s="7" t="s">
        <v>74</v>
      </c>
      <c r="K689" s="7" t="s">
        <v>1227</v>
      </c>
      <c r="L689" s="7" t="s">
        <v>1227</v>
      </c>
      <c r="M689" s="7"/>
      <c r="N689" s="7" t="s">
        <v>1228</v>
      </c>
      <c r="O689" s="7"/>
      <c r="P689" s="7">
        <v>5739104</v>
      </c>
      <c r="Q689" s="7" t="s">
        <v>1225</v>
      </c>
      <c r="R689" s="7">
        <v>612</v>
      </c>
      <c r="S689" s="7">
        <v>203</v>
      </c>
      <c r="T689" s="8"/>
    </row>
    <row r="690" spans="1:20" hidden="1" x14ac:dyDescent="0.25">
      <c r="A690" t="s">
        <v>20</v>
      </c>
      <c r="B690" t="s">
        <v>30</v>
      </c>
      <c r="C690" t="s">
        <v>22</v>
      </c>
      <c r="D690" t="s">
        <v>23</v>
      </c>
      <c r="E690" t="s">
        <v>5</v>
      </c>
      <c r="G690" t="s">
        <v>24</v>
      </c>
      <c r="H690">
        <v>310726</v>
      </c>
      <c r="I690">
        <v>312576</v>
      </c>
      <c r="J690" t="s">
        <v>74</v>
      </c>
      <c r="P690">
        <v>5739134</v>
      </c>
      <c r="Q690" t="s">
        <v>1229</v>
      </c>
      <c r="R690">
        <v>1851</v>
      </c>
      <c r="T690" t="s">
        <v>1230</v>
      </c>
    </row>
    <row r="691" spans="1:20" x14ac:dyDescent="0.25">
      <c r="A691" s="6" t="s">
        <v>33</v>
      </c>
      <c r="B691" s="7" t="s">
        <v>34</v>
      </c>
      <c r="C691" s="7" t="s">
        <v>22</v>
      </c>
      <c r="D691" s="7" t="s">
        <v>23</v>
      </c>
      <c r="E691" s="7" t="s">
        <v>5</v>
      </c>
      <c r="F691" s="7"/>
      <c r="G691" s="7" t="s">
        <v>24</v>
      </c>
      <c r="H691" s="7">
        <v>310726</v>
      </c>
      <c r="I691" s="7">
        <v>312576</v>
      </c>
      <c r="J691" s="7" t="s">
        <v>74</v>
      </c>
      <c r="K691" s="7" t="s">
        <v>1231</v>
      </c>
      <c r="L691" s="7" t="s">
        <v>1231</v>
      </c>
      <c r="M691" s="7"/>
      <c r="N691" s="7" t="s">
        <v>1232</v>
      </c>
      <c r="O691" s="7"/>
      <c r="P691" s="7">
        <v>5739134</v>
      </c>
      <c r="Q691" s="7" t="s">
        <v>1229</v>
      </c>
      <c r="R691" s="7">
        <v>1851</v>
      </c>
      <c r="S691" s="7">
        <v>616</v>
      </c>
      <c r="T691" s="8"/>
    </row>
    <row r="692" spans="1:20" hidden="1" x14ac:dyDescent="0.25">
      <c r="A692" t="s">
        <v>20</v>
      </c>
      <c r="B692" t="s">
        <v>30</v>
      </c>
      <c r="C692" t="s">
        <v>22</v>
      </c>
      <c r="D692" t="s">
        <v>23</v>
      </c>
      <c r="E692" t="s">
        <v>5</v>
      </c>
      <c r="G692" t="s">
        <v>24</v>
      </c>
      <c r="H692">
        <v>312604</v>
      </c>
      <c r="I692">
        <v>313614</v>
      </c>
      <c r="J692" t="s">
        <v>74</v>
      </c>
      <c r="P692">
        <v>5739132</v>
      </c>
      <c r="Q692" t="s">
        <v>1233</v>
      </c>
      <c r="R692">
        <v>1011</v>
      </c>
      <c r="T692" t="s">
        <v>1234</v>
      </c>
    </row>
    <row r="693" spans="1:20" x14ac:dyDescent="0.25">
      <c r="A693" s="6" t="s">
        <v>33</v>
      </c>
      <c r="B693" s="7" t="s">
        <v>34</v>
      </c>
      <c r="C693" s="7" t="s">
        <v>22</v>
      </c>
      <c r="D693" s="7" t="s">
        <v>23</v>
      </c>
      <c r="E693" s="7" t="s">
        <v>5</v>
      </c>
      <c r="F693" s="7"/>
      <c r="G693" s="7" t="s">
        <v>24</v>
      </c>
      <c r="H693" s="7">
        <v>312604</v>
      </c>
      <c r="I693" s="7">
        <v>313614</v>
      </c>
      <c r="J693" s="7" t="s">
        <v>74</v>
      </c>
      <c r="K693" s="7" t="s">
        <v>1235</v>
      </c>
      <c r="L693" s="7" t="s">
        <v>1235</v>
      </c>
      <c r="M693" s="7"/>
      <c r="N693" s="7" t="s">
        <v>1236</v>
      </c>
      <c r="O693" s="7"/>
      <c r="P693" s="7">
        <v>5739132</v>
      </c>
      <c r="Q693" s="7" t="s">
        <v>1233</v>
      </c>
      <c r="R693" s="7">
        <v>1011</v>
      </c>
      <c r="S693" s="7">
        <v>336</v>
      </c>
      <c r="T693" s="8"/>
    </row>
    <row r="694" spans="1:20" hidden="1" x14ac:dyDescent="0.25">
      <c r="A694" t="s">
        <v>20</v>
      </c>
      <c r="B694" t="s">
        <v>30</v>
      </c>
      <c r="C694" t="s">
        <v>22</v>
      </c>
      <c r="D694" t="s">
        <v>23</v>
      </c>
      <c r="E694" t="s">
        <v>5</v>
      </c>
      <c r="G694" t="s">
        <v>24</v>
      </c>
      <c r="H694">
        <v>313629</v>
      </c>
      <c r="I694">
        <v>314144</v>
      </c>
      <c r="J694" t="s">
        <v>74</v>
      </c>
      <c r="P694">
        <v>5739130</v>
      </c>
      <c r="Q694" t="s">
        <v>1237</v>
      </c>
      <c r="R694">
        <v>516</v>
      </c>
      <c r="T694" t="s">
        <v>1238</v>
      </c>
    </row>
    <row r="695" spans="1:20" x14ac:dyDescent="0.25">
      <c r="A695" s="6" t="s">
        <v>33</v>
      </c>
      <c r="B695" s="7" t="s">
        <v>34</v>
      </c>
      <c r="C695" s="7" t="s">
        <v>22</v>
      </c>
      <c r="D695" s="7" t="s">
        <v>23</v>
      </c>
      <c r="E695" s="7" t="s">
        <v>5</v>
      </c>
      <c r="F695" s="7"/>
      <c r="G695" s="7" t="s">
        <v>24</v>
      </c>
      <c r="H695" s="7">
        <v>313629</v>
      </c>
      <c r="I695" s="7">
        <v>314144</v>
      </c>
      <c r="J695" s="7" t="s">
        <v>74</v>
      </c>
      <c r="K695" s="7" t="s">
        <v>1239</v>
      </c>
      <c r="L695" s="7" t="s">
        <v>1239</v>
      </c>
      <c r="M695" s="7"/>
      <c r="N695" s="7" t="s">
        <v>1240</v>
      </c>
      <c r="O695" s="7"/>
      <c r="P695" s="7">
        <v>5739130</v>
      </c>
      <c r="Q695" s="7" t="s">
        <v>1237</v>
      </c>
      <c r="R695" s="7">
        <v>516</v>
      </c>
      <c r="S695" s="7">
        <v>171</v>
      </c>
      <c r="T695" s="8"/>
    </row>
    <row r="696" spans="1:20" hidden="1" x14ac:dyDescent="0.25">
      <c r="A696" t="s">
        <v>20</v>
      </c>
      <c r="B696" t="s">
        <v>30</v>
      </c>
      <c r="C696" t="s">
        <v>22</v>
      </c>
      <c r="D696" t="s">
        <v>23</v>
      </c>
      <c r="E696" t="s">
        <v>5</v>
      </c>
      <c r="G696" t="s">
        <v>24</v>
      </c>
      <c r="H696">
        <v>314183</v>
      </c>
      <c r="I696">
        <v>314785</v>
      </c>
      <c r="J696" t="s">
        <v>74</v>
      </c>
      <c r="P696">
        <v>5739127</v>
      </c>
      <c r="Q696" t="s">
        <v>1241</v>
      </c>
      <c r="R696">
        <v>603</v>
      </c>
      <c r="T696" t="s">
        <v>1242</v>
      </c>
    </row>
    <row r="697" spans="1:20" x14ac:dyDescent="0.25">
      <c r="A697" s="6" t="s">
        <v>33</v>
      </c>
      <c r="B697" s="7" t="s">
        <v>34</v>
      </c>
      <c r="C697" s="7" t="s">
        <v>22</v>
      </c>
      <c r="D697" s="7" t="s">
        <v>23</v>
      </c>
      <c r="E697" s="7" t="s">
        <v>5</v>
      </c>
      <c r="F697" s="7"/>
      <c r="G697" s="7" t="s">
        <v>24</v>
      </c>
      <c r="H697" s="7">
        <v>314183</v>
      </c>
      <c r="I697" s="7">
        <v>314785</v>
      </c>
      <c r="J697" s="7" t="s">
        <v>74</v>
      </c>
      <c r="K697" s="7" t="s">
        <v>1243</v>
      </c>
      <c r="L697" s="7" t="s">
        <v>1243</v>
      </c>
      <c r="M697" s="7"/>
      <c r="N697" s="7" t="s">
        <v>36</v>
      </c>
      <c r="O697" s="7"/>
      <c r="P697" s="7">
        <v>5739127</v>
      </c>
      <c r="Q697" s="7" t="s">
        <v>1241</v>
      </c>
      <c r="R697" s="7">
        <v>603</v>
      </c>
      <c r="S697" s="7">
        <v>200</v>
      </c>
      <c r="T697" s="8"/>
    </row>
    <row r="698" spans="1:20" hidden="1" x14ac:dyDescent="0.25">
      <c r="A698" t="s">
        <v>20</v>
      </c>
      <c r="B698" t="s">
        <v>30</v>
      </c>
      <c r="C698" t="s">
        <v>22</v>
      </c>
      <c r="D698" t="s">
        <v>23</v>
      </c>
      <c r="E698" t="s">
        <v>5</v>
      </c>
      <c r="G698" t="s">
        <v>24</v>
      </c>
      <c r="H698">
        <v>314910</v>
      </c>
      <c r="I698">
        <v>315551</v>
      </c>
      <c r="J698" t="s">
        <v>74</v>
      </c>
      <c r="P698">
        <v>5739125</v>
      </c>
      <c r="Q698" t="s">
        <v>1244</v>
      </c>
      <c r="R698">
        <v>642</v>
      </c>
      <c r="T698" t="s">
        <v>1245</v>
      </c>
    </row>
    <row r="699" spans="1:20" x14ac:dyDescent="0.25">
      <c r="A699" s="6" t="s">
        <v>33</v>
      </c>
      <c r="B699" s="7" t="s">
        <v>34</v>
      </c>
      <c r="C699" s="7" t="s">
        <v>22</v>
      </c>
      <c r="D699" s="7" t="s">
        <v>23</v>
      </c>
      <c r="E699" s="7" t="s">
        <v>5</v>
      </c>
      <c r="F699" s="7"/>
      <c r="G699" s="7" t="s">
        <v>24</v>
      </c>
      <c r="H699" s="7">
        <v>314910</v>
      </c>
      <c r="I699" s="7">
        <v>315551</v>
      </c>
      <c r="J699" s="7" t="s">
        <v>74</v>
      </c>
      <c r="K699" s="7" t="s">
        <v>1246</v>
      </c>
      <c r="L699" s="7" t="s">
        <v>1246</v>
      </c>
      <c r="M699" s="7"/>
      <c r="N699" s="7" t="s">
        <v>1247</v>
      </c>
      <c r="O699" s="7"/>
      <c r="P699" s="7">
        <v>5739125</v>
      </c>
      <c r="Q699" s="7" t="s">
        <v>1244</v>
      </c>
      <c r="R699" s="7">
        <v>642</v>
      </c>
      <c r="S699" s="7">
        <v>213</v>
      </c>
      <c r="T699" s="8"/>
    </row>
    <row r="700" spans="1:20" hidden="1" x14ac:dyDescent="0.25">
      <c r="A700" t="s">
        <v>20</v>
      </c>
      <c r="B700" t="s">
        <v>30</v>
      </c>
      <c r="C700" t="s">
        <v>22</v>
      </c>
      <c r="D700" t="s">
        <v>23</v>
      </c>
      <c r="E700" t="s">
        <v>5</v>
      </c>
      <c r="G700" t="s">
        <v>24</v>
      </c>
      <c r="H700">
        <v>315589</v>
      </c>
      <c r="I700">
        <v>316326</v>
      </c>
      <c r="J700" t="s">
        <v>74</v>
      </c>
      <c r="P700">
        <v>5739123</v>
      </c>
      <c r="Q700" t="s">
        <v>1248</v>
      </c>
      <c r="R700">
        <v>738</v>
      </c>
      <c r="T700" t="s">
        <v>1249</v>
      </c>
    </row>
    <row r="701" spans="1:20" x14ac:dyDescent="0.25">
      <c r="A701" s="6" t="s">
        <v>33</v>
      </c>
      <c r="B701" s="7" t="s">
        <v>34</v>
      </c>
      <c r="C701" s="7" t="s">
        <v>22</v>
      </c>
      <c r="D701" s="7" t="s">
        <v>23</v>
      </c>
      <c r="E701" s="7" t="s">
        <v>5</v>
      </c>
      <c r="F701" s="7"/>
      <c r="G701" s="7" t="s">
        <v>24</v>
      </c>
      <c r="H701" s="7">
        <v>315589</v>
      </c>
      <c r="I701" s="7">
        <v>316326</v>
      </c>
      <c r="J701" s="7" t="s">
        <v>74</v>
      </c>
      <c r="K701" s="7" t="s">
        <v>1250</v>
      </c>
      <c r="L701" s="7" t="s">
        <v>1250</v>
      </c>
      <c r="M701" s="7"/>
      <c r="N701" s="7" t="s">
        <v>1251</v>
      </c>
      <c r="O701" s="7"/>
      <c r="P701" s="7">
        <v>5739123</v>
      </c>
      <c r="Q701" s="7" t="s">
        <v>1248</v>
      </c>
      <c r="R701" s="7">
        <v>738</v>
      </c>
      <c r="S701" s="7">
        <v>245</v>
      </c>
      <c r="T701" s="8"/>
    </row>
    <row r="702" spans="1:20" hidden="1" x14ac:dyDescent="0.25">
      <c r="A702" t="s">
        <v>20</v>
      </c>
      <c r="B702" t="s">
        <v>30</v>
      </c>
      <c r="C702" t="s">
        <v>22</v>
      </c>
      <c r="D702" t="s">
        <v>23</v>
      </c>
      <c r="E702" t="s">
        <v>5</v>
      </c>
      <c r="G702" t="s">
        <v>24</v>
      </c>
      <c r="H702">
        <v>316406</v>
      </c>
      <c r="I702">
        <v>317398</v>
      </c>
      <c r="J702" t="s">
        <v>74</v>
      </c>
      <c r="P702">
        <v>5739121</v>
      </c>
      <c r="Q702" t="s">
        <v>1252</v>
      </c>
      <c r="R702">
        <v>993</v>
      </c>
      <c r="T702" t="s">
        <v>1253</v>
      </c>
    </row>
    <row r="703" spans="1:20" x14ac:dyDescent="0.25">
      <c r="A703" s="6" t="s">
        <v>33</v>
      </c>
      <c r="B703" s="7" t="s">
        <v>34</v>
      </c>
      <c r="C703" s="7" t="s">
        <v>22</v>
      </c>
      <c r="D703" s="7" t="s">
        <v>23</v>
      </c>
      <c r="E703" s="7" t="s">
        <v>5</v>
      </c>
      <c r="F703" s="7"/>
      <c r="G703" s="7" t="s">
        <v>24</v>
      </c>
      <c r="H703" s="7">
        <v>316406</v>
      </c>
      <c r="I703" s="7">
        <v>317398</v>
      </c>
      <c r="J703" s="7" t="s">
        <v>74</v>
      </c>
      <c r="K703" s="7" t="s">
        <v>1254</v>
      </c>
      <c r="L703" s="7" t="s">
        <v>1254</v>
      </c>
      <c r="M703" s="7"/>
      <c r="N703" s="7" t="s">
        <v>1255</v>
      </c>
      <c r="O703" s="7"/>
      <c r="P703" s="7">
        <v>5739121</v>
      </c>
      <c r="Q703" s="7" t="s">
        <v>1252</v>
      </c>
      <c r="R703" s="7">
        <v>993</v>
      </c>
      <c r="S703" s="7">
        <v>330</v>
      </c>
      <c r="T703" s="8"/>
    </row>
    <row r="704" spans="1:20" hidden="1" x14ac:dyDescent="0.25">
      <c r="A704" t="s">
        <v>20</v>
      </c>
      <c r="B704" t="s">
        <v>30</v>
      </c>
      <c r="C704" t="s">
        <v>22</v>
      </c>
      <c r="D704" t="s">
        <v>23</v>
      </c>
      <c r="E704" t="s">
        <v>5</v>
      </c>
      <c r="G704" t="s">
        <v>24</v>
      </c>
      <c r="H704">
        <v>317566</v>
      </c>
      <c r="I704">
        <v>317889</v>
      </c>
      <c r="J704" t="s">
        <v>74</v>
      </c>
      <c r="P704">
        <v>5739119</v>
      </c>
      <c r="Q704" t="s">
        <v>1256</v>
      </c>
      <c r="R704">
        <v>324</v>
      </c>
      <c r="T704" t="s">
        <v>1257</v>
      </c>
    </row>
    <row r="705" spans="1:20" x14ac:dyDescent="0.25">
      <c r="A705" s="6" t="s">
        <v>33</v>
      </c>
      <c r="B705" s="7" t="s">
        <v>34</v>
      </c>
      <c r="C705" s="7" t="s">
        <v>22</v>
      </c>
      <c r="D705" s="7" t="s">
        <v>23</v>
      </c>
      <c r="E705" s="7" t="s">
        <v>5</v>
      </c>
      <c r="F705" s="7"/>
      <c r="G705" s="7" t="s">
        <v>24</v>
      </c>
      <c r="H705" s="7">
        <v>317566</v>
      </c>
      <c r="I705" s="7">
        <v>317889</v>
      </c>
      <c r="J705" s="7" t="s">
        <v>74</v>
      </c>
      <c r="K705" s="7" t="s">
        <v>1258</v>
      </c>
      <c r="L705" s="7" t="s">
        <v>1258</v>
      </c>
      <c r="M705" s="7"/>
      <c r="N705" s="7" t="s">
        <v>36</v>
      </c>
      <c r="O705" s="7"/>
      <c r="P705" s="7">
        <v>5739119</v>
      </c>
      <c r="Q705" s="7" t="s">
        <v>1256</v>
      </c>
      <c r="R705" s="7">
        <v>324</v>
      </c>
      <c r="S705" s="7">
        <v>107</v>
      </c>
      <c r="T705" s="8"/>
    </row>
    <row r="706" spans="1:20" hidden="1" x14ac:dyDescent="0.25">
      <c r="A706" t="s">
        <v>20</v>
      </c>
      <c r="B706" t="s">
        <v>30</v>
      </c>
      <c r="C706" t="s">
        <v>22</v>
      </c>
      <c r="D706" t="s">
        <v>23</v>
      </c>
      <c r="E706" t="s">
        <v>5</v>
      </c>
      <c r="G706" t="s">
        <v>24</v>
      </c>
      <c r="H706">
        <v>318076</v>
      </c>
      <c r="I706">
        <v>318687</v>
      </c>
      <c r="J706" t="s">
        <v>74</v>
      </c>
      <c r="P706">
        <v>5737990</v>
      </c>
      <c r="Q706" t="s">
        <v>1259</v>
      </c>
      <c r="R706">
        <v>612</v>
      </c>
      <c r="T706" t="s">
        <v>1260</v>
      </c>
    </row>
    <row r="707" spans="1:20" x14ac:dyDescent="0.25">
      <c r="A707" s="6" t="s">
        <v>33</v>
      </c>
      <c r="B707" s="7" t="s">
        <v>34</v>
      </c>
      <c r="C707" s="7" t="s">
        <v>22</v>
      </c>
      <c r="D707" s="7" t="s">
        <v>23</v>
      </c>
      <c r="E707" s="7" t="s">
        <v>5</v>
      </c>
      <c r="F707" s="7"/>
      <c r="G707" s="7" t="s">
        <v>24</v>
      </c>
      <c r="H707" s="7">
        <v>318076</v>
      </c>
      <c r="I707" s="7">
        <v>318687</v>
      </c>
      <c r="J707" s="7" t="s">
        <v>74</v>
      </c>
      <c r="K707" s="7" t="s">
        <v>1261</v>
      </c>
      <c r="L707" s="7" t="s">
        <v>1261</v>
      </c>
      <c r="M707" s="7"/>
      <c r="N707" s="7" t="s">
        <v>36</v>
      </c>
      <c r="O707" s="7"/>
      <c r="P707" s="7">
        <v>5737990</v>
      </c>
      <c r="Q707" s="7" t="s">
        <v>1259</v>
      </c>
      <c r="R707" s="7">
        <v>612</v>
      </c>
      <c r="S707" s="7">
        <v>203</v>
      </c>
      <c r="T707" s="8"/>
    </row>
    <row r="708" spans="1:20" hidden="1" x14ac:dyDescent="0.25">
      <c r="A708" t="s">
        <v>20</v>
      </c>
      <c r="B708" t="s">
        <v>30</v>
      </c>
      <c r="C708" t="s">
        <v>22</v>
      </c>
      <c r="D708" t="s">
        <v>23</v>
      </c>
      <c r="E708" t="s">
        <v>5</v>
      </c>
      <c r="G708" t="s">
        <v>24</v>
      </c>
      <c r="H708">
        <v>318777</v>
      </c>
      <c r="I708">
        <v>319847</v>
      </c>
      <c r="J708" t="s">
        <v>25</v>
      </c>
      <c r="P708">
        <v>5737993</v>
      </c>
      <c r="Q708" t="s">
        <v>1262</v>
      </c>
      <c r="R708">
        <v>1071</v>
      </c>
      <c r="T708" t="s">
        <v>1263</v>
      </c>
    </row>
    <row r="709" spans="1:20" x14ac:dyDescent="0.25">
      <c r="A709" s="6" t="s">
        <v>33</v>
      </c>
      <c r="B709" s="7" t="s">
        <v>34</v>
      </c>
      <c r="C709" s="7" t="s">
        <v>22</v>
      </c>
      <c r="D709" s="7" t="s">
        <v>23</v>
      </c>
      <c r="E709" s="7" t="s">
        <v>5</v>
      </c>
      <c r="F709" s="7"/>
      <c r="G709" s="7" t="s">
        <v>24</v>
      </c>
      <c r="H709" s="7">
        <v>318777</v>
      </c>
      <c r="I709" s="7">
        <v>319847</v>
      </c>
      <c r="J709" s="7" t="s">
        <v>25</v>
      </c>
      <c r="K709" s="7" t="s">
        <v>1264</v>
      </c>
      <c r="L709" s="7" t="s">
        <v>1264</v>
      </c>
      <c r="M709" s="7"/>
      <c r="N709" s="7" t="s">
        <v>1265</v>
      </c>
      <c r="O709" s="7"/>
      <c r="P709" s="7">
        <v>5737993</v>
      </c>
      <c r="Q709" s="7" t="s">
        <v>1262</v>
      </c>
      <c r="R709" s="7">
        <v>1071</v>
      </c>
      <c r="S709" s="7">
        <v>356</v>
      </c>
      <c r="T709" s="8"/>
    </row>
    <row r="710" spans="1:20" hidden="1" x14ac:dyDescent="0.25">
      <c r="A710" t="s">
        <v>20</v>
      </c>
      <c r="B710" t="s">
        <v>30</v>
      </c>
      <c r="C710" t="s">
        <v>22</v>
      </c>
      <c r="D710" t="s">
        <v>23</v>
      </c>
      <c r="E710" t="s">
        <v>5</v>
      </c>
      <c r="G710" t="s">
        <v>24</v>
      </c>
      <c r="H710">
        <v>319874</v>
      </c>
      <c r="I710">
        <v>320287</v>
      </c>
      <c r="J710" t="s">
        <v>25</v>
      </c>
      <c r="P710">
        <v>5737821</v>
      </c>
      <c r="Q710" t="s">
        <v>1266</v>
      </c>
      <c r="R710">
        <v>414</v>
      </c>
      <c r="T710" t="s">
        <v>1267</v>
      </c>
    </row>
    <row r="711" spans="1:20" x14ac:dyDescent="0.25">
      <c r="A711" s="6" t="s">
        <v>33</v>
      </c>
      <c r="B711" s="7" t="s">
        <v>34</v>
      </c>
      <c r="C711" s="7" t="s">
        <v>22</v>
      </c>
      <c r="D711" s="7" t="s">
        <v>23</v>
      </c>
      <c r="E711" s="7" t="s">
        <v>5</v>
      </c>
      <c r="F711" s="7"/>
      <c r="G711" s="7" t="s">
        <v>24</v>
      </c>
      <c r="H711" s="7">
        <v>319874</v>
      </c>
      <c r="I711" s="7">
        <v>320287</v>
      </c>
      <c r="J711" s="7" t="s">
        <v>25</v>
      </c>
      <c r="K711" s="7" t="s">
        <v>1268</v>
      </c>
      <c r="L711" s="7" t="s">
        <v>1268</v>
      </c>
      <c r="M711" s="7"/>
      <c r="N711" s="7" t="s">
        <v>1269</v>
      </c>
      <c r="O711" s="7"/>
      <c r="P711" s="7">
        <v>5737821</v>
      </c>
      <c r="Q711" s="7" t="s">
        <v>1266</v>
      </c>
      <c r="R711" s="7">
        <v>414</v>
      </c>
      <c r="S711" s="7">
        <v>137</v>
      </c>
      <c r="T711" s="8"/>
    </row>
    <row r="712" spans="1:20" hidden="1" x14ac:dyDescent="0.25">
      <c r="A712" t="s">
        <v>20</v>
      </c>
      <c r="B712" t="s">
        <v>30</v>
      </c>
      <c r="C712" t="s">
        <v>22</v>
      </c>
      <c r="D712" t="s">
        <v>23</v>
      </c>
      <c r="E712" t="s">
        <v>5</v>
      </c>
      <c r="G712" t="s">
        <v>24</v>
      </c>
      <c r="H712">
        <v>320471</v>
      </c>
      <c r="I712">
        <v>321109</v>
      </c>
      <c r="J712" t="s">
        <v>25</v>
      </c>
      <c r="P712">
        <v>5737815</v>
      </c>
      <c r="Q712" t="s">
        <v>1270</v>
      </c>
      <c r="R712">
        <v>639</v>
      </c>
      <c r="T712" t="s">
        <v>1271</v>
      </c>
    </row>
    <row r="713" spans="1:20" x14ac:dyDescent="0.25">
      <c r="A713" s="6" t="s">
        <v>33</v>
      </c>
      <c r="B713" s="7" t="s">
        <v>34</v>
      </c>
      <c r="C713" s="7" t="s">
        <v>22</v>
      </c>
      <c r="D713" s="7" t="s">
        <v>23</v>
      </c>
      <c r="E713" s="7" t="s">
        <v>5</v>
      </c>
      <c r="F713" s="7"/>
      <c r="G713" s="7" t="s">
        <v>24</v>
      </c>
      <c r="H713" s="7">
        <v>320471</v>
      </c>
      <c r="I713" s="7">
        <v>321109</v>
      </c>
      <c r="J713" s="7" t="s">
        <v>25</v>
      </c>
      <c r="K713" s="7" t="s">
        <v>1272</v>
      </c>
      <c r="L713" s="7" t="s">
        <v>1272</v>
      </c>
      <c r="M713" s="7"/>
      <c r="N713" s="7" t="s">
        <v>1273</v>
      </c>
      <c r="O713" s="7"/>
      <c r="P713" s="7">
        <v>5737815</v>
      </c>
      <c r="Q713" s="7" t="s">
        <v>1270</v>
      </c>
      <c r="R713" s="7">
        <v>639</v>
      </c>
      <c r="S713" s="7">
        <v>212</v>
      </c>
      <c r="T713" s="8"/>
    </row>
    <row r="714" spans="1:20" hidden="1" x14ac:dyDescent="0.25">
      <c r="A714" t="s">
        <v>20</v>
      </c>
      <c r="B714" t="s">
        <v>30</v>
      </c>
      <c r="C714" t="s">
        <v>22</v>
      </c>
      <c r="D714" t="s">
        <v>23</v>
      </c>
      <c r="E714" t="s">
        <v>5</v>
      </c>
      <c r="G714" t="s">
        <v>24</v>
      </c>
      <c r="H714">
        <v>321110</v>
      </c>
      <c r="I714">
        <v>322192</v>
      </c>
      <c r="J714" t="s">
        <v>25</v>
      </c>
      <c r="P714">
        <v>5737808</v>
      </c>
      <c r="Q714" t="s">
        <v>1274</v>
      </c>
      <c r="R714">
        <v>1083</v>
      </c>
      <c r="T714" t="s">
        <v>1275</v>
      </c>
    </row>
    <row r="715" spans="1:20" x14ac:dyDescent="0.25">
      <c r="A715" s="6" t="s">
        <v>33</v>
      </c>
      <c r="B715" s="7" t="s">
        <v>34</v>
      </c>
      <c r="C715" s="7" t="s">
        <v>22</v>
      </c>
      <c r="D715" s="7" t="s">
        <v>23</v>
      </c>
      <c r="E715" s="7" t="s">
        <v>5</v>
      </c>
      <c r="F715" s="7"/>
      <c r="G715" s="7" t="s">
        <v>24</v>
      </c>
      <c r="H715" s="7">
        <v>321110</v>
      </c>
      <c r="I715" s="7">
        <v>322192</v>
      </c>
      <c r="J715" s="7" t="s">
        <v>25</v>
      </c>
      <c r="K715" s="7" t="s">
        <v>1276</v>
      </c>
      <c r="L715" s="7" t="s">
        <v>1276</v>
      </c>
      <c r="M715" s="7"/>
      <c r="N715" s="7" t="s">
        <v>1277</v>
      </c>
      <c r="O715" s="7"/>
      <c r="P715" s="7">
        <v>5737808</v>
      </c>
      <c r="Q715" s="7" t="s">
        <v>1274</v>
      </c>
      <c r="R715" s="7">
        <v>1083</v>
      </c>
      <c r="S715" s="7">
        <v>360</v>
      </c>
      <c r="T715" s="8"/>
    </row>
    <row r="716" spans="1:20" hidden="1" x14ac:dyDescent="0.25">
      <c r="A716" t="s">
        <v>20</v>
      </c>
      <c r="B716" t="s">
        <v>30</v>
      </c>
      <c r="C716" t="s">
        <v>22</v>
      </c>
      <c r="D716" t="s">
        <v>23</v>
      </c>
      <c r="E716" t="s">
        <v>5</v>
      </c>
      <c r="G716" t="s">
        <v>24</v>
      </c>
      <c r="H716">
        <v>322197</v>
      </c>
      <c r="I716">
        <v>322427</v>
      </c>
      <c r="J716" t="s">
        <v>74</v>
      </c>
      <c r="P716">
        <v>24780670</v>
      </c>
      <c r="Q716" t="s">
        <v>1278</v>
      </c>
      <c r="R716">
        <v>231</v>
      </c>
    </row>
    <row r="717" spans="1:20" x14ac:dyDescent="0.25">
      <c r="A717" s="6" t="s">
        <v>33</v>
      </c>
      <c r="B717" s="7" t="s">
        <v>34</v>
      </c>
      <c r="C717" s="7" t="s">
        <v>22</v>
      </c>
      <c r="D717" s="7" t="s">
        <v>23</v>
      </c>
      <c r="E717" s="7" t="s">
        <v>5</v>
      </c>
      <c r="F717" s="7"/>
      <c r="G717" s="7" t="s">
        <v>24</v>
      </c>
      <c r="H717" s="7">
        <v>322197</v>
      </c>
      <c r="I717" s="7">
        <v>322427</v>
      </c>
      <c r="J717" s="7" t="s">
        <v>74</v>
      </c>
      <c r="K717" s="7" t="s">
        <v>1279</v>
      </c>
      <c r="L717" s="7" t="s">
        <v>1279</v>
      </c>
      <c r="M717" s="7"/>
      <c r="N717" s="7" t="s">
        <v>36</v>
      </c>
      <c r="O717" s="7"/>
      <c r="P717" s="7">
        <v>24780670</v>
      </c>
      <c r="Q717" s="7" t="s">
        <v>1278</v>
      </c>
      <c r="R717" s="7">
        <v>231</v>
      </c>
      <c r="S717" s="7">
        <v>76</v>
      </c>
      <c r="T717" s="8"/>
    </row>
    <row r="718" spans="1:20" hidden="1" x14ac:dyDescent="0.25">
      <c r="A718" t="s">
        <v>20</v>
      </c>
      <c r="B718" t="s">
        <v>30</v>
      </c>
      <c r="C718" t="s">
        <v>22</v>
      </c>
      <c r="D718" t="s">
        <v>23</v>
      </c>
      <c r="E718" t="s">
        <v>5</v>
      </c>
      <c r="G718" t="s">
        <v>24</v>
      </c>
      <c r="H718">
        <v>322434</v>
      </c>
      <c r="I718">
        <v>323003</v>
      </c>
      <c r="J718" t="s">
        <v>74</v>
      </c>
      <c r="P718">
        <v>5737804</v>
      </c>
      <c r="Q718" t="s">
        <v>1280</v>
      </c>
      <c r="R718">
        <v>570</v>
      </c>
      <c r="T718" t="s">
        <v>1281</v>
      </c>
    </row>
    <row r="719" spans="1:20" x14ac:dyDescent="0.25">
      <c r="A719" s="6" t="s">
        <v>33</v>
      </c>
      <c r="B719" s="7" t="s">
        <v>34</v>
      </c>
      <c r="C719" s="7" t="s">
        <v>22</v>
      </c>
      <c r="D719" s="7" t="s">
        <v>23</v>
      </c>
      <c r="E719" s="7" t="s">
        <v>5</v>
      </c>
      <c r="F719" s="7"/>
      <c r="G719" s="7" t="s">
        <v>24</v>
      </c>
      <c r="H719" s="7">
        <v>322434</v>
      </c>
      <c r="I719" s="7">
        <v>323003</v>
      </c>
      <c r="J719" s="7" t="s">
        <v>74</v>
      </c>
      <c r="K719" s="7" t="s">
        <v>1282</v>
      </c>
      <c r="L719" s="7" t="s">
        <v>1282</v>
      </c>
      <c r="M719" s="7"/>
      <c r="N719" s="7" t="s">
        <v>36</v>
      </c>
      <c r="O719" s="7"/>
      <c r="P719" s="7">
        <v>5737804</v>
      </c>
      <c r="Q719" s="7" t="s">
        <v>1280</v>
      </c>
      <c r="R719" s="7">
        <v>570</v>
      </c>
      <c r="S719" s="7">
        <v>189</v>
      </c>
      <c r="T719" s="8"/>
    </row>
    <row r="720" spans="1:20" hidden="1" x14ac:dyDescent="0.25">
      <c r="A720" t="s">
        <v>20</v>
      </c>
      <c r="B720" t="s">
        <v>30</v>
      </c>
      <c r="C720" t="s">
        <v>22</v>
      </c>
      <c r="D720" t="s">
        <v>23</v>
      </c>
      <c r="E720" t="s">
        <v>5</v>
      </c>
      <c r="G720" t="s">
        <v>24</v>
      </c>
      <c r="H720">
        <v>323160</v>
      </c>
      <c r="I720">
        <v>323669</v>
      </c>
      <c r="J720" t="s">
        <v>74</v>
      </c>
      <c r="P720">
        <v>5737831</v>
      </c>
      <c r="Q720" t="s">
        <v>1283</v>
      </c>
      <c r="R720">
        <v>510</v>
      </c>
      <c r="T720" t="s">
        <v>1284</v>
      </c>
    </row>
    <row r="721" spans="1:20" x14ac:dyDescent="0.25">
      <c r="A721" s="6" t="s">
        <v>33</v>
      </c>
      <c r="B721" s="7" t="s">
        <v>34</v>
      </c>
      <c r="C721" s="7" t="s">
        <v>22</v>
      </c>
      <c r="D721" s="7" t="s">
        <v>23</v>
      </c>
      <c r="E721" s="7" t="s">
        <v>5</v>
      </c>
      <c r="F721" s="7"/>
      <c r="G721" s="7" t="s">
        <v>24</v>
      </c>
      <c r="H721" s="7">
        <v>323160</v>
      </c>
      <c r="I721" s="7">
        <v>323669</v>
      </c>
      <c r="J721" s="7" t="s">
        <v>74</v>
      </c>
      <c r="K721" s="7" t="s">
        <v>1285</v>
      </c>
      <c r="L721" s="7" t="s">
        <v>1285</v>
      </c>
      <c r="M721" s="7"/>
      <c r="N721" s="7" t="s">
        <v>1286</v>
      </c>
      <c r="O721" s="7"/>
      <c r="P721" s="7">
        <v>5737831</v>
      </c>
      <c r="Q721" s="7" t="s">
        <v>1283</v>
      </c>
      <c r="R721" s="7">
        <v>510</v>
      </c>
      <c r="S721" s="7">
        <v>169</v>
      </c>
      <c r="T721" s="8"/>
    </row>
    <row r="722" spans="1:20" hidden="1" x14ac:dyDescent="0.25">
      <c r="A722" t="s">
        <v>20</v>
      </c>
      <c r="B722" t="s">
        <v>30</v>
      </c>
      <c r="C722" t="s">
        <v>22</v>
      </c>
      <c r="D722" t="s">
        <v>23</v>
      </c>
      <c r="E722" t="s">
        <v>5</v>
      </c>
      <c r="G722" t="s">
        <v>24</v>
      </c>
      <c r="H722">
        <v>323656</v>
      </c>
      <c r="I722">
        <v>324273</v>
      </c>
      <c r="J722" t="s">
        <v>74</v>
      </c>
      <c r="P722">
        <v>5737841</v>
      </c>
      <c r="Q722" t="s">
        <v>1287</v>
      </c>
      <c r="R722">
        <v>618</v>
      </c>
      <c r="T722" t="s">
        <v>1288</v>
      </c>
    </row>
    <row r="723" spans="1:20" x14ac:dyDescent="0.25">
      <c r="A723" s="6" t="s">
        <v>33</v>
      </c>
      <c r="B723" s="7" t="s">
        <v>34</v>
      </c>
      <c r="C723" s="7" t="s">
        <v>22</v>
      </c>
      <c r="D723" s="7" t="s">
        <v>23</v>
      </c>
      <c r="E723" s="7" t="s">
        <v>5</v>
      </c>
      <c r="F723" s="7"/>
      <c r="G723" s="7" t="s">
        <v>24</v>
      </c>
      <c r="H723" s="7">
        <v>323656</v>
      </c>
      <c r="I723" s="7">
        <v>324273</v>
      </c>
      <c r="J723" s="7" t="s">
        <v>74</v>
      </c>
      <c r="K723" s="7" t="s">
        <v>1289</v>
      </c>
      <c r="L723" s="7" t="s">
        <v>1289</v>
      </c>
      <c r="M723" s="7"/>
      <c r="N723" s="7" t="s">
        <v>1290</v>
      </c>
      <c r="O723" s="7"/>
      <c r="P723" s="7">
        <v>5737841</v>
      </c>
      <c r="Q723" s="7" t="s">
        <v>1287</v>
      </c>
      <c r="R723" s="7">
        <v>618</v>
      </c>
      <c r="S723" s="7">
        <v>205</v>
      </c>
      <c r="T723" s="8"/>
    </row>
    <row r="724" spans="1:20" hidden="1" x14ac:dyDescent="0.25">
      <c r="A724" t="s">
        <v>20</v>
      </c>
      <c r="B724" t="s">
        <v>30</v>
      </c>
      <c r="C724" t="s">
        <v>22</v>
      </c>
      <c r="D724" t="s">
        <v>23</v>
      </c>
      <c r="E724" t="s">
        <v>5</v>
      </c>
      <c r="G724" t="s">
        <v>24</v>
      </c>
      <c r="H724">
        <v>324509</v>
      </c>
      <c r="I724">
        <v>326167</v>
      </c>
      <c r="J724" t="s">
        <v>25</v>
      </c>
      <c r="P724">
        <v>5737843</v>
      </c>
      <c r="Q724" t="s">
        <v>1291</v>
      </c>
      <c r="R724">
        <v>1659</v>
      </c>
      <c r="T724" t="s">
        <v>1292</v>
      </c>
    </row>
    <row r="725" spans="1:20" x14ac:dyDescent="0.25">
      <c r="A725" s="6" t="s">
        <v>33</v>
      </c>
      <c r="B725" s="7" t="s">
        <v>34</v>
      </c>
      <c r="C725" s="7" t="s">
        <v>22</v>
      </c>
      <c r="D725" s="7" t="s">
        <v>23</v>
      </c>
      <c r="E725" s="7" t="s">
        <v>5</v>
      </c>
      <c r="F725" s="7"/>
      <c r="G725" s="7" t="s">
        <v>24</v>
      </c>
      <c r="H725" s="7">
        <v>324509</v>
      </c>
      <c r="I725" s="7">
        <v>326167</v>
      </c>
      <c r="J725" s="7" t="s">
        <v>25</v>
      </c>
      <c r="K725" s="7" t="s">
        <v>1293</v>
      </c>
      <c r="L725" s="7" t="s">
        <v>1293</v>
      </c>
      <c r="M725" s="7"/>
      <c r="N725" s="7" t="s">
        <v>1294</v>
      </c>
      <c r="O725" s="7"/>
      <c r="P725" s="7">
        <v>5737843</v>
      </c>
      <c r="Q725" s="7" t="s">
        <v>1291</v>
      </c>
      <c r="R725" s="7">
        <v>1659</v>
      </c>
      <c r="S725" s="7">
        <v>552</v>
      </c>
      <c r="T725" s="8"/>
    </row>
    <row r="726" spans="1:20" hidden="1" x14ac:dyDescent="0.25">
      <c r="A726" t="s">
        <v>20</v>
      </c>
      <c r="B726" t="s">
        <v>30</v>
      </c>
      <c r="C726" t="s">
        <v>22</v>
      </c>
      <c r="D726" t="s">
        <v>23</v>
      </c>
      <c r="E726" t="s">
        <v>5</v>
      </c>
      <c r="G726" t="s">
        <v>24</v>
      </c>
      <c r="H726">
        <v>326576</v>
      </c>
      <c r="I726">
        <v>326797</v>
      </c>
      <c r="J726" t="s">
        <v>25</v>
      </c>
      <c r="P726">
        <v>5737867</v>
      </c>
      <c r="Q726" t="s">
        <v>1295</v>
      </c>
      <c r="R726">
        <v>222</v>
      </c>
      <c r="T726" t="s">
        <v>1296</v>
      </c>
    </row>
    <row r="727" spans="1:20" x14ac:dyDescent="0.25">
      <c r="A727" s="6" t="s">
        <v>33</v>
      </c>
      <c r="B727" s="7" t="s">
        <v>34</v>
      </c>
      <c r="C727" s="7" t="s">
        <v>22</v>
      </c>
      <c r="D727" s="7" t="s">
        <v>23</v>
      </c>
      <c r="E727" s="7" t="s">
        <v>5</v>
      </c>
      <c r="F727" s="7"/>
      <c r="G727" s="7" t="s">
        <v>24</v>
      </c>
      <c r="H727" s="7">
        <v>326576</v>
      </c>
      <c r="I727" s="7">
        <v>326797</v>
      </c>
      <c r="J727" s="7" t="s">
        <v>25</v>
      </c>
      <c r="K727" s="7" t="s">
        <v>1297</v>
      </c>
      <c r="L727" s="7" t="s">
        <v>1297</v>
      </c>
      <c r="M727" s="7"/>
      <c r="N727" s="7" t="s">
        <v>596</v>
      </c>
      <c r="O727" s="7"/>
      <c r="P727" s="7">
        <v>5737867</v>
      </c>
      <c r="Q727" s="7" t="s">
        <v>1295</v>
      </c>
      <c r="R727" s="7">
        <v>222</v>
      </c>
      <c r="S727" s="7">
        <v>73</v>
      </c>
      <c r="T727" s="8"/>
    </row>
    <row r="728" spans="1:20" hidden="1" x14ac:dyDescent="0.25">
      <c r="A728" t="s">
        <v>20</v>
      </c>
      <c r="B728" t="s">
        <v>30</v>
      </c>
      <c r="C728" t="s">
        <v>22</v>
      </c>
      <c r="D728" t="s">
        <v>23</v>
      </c>
      <c r="E728" t="s">
        <v>5</v>
      </c>
      <c r="G728" t="s">
        <v>24</v>
      </c>
      <c r="H728">
        <v>326798</v>
      </c>
      <c r="I728">
        <v>327421</v>
      </c>
      <c r="J728" t="s">
        <v>74</v>
      </c>
      <c r="P728">
        <v>5737863</v>
      </c>
      <c r="Q728" t="s">
        <v>1298</v>
      </c>
      <c r="R728">
        <v>624</v>
      </c>
      <c r="T728" t="s">
        <v>1299</v>
      </c>
    </row>
    <row r="729" spans="1:20" x14ac:dyDescent="0.25">
      <c r="A729" s="6" t="s">
        <v>33</v>
      </c>
      <c r="B729" s="7" t="s">
        <v>34</v>
      </c>
      <c r="C729" s="7" t="s">
        <v>22</v>
      </c>
      <c r="D729" s="7" t="s">
        <v>23</v>
      </c>
      <c r="E729" s="7" t="s">
        <v>5</v>
      </c>
      <c r="F729" s="7"/>
      <c r="G729" s="7" t="s">
        <v>24</v>
      </c>
      <c r="H729" s="7">
        <v>326798</v>
      </c>
      <c r="I729" s="7">
        <v>327421</v>
      </c>
      <c r="J729" s="7" t="s">
        <v>74</v>
      </c>
      <c r="K729" s="7" t="s">
        <v>1300</v>
      </c>
      <c r="L729" s="7" t="s">
        <v>1300</v>
      </c>
      <c r="M729" s="7"/>
      <c r="N729" s="7" t="s">
        <v>116</v>
      </c>
      <c r="O729" s="7"/>
      <c r="P729" s="7">
        <v>5737863</v>
      </c>
      <c r="Q729" s="7" t="s">
        <v>1298</v>
      </c>
      <c r="R729" s="7">
        <v>624</v>
      </c>
      <c r="S729" s="7">
        <v>207</v>
      </c>
      <c r="T729" s="8"/>
    </row>
    <row r="730" spans="1:20" hidden="1" x14ac:dyDescent="0.25">
      <c r="A730" t="s">
        <v>20</v>
      </c>
      <c r="B730" t="s">
        <v>30</v>
      </c>
      <c r="C730" t="s">
        <v>22</v>
      </c>
      <c r="D730" t="s">
        <v>23</v>
      </c>
      <c r="E730" t="s">
        <v>5</v>
      </c>
      <c r="G730" t="s">
        <v>24</v>
      </c>
      <c r="H730">
        <v>327437</v>
      </c>
      <c r="I730">
        <v>328159</v>
      </c>
      <c r="J730" t="s">
        <v>74</v>
      </c>
      <c r="P730">
        <v>5737853</v>
      </c>
      <c r="Q730" t="s">
        <v>1301</v>
      </c>
      <c r="R730">
        <v>723</v>
      </c>
      <c r="T730" t="s">
        <v>1302</v>
      </c>
    </row>
    <row r="731" spans="1:20" x14ac:dyDescent="0.25">
      <c r="A731" s="6" t="s">
        <v>33</v>
      </c>
      <c r="B731" s="7" t="s">
        <v>34</v>
      </c>
      <c r="C731" s="7" t="s">
        <v>22</v>
      </c>
      <c r="D731" s="7" t="s">
        <v>23</v>
      </c>
      <c r="E731" s="7" t="s">
        <v>5</v>
      </c>
      <c r="F731" s="7"/>
      <c r="G731" s="7" t="s">
        <v>24</v>
      </c>
      <c r="H731" s="7">
        <v>327437</v>
      </c>
      <c r="I731" s="7">
        <v>328159</v>
      </c>
      <c r="J731" s="7" t="s">
        <v>74</v>
      </c>
      <c r="K731" s="7" t="s">
        <v>1303</v>
      </c>
      <c r="L731" s="7" t="s">
        <v>1303</v>
      </c>
      <c r="M731" s="7"/>
      <c r="N731" s="7" t="s">
        <v>36</v>
      </c>
      <c r="O731" s="7"/>
      <c r="P731" s="7">
        <v>5737853</v>
      </c>
      <c r="Q731" s="7" t="s">
        <v>1301</v>
      </c>
      <c r="R731" s="7">
        <v>723</v>
      </c>
      <c r="S731" s="7">
        <v>240</v>
      </c>
      <c r="T731" s="8"/>
    </row>
    <row r="732" spans="1:20" hidden="1" x14ac:dyDescent="0.25">
      <c r="A732" t="s">
        <v>20</v>
      </c>
      <c r="B732" t="s">
        <v>30</v>
      </c>
      <c r="C732" t="s">
        <v>22</v>
      </c>
      <c r="D732" t="s">
        <v>23</v>
      </c>
      <c r="E732" t="s">
        <v>5</v>
      </c>
      <c r="G732" t="s">
        <v>24</v>
      </c>
      <c r="H732">
        <v>328665</v>
      </c>
      <c r="I732">
        <v>329111</v>
      </c>
      <c r="J732" t="s">
        <v>25</v>
      </c>
      <c r="P732">
        <v>5737869</v>
      </c>
      <c r="Q732" t="s">
        <v>1304</v>
      </c>
      <c r="R732">
        <v>447</v>
      </c>
      <c r="T732" t="s">
        <v>1305</v>
      </c>
    </row>
    <row r="733" spans="1:20" x14ac:dyDescent="0.25">
      <c r="A733" s="6" t="s">
        <v>33</v>
      </c>
      <c r="B733" s="7" t="s">
        <v>34</v>
      </c>
      <c r="C733" s="7" t="s">
        <v>22</v>
      </c>
      <c r="D733" s="7" t="s">
        <v>23</v>
      </c>
      <c r="E733" s="7" t="s">
        <v>5</v>
      </c>
      <c r="F733" s="7"/>
      <c r="G733" s="7" t="s">
        <v>24</v>
      </c>
      <c r="H733" s="7">
        <v>328665</v>
      </c>
      <c r="I733" s="7">
        <v>329111</v>
      </c>
      <c r="J733" s="7" t="s">
        <v>25</v>
      </c>
      <c r="K733" s="7" t="s">
        <v>1306</v>
      </c>
      <c r="L733" s="7" t="s">
        <v>1306</v>
      </c>
      <c r="M733" s="7"/>
      <c r="N733" s="7" t="s">
        <v>36</v>
      </c>
      <c r="O733" s="7"/>
      <c r="P733" s="7">
        <v>5737869</v>
      </c>
      <c r="Q733" s="7" t="s">
        <v>1304</v>
      </c>
      <c r="R733" s="7">
        <v>447</v>
      </c>
      <c r="S733" s="7">
        <v>148</v>
      </c>
      <c r="T733" s="8"/>
    </row>
    <row r="734" spans="1:20" hidden="1" x14ac:dyDescent="0.25">
      <c r="A734" t="s">
        <v>20</v>
      </c>
      <c r="B734" t="s">
        <v>30</v>
      </c>
      <c r="C734" t="s">
        <v>22</v>
      </c>
      <c r="D734" t="s">
        <v>23</v>
      </c>
      <c r="E734" t="s">
        <v>5</v>
      </c>
      <c r="G734" t="s">
        <v>24</v>
      </c>
      <c r="H734">
        <v>329164</v>
      </c>
      <c r="I734">
        <v>329781</v>
      </c>
      <c r="J734" t="s">
        <v>25</v>
      </c>
      <c r="P734">
        <v>5737873</v>
      </c>
      <c r="Q734" t="s">
        <v>1307</v>
      </c>
      <c r="R734">
        <v>618</v>
      </c>
      <c r="T734" t="s">
        <v>1308</v>
      </c>
    </row>
    <row r="735" spans="1:20" x14ac:dyDescent="0.25">
      <c r="A735" s="6" t="s">
        <v>33</v>
      </c>
      <c r="B735" s="7" t="s">
        <v>34</v>
      </c>
      <c r="C735" s="7" t="s">
        <v>22</v>
      </c>
      <c r="D735" s="7" t="s">
        <v>23</v>
      </c>
      <c r="E735" s="7" t="s">
        <v>5</v>
      </c>
      <c r="F735" s="7"/>
      <c r="G735" s="7" t="s">
        <v>24</v>
      </c>
      <c r="H735" s="7">
        <v>329164</v>
      </c>
      <c r="I735" s="7">
        <v>329781</v>
      </c>
      <c r="J735" s="7" t="s">
        <v>25</v>
      </c>
      <c r="K735" s="7" t="s">
        <v>1309</v>
      </c>
      <c r="L735" s="7" t="s">
        <v>1309</v>
      </c>
      <c r="M735" s="7"/>
      <c r="N735" s="7" t="s">
        <v>36</v>
      </c>
      <c r="O735" s="7"/>
      <c r="P735" s="7">
        <v>5737873</v>
      </c>
      <c r="Q735" s="7" t="s">
        <v>1307</v>
      </c>
      <c r="R735" s="7">
        <v>618</v>
      </c>
      <c r="S735" s="7">
        <v>205</v>
      </c>
      <c r="T735" s="8"/>
    </row>
    <row r="736" spans="1:20" hidden="1" x14ac:dyDescent="0.25">
      <c r="A736" t="s">
        <v>20</v>
      </c>
      <c r="B736" t="s">
        <v>30</v>
      </c>
      <c r="C736" t="s">
        <v>22</v>
      </c>
      <c r="D736" t="s">
        <v>23</v>
      </c>
      <c r="E736" t="s">
        <v>5</v>
      </c>
      <c r="G736" t="s">
        <v>24</v>
      </c>
      <c r="H736">
        <v>329977</v>
      </c>
      <c r="I736">
        <v>330681</v>
      </c>
      <c r="J736" t="s">
        <v>25</v>
      </c>
      <c r="P736">
        <v>5737878</v>
      </c>
      <c r="Q736" t="s">
        <v>1310</v>
      </c>
      <c r="R736">
        <v>705</v>
      </c>
      <c r="T736" t="s">
        <v>1311</v>
      </c>
    </row>
    <row r="737" spans="1:20" x14ac:dyDescent="0.25">
      <c r="A737" s="6" t="s">
        <v>33</v>
      </c>
      <c r="B737" s="7" t="s">
        <v>34</v>
      </c>
      <c r="C737" s="7" t="s">
        <v>22</v>
      </c>
      <c r="D737" s="7" t="s">
        <v>23</v>
      </c>
      <c r="E737" s="7" t="s">
        <v>5</v>
      </c>
      <c r="F737" s="7"/>
      <c r="G737" s="7" t="s">
        <v>24</v>
      </c>
      <c r="H737" s="7">
        <v>329977</v>
      </c>
      <c r="I737" s="7">
        <v>330681</v>
      </c>
      <c r="J737" s="7" t="s">
        <v>25</v>
      </c>
      <c r="K737" s="7" t="s">
        <v>1312</v>
      </c>
      <c r="L737" s="7" t="s">
        <v>1312</v>
      </c>
      <c r="M737" s="7"/>
      <c r="N737" s="7" t="s">
        <v>892</v>
      </c>
      <c r="O737" s="7"/>
      <c r="P737" s="7">
        <v>5737878</v>
      </c>
      <c r="Q737" s="7" t="s">
        <v>1310</v>
      </c>
      <c r="R737" s="7">
        <v>705</v>
      </c>
      <c r="S737" s="7">
        <v>234</v>
      </c>
      <c r="T737" s="8"/>
    </row>
    <row r="738" spans="1:20" hidden="1" x14ac:dyDescent="0.25">
      <c r="A738" t="s">
        <v>20</v>
      </c>
      <c r="B738" t="s">
        <v>30</v>
      </c>
      <c r="C738" t="s">
        <v>22</v>
      </c>
      <c r="D738" t="s">
        <v>23</v>
      </c>
      <c r="E738" t="s">
        <v>5</v>
      </c>
      <c r="G738" t="s">
        <v>24</v>
      </c>
      <c r="H738">
        <v>330686</v>
      </c>
      <c r="I738">
        <v>332008</v>
      </c>
      <c r="J738" t="s">
        <v>25</v>
      </c>
      <c r="P738">
        <v>5737882</v>
      </c>
      <c r="Q738" t="s">
        <v>1313</v>
      </c>
      <c r="R738">
        <v>1323</v>
      </c>
      <c r="T738" t="s">
        <v>1314</v>
      </c>
    </row>
    <row r="739" spans="1:20" x14ac:dyDescent="0.25">
      <c r="A739" s="6" t="s">
        <v>33</v>
      </c>
      <c r="B739" s="7" t="s">
        <v>34</v>
      </c>
      <c r="C739" s="7" t="s">
        <v>22</v>
      </c>
      <c r="D739" s="7" t="s">
        <v>23</v>
      </c>
      <c r="E739" s="7" t="s">
        <v>5</v>
      </c>
      <c r="F739" s="7"/>
      <c r="G739" s="7" t="s">
        <v>24</v>
      </c>
      <c r="H739" s="7">
        <v>330686</v>
      </c>
      <c r="I739" s="7">
        <v>332008</v>
      </c>
      <c r="J739" s="7" t="s">
        <v>25</v>
      </c>
      <c r="K739" s="7" t="s">
        <v>1315</v>
      </c>
      <c r="L739" s="7" t="s">
        <v>1315</v>
      </c>
      <c r="M739" s="7"/>
      <c r="N739" s="7" t="s">
        <v>36</v>
      </c>
      <c r="O739" s="7"/>
      <c r="P739" s="7">
        <v>5737882</v>
      </c>
      <c r="Q739" s="7" t="s">
        <v>1313</v>
      </c>
      <c r="R739" s="7">
        <v>1323</v>
      </c>
      <c r="S739" s="7">
        <v>440</v>
      </c>
      <c r="T739" s="8"/>
    </row>
    <row r="740" spans="1:20" hidden="1" x14ac:dyDescent="0.25">
      <c r="A740" t="s">
        <v>20</v>
      </c>
      <c r="B740" t="s">
        <v>30</v>
      </c>
      <c r="C740" t="s">
        <v>22</v>
      </c>
      <c r="D740" t="s">
        <v>23</v>
      </c>
      <c r="E740" t="s">
        <v>5</v>
      </c>
      <c r="G740" t="s">
        <v>24</v>
      </c>
      <c r="H740">
        <v>332022</v>
      </c>
      <c r="I740">
        <v>333266</v>
      </c>
      <c r="J740" t="s">
        <v>25</v>
      </c>
      <c r="P740">
        <v>5737893</v>
      </c>
      <c r="Q740" t="s">
        <v>1316</v>
      </c>
      <c r="R740">
        <v>1245</v>
      </c>
      <c r="T740" t="s">
        <v>1317</v>
      </c>
    </row>
    <row r="741" spans="1:20" x14ac:dyDescent="0.25">
      <c r="A741" s="6" t="s">
        <v>33</v>
      </c>
      <c r="B741" s="7" t="s">
        <v>34</v>
      </c>
      <c r="C741" s="7" t="s">
        <v>22</v>
      </c>
      <c r="D741" s="7" t="s">
        <v>23</v>
      </c>
      <c r="E741" s="7" t="s">
        <v>5</v>
      </c>
      <c r="F741" s="7"/>
      <c r="G741" s="7" t="s">
        <v>24</v>
      </c>
      <c r="H741" s="7">
        <v>332022</v>
      </c>
      <c r="I741" s="7">
        <v>333266</v>
      </c>
      <c r="J741" s="7" t="s">
        <v>25</v>
      </c>
      <c r="K741" s="7" t="s">
        <v>1318</v>
      </c>
      <c r="L741" s="7" t="s">
        <v>1318</v>
      </c>
      <c r="M741" s="7"/>
      <c r="N741" s="7" t="s">
        <v>896</v>
      </c>
      <c r="O741" s="7"/>
      <c r="P741" s="7">
        <v>5737893</v>
      </c>
      <c r="Q741" s="7" t="s">
        <v>1316</v>
      </c>
      <c r="R741" s="7">
        <v>1245</v>
      </c>
      <c r="S741" s="7">
        <v>414</v>
      </c>
      <c r="T741" s="8"/>
    </row>
    <row r="742" spans="1:20" hidden="1" x14ac:dyDescent="0.25">
      <c r="A742" t="s">
        <v>20</v>
      </c>
      <c r="B742" t="s">
        <v>30</v>
      </c>
      <c r="C742" t="s">
        <v>22</v>
      </c>
      <c r="D742" t="s">
        <v>23</v>
      </c>
      <c r="E742" t="s">
        <v>5</v>
      </c>
      <c r="G742" t="s">
        <v>24</v>
      </c>
      <c r="H742">
        <v>333367</v>
      </c>
      <c r="I742">
        <v>335871</v>
      </c>
      <c r="J742" t="s">
        <v>25</v>
      </c>
      <c r="P742">
        <v>5737889</v>
      </c>
      <c r="Q742" t="s">
        <v>1319</v>
      </c>
      <c r="R742">
        <v>2505</v>
      </c>
      <c r="T742" t="s">
        <v>1320</v>
      </c>
    </row>
    <row r="743" spans="1:20" x14ac:dyDescent="0.25">
      <c r="A743" s="6" t="s">
        <v>33</v>
      </c>
      <c r="B743" s="7" t="s">
        <v>34</v>
      </c>
      <c r="C743" s="7" t="s">
        <v>22</v>
      </c>
      <c r="D743" s="7" t="s">
        <v>23</v>
      </c>
      <c r="E743" s="7" t="s">
        <v>5</v>
      </c>
      <c r="F743" s="7"/>
      <c r="G743" s="7" t="s">
        <v>24</v>
      </c>
      <c r="H743" s="7">
        <v>333367</v>
      </c>
      <c r="I743" s="7">
        <v>335871</v>
      </c>
      <c r="J743" s="7" t="s">
        <v>25</v>
      </c>
      <c r="K743" s="7" t="s">
        <v>1321</v>
      </c>
      <c r="L743" s="7" t="s">
        <v>1321</v>
      </c>
      <c r="M743" s="7"/>
      <c r="N743" s="7" t="s">
        <v>592</v>
      </c>
      <c r="O743" s="7"/>
      <c r="P743" s="7">
        <v>5737889</v>
      </c>
      <c r="Q743" s="7" t="s">
        <v>1319</v>
      </c>
      <c r="R743" s="7">
        <v>2505</v>
      </c>
      <c r="S743" s="7">
        <v>834</v>
      </c>
      <c r="T743" s="8"/>
    </row>
    <row r="744" spans="1:20" hidden="1" x14ac:dyDescent="0.25">
      <c r="A744" t="s">
        <v>20</v>
      </c>
      <c r="B744" t="s">
        <v>30</v>
      </c>
      <c r="C744" t="s">
        <v>22</v>
      </c>
      <c r="D744" t="s">
        <v>23</v>
      </c>
      <c r="E744" t="s">
        <v>5</v>
      </c>
      <c r="G744" t="s">
        <v>24</v>
      </c>
      <c r="H744">
        <v>335887</v>
      </c>
      <c r="I744">
        <v>336264</v>
      </c>
      <c r="J744" t="s">
        <v>25</v>
      </c>
      <c r="P744">
        <v>5737886</v>
      </c>
      <c r="Q744" t="s">
        <v>1322</v>
      </c>
      <c r="R744">
        <v>378</v>
      </c>
      <c r="T744" t="s">
        <v>1323</v>
      </c>
    </row>
    <row r="745" spans="1:20" x14ac:dyDescent="0.25">
      <c r="A745" s="6" t="s">
        <v>33</v>
      </c>
      <c r="B745" s="7" t="s">
        <v>34</v>
      </c>
      <c r="C745" s="7" t="s">
        <v>22</v>
      </c>
      <c r="D745" s="7" t="s">
        <v>23</v>
      </c>
      <c r="E745" s="7" t="s">
        <v>5</v>
      </c>
      <c r="F745" s="7"/>
      <c r="G745" s="7" t="s">
        <v>24</v>
      </c>
      <c r="H745" s="7">
        <v>335887</v>
      </c>
      <c r="I745" s="7">
        <v>336264</v>
      </c>
      <c r="J745" s="7" t="s">
        <v>25</v>
      </c>
      <c r="K745" s="7" t="s">
        <v>1324</v>
      </c>
      <c r="L745" s="7" t="s">
        <v>1324</v>
      </c>
      <c r="M745" s="7"/>
      <c r="N745" s="7" t="s">
        <v>36</v>
      </c>
      <c r="O745" s="7"/>
      <c r="P745" s="7">
        <v>5737886</v>
      </c>
      <c r="Q745" s="7" t="s">
        <v>1322</v>
      </c>
      <c r="R745" s="7">
        <v>378</v>
      </c>
      <c r="S745" s="7">
        <v>125</v>
      </c>
      <c r="T745" s="8"/>
    </row>
    <row r="746" spans="1:20" hidden="1" x14ac:dyDescent="0.25">
      <c r="A746" t="s">
        <v>20</v>
      </c>
      <c r="B746" t="s">
        <v>30</v>
      </c>
      <c r="C746" t="s">
        <v>22</v>
      </c>
      <c r="D746" t="s">
        <v>23</v>
      </c>
      <c r="E746" t="s">
        <v>5</v>
      </c>
      <c r="G746" t="s">
        <v>24</v>
      </c>
      <c r="H746">
        <v>336370</v>
      </c>
      <c r="I746">
        <v>336639</v>
      </c>
      <c r="J746" t="s">
        <v>25</v>
      </c>
      <c r="P746">
        <v>5737904</v>
      </c>
      <c r="Q746" t="s">
        <v>1325</v>
      </c>
      <c r="R746">
        <v>270</v>
      </c>
      <c r="T746" t="s">
        <v>1326</v>
      </c>
    </row>
    <row r="747" spans="1:20" x14ac:dyDescent="0.25">
      <c r="A747" s="6" t="s">
        <v>33</v>
      </c>
      <c r="B747" s="7" t="s">
        <v>34</v>
      </c>
      <c r="C747" s="7" t="s">
        <v>22</v>
      </c>
      <c r="D747" s="7" t="s">
        <v>23</v>
      </c>
      <c r="E747" s="7" t="s">
        <v>5</v>
      </c>
      <c r="F747" s="7"/>
      <c r="G747" s="7" t="s">
        <v>24</v>
      </c>
      <c r="H747" s="7">
        <v>336370</v>
      </c>
      <c r="I747" s="7">
        <v>336639</v>
      </c>
      <c r="J747" s="7" t="s">
        <v>25</v>
      </c>
      <c r="K747" s="7" t="s">
        <v>1327</v>
      </c>
      <c r="L747" s="7" t="s">
        <v>1327</v>
      </c>
      <c r="M747" s="7"/>
      <c r="N747" s="7" t="s">
        <v>36</v>
      </c>
      <c r="O747" s="7"/>
      <c r="P747" s="7">
        <v>5737904</v>
      </c>
      <c r="Q747" s="7" t="s">
        <v>1325</v>
      </c>
      <c r="R747" s="7">
        <v>270</v>
      </c>
      <c r="S747" s="7">
        <v>89</v>
      </c>
      <c r="T747" s="8"/>
    </row>
    <row r="748" spans="1:20" hidden="1" x14ac:dyDescent="0.25">
      <c r="A748" t="s">
        <v>20</v>
      </c>
      <c r="B748" t="s">
        <v>30</v>
      </c>
      <c r="C748" t="s">
        <v>22</v>
      </c>
      <c r="D748" t="s">
        <v>23</v>
      </c>
      <c r="E748" t="s">
        <v>5</v>
      </c>
      <c r="G748" t="s">
        <v>24</v>
      </c>
      <c r="H748">
        <v>336720</v>
      </c>
      <c r="I748">
        <v>337250</v>
      </c>
      <c r="J748" t="s">
        <v>25</v>
      </c>
      <c r="P748">
        <v>5737912</v>
      </c>
      <c r="Q748" t="s">
        <v>1328</v>
      </c>
      <c r="R748">
        <v>531</v>
      </c>
      <c r="T748" t="s">
        <v>1329</v>
      </c>
    </row>
    <row r="749" spans="1:20" x14ac:dyDescent="0.25">
      <c r="A749" s="6" t="s">
        <v>33</v>
      </c>
      <c r="B749" s="7" t="s">
        <v>34</v>
      </c>
      <c r="C749" s="7" t="s">
        <v>22</v>
      </c>
      <c r="D749" s="7" t="s">
        <v>23</v>
      </c>
      <c r="E749" s="7" t="s">
        <v>5</v>
      </c>
      <c r="F749" s="7"/>
      <c r="G749" s="7" t="s">
        <v>24</v>
      </c>
      <c r="H749" s="7">
        <v>336720</v>
      </c>
      <c r="I749" s="7">
        <v>337250</v>
      </c>
      <c r="J749" s="7" t="s">
        <v>25</v>
      </c>
      <c r="K749" s="7" t="s">
        <v>1330</v>
      </c>
      <c r="L749" s="7" t="s">
        <v>1330</v>
      </c>
      <c r="M749" s="7"/>
      <c r="N749" s="7" t="s">
        <v>36</v>
      </c>
      <c r="O749" s="7"/>
      <c r="P749" s="7">
        <v>5737912</v>
      </c>
      <c r="Q749" s="7" t="s">
        <v>1328</v>
      </c>
      <c r="R749" s="7">
        <v>531</v>
      </c>
      <c r="S749" s="7">
        <v>176</v>
      </c>
      <c r="T749" s="8"/>
    </row>
    <row r="750" spans="1:20" hidden="1" x14ac:dyDescent="0.25">
      <c r="A750" t="s">
        <v>20</v>
      </c>
      <c r="B750" t="s">
        <v>30</v>
      </c>
      <c r="C750" t="s">
        <v>22</v>
      </c>
      <c r="D750" t="s">
        <v>23</v>
      </c>
      <c r="E750" t="s">
        <v>5</v>
      </c>
      <c r="G750" t="s">
        <v>24</v>
      </c>
      <c r="H750">
        <v>337275</v>
      </c>
      <c r="I750">
        <v>338126</v>
      </c>
      <c r="J750" t="s">
        <v>74</v>
      </c>
      <c r="P750">
        <v>5737919</v>
      </c>
      <c r="Q750" t="s">
        <v>1331</v>
      </c>
      <c r="R750">
        <v>852</v>
      </c>
      <c r="T750" t="s">
        <v>1332</v>
      </c>
    </row>
    <row r="751" spans="1:20" x14ac:dyDescent="0.25">
      <c r="A751" s="6" t="s">
        <v>33</v>
      </c>
      <c r="B751" s="7" t="s">
        <v>34</v>
      </c>
      <c r="C751" s="7" t="s">
        <v>22</v>
      </c>
      <c r="D751" s="7" t="s">
        <v>23</v>
      </c>
      <c r="E751" s="7" t="s">
        <v>5</v>
      </c>
      <c r="F751" s="7"/>
      <c r="G751" s="7" t="s">
        <v>24</v>
      </c>
      <c r="H751" s="7">
        <v>337275</v>
      </c>
      <c r="I751" s="7">
        <v>338126</v>
      </c>
      <c r="J751" s="7" t="s">
        <v>74</v>
      </c>
      <c r="K751" s="7" t="s">
        <v>1333</v>
      </c>
      <c r="L751" s="7" t="s">
        <v>1333</v>
      </c>
      <c r="M751" s="7"/>
      <c r="N751" s="7" t="s">
        <v>1334</v>
      </c>
      <c r="O751" s="7"/>
      <c r="P751" s="7">
        <v>5737919</v>
      </c>
      <c r="Q751" s="7" t="s">
        <v>1331</v>
      </c>
      <c r="R751" s="7">
        <v>852</v>
      </c>
      <c r="S751" s="7">
        <v>283</v>
      </c>
      <c r="T751" s="8"/>
    </row>
    <row r="752" spans="1:20" hidden="1" x14ac:dyDescent="0.25">
      <c r="A752" t="s">
        <v>20</v>
      </c>
      <c r="B752" t="s">
        <v>30</v>
      </c>
      <c r="C752" t="s">
        <v>22</v>
      </c>
      <c r="D752" t="s">
        <v>23</v>
      </c>
      <c r="E752" t="s">
        <v>5</v>
      </c>
      <c r="G752" t="s">
        <v>24</v>
      </c>
      <c r="H752">
        <v>338235</v>
      </c>
      <c r="I752">
        <v>338900</v>
      </c>
      <c r="J752" t="s">
        <v>74</v>
      </c>
      <c r="P752">
        <v>5737921</v>
      </c>
      <c r="Q752" t="s">
        <v>1335</v>
      </c>
      <c r="R752">
        <v>666</v>
      </c>
      <c r="T752" t="s">
        <v>1336</v>
      </c>
    </row>
    <row r="753" spans="1:20" x14ac:dyDescent="0.25">
      <c r="A753" s="6" t="s">
        <v>33</v>
      </c>
      <c r="B753" s="7" t="s">
        <v>34</v>
      </c>
      <c r="C753" s="7" t="s">
        <v>22</v>
      </c>
      <c r="D753" s="7" t="s">
        <v>23</v>
      </c>
      <c r="E753" s="7" t="s">
        <v>5</v>
      </c>
      <c r="F753" s="7"/>
      <c r="G753" s="7" t="s">
        <v>24</v>
      </c>
      <c r="H753" s="7">
        <v>338235</v>
      </c>
      <c r="I753" s="7">
        <v>338900</v>
      </c>
      <c r="J753" s="7" t="s">
        <v>74</v>
      </c>
      <c r="K753" s="7" t="s">
        <v>1337</v>
      </c>
      <c r="L753" s="7" t="s">
        <v>1337</v>
      </c>
      <c r="M753" s="7"/>
      <c r="N753" s="7" t="s">
        <v>1338</v>
      </c>
      <c r="O753" s="7"/>
      <c r="P753" s="7">
        <v>5737921</v>
      </c>
      <c r="Q753" s="7" t="s">
        <v>1335</v>
      </c>
      <c r="R753" s="7">
        <v>666</v>
      </c>
      <c r="S753" s="7">
        <v>221</v>
      </c>
      <c r="T753" s="8"/>
    </row>
    <row r="754" spans="1:20" hidden="1" x14ac:dyDescent="0.25">
      <c r="A754" t="s">
        <v>20</v>
      </c>
      <c r="B754" t="s">
        <v>30</v>
      </c>
      <c r="C754" t="s">
        <v>22</v>
      </c>
      <c r="D754" t="s">
        <v>23</v>
      </c>
      <c r="E754" t="s">
        <v>5</v>
      </c>
      <c r="G754" t="s">
        <v>24</v>
      </c>
      <c r="H754">
        <v>338911</v>
      </c>
      <c r="I754">
        <v>339687</v>
      </c>
      <c r="J754" t="s">
        <v>74</v>
      </c>
      <c r="P754">
        <v>5737953</v>
      </c>
      <c r="Q754" t="s">
        <v>1339</v>
      </c>
      <c r="R754">
        <v>777</v>
      </c>
      <c r="T754" t="s">
        <v>1340</v>
      </c>
    </row>
    <row r="755" spans="1:20" x14ac:dyDescent="0.25">
      <c r="A755" s="6" t="s">
        <v>33</v>
      </c>
      <c r="B755" s="7" t="s">
        <v>34</v>
      </c>
      <c r="C755" s="7" t="s">
        <v>22</v>
      </c>
      <c r="D755" s="7" t="s">
        <v>23</v>
      </c>
      <c r="E755" s="7" t="s">
        <v>5</v>
      </c>
      <c r="F755" s="7"/>
      <c r="G755" s="7" t="s">
        <v>24</v>
      </c>
      <c r="H755" s="7">
        <v>338911</v>
      </c>
      <c r="I755" s="7">
        <v>339687</v>
      </c>
      <c r="J755" s="7" t="s">
        <v>74</v>
      </c>
      <c r="K755" s="7" t="s">
        <v>1341</v>
      </c>
      <c r="L755" s="7" t="s">
        <v>1341</v>
      </c>
      <c r="M755" s="7"/>
      <c r="N755" s="7" t="s">
        <v>1342</v>
      </c>
      <c r="O755" s="7"/>
      <c r="P755" s="7">
        <v>5737953</v>
      </c>
      <c r="Q755" s="7" t="s">
        <v>1339</v>
      </c>
      <c r="R755" s="7">
        <v>777</v>
      </c>
      <c r="S755" s="7">
        <v>258</v>
      </c>
      <c r="T755" s="8"/>
    </row>
    <row r="756" spans="1:20" hidden="1" x14ac:dyDescent="0.25">
      <c r="A756" t="s">
        <v>20</v>
      </c>
      <c r="B756" t="s">
        <v>30</v>
      </c>
      <c r="C756" t="s">
        <v>22</v>
      </c>
      <c r="D756" t="s">
        <v>23</v>
      </c>
      <c r="E756" t="s">
        <v>5</v>
      </c>
      <c r="G756" t="s">
        <v>24</v>
      </c>
      <c r="H756">
        <v>339925</v>
      </c>
      <c r="I756">
        <v>341046</v>
      </c>
      <c r="J756" t="s">
        <v>25</v>
      </c>
      <c r="P756">
        <v>5737945</v>
      </c>
      <c r="Q756" t="s">
        <v>1343</v>
      </c>
      <c r="R756">
        <v>1122</v>
      </c>
      <c r="T756" t="s">
        <v>1344</v>
      </c>
    </row>
    <row r="757" spans="1:20" x14ac:dyDescent="0.25">
      <c r="A757" s="6" t="s">
        <v>33</v>
      </c>
      <c r="B757" s="7" t="s">
        <v>34</v>
      </c>
      <c r="C757" s="7" t="s">
        <v>22</v>
      </c>
      <c r="D757" s="7" t="s">
        <v>23</v>
      </c>
      <c r="E757" s="7" t="s">
        <v>5</v>
      </c>
      <c r="F757" s="7"/>
      <c r="G757" s="7" t="s">
        <v>24</v>
      </c>
      <c r="H757" s="7">
        <v>339925</v>
      </c>
      <c r="I757" s="7">
        <v>341046</v>
      </c>
      <c r="J757" s="7" t="s">
        <v>25</v>
      </c>
      <c r="K757" s="7" t="s">
        <v>1345</v>
      </c>
      <c r="L757" s="7" t="s">
        <v>1345</v>
      </c>
      <c r="M757" s="7"/>
      <c r="N757" s="7" t="s">
        <v>1346</v>
      </c>
      <c r="O757" s="7"/>
      <c r="P757" s="7">
        <v>5737945</v>
      </c>
      <c r="Q757" s="7" t="s">
        <v>1343</v>
      </c>
      <c r="R757" s="7">
        <v>1122</v>
      </c>
      <c r="S757" s="7">
        <v>373</v>
      </c>
      <c r="T757" s="8"/>
    </row>
    <row r="758" spans="1:20" hidden="1" x14ac:dyDescent="0.25">
      <c r="A758" t="s">
        <v>20</v>
      </c>
      <c r="B758" t="s">
        <v>30</v>
      </c>
      <c r="C758" t="s">
        <v>22</v>
      </c>
      <c r="D758" t="s">
        <v>23</v>
      </c>
      <c r="E758" t="s">
        <v>5</v>
      </c>
      <c r="G758" t="s">
        <v>24</v>
      </c>
      <c r="H758">
        <v>341311</v>
      </c>
      <c r="I758">
        <v>342642</v>
      </c>
      <c r="J758" t="s">
        <v>74</v>
      </c>
      <c r="P758">
        <v>5737931</v>
      </c>
      <c r="Q758" t="s">
        <v>1347</v>
      </c>
      <c r="R758">
        <v>1332</v>
      </c>
      <c r="T758" t="s">
        <v>1348</v>
      </c>
    </row>
    <row r="759" spans="1:20" x14ac:dyDescent="0.25">
      <c r="A759" s="6" t="s">
        <v>33</v>
      </c>
      <c r="B759" s="7" t="s">
        <v>34</v>
      </c>
      <c r="C759" s="7" t="s">
        <v>22</v>
      </c>
      <c r="D759" s="7" t="s">
        <v>23</v>
      </c>
      <c r="E759" s="7" t="s">
        <v>5</v>
      </c>
      <c r="F759" s="7"/>
      <c r="G759" s="7" t="s">
        <v>24</v>
      </c>
      <c r="H759" s="7">
        <v>341311</v>
      </c>
      <c r="I759" s="7">
        <v>342642</v>
      </c>
      <c r="J759" s="7" t="s">
        <v>74</v>
      </c>
      <c r="K759" s="7" t="s">
        <v>1349</v>
      </c>
      <c r="L759" s="7" t="s">
        <v>1349</v>
      </c>
      <c r="M759" s="7"/>
      <c r="N759" s="7" t="s">
        <v>1350</v>
      </c>
      <c r="O759" s="7"/>
      <c r="P759" s="7">
        <v>5737931</v>
      </c>
      <c r="Q759" s="7" t="s">
        <v>1347</v>
      </c>
      <c r="R759" s="7">
        <v>1332</v>
      </c>
      <c r="S759" s="7">
        <v>443</v>
      </c>
      <c r="T759" s="8"/>
    </row>
    <row r="760" spans="1:20" hidden="1" x14ac:dyDescent="0.25">
      <c r="A760" t="s">
        <v>20</v>
      </c>
      <c r="B760" t="s">
        <v>30</v>
      </c>
      <c r="C760" t="s">
        <v>22</v>
      </c>
      <c r="D760" t="s">
        <v>23</v>
      </c>
      <c r="E760" t="s">
        <v>5</v>
      </c>
      <c r="G760" t="s">
        <v>24</v>
      </c>
      <c r="H760">
        <v>342648</v>
      </c>
      <c r="I760">
        <v>343895</v>
      </c>
      <c r="J760" t="s">
        <v>74</v>
      </c>
      <c r="P760">
        <v>5737926</v>
      </c>
      <c r="Q760" t="s">
        <v>1351</v>
      </c>
      <c r="R760">
        <v>1248</v>
      </c>
      <c r="T760" t="s">
        <v>1352</v>
      </c>
    </row>
    <row r="761" spans="1:20" x14ac:dyDescent="0.25">
      <c r="A761" s="6" t="s">
        <v>33</v>
      </c>
      <c r="B761" s="7" t="s">
        <v>34</v>
      </c>
      <c r="C761" s="7" t="s">
        <v>22</v>
      </c>
      <c r="D761" s="7" t="s">
        <v>23</v>
      </c>
      <c r="E761" s="7" t="s">
        <v>5</v>
      </c>
      <c r="F761" s="7"/>
      <c r="G761" s="7" t="s">
        <v>24</v>
      </c>
      <c r="H761" s="7">
        <v>342648</v>
      </c>
      <c r="I761" s="7">
        <v>343895</v>
      </c>
      <c r="J761" s="7" t="s">
        <v>74</v>
      </c>
      <c r="K761" s="7" t="s">
        <v>1353</v>
      </c>
      <c r="L761" s="7" t="s">
        <v>1353</v>
      </c>
      <c r="M761" s="7"/>
      <c r="N761" s="7" t="s">
        <v>1354</v>
      </c>
      <c r="O761" s="7"/>
      <c r="P761" s="7">
        <v>5737926</v>
      </c>
      <c r="Q761" s="7" t="s">
        <v>1351</v>
      </c>
      <c r="R761" s="7">
        <v>1248</v>
      </c>
      <c r="S761" s="7">
        <v>415</v>
      </c>
      <c r="T761" s="8"/>
    </row>
    <row r="762" spans="1:20" hidden="1" x14ac:dyDescent="0.25">
      <c r="A762" t="s">
        <v>20</v>
      </c>
      <c r="B762" t="s">
        <v>30</v>
      </c>
      <c r="C762" t="s">
        <v>22</v>
      </c>
      <c r="D762" t="s">
        <v>23</v>
      </c>
      <c r="E762" t="s">
        <v>5</v>
      </c>
      <c r="G762" t="s">
        <v>24</v>
      </c>
      <c r="H762">
        <v>343905</v>
      </c>
      <c r="I762">
        <v>345656</v>
      </c>
      <c r="J762" t="s">
        <v>74</v>
      </c>
      <c r="P762">
        <v>5737970</v>
      </c>
      <c r="Q762" t="s">
        <v>1355</v>
      </c>
      <c r="R762">
        <v>1752</v>
      </c>
      <c r="T762" t="s">
        <v>1356</v>
      </c>
    </row>
    <row r="763" spans="1:20" x14ac:dyDescent="0.25">
      <c r="A763" s="6" t="s">
        <v>33</v>
      </c>
      <c r="B763" s="7" t="s">
        <v>34</v>
      </c>
      <c r="C763" s="7" t="s">
        <v>22</v>
      </c>
      <c r="D763" s="7" t="s">
        <v>23</v>
      </c>
      <c r="E763" s="7" t="s">
        <v>5</v>
      </c>
      <c r="F763" s="7"/>
      <c r="G763" s="7" t="s">
        <v>24</v>
      </c>
      <c r="H763" s="7">
        <v>343905</v>
      </c>
      <c r="I763" s="7">
        <v>345656</v>
      </c>
      <c r="J763" s="7" t="s">
        <v>74</v>
      </c>
      <c r="K763" s="7" t="s">
        <v>1357</v>
      </c>
      <c r="L763" s="7" t="s">
        <v>1357</v>
      </c>
      <c r="M763" s="7"/>
      <c r="N763" s="7" t="s">
        <v>1358</v>
      </c>
      <c r="O763" s="7"/>
      <c r="P763" s="7">
        <v>5737970</v>
      </c>
      <c r="Q763" s="7" t="s">
        <v>1355</v>
      </c>
      <c r="R763" s="7">
        <v>1752</v>
      </c>
      <c r="S763" s="7">
        <v>583</v>
      </c>
      <c r="T763" s="8"/>
    </row>
    <row r="764" spans="1:20" hidden="1" x14ac:dyDescent="0.25">
      <c r="A764" t="s">
        <v>20</v>
      </c>
      <c r="B764" t="s">
        <v>30</v>
      </c>
      <c r="C764" t="s">
        <v>22</v>
      </c>
      <c r="D764" t="s">
        <v>23</v>
      </c>
      <c r="E764" t="s">
        <v>5</v>
      </c>
      <c r="G764" t="s">
        <v>24</v>
      </c>
      <c r="H764">
        <v>345700</v>
      </c>
      <c r="I764">
        <v>346275</v>
      </c>
      <c r="J764" t="s">
        <v>74</v>
      </c>
      <c r="P764">
        <v>5738282</v>
      </c>
      <c r="Q764" t="s">
        <v>1359</v>
      </c>
      <c r="R764">
        <v>576</v>
      </c>
      <c r="T764" t="s">
        <v>1360</v>
      </c>
    </row>
    <row r="765" spans="1:20" x14ac:dyDescent="0.25">
      <c r="A765" s="6" t="s">
        <v>33</v>
      </c>
      <c r="B765" s="7" t="s">
        <v>34</v>
      </c>
      <c r="C765" s="7" t="s">
        <v>22</v>
      </c>
      <c r="D765" s="7" t="s">
        <v>23</v>
      </c>
      <c r="E765" s="7" t="s">
        <v>5</v>
      </c>
      <c r="F765" s="7"/>
      <c r="G765" s="7" t="s">
        <v>24</v>
      </c>
      <c r="H765" s="7">
        <v>345700</v>
      </c>
      <c r="I765" s="7">
        <v>346275</v>
      </c>
      <c r="J765" s="7" t="s">
        <v>74</v>
      </c>
      <c r="K765" s="7" t="s">
        <v>1361</v>
      </c>
      <c r="L765" s="7" t="s">
        <v>1361</v>
      </c>
      <c r="M765" s="7"/>
      <c r="N765" s="7" t="s">
        <v>1362</v>
      </c>
      <c r="O765" s="7"/>
      <c r="P765" s="7">
        <v>5738282</v>
      </c>
      <c r="Q765" s="7" t="s">
        <v>1359</v>
      </c>
      <c r="R765" s="7">
        <v>576</v>
      </c>
      <c r="S765" s="7">
        <v>191</v>
      </c>
      <c r="T765" s="8"/>
    </row>
    <row r="766" spans="1:20" hidden="1" x14ac:dyDescent="0.25">
      <c r="A766" t="s">
        <v>20</v>
      </c>
      <c r="B766" t="s">
        <v>30</v>
      </c>
      <c r="C766" t="s">
        <v>22</v>
      </c>
      <c r="D766" t="s">
        <v>23</v>
      </c>
      <c r="E766" t="s">
        <v>5</v>
      </c>
      <c r="G766" t="s">
        <v>24</v>
      </c>
      <c r="H766">
        <v>346863</v>
      </c>
      <c r="I766">
        <v>347645</v>
      </c>
      <c r="J766" t="s">
        <v>25</v>
      </c>
      <c r="P766">
        <v>5738281</v>
      </c>
      <c r="Q766" t="s">
        <v>1363</v>
      </c>
      <c r="R766">
        <v>783</v>
      </c>
      <c r="T766" t="s">
        <v>1364</v>
      </c>
    </row>
    <row r="767" spans="1:20" x14ac:dyDescent="0.25">
      <c r="A767" s="6" t="s">
        <v>33</v>
      </c>
      <c r="B767" s="7" t="s">
        <v>34</v>
      </c>
      <c r="C767" s="7" t="s">
        <v>22</v>
      </c>
      <c r="D767" s="7" t="s">
        <v>23</v>
      </c>
      <c r="E767" s="7" t="s">
        <v>5</v>
      </c>
      <c r="F767" s="7"/>
      <c r="G767" s="7" t="s">
        <v>24</v>
      </c>
      <c r="H767" s="7">
        <v>346863</v>
      </c>
      <c r="I767" s="7">
        <v>347645</v>
      </c>
      <c r="J767" s="7" t="s">
        <v>25</v>
      </c>
      <c r="K767" s="7" t="s">
        <v>1365</v>
      </c>
      <c r="L767" s="7" t="s">
        <v>1365</v>
      </c>
      <c r="M767" s="7"/>
      <c r="N767" s="7" t="s">
        <v>1342</v>
      </c>
      <c r="O767" s="7"/>
      <c r="P767" s="7">
        <v>5738281</v>
      </c>
      <c r="Q767" s="7" t="s">
        <v>1363</v>
      </c>
      <c r="R767" s="7">
        <v>783</v>
      </c>
      <c r="S767" s="7">
        <v>260</v>
      </c>
      <c r="T767" s="8"/>
    </row>
    <row r="768" spans="1:20" hidden="1" x14ac:dyDescent="0.25">
      <c r="A768" t="s">
        <v>20</v>
      </c>
      <c r="B768" t="s">
        <v>30</v>
      </c>
      <c r="C768" t="s">
        <v>22</v>
      </c>
      <c r="D768" t="s">
        <v>23</v>
      </c>
      <c r="E768" t="s">
        <v>5</v>
      </c>
      <c r="G768" t="s">
        <v>24</v>
      </c>
      <c r="H768">
        <v>347659</v>
      </c>
      <c r="I768">
        <v>348459</v>
      </c>
      <c r="J768" t="s">
        <v>25</v>
      </c>
      <c r="P768">
        <v>5738284</v>
      </c>
      <c r="Q768" t="s">
        <v>1366</v>
      </c>
      <c r="R768">
        <v>801</v>
      </c>
      <c r="T768" t="s">
        <v>1367</v>
      </c>
    </row>
    <row r="769" spans="1:20" x14ac:dyDescent="0.25">
      <c r="A769" s="6" t="s">
        <v>33</v>
      </c>
      <c r="B769" s="7" t="s">
        <v>34</v>
      </c>
      <c r="C769" s="7" t="s">
        <v>22</v>
      </c>
      <c r="D769" s="7" t="s">
        <v>23</v>
      </c>
      <c r="E769" s="7" t="s">
        <v>5</v>
      </c>
      <c r="F769" s="7"/>
      <c r="G769" s="7" t="s">
        <v>24</v>
      </c>
      <c r="H769" s="7">
        <v>347659</v>
      </c>
      <c r="I769" s="7">
        <v>348459</v>
      </c>
      <c r="J769" s="7" t="s">
        <v>25</v>
      </c>
      <c r="K769" s="7" t="s">
        <v>1368</v>
      </c>
      <c r="L769" s="7" t="s">
        <v>1368</v>
      </c>
      <c r="M769" s="7"/>
      <c r="N769" s="7" t="s">
        <v>1338</v>
      </c>
      <c r="O769" s="7"/>
      <c r="P769" s="7">
        <v>5738284</v>
      </c>
      <c r="Q769" s="7" t="s">
        <v>1366</v>
      </c>
      <c r="R769" s="7">
        <v>801</v>
      </c>
      <c r="S769" s="7">
        <v>266</v>
      </c>
      <c r="T769" s="8"/>
    </row>
    <row r="770" spans="1:20" hidden="1" x14ac:dyDescent="0.25">
      <c r="A770" t="s">
        <v>20</v>
      </c>
      <c r="B770" t="s">
        <v>30</v>
      </c>
      <c r="C770" t="s">
        <v>22</v>
      </c>
      <c r="D770" t="s">
        <v>23</v>
      </c>
      <c r="E770" t="s">
        <v>5</v>
      </c>
      <c r="G770" t="s">
        <v>24</v>
      </c>
      <c r="H770">
        <v>348446</v>
      </c>
      <c r="I770">
        <v>349159</v>
      </c>
      <c r="J770" t="s">
        <v>25</v>
      </c>
      <c r="P770">
        <v>5738283</v>
      </c>
      <c r="Q770" t="s">
        <v>1369</v>
      </c>
      <c r="R770">
        <v>714</v>
      </c>
      <c r="T770" t="s">
        <v>1370</v>
      </c>
    </row>
    <row r="771" spans="1:20" x14ac:dyDescent="0.25">
      <c r="A771" s="6" t="s">
        <v>33</v>
      </c>
      <c r="B771" s="7" t="s">
        <v>34</v>
      </c>
      <c r="C771" s="7" t="s">
        <v>22</v>
      </c>
      <c r="D771" s="7" t="s">
        <v>23</v>
      </c>
      <c r="E771" s="7" t="s">
        <v>5</v>
      </c>
      <c r="F771" s="7"/>
      <c r="G771" s="7" t="s">
        <v>24</v>
      </c>
      <c r="H771" s="7">
        <v>348446</v>
      </c>
      <c r="I771" s="7">
        <v>349159</v>
      </c>
      <c r="J771" s="7" t="s">
        <v>25</v>
      </c>
      <c r="K771" s="7" t="s">
        <v>1371</v>
      </c>
      <c r="L771" s="7" t="s">
        <v>1371</v>
      </c>
      <c r="M771" s="7"/>
      <c r="N771" s="7" t="s">
        <v>36</v>
      </c>
      <c r="O771" s="7"/>
      <c r="P771" s="7">
        <v>5738283</v>
      </c>
      <c r="Q771" s="7" t="s">
        <v>1369</v>
      </c>
      <c r="R771" s="7">
        <v>714</v>
      </c>
      <c r="S771" s="7">
        <v>237</v>
      </c>
      <c r="T771" s="8"/>
    </row>
    <row r="772" spans="1:20" hidden="1" x14ac:dyDescent="0.25">
      <c r="A772" t="s">
        <v>20</v>
      </c>
      <c r="B772" t="s">
        <v>30</v>
      </c>
      <c r="C772" t="s">
        <v>22</v>
      </c>
      <c r="D772" t="s">
        <v>23</v>
      </c>
      <c r="E772" t="s">
        <v>5</v>
      </c>
      <c r="G772" t="s">
        <v>24</v>
      </c>
      <c r="H772">
        <v>349175</v>
      </c>
      <c r="I772">
        <v>350278</v>
      </c>
      <c r="J772" t="s">
        <v>25</v>
      </c>
      <c r="P772">
        <v>5738287</v>
      </c>
      <c r="Q772" t="s">
        <v>1372</v>
      </c>
      <c r="R772">
        <v>1104</v>
      </c>
      <c r="T772" t="s">
        <v>1373</v>
      </c>
    </row>
    <row r="773" spans="1:20" x14ac:dyDescent="0.25">
      <c r="A773" s="6" t="s">
        <v>33</v>
      </c>
      <c r="B773" s="7" t="s">
        <v>34</v>
      </c>
      <c r="C773" s="7" t="s">
        <v>22</v>
      </c>
      <c r="D773" s="7" t="s">
        <v>23</v>
      </c>
      <c r="E773" s="7" t="s">
        <v>5</v>
      </c>
      <c r="F773" s="7"/>
      <c r="G773" s="7" t="s">
        <v>24</v>
      </c>
      <c r="H773" s="7">
        <v>349175</v>
      </c>
      <c r="I773" s="7">
        <v>350278</v>
      </c>
      <c r="J773" s="7" t="s">
        <v>25</v>
      </c>
      <c r="K773" s="7" t="s">
        <v>1374</v>
      </c>
      <c r="L773" s="7" t="s">
        <v>1374</v>
      </c>
      <c r="M773" s="7"/>
      <c r="N773" s="7" t="s">
        <v>1375</v>
      </c>
      <c r="O773" s="7"/>
      <c r="P773" s="7">
        <v>5738287</v>
      </c>
      <c r="Q773" s="7" t="s">
        <v>1372</v>
      </c>
      <c r="R773" s="7">
        <v>1104</v>
      </c>
      <c r="S773" s="7">
        <v>367</v>
      </c>
      <c r="T773" s="8"/>
    </row>
    <row r="774" spans="1:20" hidden="1" x14ac:dyDescent="0.25">
      <c r="A774" t="s">
        <v>20</v>
      </c>
      <c r="B774" t="s">
        <v>30</v>
      </c>
      <c r="C774" t="s">
        <v>22</v>
      </c>
      <c r="D774" t="s">
        <v>23</v>
      </c>
      <c r="E774" t="s">
        <v>5</v>
      </c>
      <c r="G774" t="s">
        <v>24</v>
      </c>
      <c r="H774">
        <v>351428</v>
      </c>
      <c r="I774">
        <v>352264</v>
      </c>
      <c r="J774" t="s">
        <v>25</v>
      </c>
      <c r="P774">
        <v>5738286</v>
      </c>
      <c r="Q774" t="s">
        <v>1376</v>
      </c>
      <c r="R774">
        <v>837</v>
      </c>
      <c r="T774" t="s">
        <v>1377</v>
      </c>
    </row>
    <row r="775" spans="1:20" x14ac:dyDescent="0.25">
      <c r="A775" s="6" t="s">
        <v>33</v>
      </c>
      <c r="B775" s="7" t="s">
        <v>34</v>
      </c>
      <c r="C775" s="7" t="s">
        <v>22</v>
      </c>
      <c r="D775" s="7" t="s">
        <v>23</v>
      </c>
      <c r="E775" s="7" t="s">
        <v>5</v>
      </c>
      <c r="F775" s="7"/>
      <c r="G775" s="7" t="s">
        <v>24</v>
      </c>
      <c r="H775" s="7">
        <v>351428</v>
      </c>
      <c r="I775" s="7">
        <v>352264</v>
      </c>
      <c r="J775" s="7" t="s">
        <v>25</v>
      </c>
      <c r="K775" s="7" t="s">
        <v>1378</v>
      </c>
      <c r="L775" s="7" t="s">
        <v>1378</v>
      </c>
      <c r="M775" s="7"/>
      <c r="N775" s="7" t="s">
        <v>36</v>
      </c>
      <c r="O775" s="7"/>
      <c r="P775" s="7">
        <v>5738286</v>
      </c>
      <c r="Q775" s="7" t="s">
        <v>1376</v>
      </c>
      <c r="R775" s="7">
        <v>837</v>
      </c>
      <c r="S775" s="7">
        <v>278</v>
      </c>
      <c r="T775" s="8"/>
    </row>
    <row r="776" spans="1:20" hidden="1" x14ac:dyDescent="0.25">
      <c r="A776" t="s">
        <v>20</v>
      </c>
      <c r="B776" t="s">
        <v>30</v>
      </c>
      <c r="C776" t="s">
        <v>22</v>
      </c>
      <c r="D776" t="s">
        <v>23</v>
      </c>
      <c r="E776" t="s">
        <v>5</v>
      </c>
      <c r="G776" t="s">
        <v>24</v>
      </c>
      <c r="H776">
        <v>352332</v>
      </c>
      <c r="I776">
        <v>354521</v>
      </c>
      <c r="J776" t="s">
        <v>74</v>
      </c>
      <c r="P776">
        <v>5738291</v>
      </c>
      <c r="Q776" t="s">
        <v>1379</v>
      </c>
      <c r="R776">
        <v>2190</v>
      </c>
      <c r="T776" t="s">
        <v>1380</v>
      </c>
    </row>
    <row r="777" spans="1:20" x14ac:dyDescent="0.25">
      <c r="A777" s="6" t="s">
        <v>33</v>
      </c>
      <c r="B777" s="7" t="s">
        <v>34</v>
      </c>
      <c r="C777" s="7" t="s">
        <v>22</v>
      </c>
      <c r="D777" s="7" t="s">
        <v>23</v>
      </c>
      <c r="E777" s="7" t="s">
        <v>5</v>
      </c>
      <c r="F777" s="7"/>
      <c r="G777" s="7" t="s">
        <v>24</v>
      </c>
      <c r="H777" s="7">
        <v>352332</v>
      </c>
      <c r="I777" s="7">
        <v>354521</v>
      </c>
      <c r="J777" s="7" t="s">
        <v>74</v>
      </c>
      <c r="K777" s="7" t="s">
        <v>1381</v>
      </c>
      <c r="L777" s="7" t="s">
        <v>1381</v>
      </c>
      <c r="M777" s="7"/>
      <c r="N777" s="7" t="s">
        <v>464</v>
      </c>
      <c r="O777" s="7"/>
      <c r="P777" s="7">
        <v>5738291</v>
      </c>
      <c r="Q777" s="7" t="s">
        <v>1379</v>
      </c>
      <c r="R777" s="7">
        <v>2190</v>
      </c>
      <c r="S777" s="7">
        <v>729</v>
      </c>
      <c r="T777" s="8"/>
    </row>
    <row r="778" spans="1:20" hidden="1" x14ac:dyDescent="0.25">
      <c r="A778" t="s">
        <v>20</v>
      </c>
      <c r="B778" t="s">
        <v>657</v>
      </c>
      <c r="C778" t="s">
        <v>22</v>
      </c>
      <c r="D778" t="s">
        <v>23</v>
      </c>
      <c r="E778" t="s">
        <v>5</v>
      </c>
      <c r="G778" t="s">
        <v>24</v>
      </c>
      <c r="H778">
        <v>355160</v>
      </c>
      <c r="I778">
        <v>355459</v>
      </c>
      <c r="J778" t="s">
        <v>74</v>
      </c>
      <c r="P778">
        <v>24780671</v>
      </c>
      <c r="Q778" t="s">
        <v>1382</v>
      </c>
      <c r="R778">
        <v>300</v>
      </c>
      <c r="T778" t="s">
        <v>661</v>
      </c>
    </row>
    <row r="779" spans="1:20" hidden="1" x14ac:dyDescent="0.25">
      <c r="A779" t="s">
        <v>33</v>
      </c>
      <c r="B779" t="s">
        <v>660</v>
      </c>
      <c r="C779" t="s">
        <v>22</v>
      </c>
      <c r="D779" t="s">
        <v>23</v>
      </c>
      <c r="E779" t="s">
        <v>5</v>
      </c>
      <c r="G779" t="s">
        <v>24</v>
      </c>
      <c r="H779">
        <v>355160</v>
      </c>
      <c r="I779">
        <v>355459</v>
      </c>
      <c r="J779" t="s">
        <v>74</v>
      </c>
      <c r="N779" t="s">
        <v>36</v>
      </c>
      <c r="P779">
        <v>24780671</v>
      </c>
      <c r="Q779" t="s">
        <v>1382</v>
      </c>
      <c r="R779">
        <v>300</v>
      </c>
      <c r="T779" t="s">
        <v>661</v>
      </c>
    </row>
    <row r="780" spans="1:20" hidden="1" x14ac:dyDescent="0.25">
      <c r="A780" t="s">
        <v>20</v>
      </c>
      <c r="B780" t="s">
        <v>30</v>
      </c>
      <c r="C780" t="s">
        <v>22</v>
      </c>
      <c r="D780" t="s">
        <v>23</v>
      </c>
      <c r="E780" t="s">
        <v>5</v>
      </c>
      <c r="G780" t="s">
        <v>24</v>
      </c>
      <c r="H780">
        <v>355884</v>
      </c>
      <c r="I780">
        <v>356486</v>
      </c>
      <c r="J780" t="s">
        <v>25</v>
      </c>
      <c r="P780">
        <v>5738296</v>
      </c>
      <c r="Q780" t="s">
        <v>1383</v>
      </c>
      <c r="R780">
        <v>603</v>
      </c>
      <c r="T780" t="s">
        <v>1384</v>
      </c>
    </row>
    <row r="781" spans="1:20" x14ac:dyDescent="0.25">
      <c r="A781" s="6" t="s">
        <v>33</v>
      </c>
      <c r="B781" s="7" t="s">
        <v>34</v>
      </c>
      <c r="C781" s="7" t="s">
        <v>22</v>
      </c>
      <c r="D781" s="7" t="s">
        <v>23</v>
      </c>
      <c r="E781" s="7" t="s">
        <v>5</v>
      </c>
      <c r="F781" s="7"/>
      <c r="G781" s="7" t="s">
        <v>24</v>
      </c>
      <c r="H781" s="7">
        <v>355884</v>
      </c>
      <c r="I781" s="7">
        <v>356486</v>
      </c>
      <c r="J781" s="7" t="s">
        <v>25</v>
      </c>
      <c r="K781" s="7" t="s">
        <v>1385</v>
      </c>
      <c r="L781" s="7" t="s">
        <v>1385</v>
      </c>
      <c r="M781" s="7"/>
      <c r="N781" s="7" t="s">
        <v>36</v>
      </c>
      <c r="O781" s="7"/>
      <c r="P781" s="7">
        <v>5738296</v>
      </c>
      <c r="Q781" s="7" t="s">
        <v>1383</v>
      </c>
      <c r="R781" s="7">
        <v>603</v>
      </c>
      <c r="S781" s="7">
        <v>200</v>
      </c>
      <c r="T781" s="8"/>
    </row>
    <row r="782" spans="1:20" hidden="1" x14ac:dyDescent="0.25">
      <c r="A782" t="s">
        <v>20</v>
      </c>
      <c r="B782" t="s">
        <v>30</v>
      </c>
      <c r="C782" t="s">
        <v>22</v>
      </c>
      <c r="D782" t="s">
        <v>23</v>
      </c>
      <c r="E782" t="s">
        <v>5</v>
      </c>
      <c r="G782" t="s">
        <v>24</v>
      </c>
      <c r="H782">
        <v>356562</v>
      </c>
      <c r="I782">
        <v>356795</v>
      </c>
      <c r="J782" t="s">
        <v>74</v>
      </c>
      <c r="P782">
        <v>5738295</v>
      </c>
      <c r="Q782" t="s">
        <v>1386</v>
      </c>
      <c r="R782">
        <v>234</v>
      </c>
      <c r="T782" t="s">
        <v>1387</v>
      </c>
    </row>
    <row r="783" spans="1:20" x14ac:dyDescent="0.25">
      <c r="A783" s="6" t="s">
        <v>33</v>
      </c>
      <c r="B783" s="7" t="s">
        <v>34</v>
      </c>
      <c r="C783" s="7" t="s">
        <v>22</v>
      </c>
      <c r="D783" s="7" t="s">
        <v>23</v>
      </c>
      <c r="E783" s="7" t="s">
        <v>5</v>
      </c>
      <c r="F783" s="7"/>
      <c r="G783" s="7" t="s">
        <v>24</v>
      </c>
      <c r="H783" s="7">
        <v>356562</v>
      </c>
      <c r="I783" s="7">
        <v>356795</v>
      </c>
      <c r="J783" s="7" t="s">
        <v>74</v>
      </c>
      <c r="K783" s="7" t="s">
        <v>1388</v>
      </c>
      <c r="L783" s="7" t="s">
        <v>1388</v>
      </c>
      <c r="M783" s="7"/>
      <c r="N783" s="7" t="s">
        <v>36</v>
      </c>
      <c r="O783" s="7"/>
      <c r="P783" s="7">
        <v>5738295</v>
      </c>
      <c r="Q783" s="7" t="s">
        <v>1386</v>
      </c>
      <c r="R783" s="7">
        <v>234</v>
      </c>
      <c r="S783" s="7">
        <v>77</v>
      </c>
      <c r="T783" s="8"/>
    </row>
    <row r="784" spans="1:20" hidden="1" x14ac:dyDescent="0.25">
      <c r="A784" t="s">
        <v>20</v>
      </c>
      <c r="B784" t="s">
        <v>30</v>
      </c>
      <c r="C784" t="s">
        <v>22</v>
      </c>
      <c r="D784" t="s">
        <v>23</v>
      </c>
      <c r="E784" t="s">
        <v>5</v>
      </c>
      <c r="G784" t="s">
        <v>24</v>
      </c>
      <c r="H784">
        <v>357024</v>
      </c>
      <c r="I784">
        <v>357572</v>
      </c>
      <c r="J784" t="s">
        <v>25</v>
      </c>
      <c r="P784">
        <v>5738299</v>
      </c>
      <c r="Q784" t="s">
        <v>1389</v>
      </c>
      <c r="R784">
        <v>549</v>
      </c>
      <c r="T784" t="s">
        <v>1390</v>
      </c>
    </row>
    <row r="785" spans="1:20" x14ac:dyDescent="0.25">
      <c r="A785" s="6" t="s">
        <v>33</v>
      </c>
      <c r="B785" s="7" t="s">
        <v>34</v>
      </c>
      <c r="C785" s="7" t="s">
        <v>22</v>
      </c>
      <c r="D785" s="7" t="s">
        <v>23</v>
      </c>
      <c r="E785" s="7" t="s">
        <v>5</v>
      </c>
      <c r="F785" s="7"/>
      <c r="G785" s="7" t="s">
        <v>24</v>
      </c>
      <c r="H785" s="7">
        <v>357024</v>
      </c>
      <c r="I785" s="7">
        <v>357572</v>
      </c>
      <c r="J785" s="7" t="s">
        <v>25</v>
      </c>
      <c r="K785" s="7" t="s">
        <v>1391</v>
      </c>
      <c r="L785" s="7" t="s">
        <v>1391</v>
      </c>
      <c r="M785" s="7"/>
      <c r="N785" s="7" t="s">
        <v>36</v>
      </c>
      <c r="O785" s="7"/>
      <c r="P785" s="7">
        <v>5738299</v>
      </c>
      <c r="Q785" s="7" t="s">
        <v>1389</v>
      </c>
      <c r="R785" s="7">
        <v>549</v>
      </c>
      <c r="S785" s="7">
        <v>182</v>
      </c>
      <c r="T785" s="8"/>
    </row>
    <row r="786" spans="1:20" hidden="1" x14ac:dyDescent="0.25">
      <c r="A786" t="s">
        <v>20</v>
      </c>
      <c r="B786" t="s">
        <v>30</v>
      </c>
      <c r="C786" t="s">
        <v>22</v>
      </c>
      <c r="D786" t="s">
        <v>23</v>
      </c>
      <c r="E786" t="s">
        <v>5</v>
      </c>
      <c r="G786" t="s">
        <v>24</v>
      </c>
      <c r="H786">
        <v>357649</v>
      </c>
      <c r="I786">
        <v>358287</v>
      </c>
      <c r="J786" t="s">
        <v>74</v>
      </c>
      <c r="P786">
        <v>5738298</v>
      </c>
      <c r="Q786" t="s">
        <v>1392</v>
      </c>
      <c r="R786">
        <v>639</v>
      </c>
      <c r="T786" t="s">
        <v>1393</v>
      </c>
    </row>
    <row r="787" spans="1:20" x14ac:dyDescent="0.25">
      <c r="A787" s="6" t="s">
        <v>33</v>
      </c>
      <c r="B787" s="7" t="s">
        <v>34</v>
      </c>
      <c r="C787" s="7" t="s">
        <v>22</v>
      </c>
      <c r="D787" s="7" t="s">
        <v>23</v>
      </c>
      <c r="E787" s="7" t="s">
        <v>5</v>
      </c>
      <c r="F787" s="7"/>
      <c r="G787" s="7" t="s">
        <v>24</v>
      </c>
      <c r="H787" s="7">
        <v>357649</v>
      </c>
      <c r="I787" s="7">
        <v>358287</v>
      </c>
      <c r="J787" s="7" t="s">
        <v>74</v>
      </c>
      <c r="K787" s="7" t="s">
        <v>1394</v>
      </c>
      <c r="L787" s="7" t="s">
        <v>1394</v>
      </c>
      <c r="M787" s="7"/>
      <c r="N787" s="7" t="s">
        <v>394</v>
      </c>
      <c r="O787" s="7"/>
      <c r="P787" s="7">
        <v>5738298</v>
      </c>
      <c r="Q787" s="7" t="s">
        <v>1392</v>
      </c>
      <c r="R787" s="7">
        <v>639</v>
      </c>
      <c r="S787" s="7">
        <v>212</v>
      </c>
      <c r="T787" s="8"/>
    </row>
    <row r="788" spans="1:20" hidden="1" x14ac:dyDescent="0.25">
      <c r="A788" t="s">
        <v>20</v>
      </c>
      <c r="B788" t="s">
        <v>30</v>
      </c>
      <c r="C788" t="s">
        <v>22</v>
      </c>
      <c r="D788" t="s">
        <v>23</v>
      </c>
      <c r="E788" t="s">
        <v>5</v>
      </c>
      <c r="G788" t="s">
        <v>24</v>
      </c>
      <c r="H788">
        <v>359042</v>
      </c>
      <c r="I788">
        <v>364225</v>
      </c>
      <c r="J788" t="s">
        <v>25</v>
      </c>
      <c r="P788">
        <v>5738301</v>
      </c>
      <c r="Q788" t="s">
        <v>1395</v>
      </c>
      <c r="R788">
        <v>5184</v>
      </c>
      <c r="T788" t="s">
        <v>1396</v>
      </c>
    </row>
    <row r="789" spans="1:20" x14ac:dyDescent="0.25">
      <c r="A789" s="6" t="s">
        <v>33</v>
      </c>
      <c r="B789" s="7" t="s">
        <v>34</v>
      </c>
      <c r="C789" s="7" t="s">
        <v>22</v>
      </c>
      <c r="D789" s="7" t="s">
        <v>23</v>
      </c>
      <c r="E789" s="7" t="s">
        <v>5</v>
      </c>
      <c r="F789" s="7"/>
      <c r="G789" s="7" t="s">
        <v>24</v>
      </c>
      <c r="H789" s="7">
        <v>359042</v>
      </c>
      <c r="I789" s="7">
        <v>364225</v>
      </c>
      <c r="J789" s="7" t="s">
        <v>25</v>
      </c>
      <c r="K789" s="7" t="s">
        <v>1397</v>
      </c>
      <c r="L789" s="7" t="s">
        <v>1397</v>
      </c>
      <c r="M789" s="7"/>
      <c r="N789" s="7" t="s">
        <v>1398</v>
      </c>
      <c r="O789" s="7"/>
      <c r="P789" s="7">
        <v>5738301</v>
      </c>
      <c r="Q789" s="7" t="s">
        <v>1395</v>
      </c>
      <c r="R789" s="7">
        <v>5184</v>
      </c>
      <c r="S789" s="7">
        <v>1727</v>
      </c>
      <c r="T789" s="8"/>
    </row>
    <row r="790" spans="1:20" hidden="1" x14ac:dyDescent="0.25">
      <c r="A790" t="s">
        <v>20</v>
      </c>
      <c r="B790" t="s">
        <v>30</v>
      </c>
      <c r="C790" t="s">
        <v>22</v>
      </c>
      <c r="D790" t="s">
        <v>23</v>
      </c>
      <c r="E790" t="s">
        <v>5</v>
      </c>
      <c r="G790" t="s">
        <v>24</v>
      </c>
      <c r="H790">
        <v>364430</v>
      </c>
      <c r="I790">
        <v>365380</v>
      </c>
      <c r="J790" t="s">
        <v>74</v>
      </c>
      <c r="P790">
        <v>5738300</v>
      </c>
      <c r="Q790" t="s">
        <v>1399</v>
      </c>
      <c r="R790">
        <v>951</v>
      </c>
      <c r="T790" t="s">
        <v>1400</v>
      </c>
    </row>
    <row r="791" spans="1:20" x14ac:dyDescent="0.25">
      <c r="A791" s="6" t="s">
        <v>33</v>
      </c>
      <c r="B791" s="7" t="s">
        <v>34</v>
      </c>
      <c r="C791" s="7" t="s">
        <v>22</v>
      </c>
      <c r="D791" s="7" t="s">
        <v>23</v>
      </c>
      <c r="E791" s="7" t="s">
        <v>5</v>
      </c>
      <c r="F791" s="7"/>
      <c r="G791" s="7" t="s">
        <v>24</v>
      </c>
      <c r="H791" s="7">
        <v>364430</v>
      </c>
      <c r="I791" s="7">
        <v>365380</v>
      </c>
      <c r="J791" s="7" t="s">
        <v>74</v>
      </c>
      <c r="K791" s="7" t="s">
        <v>1401</v>
      </c>
      <c r="L791" s="7" t="s">
        <v>1401</v>
      </c>
      <c r="M791" s="7"/>
      <c r="N791" s="7" t="s">
        <v>1402</v>
      </c>
      <c r="O791" s="7"/>
      <c r="P791" s="7">
        <v>5738300</v>
      </c>
      <c r="Q791" s="7" t="s">
        <v>1399</v>
      </c>
      <c r="R791" s="7">
        <v>951</v>
      </c>
      <c r="S791" s="7">
        <v>316</v>
      </c>
      <c r="T791" s="8"/>
    </row>
    <row r="792" spans="1:20" hidden="1" x14ac:dyDescent="0.25">
      <c r="A792" t="s">
        <v>20</v>
      </c>
      <c r="B792" t="s">
        <v>30</v>
      </c>
      <c r="C792" t="s">
        <v>22</v>
      </c>
      <c r="D792" t="s">
        <v>23</v>
      </c>
      <c r="E792" t="s">
        <v>5</v>
      </c>
      <c r="G792" t="s">
        <v>24</v>
      </c>
      <c r="H792">
        <v>365665</v>
      </c>
      <c r="I792">
        <v>366315</v>
      </c>
      <c r="J792" t="s">
        <v>25</v>
      </c>
      <c r="P792">
        <v>5738303</v>
      </c>
      <c r="Q792" t="s">
        <v>1403</v>
      </c>
      <c r="R792">
        <v>651</v>
      </c>
      <c r="T792" t="s">
        <v>1404</v>
      </c>
    </row>
    <row r="793" spans="1:20" x14ac:dyDescent="0.25">
      <c r="A793" s="6" t="s">
        <v>33</v>
      </c>
      <c r="B793" s="7" t="s">
        <v>34</v>
      </c>
      <c r="C793" s="7" t="s">
        <v>22</v>
      </c>
      <c r="D793" s="7" t="s">
        <v>23</v>
      </c>
      <c r="E793" s="7" t="s">
        <v>5</v>
      </c>
      <c r="F793" s="7"/>
      <c r="G793" s="7" t="s">
        <v>24</v>
      </c>
      <c r="H793" s="7">
        <v>365665</v>
      </c>
      <c r="I793" s="7">
        <v>366315</v>
      </c>
      <c r="J793" s="7" t="s">
        <v>25</v>
      </c>
      <c r="K793" s="7" t="s">
        <v>1405</v>
      </c>
      <c r="L793" s="7" t="s">
        <v>1405</v>
      </c>
      <c r="M793" s="7"/>
      <c r="N793" s="7" t="s">
        <v>36</v>
      </c>
      <c r="O793" s="7"/>
      <c r="P793" s="7">
        <v>5738303</v>
      </c>
      <c r="Q793" s="7" t="s">
        <v>1403</v>
      </c>
      <c r="R793" s="7">
        <v>651</v>
      </c>
      <c r="S793" s="7">
        <v>216</v>
      </c>
      <c r="T793" s="8"/>
    </row>
    <row r="794" spans="1:20" hidden="1" x14ac:dyDescent="0.25">
      <c r="A794" t="s">
        <v>20</v>
      </c>
      <c r="B794" t="s">
        <v>30</v>
      </c>
      <c r="C794" t="s">
        <v>22</v>
      </c>
      <c r="D794" t="s">
        <v>23</v>
      </c>
      <c r="E794" t="s">
        <v>5</v>
      </c>
      <c r="G794" t="s">
        <v>24</v>
      </c>
      <c r="H794">
        <v>366400</v>
      </c>
      <c r="I794">
        <v>367002</v>
      </c>
      <c r="J794" t="s">
        <v>74</v>
      </c>
      <c r="P794">
        <v>5738302</v>
      </c>
      <c r="Q794" t="s">
        <v>1406</v>
      </c>
      <c r="R794">
        <v>603</v>
      </c>
      <c r="T794" t="s">
        <v>1407</v>
      </c>
    </row>
    <row r="795" spans="1:20" x14ac:dyDescent="0.25">
      <c r="A795" s="6" t="s">
        <v>33</v>
      </c>
      <c r="B795" s="7" t="s">
        <v>34</v>
      </c>
      <c r="C795" s="7" t="s">
        <v>22</v>
      </c>
      <c r="D795" s="7" t="s">
        <v>23</v>
      </c>
      <c r="E795" s="7" t="s">
        <v>5</v>
      </c>
      <c r="F795" s="7"/>
      <c r="G795" s="7" t="s">
        <v>24</v>
      </c>
      <c r="H795" s="7">
        <v>366400</v>
      </c>
      <c r="I795" s="7">
        <v>367002</v>
      </c>
      <c r="J795" s="7" t="s">
        <v>74</v>
      </c>
      <c r="K795" s="7" t="s">
        <v>1408</v>
      </c>
      <c r="L795" s="7" t="s">
        <v>1408</v>
      </c>
      <c r="M795" s="7"/>
      <c r="N795" s="7" t="s">
        <v>401</v>
      </c>
      <c r="O795" s="7"/>
      <c r="P795" s="7">
        <v>5738302</v>
      </c>
      <c r="Q795" s="7" t="s">
        <v>1406</v>
      </c>
      <c r="R795" s="7">
        <v>603</v>
      </c>
      <c r="S795" s="7">
        <v>200</v>
      </c>
      <c r="T795" s="8"/>
    </row>
    <row r="796" spans="1:20" hidden="1" x14ac:dyDescent="0.25">
      <c r="A796" t="s">
        <v>20</v>
      </c>
      <c r="B796" t="s">
        <v>30</v>
      </c>
      <c r="C796" t="s">
        <v>22</v>
      </c>
      <c r="D796" t="s">
        <v>23</v>
      </c>
      <c r="E796" t="s">
        <v>5</v>
      </c>
      <c r="G796" t="s">
        <v>24</v>
      </c>
      <c r="H796">
        <v>367888</v>
      </c>
      <c r="I796">
        <v>368190</v>
      </c>
      <c r="J796" t="s">
        <v>74</v>
      </c>
      <c r="P796">
        <v>5738307</v>
      </c>
      <c r="Q796" t="s">
        <v>1409</v>
      </c>
      <c r="R796">
        <v>303</v>
      </c>
      <c r="T796" t="s">
        <v>1410</v>
      </c>
    </row>
    <row r="797" spans="1:20" x14ac:dyDescent="0.25">
      <c r="A797" s="6" t="s">
        <v>33</v>
      </c>
      <c r="B797" s="7" t="s">
        <v>34</v>
      </c>
      <c r="C797" s="7" t="s">
        <v>22</v>
      </c>
      <c r="D797" s="7" t="s">
        <v>23</v>
      </c>
      <c r="E797" s="7" t="s">
        <v>5</v>
      </c>
      <c r="F797" s="7"/>
      <c r="G797" s="7" t="s">
        <v>24</v>
      </c>
      <c r="H797" s="7">
        <v>367888</v>
      </c>
      <c r="I797" s="7">
        <v>368190</v>
      </c>
      <c r="J797" s="7" t="s">
        <v>74</v>
      </c>
      <c r="K797" s="7" t="s">
        <v>1411</v>
      </c>
      <c r="L797" s="7" t="s">
        <v>1411</v>
      </c>
      <c r="M797" s="7"/>
      <c r="N797" s="7" t="s">
        <v>36</v>
      </c>
      <c r="O797" s="7"/>
      <c r="P797" s="7">
        <v>5738307</v>
      </c>
      <c r="Q797" s="7" t="s">
        <v>1409</v>
      </c>
      <c r="R797" s="7">
        <v>303</v>
      </c>
      <c r="S797" s="7">
        <v>100</v>
      </c>
      <c r="T797" s="8"/>
    </row>
    <row r="798" spans="1:20" hidden="1" x14ac:dyDescent="0.25">
      <c r="A798" t="s">
        <v>20</v>
      </c>
      <c r="B798" t="s">
        <v>30</v>
      </c>
      <c r="C798" t="s">
        <v>22</v>
      </c>
      <c r="D798" t="s">
        <v>23</v>
      </c>
      <c r="E798" t="s">
        <v>5</v>
      </c>
      <c r="G798" t="s">
        <v>24</v>
      </c>
      <c r="H798">
        <v>368187</v>
      </c>
      <c r="I798">
        <v>368699</v>
      </c>
      <c r="J798" t="s">
        <v>74</v>
      </c>
      <c r="P798">
        <v>5738306</v>
      </c>
      <c r="Q798" t="s">
        <v>1412</v>
      </c>
      <c r="R798">
        <v>513</v>
      </c>
      <c r="T798" t="s">
        <v>1413</v>
      </c>
    </row>
    <row r="799" spans="1:20" x14ac:dyDescent="0.25">
      <c r="A799" s="6" t="s">
        <v>33</v>
      </c>
      <c r="B799" s="7" t="s">
        <v>34</v>
      </c>
      <c r="C799" s="7" t="s">
        <v>22</v>
      </c>
      <c r="D799" s="7" t="s">
        <v>23</v>
      </c>
      <c r="E799" s="7" t="s">
        <v>5</v>
      </c>
      <c r="F799" s="7"/>
      <c r="G799" s="7" t="s">
        <v>24</v>
      </c>
      <c r="H799" s="7">
        <v>368187</v>
      </c>
      <c r="I799" s="7">
        <v>368699</v>
      </c>
      <c r="J799" s="7" t="s">
        <v>74</v>
      </c>
      <c r="K799" s="7" t="s">
        <v>1414</v>
      </c>
      <c r="L799" s="7" t="s">
        <v>1414</v>
      </c>
      <c r="M799" s="7"/>
      <c r="N799" s="7" t="s">
        <v>36</v>
      </c>
      <c r="O799" s="7"/>
      <c r="P799" s="7">
        <v>5738306</v>
      </c>
      <c r="Q799" s="7" t="s">
        <v>1412</v>
      </c>
      <c r="R799" s="7">
        <v>513</v>
      </c>
      <c r="S799" s="7">
        <v>170</v>
      </c>
      <c r="T799" s="8"/>
    </row>
    <row r="800" spans="1:20" hidden="1" x14ac:dyDescent="0.25">
      <c r="A800" t="s">
        <v>20</v>
      </c>
      <c r="B800" t="s">
        <v>30</v>
      </c>
      <c r="C800" t="s">
        <v>22</v>
      </c>
      <c r="D800" t="s">
        <v>23</v>
      </c>
      <c r="E800" t="s">
        <v>5</v>
      </c>
      <c r="G800" t="s">
        <v>24</v>
      </c>
      <c r="H800">
        <v>368701</v>
      </c>
      <c r="I800">
        <v>369117</v>
      </c>
      <c r="J800" t="s">
        <v>74</v>
      </c>
      <c r="P800">
        <v>5738305</v>
      </c>
      <c r="Q800" t="s">
        <v>1415</v>
      </c>
      <c r="R800">
        <v>417</v>
      </c>
      <c r="T800" t="s">
        <v>1416</v>
      </c>
    </row>
    <row r="801" spans="1:20" x14ac:dyDescent="0.25">
      <c r="A801" s="6" t="s">
        <v>33</v>
      </c>
      <c r="B801" s="7" t="s">
        <v>34</v>
      </c>
      <c r="C801" s="7" t="s">
        <v>22</v>
      </c>
      <c r="D801" s="7" t="s">
        <v>23</v>
      </c>
      <c r="E801" s="7" t="s">
        <v>5</v>
      </c>
      <c r="F801" s="7"/>
      <c r="G801" s="7" t="s">
        <v>24</v>
      </c>
      <c r="H801" s="7">
        <v>368701</v>
      </c>
      <c r="I801" s="7">
        <v>369117</v>
      </c>
      <c r="J801" s="7" t="s">
        <v>74</v>
      </c>
      <c r="K801" s="7" t="s">
        <v>1417</v>
      </c>
      <c r="L801" s="7" t="s">
        <v>1417</v>
      </c>
      <c r="M801" s="7"/>
      <c r="N801" s="7" t="s">
        <v>36</v>
      </c>
      <c r="O801" s="7"/>
      <c r="P801" s="7">
        <v>5738305</v>
      </c>
      <c r="Q801" s="7" t="s">
        <v>1415</v>
      </c>
      <c r="R801" s="7">
        <v>417</v>
      </c>
      <c r="S801" s="7">
        <v>138</v>
      </c>
      <c r="T801" s="8"/>
    </row>
    <row r="802" spans="1:20" hidden="1" x14ac:dyDescent="0.25">
      <c r="A802" t="s">
        <v>20</v>
      </c>
      <c r="B802" t="s">
        <v>30</v>
      </c>
      <c r="C802" t="s">
        <v>22</v>
      </c>
      <c r="D802" t="s">
        <v>23</v>
      </c>
      <c r="E802" t="s">
        <v>5</v>
      </c>
      <c r="G802" t="s">
        <v>24</v>
      </c>
      <c r="H802">
        <v>369375</v>
      </c>
      <c r="I802">
        <v>369923</v>
      </c>
      <c r="J802" t="s">
        <v>74</v>
      </c>
      <c r="P802">
        <v>5738309</v>
      </c>
      <c r="Q802" t="s">
        <v>1418</v>
      </c>
      <c r="R802">
        <v>549</v>
      </c>
      <c r="T802" t="s">
        <v>1419</v>
      </c>
    </row>
    <row r="803" spans="1:20" x14ac:dyDescent="0.25">
      <c r="A803" s="6" t="s">
        <v>33</v>
      </c>
      <c r="B803" s="7" t="s">
        <v>34</v>
      </c>
      <c r="C803" s="7" t="s">
        <v>22</v>
      </c>
      <c r="D803" s="7" t="s">
        <v>23</v>
      </c>
      <c r="E803" s="7" t="s">
        <v>5</v>
      </c>
      <c r="F803" s="7"/>
      <c r="G803" s="7" t="s">
        <v>24</v>
      </c>
      <c r="H803" s="7">
        <v>369375</v>
      </c>
      <c r="I803" s="7">
        <v>369923</v>
      </c>
      <c r="J803" s="7" t="s">
        <v>74</v>
      </c>
      <c r="K803" s="7" t="s">
        <v>1420</v>
      </c>
      <c r="L803" s="7" t="s">
        <v>1420</v>
      </c>
      <c r="M803" s="7"/>
      <c r="N803" s="7" t="s">
        <v>1421</v>
      </c>
      <c r="O803" s="7"/>
      <c r="P803" s="7">
        <v>5738309</v>
      </c>
      <c r="Q803" s="7" t="s">
        <v>1418</v>
      </c>
      <c r="R803" s="7">
        <v>549</v>
      </c>
      <c r="S803" s="7">
        <v>182</v>
      </c>
      <c r="T803" s="8"/>
    </row>
    <row r="804" spans="1:20" hidden="1" x14ac:dyDescent="0.25">
      <c r="A804" t="s">
        <v>20</v>
      </c>
      <c r="B804" t="s">
        <v>30</v>
      </c>
      <c r="C804" t="s">
        <v>22</v>
      </c>
      <c r="D804" t="s">
        <v>23</v>
      </c>
      <c r="E804" t="s">
        <v>5</v>
      </c>
      <c r="G804" t="s">
        <v>24</v>
      </c>
      <c r="H804">
        <v>370209</v>
      </c>
      <c r="I804">
        <v>370694</v>
      </c>
      <c r="J804" t="s">
        <v>74</v>
      </c>
      <c r="P804">
        <v>5738311</v>
      </c>
      <c r="Q804" t="s">
        <v>1422</v>
      </c>
      <c r="R804">
        <v>486</v>
      </c>
      <c r="T804" t="s">
        <v>1423</v>
      </c>
    </row>
    <row r="805" spans="1:20" x14ac:dyDescent="0.25">
      <c r="A805" s="6" t="s">
        <v>33</v>
      </c>
      <c r="B805" s="7" t="s">
        <v>34</v>
      </c>
      <c r="C805" s="7" t="s">
        <v>22</v>
      </c>
      <c r="D805" s="7" t="s">
        <v>23</v>
      </c>
      <c r="E805" s="7" t="s">
        <v>5</v>
      </c>
      <c r="F805" s="7"/>
      <c r="G805" s="7" t="s">
        <v>24</v>
      </c>
      <c r="H805" s="7">
        <v>370209</v>
      </c>
      <c r="I805" s="7">
        <v>370694</v>
      </c>
      <c r="J805" s="7" t="s">
        <v>74</v>
      </c>
      <c r="K805" s="7" t="s">
        <v>1424</v>
      </c>
      <c r="L805" s="7" t="s">
        <v>1424</v>
      </c>
      <c r="M805" s="7"/>
      <c r="N805" s="7" t="s">
        <v>917</v>
      </c>
      <c r="O805" s="7"/>
      <c r="P805" s="7">
        <v>5738311</v>
      </c>
      <c r="Q805" s="7" t="s">
        <v>1422</v>
      </c>
      <c r="R805" s="7">
        <v>486</v>
      </c>
      <c r="S805" s="7">
        <v>161</v>
      </c>
      <c r="T805" s="8"/>
    </row>
    <row r="806" spans="1:20" hidden="1" x14ac:dyDescent="0.25">
      <c r="A806" t="s">
        <v>20</v>
      </c>
      <c r="B806" t="s">
        <v>30</v>
      </c>
      <c r="C806" t="s">
        <v>22</v>
      </c>
      <c r="D806" t="s">
        <v>23</v>
      </c>
      <c r="E806" t="s">
        <v>5</v>
      </c>
      <c r="G806" t="s">
        <v>24</v>
      </c>
      <c r="H806">
        <v>371150</v>
      </c>
      <c r="I806">
        <v>371491</v>
      </c>
      <c r="J806" t="s">
        <v>74</v>
      </c>
      <c r="P806">
        <v>5738314</v>
      </c>
      <c r="Q806" t="s">
        <v>1425</v>
      </c>
      <c r="R806">
        <v>342</v>
      </c>
      <c r="T806" t="s">
        <v>1426</v>
      </c>
    </row>
    <row r="807" spans="1:20" x14ac:dyDescent="0.25">
      <c r="A807" s="6" t="s">
        <v>33</v>
      </c>
      <c r="B807" s="7" t="s">
        <v>34</v>
      </c>
      <c r="C807" s="7" t="s">
        <v>22</v>
      </c>
      <c r="D807" s="7" t="s">
        <v>23</v>
      </c>
      <c r="E807" s="7" t="s">
        <v>5</v>
      </c>
      <c r="F807" s="7"/>
      <c r="G807" s="7" t="s">
        <v>24</v>
      </c>
      <c r="H807" s="7">
        <v>371150</v>
      </c>
      <c r="I807" s="7">
        <v>371491</v>
      </c>
      <c r="J807" s="7" t="s">
        <v>74</v>
      </c>
      <c r="K807" s="7" t="s">
        <v>1427</v>
      </c>
      <c r="L807" s="7" t="s">
        <v>1427</v>
      </c>
      <c r="M807" s="7"/>
      <c r="N807" s="7" t="s">
        <v>36</v>
      </c>
      <c r="O807" s="7"/>
      <c r="P807" s="7">
        <v>5738314</v>
      </c>
      <c r="Q807" s="7" t="s">
        <v>1425</v>
      </c>
      <c r="R807" s="7">
        <v>342</v>
      </c>
      <c r="S807" s="7">
        <v>113</v>
      </c>
      <c r="T807" s="8"/>
    </row>
    <row r="808" spans="1:20" hidden="1" x14ac:dyDescent="0.25">
      <c r="A808" t="s">
        <v>20</v>
      </c>
      <c r="B808" t="s">
        <v>30</v>
      </c>
      <c r="C808" t="s">
        <v>22</v>
      </c>
      <c r="D808" t="s">
        <v>23</v>
      </c>
      <c r="E808" t="s">
        <v>5</v>
      </c>
      <c r="G808" t="s">
        <v>24</v>
      </c>
      <c r="H808">
        <v>371797</v>
      </c>
      <c r="I808">
        <v>372306</v>
      </c>
      <c r="J808" t="s">
        <v>74</v>
      </c>
      <c r="P808">
        <v>5738316</v>
      </c>
      <c r="Q808" t="s">
        <v>1428</v>
      </c>
      <c r="R808">
        <v>510</v>
      </c>
      <c r="T808" t="s">
        <v>1429</v>
      </c>
    </row>
    <row r="809" spans="1:20" x14ac:dyDescent="0.25">
      <c r="A809" s="6" t="s">
        <v>33</v>
      </c>
      <c r="B809" s="7" t="s">
        <v>34</v>
      </c>
      <c r="C809" s="7" t="s">
        <v>22</v>
      </c>
      <c r="D809" s="7" t="s">
        <v>23</v>
      </c>
      <c r="E809" s="7" t="s">
        <v>5</v>
      </c>
      <c r="F809" s="7"/>
      <c r="G809" s="7" t="s">
        <v>24</v>
      </c>
      <c r="H809" s="7">
        <v>371797</v>
      </c>
      <c r="I809" s="7">
        <v>372306</v>
      </c>
      <c r="J809" s="7" t="s">
        <v>74</v>
      </c>
      <c r="K809" s="7" t="s">
        <v>1430</v>
      </c>
      <c r="L809" s="7" t="s">
        <v>1430</v>
      </c>
      <c r="M809" s="7"/>
      <c r="N809" s="7" t="s">
        <v>1431</v>
      </c>
      <c r="O809" s="7"/>
      <c r="P809" s="7">
        <v>5738316</v>
      </c>
      <c r="Q809" s="7" t="s">
        <v>1428</v>
      </c>
      <c r="R809" s="7">
        <v>510</v>
      </c>
      <c r="S809" s="7">
        <v>169</v>
      </c>
      <c r="T809" s="8"/>
    </row>
    <row r="810" spans="1:20" hidden="1" x14ac:dyDescent="0.25">
      <c r="A810" t="s">
        <v>20</v>
      </c>
      <c r="B810" t="s">
        <v>30</v>
      </c>
      <c r="C810" t="s">
        <v>22</v>
      </c>
      <c r="D810" t="s">
        <v>23</v>
      </c>
      <c r="E810" t="s">
        <v>5</v>
      </c>
      <c r="G810" t="s">
        <v>24</v>
      </c>
      <c r="H810">
        <v>372493</v>
      </c>
      <c r="I810">
        <v>373281</v>
      </c>
      <c r="J810" t="s">
        <v>74</v>
      </c>
      <c r="P810">
        <v>5738320</v>
      </c>
      <c r="Q810" t="s">
        <v>1432</v>
      </c>
      <c r="R810">
        <v>789</v>
      </c>
      <c r="T810" t="s">
        <v>1433</v>
      </c>
    </row>
    <row r="811" spans="1:20" x14ac:dyDescent="0.25">
      <c r="A811" s="6" t="s">
        <v>33</v>
      </c>
      <c r="B811" s="7" t="s">
        <v>34</v>
      </c>
      <c r="C811" s="7" t="s">
        <v>22</v>
      </c>
      <c r="D811" s="7" t="s">
        <v>23</v>
      </c>
      <c r="E811" s="7" t="s">
        <v>5</v>
      </c>
      <c r="F811" s="7"/>
      <c r="G811" s="7" t="s">
        <v>24</v>
      </c>
      <c r="H811" s="7">
        <v>372493</v>
      </c>
      <c r="I811" s="7">
        <v>373281</v>
      </c>
      <c r="J811" s="7" t="s">
        <v>74</v>
      </c>
      <c r="K811" s="7" t="s">
        <v>1434</v>
      </c>
      <c r="L811" s="7" t="s">
        <v>1434</v>
      </c>
      <c r="M811" s="7"/>
      <c r="N811" s="7" t="s">
        <v>1435</v>
      </c>
      <c r="O811" s="7"/>
      <c r="P811" s="7">
        <v>5738320</v>
      </c>
      <c r="Q811" s="7" t="s">
        <v>1432</v>
      </c>
      <c r="R811" s="7">
        <v>789</v>
      </c>
      <c r="S811" s="7">
        <v>262</v>
      </c>
      <c r="T811" s="8"/>
    </row>
    <row r="812" spans="1:20" hidden="1" x14ac:dyDescent="0.25">
      <c r="A812" t="s">
        <v>20</v>
      </c>
      <c r="B812" t="s">
        <v>30</v>
      </c>
      <c r="C812" t="s">
        <v>22</v>
      </c>
      <c r="D812" t="s">
        <v>23</v>
      </c>
      <c r="E812" t="s">
        <v>5</v>
      </c>
      <c r="G812" t="s">
        <v>24</v>
      </c>
      <c r="H812">
        <v>373830</v>
      </c>
      <c r="I812">
        <v>374654</v>
      </c>
      <c r="J812" t="s">
        <v>25</v>
      </c>
      <c r="P812">
        <v>5738323</v>
      </c>
      <c r="Q812" t="s">
        <v>1436</v>
      </c>
      <c r="R812">
        <v>825</v>
      </c>
      <c r="T812" t="s">
        <v>1437</v>
      </c>
    </row>
    <row r="813" spans="1:20" x14ac:dyDescent="0.25">
      <c r="A813" s="6" t="s">
        <v>33</v>
      </c>
      <c r="B813" s="7" t="s">
        <v>34</v>
      </c>
      <c r="C813" s="7" t="s">
        <v>22</v>
      </c>
      <c r="D813" s="7" t="s">
        <v>23</v>
      </c>
      <c r="E813" s="7" t="s">
        <v>5</v>
      </c>
      <c r="F813" s="7"/>
      <c r="G813" s="7" t="s">
        <v>24</v>
      </c>
      <c r="H813" s="7">
        <v>373830</v>
      </c>
      <c r="I813" s="7">
        <v>374654</v>
      </c>
      <c r="J813" s="7" t="s">
        <v>25</v>
      </c>
      <c r="K813" s="7" t="s">
        <v>1438</v>
      </c>
      <c r="L813" s="7" t="s">
        <v>1438</v>
      </c>
      <c r="M813" s="7"/>
      <c r="N813" s="7" t="s">
        <v>405</v>
      </c>
      <c r="O813" s="7"/>
      <c r="P813" s="7">
        <v>5738323</v>
      </c>
      <c r="Q813" s="7" t="s">
        <v>1436</v>
      </c>
      <c r="R813" s="7">
        <v>825</v>
      </c>
      <c r="S813" s="7">
        <v>274</v>
      </c>
      <c r="T813" s="8"/>
    </row>
    <row r="814" spans="1:20" hidden="1" x14ac:dyDescent="0.25">
      <c r="A814" t="s">
        <v>20</v>
      </c>
      <c r="B814" t="s">
        <v>30</v>
      </c>
      <c r="C814" t="s">
        <v>22</v>
      </c>
      <c r="D814" t="s">
        <v>23</v>
      </c>
      <c r="E814" t="s">
        <v>5</v>
      </c>
      <c r="G814" t="s">
        <v>24</v>
      </c>
      <c r="H814">
        <v>374693</v>
      </c>
      <c r="I814">
        <v>375964</v>
      </c>
      <c r="J814" t="s">
        <v>74</v>
      </c>
      <c r="P814">
        <v>5738329</v>
      </c>
      <c r="Q814" t="s">
        <v>1439</v>
      </c>
      <c r="R814">
        <v>1272</v>
      </c>
      <c r="T814" t="s">
        <v>1440</v>
      </c>
    </row>
    <row r="815" spans="1:20" x14ac:dyDescent="0.25">
      <c r="A815" s="6" t="s">
        <v>33</v>
      </c>
      <c r="B815" s="7" t="s">
        <v>34</v>
      </c>
      <c r="C815" s="7" t="s">
        <v>22</v>
      </c>
      <c r="D815" s="7" t="s">
        <v>23</v>
      </c>
      <c r="E815" s="7" t="s">
        <v>5</v>
      </c>
      <c r="F815" s="7"/>
      <c r="G815" s="7" t="s">
        <v>24</v>
      </c>
      <c r="H815" s="7">
        <v>374693</v>
      </c>
      <c r="I815" s="7">
        <v>375964</v>
      </c>
      <c r="J815" s="7" t="s">
        <v>74</v>
      </c>
      <c r="K815" s="7" t="s">
        <v>1441</v>
      </c>
      <c r="L815" s="7" t="s">
        <v>1441</v>
      </c>
      <c r="M815" s="7"/>
      <c r="N815" s="7" t="s">
        <v>471</v>
      </c>
      <c r="O815" s="7"/>
      <c r="P815" s="7">
        <v>5738329</v>
      </c>
      <c r="Q815" s="7" t="s">
        <v>1439</v>
      </c>
      <c r="R815" s="7">
        <v>1272</v>
      </c>
      <c r="S815" s="7">
        <v>423</v>
      </c>
      <c r="T815" s="8"/>
    </row>
    <row r="816" spans="1:20" hidden="1" x14ac:dyDescent="0.25">
      <c r="A816" t="s">
        <v>20</v>
      </c>
      <c r="B816" t="s">
        <v>30</v>
      </c>
      <c r="C816" t="s">
        <v>22</v>
      </c>
      <c r="D816" t="s">
        <v>23</v>
      </c>
      <c r="E816" t="s">
        <v>5</v>
      </c>
      <c r="G816" t="s">
        <v>24</v>
      </c>
      <c r="H816">
        <v>376229</v>
      </c>
      <c r="I816">
        <v>377422</v>
      </c>
      <c r="J816" t="s">
        <v>25</v>
      </c>
      <c r="P816">
        <v>5738328</v>
      </c>
      <c r="Q816" t="s">
        <v>1442</v>
      </c>
      <c r="R816">
        <v>1194</v>
      </c>
      <c r="T816" t="s">
        <v>1443</v>
      </c>
    </row>
    <row r="817" spans="1:20" x14ac:dyDescent="0.25">
      <c r="A817" s="6" t="s">
        <v>33</v>
      </c>
      <c r="B817" s="7" t="s">
        <v>34</v>
      </c>
      <c r="C817" s="7" t="s">
        <v>22</v>
      </c>
      <c r="D817" s="7" t="s">
        <v>23</v>
      </c>
      <c r="E817" s="7" t="s">
        <v>5</v>
      </c>
      <c r="F817" s="7"/>
      <c r="G817" s="7" t="s">
        <v>24</v>
      </c>
      <c r="H817" s="7">
        <v>376229</v>
      </c>
      <c r="I817" s="7">
        <v>377422</v>
      </c>
      <c r="J817" s="7" t="s">
        <v>25</v>
      </c>
      <c r="K817" s="7" t="s">
        <v>1444</v>
      </c>
      <c r="L817" s="7" t="s">
        <v>1444</v>
      </c>
      <c r="M817" s="7"/>
      <c r="N817" s="7" t="s">
        <v>896</v>
      </c>
      <c r="O817" s="7"/>
      <c r="P817" s="7">
        <v>5738328</v>
      </c>
      <c r="Q817" s="7" t="s">
        <v>1442</v>
      </c>
      <c r="R817" s="7">
        <v>1194</v>
      </c>
      <c r="S817" s="7">
        <v>397</v>
      </c>
      <c r="T817" s="8"/>
    </row>
    <row r="818" spans="1:20" hidden="1" x14ac:dyDescent="0.25">
      <c r="A818" t="s">
        <v>20</v>
      </c>
      <c r="B818" t="s">
        <v>30</v>
      </c>
      <c r="C818" t="s">
        <v>22</v>
      </c>
      <c r="D818" t="s">
        <v>23</v>
      </c>
      <c r="E818" t="s">
        <v>5</v>
      </c>
      <c r="G818" t="s">
        <v>24</v>
      </c>
      <c r="H818">
        <v>377885</v>
      </c>
      <c r="I818">
        <v>378361</v>
      </c>
      <c r="J818" t="s">
        <v>25</v>
      </c>
      <c r="P818">
        <v>5738332</v>
      </c>
      <c r="Q818" t="s">
        <v>1445</v>
      </c>
      <c r="R818">
        <v>477</v>
      </c>
      <c r="T818" t="s">
        <v>1446</v>
      </c>
    </row>
    <row r="819" spans="1:20" x14ac:dyDescent="0.25">
      <c r="A819" s="6" t="s">
        <v>33</v>
      </c>
      <c r="B819" s="7" t="s">
        <v>34</v>
      </c>
      <c r="C819" s="7" t="s">
        <v>22</v>
      </c>
      <c r="D819" s="7" t="s">
        <v>23</v>
      </c>
      <c r="E819" s="7" t="s">
        <v>5</v>
      </c>
      <c r="F819" s="7"/>
      <c r="G819" s="7" t="s">
        <v>24</v>
      </c>
      <c r="H819" s="7">
        <v>377885</v>
      </c>
      <c r="I819" s="7">
        <v>378361</v>
      </c>
      <c r="J819" s="7" t="s">
        <v>25</v>
      </c>
      <c r="K819" s="7" t="s">
        <v>1447</v>
      </c>
      <c r="L819" s="7" t="s">
        <v>1447</v>
      </c>
      <c r="M819" s="7"/>
      <c r="N819" s="7" t="s">
        <v>1448</v>
      </c>
      <c r="O819" s="7"/>
      <c r="P819" s="7">
        <v>5738332</v>
      </c>
      <c r="Q819" s="7" t="s">
        <v>1445</v>
      </c>
      <c r="R819" s="7">
        <v>477</v>
      </c>
      <c r="S819" s="7">
        <v>158</v>
      </c>
      <c r="T819" s="8"/>
    </row>
    <row r="820" spans="1:20" hidden="1" x14ac:dyDescent="0.25">
      <c r="A820" t="s">
        <v>20</v>
      </c>
      <c r="B820" t="s">
        <v>30</v>
      </c>
      <c r="C820" t="s">
        <v>22</v>
      </c>
      <c r="D820" t="s">
        <v>23</v>
      </c>
      <c r="E820" t="s">
        <v>5</v>
      </c>
      <c r="G820" t="s">
        <v>24</v>
      </c>
      <c r="H820">
        <v>378419</v>
      </c>
      <c r="I820">
        <v>380119</v>
      </c>
      <c r="J820" t="s">
        <v>25</v>
      </c>
      <c r="P820">
        <v>5738331</v>
      </c>
      <c r="Q820" t="s">
        <v>1449</v>
      </c>
      <c r="R820">
        <v>1701</v>
      </c>
      <c r="T820" t="s">
        <v>1450</v>
      </c>
    </row>
    <row r="821" spans="1:20" x14ac:dyDescent="0.25">
      <c r="A821" s="6" t="s">
        <v>33</v>
      </c>
      <c r="B821" s="7" t="s">
        <v>34</v>
      </c>
      <c r="C821" s="7" t="s">
        <v>22</v>
      </c>
      <c r="D821" s="7" t="s">
        <v>23</v>
      </c>
      <c r="E821" s="7" t="s">
        <v>5</v>
      </c>
      <c r="F821" s="7"/>
      <c r="G821" s="7" t="s">
        <v>24</v>
      </c>
      <c r="H821" s="7">
        <v>378419</v>
      </c>
      <c r="I821" s="7">
        <v>380119</v>
      </c>
      <c r="J821" s="7" t="s">
        <v>25</v>
      </c>
      <c r="K821" s="7" t="s">
        <v>1451</v>
      </c>
      <c r="L821" s="7" t="s">
        <v>1451</v>
      </c>
      <c r="M821" s="7"/>
      <c r="N821" s="7" t="s">
        <v>1452</v>
      </c>
      <c r="O821" s="7"/>
      <c r="P821" s="7">
        <v>5738331</v>
      </c>
      <c r="Q821" s="7" t="s">
        <v>1449</v>
      </c>
      <c r="R821" s="7">
        <v>1701</v>
      </c>
      <c r="S821" s="7">
        <v>566</v>
      </c>
      <c r="T821" s="8"/>
    </row>
    <row r="822" spans="1:20" hidden="1" x14ac:dyDescent="0.25">
      <c r="A822" t="s">
        <v>20</v>
      </c>
      <c r="B822" t="s">
        <v>30</v>
      </c>
      <c r="C822" t="s">
        <v>22</v>
      </c>
      <c r="D822" t="s">
        <v>23</v>
      </c>
      <c r="E822" t="s">
        <v>5</v>
      </c>
      <c r="G822" t="s">
        <v>24</v>
      </c>
      <c r="H822">
        <v>380474</v>
      </c>
      <c r="I822">
        <v>381232</v>
      </c>
      <c r="J822" t="s">
        <v>74</v>
      </c>
      <c r="P822">
        <v>5738330</v>
      </c>
      <c r="Q822" t="s">
        <v>1453</v>
      </c>
      <c r="R822">
        <v>759</v>
      </c>
      <c r="T822" t="s">
        <v>1454</v>
      </c>
    </row>
    <row r="823" spans="1:20" x14ac:dyDescent="0.25">
      <c r="A823" s="6" t="s">
        <v>33</v>
      </c>
      <c r="B823" s="7" t="s">
        <v>34</v>
      </c>
      <c r="C823" s="7" t="s">
        <v>22</v>
      </c>
      <c r="D823" s="7" t="s">
        <v>23</v>
      </c>
      <c r="E823" s="7" t="s">
        <v>5</v>
      </c>
      <c r="F823" s="7"/>
      <c r="G823" s="7" t="s">
        <v>24</v>
      </c>
      <c r="H823" s="7">
        <v>380474</v>
      </c>
      <c r="I823" s="7">
        <v>381232</v>
      </c>
      <c r="J823" s="7" t="s">
        <v>74</v>
      </c>
      <c r="K823" s="7" t="s">
        <v>1455</v>
      </c>
      <c r="L823" s="7" t="s">
        <v>1455</v>
      </c>
      <c r="M823" s="7"/>
      <c r="N823" s="7" t="s">
        <v>78</v>
      </c>
      <c r="O823" s="7"/>
      <c r="P823" s="7">
        <v>5738330</v>
      </c>
      <c r="Q823" s="7" t="s">
        <v>1453</v>
      </c>
      <c r="R823" s="7">
        <v>759</v>
      </c>
      <c r="S823" s="7">
        <v>252</v>
      </c>
      <c r="T823" s="8"/>
    </row>
    <row r="824" spans="1:20" hidden="1" x14ac:dyDescent="0.25">
      <c r="A824" t="s">
        <v>20</v>
      </c>
      <c r="B824" t="s">
        <v>657</v>
      </c>
      <c r="C824" t="s">
        <v>22</v>
      </c>
      <c r="D824" t="s">
        <v>23</v>
      </c>
      <c r="E824" t="s">
        <v>5</v>
      </c>
      <c r="G824" t="s">
        <v>24</v>
      </c>
      <c r="H824">
        <v>381722</v>
      </c>
      <c r="I824">
        <v>382044</v>
      </c>
      <c r="J824" t="s">
        <v>74</v>
      </c>
      <c r="P824">
        <v>5738335</v>
      </c>
      <c r="Q824" t="s">
        <v>1456</v>
      </c>
      <c r="R824">
        <v>323</v>
      </c>
      <c r="T824" t="s">
        <v>1457</v>
      </c>
    </row>
    <row r="825" spans="1:20" hidden="1" x14ac:dyDescent="0.25">
      <c r="A825" t="s">
        <v>33</v>
      </c>
      <c r="B825" t="s">
        <v>660</v>
      </c>
      <c r="C825" t="s">
        <v>22</v>
      </c>
      <c r="D825" t="s">
        <v>23</v>
      </c>
      <c r="E825" t="s">
        <v>5</v>
      </c>
      <c r="G825" t="s">
        <v>24</v>
      </c>
      <c r="H825">
        <v>381722</v>
      </c>
      <c r="I825">
        <v>382044</v>
      </c>
      <c r="J825" t="s">
        <v>74</v>
      </c>
      <c r="N825" t="s">
        <v>36</v>
      </c>
      <c r="P825">
        <v>5738335</v>
      </c>
      <c r="Q825" t="s">
        <v>1456</v>
      </c>
      <c r="R825">
        <v>323</v>
      </c>
      <c r="T825" t="s">
        <v>661</v>
      </c>
    </row>
    <row r="826" spans="1:20" hidden="1" x14ac:dyDescent="0.25">
      <c r="A826" t="s">
        <v>20</v>
      </c>
      <c r="B826" t="s">
        <v>30</v>
      </c>
      <c r="C826" t="s">
        <v>22</v>
      </c>
      <c r="D826" t="s">
        <v>23</v>
      </c>
      <c r="E826" t="s">
        <v>5</v>
      </c>
      <c r="G826" t="s">
        <v>24</v>
      </c>
      <c r="H826">
        <v>382743</v>
      </c>
      <c r="I826">
        <v>383204</v>
      </c>
      <c r="J826" t="s">
        <v>25</v>
      </c>
      <c r="P826">
        <v>5738334</v>
      </c>
      <c r="Q826" t="s">
        <v>1458</v>
      </c>
      <c r="R826">
        <v>462</v>
      </c>
      <c r="T826" t="s">
        <v>1459</v>
      </c>
    </row>
    <row r="827" spans="1:20" x14ac:dyDescent="0.25">
      <c r="A827" s="6" t="s">
        <v>33</v>
      </c>
      <c r="B827" s="7" t="s">
        <v>34</v>
      </c>
      <c r="C827" s="7" t="s">
        <v>22</v>
      </c>
      <c r="D827" s="7" t="s">
        <v>23</v>
      </c>
      <c r="E827" s="7" t="s">
        <v>5</v>
      </c>
      <c r="F827" s="7"/>
      <c r="G827" s="7" t="s">
        <v>24</v>
      </c>
      <c r="H827" s="7">
        <v>382743</v>
      </c>
      <c r="I827" s="7">
        <v>383204</v>
      </c>
      <c r="J827" s="7" t="s">
        <v>25</v>
      </c>
      <c r="K827" s="7" t="s">
        <v>1460</v>
      </c>
      <c r="L827" s="7" t="s">
        <v>1460</v>
      </c>
      <c r="M827" s="7"/>
      <c r="N827" s="7" t="s">
        <v>351</v>
      </c>
      <c r="O827" s="7"/>
      <c r="P827" s="7">
        <v>5738334</v>
      </c>
      <c r="Q827" s="7" t="s">
        <v>1458</v>
      </c>
      <c r="R827" s="7">
        <v>462</v>
      </c>
      <c r="S827" s="7">
        <v>153</v>
      </c>
      <c r="T827" s="8"/>
    </row>
    <row r="828" spans="1:20" hidden="1" x14ac:dyDescent="0.25">
      <c r="A828" t="s">
        <v>20</v>
      </c>
      <c r="B828" t="s">
        <v>30</v>
      </c>
      <c r="C828" t="s">
        <v>22</v>
      </c>
      <c r="D828" t="s">
        <v>23</v>
      </c>
      <c r="E828" t="s">
        <v>5</v>
      </c>
      <c r="G828" t="s">
        <v>24</v>
      </c>
      <c r="H828">
        <v>383227</v>
      </c>
      <c r="I828">
        <v>384753</v>
      </c>
      <c r="J828" t="s">
        <v>74</v>
      </c>
      <c r="P828">
        <v>5738339</v>
      </c>
      <c r="Q828" t="s">
        <v>1461</v>
      </c>
      <c r="R828">
        <v>1527</v>
      </c>
      <c r="T828" t="s">
        <v>1462</v>
      </c>
    </row>
    <row r="829" spans="1:20" x14ac:dyDescent="0.25">
      <c r="A829" s="6" t="s">
        <v>33</v>
      </c>
      <c r="B829" s="7" t="s">
        <v>34</v>
      </c>
      <c r="C829" s="7" t="s">
        <v>22</v>
      </c>
      <c r="D829" s="7" t="s">
        <v>23</v>
      </c>
      <c r="E829" s="7" t="s">
        <v>5</v>
      </c>
      <c r="F829" s="7"/>
      <c r="G829" s="7" t="s">
        <v>24</v>
      </c>
      <c r="H829" s="7">
        <v>383227</v>
      </c>
      <c r="I829" s="7">
        <v>384753</v>
      </c>
      <c r="J829" s="7" t="s">
        <v>74</v>
      </c>
      <c r="K829" s="7" t="s">
        <v>1463</v>
      </c>
      <c r="L829" s="7" t="s">
        <v>1463</v>
      </c>
      <c r="M829" s="7"/>
      <c r="N829" s="7" t="s">
        <v>36</v>
      </c>
      <c r="O829" s="7"/>
      <c r="P829" s="7">
        <v>5738339</v>
      </c>
      <c r="Q829" s="7" t="s">
        <v>1461</v>
      </c>
      <c r="R829" s="7">
        <v>1527</v>
      </c>
      <c r="S829" s="7">
        <v>508</v>
      </c>
      <c r="T829" s="8"/>
    </row>
    <row r="830" spans="1:20" hidden="1" x14ac:dyDescent="0.25">
      <c r="A830" t="s">
        <v>20</v>
      </c>
      <c r="B830" t="s">
        <v>30</v>
      </c>
      <c r="C830" t="s">
        <v>22</v>
      </c>
      <c r="D830" t="s">
        <v>23</v>
      </c>
      <c r="E830" t="s">
        <v>5</v>
      </c>
      <c r="G830" t="s">
        <v>24</v>
      </c>
      <c r="H830">
        <v>385044</v>
      </c>
      <c r="I830">
        <v>386030</v>
      </c>
      <c r="J830" t="s">
        <v>74</v>
      </c>
      <c r="P830">
        <v>5738338</v>
      </c>
      <c r="Q830" t="s">
        <v>1464</v>
      </c>
      <c r="R830">
        <v>987</v>
      </c>
      <c r="T830" t="s">
        <v>1465</v>
      </c>
    </row>
    <row r="831" spans="1:20" x14ac:dyDescent="0.25">
      <c r="A831" s="6" t="s">
        <v>33</v>
      </c>
      <c r="B831" s="7" t="s">
        <v>34</v>
      </c>
      <c r="C831" s="7" t="s">
        <v>22</v>
      </c>
      <c r="D831" s="7" t="s">
        <v>23</v>
      </c>
      <c r="E831" s="7" t="s">
        <v>5</v>
      </c>
      <c r="F831" s="7"/>
      <c r="G831" s="7" t="s">
        <v>24</v>
      </c>
      <c r="H831" s="7">
        <v>385044</v>
      </c>
      <c r="I831" s="7">
        <v>386030</v>
      </c>
      <c r="J831" s="7" t="s">
        <v>74</v>
      </c>
      <c r="K831" s="7" t="s">
        <v>1466</v>
      </c>
      <c r="L831" s="7" t="s">
        <v>1466</v>
      </c>
      <c r="M831" s="7"/>
      <c r="N831" s="7" t="s">
        <v>146</v>
      </c>
      <c r="O831" s="7"/>
      <c r="P831" s="7">
        <v>5738338</v>
      </c>
      <c r="Q831" s="7" t="s">
        <v>1464</v>
      </c>
      <c r="R831" s="7">
        <v>987</v>
      </c>
      <c r="S831" s="7">
        <v>328</v>
      </c>
      <c r="T831" s="8"/>
    </row>
    <row r="832" spans="1:20" hidden="1" x14ac:dyDescent="0.25">
      <c r="A832" t="s">
        <v>20</v>
      </c>
      <c r="B832" t="s">
        <v>30</v>
      </c>
      <c r="C832" t="s">
        <v>22</v>
      </c>
      <c r="D832" t="s">
        <v>23</v>
      </c>
      <c r="E832" t="s">
        <v>5</v>
      </c>
      <c r="G832" t="s">
        <v>24</v>
      </c>
      <c r="H832">
        <v>386014</v>
      </c>
      <c r="I832">
        <v>386286</v>
      </c>
      <c r="J832" t="s">
        <v>74</v>
      </c>
      <c r="P832">
        <v>5738341</v>
      </c>
      <c r="Q832" t="s">
        <v>1467</v>
      </c>
      <c r="R832">
        <v>273</v>
      </c>
      <c r="T832" t="s">
        <v>1468</v>
      </c>
    </row>
    <row r="833" spans="1:20" x14ac:dyDescent="0.25">
      <c r="A833" s="6" t="s">
        <v>33</v>
      </c>
      <c r="B833" s="7" t="s">
        <v>34</v>
      </c>
      <c r="C833" s="7" t="s">
        <v>22</v>
      </c>
      <c r="D833" s="7" t="s">
        <v>23</v>
      </c>
      <c r="E833" s="7" t="s">
        <v>5</v>
      </c>
      <c r="F833" s="7"/>
      <c r="G833" s="7" t="s">
        <v>24</v>
      </c>
      <c r="H833" s="7">
        <v>386014</v>
      </c>
      <c r="I833" s="7">
        <v>386286</v>
      </c>
      <c r="J833" s="7" t="s">
        <v>74</v>
      </c>
      <c r="K833" s="7" t="s">
        <v>1469</v>
      </c>
      <c r="L833" s="7" t="s">
        <v>1469</v>
      </c>
      <c r="M833" s="7"/>
      <c r="N833" s="7" t="s">
        <v>142</v>
      </c>
      <c r="O833" s="7"/>
      <c r="P833" s="7">
        <v>5738341</v>
      </c>
      <c r="Q833" s="7" t="s">
        <v>1467</v>
      </c>
      <c r="R833" s="7">
        <v>273</v>
      </c>
      <c r="S833" s="7">
        <v>90</v>
      </c>
      <c r="T833" s="8"/>
    </row>
    <row r="834" spans="1:20" hidden="1" x14ac:dyDescent="0.25">
      <c r="A834" t="s">
        <v>20</v>
      </c>
      <c r="B834" t="s">
        <v>30</v>
      </c>
      <c r="C834" t="s">
        <v>22</v>
      </c>
      <c r="D834" t="s">
        <v>23</v>
      </c>
      <c r="E834" t="s">
        <v>5</v>
      </c>
      <c r="G834" t="s">
        <v>24</v>
      </c>
      <c r="H834">
        <v>386290</v>
      </c>
      <c r="I834">
        <v>388314</v>
      </c>
      <c r="J834" t="s">
        <v>74</v>
      </c>
      <c r="P834">
        <v>5738343</v>
      </c>
      <c r="Q834" t="s">
        <v>1470</v>
      </c>
      <c r="R834">
        <v>2025</v>
      </c>
      <c r="T834" t="s">
        <v>1471</v>
      </c>
    </row>
    <row r="835" spans="1:20" x14ac:dyDescent="0.25">
      <c r="A835" s="6" t="s">
        <v>33</v>
      </c>
      <c r="B835" s="7" t="s">
        <v>34</v>
      </c>
      <c r="C835" s="7" t="s">
        <v>22</v>
      </c>
      <c r="D835" s="7" t="s">
        <v>23</v>
      </c>
      <c r="E835" s="7" t="s">
        <v>5</v>
      </c>
      <c r="F835" s="7"/>
      <c r="G835" s="7" t="s">
        <v>24</v>
      </c>
      <c r="H835" s="7">
        <v>386290</v>
      </c>
      <c r="I835" s="7">
        <v>388314</v>
      </c>
      <c r="J835" s="7" t="s">
        <v>74</v>
      </c>
      <c r="K835" s="7" t="s">
        <v>1472</v>
      </c>
      <c r="L835" s="7" t="s">
        <v>1472</v>
      </c>
      <c r="M835" s="7"/>
      <c r="N835" s="7" t="s">
        <v>36</v>
      </c>
      <c r="O835" s="7"/>
      <c r="P835" s="7">
        <v>5738343</v>
      </c>
      <c r="Q835" s="7" t="s">
        <v>1470</v>
      </c>
      <c r="R835" s="7">
        <v>2025</v>
      </c>
      <c r="S835" s="7">
        <v>674</v>
      </c>
      <c r="T835" s="8"/>
    </row>
    <row r="836" spans="1:20" hidden="1" x14ac:dyDescent="0.25">
      <c r="A836" t="s">
        <v>20</v>
      </c>
      <c r="B836" t="s">
        <v>30</v>
      </c>
      <c r="C836" t="s">
        <v>22</v>
      </c>
      <c r="D836" t="s">
        <v>23</v>
      </c>
      <c r="E836" t="s">
        <v>5</v>
      </c>
      <c r="G836" t="s">
        <v>24</v>
      </c>
      <c r="H836">
        <v>388315</v>
      </c>
      <c r="I836">
        <v>388710</v>
      </c>
      <c r="J836" t="s">
        <v>74</v>
      </c>
      <c r="P836">
        <v>5738346</v>
      </c>
      <c r="Q836" t="s">
        <v>1473</v>
      </c>
      <c r="R836">
        <v>396</v>
      </c>
      <c r="T836" t="s">
        <v>1474</v>
      </c>
    </row>
    <row r="837" spans="1:20" x14ac:dyDescent="0.25">
      <c r="A837" s="6" t="s">
        <v>33</v>
      </c>
      <c r="B837" s="7" t="s">
        <v>34</v>
      </c>
      <c r="C837" s="7" t="s">
        <v>22</v>
      </c>
      <c r="D837" s="7" t="s">
        <v>23</v>
      </c>
      <c r="E837" s="7" t="s">
        <v>5</v>
      </c>
      <c r="F837" s="7"/>
      <c r="G837" s="7" t="s">
        <v>24</v>
      </c>
      <c r="H837" s="7">
        <v>388315</v>
      </c>
      <c r="I837" s="7">
        <v>388710</v>
      </c>
      <c r="J837" s="7" t="s">
        <v>74</v>
      </c>
      <c r="K837" s="7" t="s">
        <v>1475</v>
      </c>
      <c r="L837" s="7" t="s">
        <v>1475</v>
      </c>
      <c r="M837" s="7"/>
      <c r="N837" s="7" t="s">
        <v>36</v>
      </c>
      <c r="O837" s="7"/>
      <c r="P837" s="7">
        <v>5738346</v>
      </c>
      <c r="Q837" s="7" t="s">
        <v>1473</v>
      </c>
      <c r="R837" s="7">
        <v>396</v>
      </c>
      <c r="S837" s="7">
        <v>131</v>
      </c>
      <c r="T837" s="8"/>
    </row>
    <row r="838" spans="1:20" hidden="1" x14ac:dyDescent="0.25">
      <c r="A838" t="s">
        <v>20</v>
      </c>
      <c r="B838" t="s">
        <v>30</v>
      </c>
      <c r="C838" t="s">
        <v>22</v>
      </c>
      <c r="D838" t="s">
        <v>23</v>
      </c>
      <c r="E838" t="s">
        <v>5</v>
      </c>
      <c r="G838" t="s">
        <v>24</v>
      </c>
      <c r="H838">
        <v>388722</v>
      </c>
      <c r="I838">
        <v>388916</v>
      </c>
      <c r="J838" t="s">
        <v>74</v>
      </c>
      <c r="P838">
        <v>24780672</v>
      </c>
      <c r="Q838" t="s">
        <v>1476</v>
      </c>
      <c r="R838">
        <v>195</v>
      </c>
    </row>
    <row r="839" spans="1:20" x14ac:dyDescent="0.25">
      <c r="A839" s="6" t="s">
        <v>33</v>
      </c>
      <c r="B839" s="7" t="s">
        <v>34</v>
      </c>
      <c r="C839" s="7" t="s">
        <v>22</v>
      </c>
      <c r="D839" s="7" t="s">
        <v>23</v>
      </c>
      <c r="E839" s="7" t="s">
        <v>5</v>
      </c>
      <c r="F839" s="7"/>
      <c r="G839" s="7" t="s">
        <v>24</v>
      </c>
      <c r="H839" s="7">
        <v>388722</v>
      </c>
      <c r="I839" s="7">
        <v>388916</v>
      </c>
      <c r="J839" s="7" t="s">
        <v>74</v>
      </c>
      <c r="K839" s="7" t="s">
        <v>1477</v>
      </c>
      <c r="L839" s="7" t="s">
        <v>1477</v>
      </c>
      <c r="M839" s="7"/>
      <c r="N839" s="7" t="s">
        <v>36</v>
      </c>
      <c r="O839" s="7"/>
      <c r="P839" s="7">
        <v>24780672</v>
      </c>
      <c r="Q839" s="7" t="s">
        <v>1476</v>
      </c>
      <c r="R839" s="7">
        <v>195</v>
      </c>
      <c r="S839" s="7">
        <v>64</v>
      </c>
      <c r="T839" s="8"/>
    </row>
    <row r="840" spans="1:20" hidden="1" x14ac:dyDescent="0.25">
      <c r="A840" t="s">
        <v>20</v>
      </c>
      <c r="B840" t="s">
        <v>30</v>
      </c>
      <c r="C840" t="s">
        <v>22</v>
      </c>
      <c r="D840" t="s">
        <v>23</v>
      </c>
      <c r="E840" t="s">
        <v>5</v>
      </c>
      <c r="G840" t="s">
        <v>24</v>
      </c>
      <c r="H840">
        <v>388903</v>
      </c>
      <c r="I840">
        <v>389127</v>
      </c>
      <c r="J840" t="s">
        <v>74</v>
      </c>
      <c r="P840">
        <v>5738345</v>
      </c>
      <c r="Q840" t="s">
        <v>1478</v>
      </c>
      <c r="R840">
        <v>225</v>
      </c>
      <c r="T840" t="s">
        <v>1479</v>
      </c>
    </row>
    <row r="841" spans="1:20" x14ac:dyDescent="0.25">
      <c r="A841" s="6" t="s">
        <v>33</v>
      </c>
      <c r="B841" s="7" t="s">
        <v>34</v>
      </c>
      <c r="C841" s="7" t="s">
        <v>22</v>
      </c>
      <c r="D841" s="7" t="s">
        <v>23</v>
      </c>
      <c r="E841" s="7" t="s">
        <v>5</v>
      </c>
      <c r="F841" s="7"/>
      <c r="G841" s="7" t="s">
        <v>24</v>
      </c>
      <c r="H841" s="7">
        <v>388903</v>
      </c>
      <c r="I841" s="7">
        <v>389127</v>
      </c>
      <c r="J841" s="7" t="s">
        <v>74</v>
      </c>
      <c r="K841" s="7" t="s">
        <v>1480</v>
      </c>
      <c r="L841" s="7" t="s">
        <v>1480</v>
      </c>
      <c r="M841" s="7"/>
      <c r="N841" s="7" t="s">
        <v>36</v>
      </c>
      <c r="O841" s="7"/>
      <c r="P841" s="7">
        <v>5738345</v>
      </c>
      <c r="Q841" s="7" t="s">
        <v>1478</v>
      </c>
      <c r="R841" s="7">
        <v>225</v>
      </c>
      <c r="S841" s="7">
        <v>74</v>
      </c>
      <c r="T841" s="8"/>
    </row>
    <row r="842" spans="1:20" hidden="1" x14ac:dyDescent="0.25">
      <c r="A842" t="s">
        <v>20</v>
      </c>
      <c r="B842" t="s">
        <v>30</v>
      </c>
      <c r="C842" t="s">
        <v>22</v>
      </c>
      <c r="D842" t="s">
        <v>23</v>
      </c>
      <c r="E842" t="s">
        <v>5</v>
      </c>
      <c r="G842" t="s">
        <v>24</v>
      </c>
      <c r="H842">
        <v>389138</v>
      </c>
      <c r="I842">
        <v>389617</v>
      </c>
      <c r="J842" t="s">
        <v>74</v>
      </c>
      <c r="P842">
        <v>25393765</v>
      </c>
      <c r="Q842" t="s">
        <v>1481</v>
      </c>
      <c r="R842">
        <v>480</v>
      </c>
      <c r="T842" t="s">
        <v>1482</v>
      </c>
    </row>
    <row r="843" spans="1:20" x14ac:dyDescent="0.25">
      <c r="A843" s="6" t="s">
        <v>33</v>
      </c>
      <c r="B843" s="7" t="s">
        <v>34</v>
      </c>
      <c r="C843" s="7" t="s">
        <v>22</v>
      </c>
      <c r="D843" s="7" t="s">
        <v>23</v>
      </c>
      <c r="E843" s="7" t="s">
        <v>5</v>
      </c>
      <c r="F843" s="7"/>
      <c r="G843" s="7" t="s">
        <v>24</v>
      </c>
      <c r="H843" s="7">
        <v>389138</v>
      </c>
      <c r="I843" s="7">
        <v>389617</v>
      </c>
      <c r="J843" s="7" t="s">
        <v>74</v>
      </c>
      <c r="K843" s="7" t="s">
        <v>1483</v>
      </c>
      <c r="L843" s="7" t="s">
        <v>1483</v>
      </c>
      <c r="M843" s="7"/>
      <c r="N843" s="7" t="s">
        <v>36</v>
      </c>
      <c r="O843" s="7"/>
      <c r="P843" s="7">
        <v>25393765</v>
      </c>
      <c r="Q843" s="7" t="s">
        <v>1481</v>
      </c>
      <c r="R843" s="7">
        <v>480</v>
      </c>
      <c r="S843" s="7">
        <v>159</v>
      </c>
      <c r="T843" s="8"/>
    </row>
    <row r="844" spans="1:20" hidden="1" x14ac:dyDescent="0.25">
      <c r="A844" t="s">
        <v>20</v>
      </c>
      <c r="B844" t="s">
        <v>30</v>
      </c>
      <c r="C844" t="s">
        <v>22</v>
      </c>
      <c r="D844" t="s">
        <v>23</v>
      </c>
      <c r="E844" t="s">
        <v>5</v>
      </c>
      <c r="G844" t="s">
        <v>24</v>
      </c>
      <c r="H844">
        <v>389636</v>
      </c>
      <c r="I844">
        <v>389842</v>
      </c>
      <c r="J844" t="s">
        <v>74</v>
      </c>
      <c r="P844">
        <v>5738348</v>
      </c>
      <c r="Q844" t="s">
        <v>1484</v>
      </c>
      <c r="R844">
        <v>207</v>
      </c>
      <c r="T844" t="s">
        <v>1485</v>
      </c>
    </row>
    <row r="845" spans="1:20" x14ac:dyDescent="0.25">
      <c r="A845" s="6" t="s">
        <v>33</v>
      </c>
      <c r="B845" s="7" t="s">
        <v>34</v>
      </c>
      <c r="C845" s="7" t="s">
        <v>22</v>
      </c>
      <c r="D845" s="7" t="s">
        <v>23</v>
      </c>
      <c r="E845" s="7" t="s">
        <v>5</v>
      </c>
      <c r="F845" s="7"/>
      <c r="G845" s="7" t="s">
        <v>24</v>
      </c>
      <c r="H845" s="7">
        <v>389636</v>
      </c>
      <c r="I845" s="7">
        <v>389842</v>
      </c>
      <c r="J845" s="7" t="s">
        <v>74</v>
      </c>
      <c r="K845" s="7" t="s">
        <v>1486</v>
      </c>
      <c r="L845" s="7" t="s">
        <v>1486</v>
      </c>
      <c r="M845" s="7"/>
      <c r="N845" s="7" t="s">
        <v>36</v>
      </c>
      <c r="O845" s="7"/>
      <c r="P845" s="7">
        <v>5738348</v>
      </c>
      <c r="Q845" s="7" t="s">
        <v>1484</v>
      </c>
      <c r="R845" s="7">
        <v>207</v>
      </c>
      <c r="S845" s="7">
        <v>68</v>
      </c>
      <c r="T845" s="8"/>
    </row>
    <row r="846" spans="1:20" hidden="1" x14ac:dyDescent="0.25">
      <c r="A846" t="s">
        <v>20</v>
      </c>
      <c r="B846" t="s">
        <v>30</v>
      </c>
      <c r="C846" t="s">
        <v>22</v>
      </c>
      <c r="D846" t="s">
        <v>23</v>
      </c>
      <c r="E846" t="s">
        <v>5</v>
      </c>
      <c r="G846" t="s">
        <v>24</v>
      </c>
      <c r="H846">
        <v>390001</v>
      </c>
      <c r="I846">
        <v>390363</v>
      </c>
      <c r="J846" t="s">
        <v>25</v>
      </c>
      <c r="P846">
        <v>5738352</v>
      </c>
      <c r="Q846" t="s">
        <v>1487</v>
      </c>
      <c r="R846">
        <v>363</v>
      </c>
      <c r="T846" t="s">
        <v>1488</v>
      </c>
    </row>
    <row r="847" spans="1:20" x14ac:dyDescent="0.25">
      <c r="A847" s="6" t="s">
        <v>33</v>
      </c>
      <c r="B847" s="7" t="s">
        <v>34</v>
      </c>
      <c r="C847" s="7" t="s">
        <v>22</v>
      </c>
      <c r="D847" s="7" t="s">
        <v>23</v>
      </c>
      <c r="E847" s="7" t="s">
        <v>5</v>
      </c>
      <c r="F847" s="7"/>
      <c r="G847" s="7" t="s">
        <v>24</v>
      </c>
      <c r="H847" s="7">
        <v>390001</v>
      </c>
      <c r="I847" s="7">
        <v>390363</v>
      </c>
      <c r="J847" s="7" t="s">
        <v>25</v>
      </c>
      <c r="K847" s="7" t="s">
        <v>1489</v>
      </c>
      <c r="L847" s="7" t="s">
        <v>1489</v>
      </c>
      <c r="M847" s="7"/>
      <c r="N847" s="7" t="s">
        <v>116</v>
      </c>
      <c r="O847" s="7"/>
      <c r="P847" s="7">
        <v>5738352</v>
      </c>
      <c r="Q847" s="7" t="s">
        <v>1487</v>
      </c>
      <c r="R847" s="7">
        <v>363</v>
      </c>
      <c r="S847" s="7">
        <v>120</v>
      </c>
      <c r="T847" s="8"/>
    </row>
    <row r="848" spans="1:20" hidden="1" x14ac:dyDescent="0.25">
      <c r="A848" t="s">
        <v>20</v>
      </c>
      <c r="B848" t="s">
        <v>30</v>
      </c>
      <c r="C848" t="s">
        <v>22</v>
      </c>
      <c r="D848" t="s">
        <v>23</v>
      </c>
      <c r="E848" t="s">
        <v>5</v>
      </c>
      <c r="G848" t="s">
        <v>24</v>
      </c>
      <c r="H848">
        <v>391322</v>
      </c>
      <c r="I848">
        <v>392575</v>
      </c>
      <c r="J848" t="s">
        <v>25</v>
      </c>
      <c r="P848">
        <v>5738354</v>
      </c>
      <c r="Q848" t="s">
        <v>1490</v>
      </c>
      <c r="R848">
        <v>1254</v>
      </c>
      <c r="T848" t="s">
        <v>1491</v>
      </c>
    </row>
    <row r="849" spans="1:20" x14ac:dyDescent="0.25">
      <c r="A849" s="6" t="s">
        <v>33</v>
      </c>
      <c r="B849" s="7" t="s">
        <v>34</v>
      </c>
      <c r="C849" s="7" t="s">
        <v>22</v>
      </c>
      <c r="D849" s="7" t="s">
        <v>23</v>
      </c>
      <c r="E849" s="7" t="s">
        <v>5</v>
      </c>
      <c r="F849" s="7"/>
      <c r="G849" s="7" t="s">
        <v>24</v>
      </c>
      <c r="H849" s="7">
        <v>391322</v>
      </c>
      <c r="I849" s="7">
        <v>392575</v>
      </c>
      <c r="J849" s="7" t="s">
        <v>25</v>
      </c>
      <c r="K849" s="7" t="s">
        <v>1492</v>
      </c>
      <c r="L849" s="7" t="s">
        <v>1492</v>
      </c>
      <c r="M849" s="7"/>
      <c r="N849" s="7" t="s">
        <v>36</v>
      </c>
      <c r="O849" s="7"/>
      <c r="P849" s="7">
        <v>5738354</v>
      </c>
      <c r="Q849" s="7" t="s">
        <v>1490</v>
      </c>
      <c r="R849" s="7">
        <v>1254</v>
      </c>
      <c r="S849" s="7">
        <v>417</v>
      </c>
      <c r="T849" s="8"/>
    </row>
    <row r="850" spans="1:20" hidden="1" x14ac:dyDescent="0.25">
      <c r="A850" t="s">
        <v>20</v>
      </c>
      <c r="B850" t="s">
        <v>30</v>
      </c>
      <c r="C850" t="s">
        <v>22</v>
      </c>
      <c r="D850" t="s">
        <v>23</v>
      </c>
      <c r="E850" t="s">
        <v>5</v>
      </c>
      <c r="G850" t="s">
        <v>24</v>
      </c>
      <c r="H850">
        <v>392705</v>
      </c>
      <c r="I850">
        <v>393277</v>
      </c>
      <c r="J850" t="s">
        <v>25</v>
      </c>
      <c r="P850">
        <v>5738353</v>
      </c>
      <c r="Q850" t="s">
        <v>1493</v>
      </c>
      <c r="R850">
        <v>573</v>
      </c>
      <c r="T850" t="s">
        <v>1494</v>
      </c>
    </row>
    <row r="851" spans="1:20" x14ac:dyDescent="0.25">
      <c r="A851" s="6" t="s">
        <v>33</v>
      </c>
      <c r="B851" s="7" t="s">
        <v>34</v>
      </c>
      <c r="C851" s="7" t="s">
        <v>22</v>
      </c>
      <c r="D851" s="7" t="s">
        <v>23</v>
      </c>
      <c r="E851" s="7" t="s">
        <v>5</v>
      </c>
      <c r="F851" s="7"/>
      <c r="G851" s="7" t="s">
        <v>24</v>
      </c>
      <c r="H851" s="7">
        <v>392705</v>
      </c>
      <c r="I851" s="7">
        <v>393277</v>
      </c>
      <c r="J851" s="7" t="s">
        <v>25</v>
      </c>
      <c r="K851" s="7" t="s">
        <v>1495</v>
      </c>
      <c r="L851" s="7" t="s">
        <v>1495</v>
      </c>
      <c r="M851" s="7"/>
      <c r="N851" s="7" t="s">
        <v>36</v>
      </c>
      <c r="O851" s="7"/>
      <c r="P851" s="7">
        <v>5738353</v>
      </c>
      <c r="Q851" s="7" t="s">
        <v>1493</v>
      </c>
      <c r="R851" s="7">
        <v>573</v>
      </c>
      <c r="S851" s="7">
        <v>190</v>
      </c>
      <c r="T851" s="8"/>
    </row>
    <row r="852" spans="1:20" hidden="1" x14ac:dyDescent="0.25">
      <c r="A852" t="s">
        <v>20</v>
      </c>
      <c r="B852" t="s">
        <v>30</v>
      </c>
      <c r="C852" t="s">
        <v>22</v>
      </c>
      <c r="D852" t="s">
        <v>23</v>
      </c>
      <c r="E852" t="s">
        <v>5</v>
      </c>
      <c r="G852" t="s">
        <v>24</v>
      </c>
      <c r="H852">
        <v>393334</v>
      </c>
      <c r="I852">
        <v>394308</v>
      </c>
      <c r="J852" t="s">
        <v>74</v>
      </c>
      <c r="P852">
        <v>5738356</v>
      </c>
      <c r="Q852" t="s">
        <v>1496</v>
      </c>
      <c r="R852">
        <v>975</v>
      </c>
      <c r="T852" t="s">
        <v>1497</v>
      </c>
    </row>
    <row r="853" spans="1:20" x14ac:dyDescent="0.25">
      <c r="A853" s="6" t="s">
        <v>33</v>
      </c>
      <c r="B853" s="7" t="s">
        <v>34</v>
      </c>
      <c r="C853" s="7" t="s">
        <v>22</v>
      </c>
      <c r="D853" s="7" t="s">
        <v>23</v>
      </c>
      <c r="E853" s="7" t="s">
        <v>5</v>
      </c>
      <c r="F853" s="7"/>
      <c r="G853" s="7" t="s">
        <v>24</v>
      </c>
      <c r="H853" s="7">
        <v>393334</v>
      </c>
      <c r="I853" s="7">
        <v>394308</v>
      </c>
      <c r="J853" s="7" t="s">
        <v>74</v>
      </c>
      <c r="K853" s="7" t="s">
        <v>1498</v>
      </c>
      <c r="L853" s="7" t="s">
        <v>1498</v>
      </c>
      <c r="M853" s="7"/>
      <c r="N853" s="7" t="s">
        <v>36</v>
      </c>
      <c r="O853" s="7"/>
      <c r="P853" s="7">
        <v>5738356</v>
      </c>
      <c r="Q853" s="7" t="s">
        <v>1496</v>
      </c>
      <c r="R853" s="7">
        <v>975</v>
      </c>
      <c r="S853" s="7">
        <v>324</v>
      </c>
      <c r="T853" s="8"/>
    </row>
    <row r="854" spans="1:20" hidden="1" x14ac:dyDescent="0.25">
      <c r="A854" t="s">
        <v>20</v>
      </c>
      <c r="B854" t="s">
        <v>30</v>
      </c>
      <c r="C854" t="s">
        <v>22</v>
      </c>
      <c r="D854" t="s">
        <v>23</v>
      </c>
      <c r="E854" t="s">
        <v>5</v>
      </c>
      <c r="G854" t="s">
        <v>24</v>
      </c>
      <c r="H854">
        <v>394628</v>
      </c>
      <c r="I854">
        <v>395542</v>
      </c>
      <c r="J854" t="s">
        <v>74</v>
      </c>
      <c r="P854">
        <v>5738358</v>
      </c>
      <c r="Q854" t="s">
        <v>1499</v>
      </c>
      <c r="R854">
        <v>915</v>
      </c>
      <c r="T854" t="s">
        <v>1500</v>
      </c>
    </row>
    <row r="855" spans="1:20" x14ac:dyDescent="0.25">
      <c r="A855" s="6" t="s">
        <v>33</v>
      </c>
      <c r="B855" s="7" t="s">
        <v>34</v>
      </c>
      <c r="C855" s="7" t="s">
        <v>22</v>
      </c>
      <c r="D855" s="7" t="s">
        <v>23</v>
      </c>
      <c r="E855" s="7" t="s">
        <v>5</v>
      </c>
      <c r="F855" s="7"/>
      <c r="G855" s="7" t="s">
        <v>24</v>
      </c>
      <c r="H855" s="7">
        <v>394628</v>
      </c>
      <c r="I855" s="7">
        <v>395542</v>
      </c>
      <c r="J855" s="7" t="s">
        <v>74</v>
      </c>
      <c r="K855" s="7" t="s">
        <v>1501</v>
      </c>
      <c r="L855" s="7" t="s">
        <v>1501</v>
      </c>
      <c r="M855" s="7"/>
      <c r="N855" s="7" t="s">
        <v>36</v>
      </c>
      <c r="O855" s="7"/>
      <c r="P855" s="7">
        <v>5738358</v>
      </c>
      <c r="Q855" s="7" t="s">
        <v>1499</v>
      </c>
      <c r="R855" s="7">
        <v>915</v>
      </c>
      <c r="S855" s="7">
        <v>304</v>
      </c>
      <c r="T855" s="8"/>
    </row>
    <row r="856" spans="1:20" hidden="1" x14ac:dyDescent="0.25">
      <c r="A856" t="s">
        <v>20</v>
      </c>
      <c r="B856" t="s">
        <v>30</v>
      </c>
      <c r="C856" t="s">
        <v>22</v>
      </c>
      <c r="D856" t="s">
        <v>23</v>
      </c>
      <c r="E856" t="s">
        <v>5</v>
      </c>
      <c r="G856" t="s">
        <v>24</v>
      </c>
      <c r="H856">
        <v>395642</v>
      </c>
      <c r="I856">
        <v>395980</v>
      </c>
      <c r="J856" t="s">
        <v>25</v>
      </c>
      <c r="P856">
        <v>5738360</v>
      </c>
      <c r="Q856" t="s">
        <v>1502</v>
      </c>
      <c r="R856">
        <v>339</v>
      </c>
      <c r="T856" t="s">
        <v>1503</v>
      </c>
    </row>
    <row r="857" spans="1:20" x14ac:dyDescent="0.25">
      <c r="A857" s="6" t="s">
        <v>33</v>
      </c>
      <c r="B857" s="7" t="s">
        <v>34</v>
      </c>
      <c r="C857" s="7" t="s">
        <v>22</v>
      </c>
      <c r="D857" s="7" t="s">
        <v>23</v>
      </c>
      <c r="E857" s="7" t="s">
        <v>5</v>
      </c>
      <c r="F857" s="7"/>
      <c r="G857" s="7" t="s">
        <v>24</v>
      </c>
      <c r="H857" s="7">
        <v>395642</v>
      </c>
      <c r="I857" s="7">
        <v>395980</v>
      </c>
      <c r="J857" s="7" t="s">
        <v>25</v>
      </c>
      <c r="K857" s="7" t="s">
        <v>1504</v>
      </c>
      <c r="L857" s="7" t="s">
        <v>1504</v>
      </c>
      <c r="M857" s="7"/>
      <c r="N857" s="7" t="s">
        <v>36</v>
      </c>
      <c r="O857" s="7"/>
      <c r="P857" s="7">
        <v>5738360</v>
      </c>
      <c r="Q857" s="7" t="s">
        <v>1502</v>
      </c>
      <c r="R857" s="7">
        <v>339</v>
      </c>
      <c r="S857" s="7">
        <v>112</v>
      </c>
      <c r="T857" s="8"/>
    </row>
    <row r="858" spans="1:20" hidden="1" x14ac:dyDescent="0.25">
      <c r="A858" t="s">
        <v>20</v>
      </c>
      <c r="B858" t="s">
        <v>30</v>
      </c>
      <c r="C858" t="s">
        <v>22</v>
      </c>
      <c r="D858" t="s">
        <v>23</v>
      </c>
      <c r="E858" t="s">
        <v>5</v>
      </c>
      <c r="G858" t="s">
        <v>24</v>
      </c>
      <c r="H858">
        <v>397016</v>
      </c>
      <c r="I858">
        <v>397393</v>
      </c>
      <c r="J858" t="s">
        <v>74</v>
      </c>
      <c r="P858">
        <v>5738363</v>
      </c>
      <c r="Q858" t="s">
        <v>1505</v>
      </c>
      <c r="R858">
        <v>378</v>
      </c>
      <c r="T858" t="s">
        <v>1506</v>
      </c>
    </row>
    <row r="859" spans="1:20" x14ac:dyDescent="0.25">
      <c r="A859" s="6" t="s">
        <v>33</v>
      </c>
      <c r="B859" s="7" t="s">
        <v>34</v>
      </c>
      <c r="C859" s="7" t="s">
        <v>22</v>
      </c>
      <c r="D859" s="7" t="s">
        <v>23</v>
      </c>
      <c r="E859" s="7" t="s">
        <v>5</v>
      </c>
      <c r="F859" s="7"/>
      <c r="G859" s="7" t="s">
        <v>24</v>
      </c>
      <c r="H859" s="7">
        <v>397016</v>
      </c>
      <c r="I859" s="7">
        <v>397393</v>
      </c>
      <c r="J859" s="7" t="s">
        <v>74</v>
      </c>
      <c r="K859" s="7" t="s">
        <v>1507</v>
      </c>
      <c r="L859" s="7" t="s">
        <v>1507</v>
      </c>
      <c r="M859" s="7"/>
      <c r="N859" s="7" t="s">
        <v>36</v>
      </c>
      <c r="O859" s="7"/>
      <c r="P859" s="7">
        <v>5738363</v>
      </c>
      <c r="Q859" s="7" t="s">
        <v>1505</v>
      </c>
      <c r="R859" s="7">
        <v>378</v>
      </c>
      <c r="S859" s="7">
        <v>125</v>
      </c>
      <c r="T859" s="8"/>
    </row>
    <row r="860" spans="1:20" hidden="1" x14ac:dyDescent="0.25">
      <c r="A860" t="s">
        <v>20</v>
      </c>
      <c r="B860" t="s">
        <v>30</v>
      </c>
      <c r="C860" t="s">
        <v>22</v>
      </c>
      <c r="D860" t="s">
        <v>23</v>
      </c>
      <c r="E860" t="s">
        <v>5</v>
      </c>
      <c r="G860" t="s">
        <v>24</v>
      </c>
      <c r="H860">
        <v>398127</v>
      </c>
      <c r="I860">
        <v>398369</v>
      </c>
      <c r="J860" t="s">
        <v>25</v>
      </c>
      <c r="P860">
        <v>5738365</v>
      </c>
      <c r="Q860" t="s">
        <v>1508</v>
      </c>
      <c r="R860">
        <v>243</v>
      </c>
      <c r="T860" t="s">
        <v>1509</v>
      </c>
    </row>
    <row r="861" spans="1:20" x14ac:dyDescent="0.25">
      <c r="A861" s="6" t="s">
        <v>33</v>
      </c>
      <c r="B861" s="7" t="s">
        <v>34</v>
      </c>
      <c r="C861" s="7" t="s">
        <v>22</v>
      </c>
      <c r="D861" s="7" t="s">
        <v>23</v>
      </c>
      <c r="E861" s="7" t="s">
        <v>5</v>
      </c>
      <c r="F861" s="7"/>
      <c r="G861" s="7" t="s">
        <v>24</v>
      </c>
      <c r="H861" s="7">
        <v>398127</v>
      </c>
      <c r="I861" s="7">
        <v>398369</v>
      </c>
      <c r="J861" s="7" t="s">
        <v>25</v>
      </c>
      <c r="K861" s="7" t="s">
        <v>1510</v>
      </c>
      <c r="L861" s="7" t="s">
        <v>1510</v>
      </c>
      <c r="M861" s="7"/>
      <c r="N861" s="7" t="s">
        <v>1511</v>
      </c>
      <c r="O861" s="7"/>
      <c r="P861" s="7">
        <v>5738365</v>
      </c>
      <c r="Q861" s="7" t="s">
        <v>1508</v>
      </c>
      <c r="R861" s="7">
        <v>243</v>
      </c>
      <c r="S861" s="7">
        <v>80</v>
      </c>
      <c r="T861" s="8"/>
    </row>
    <row r="862" spans="1:20" hidden="1" x14ac:dyDescent="0.25">
      <c r="A862" t="s">
        <v>20</v>
      </c>
      <c r="B862" t="s">
        <v>30</v>
      </c>
      <c r="C862" t="s">
        <v>22</v>
      </c>
      <c r="D862" t="s">
        <v>23</v>
      </c>
      <c r="E862" t="s">
        <v>5</v>
      </c>
      <c r="G862" t="s">
        <v>24</v>
      </c>
      <c r="H862">
        <v>398384</v>
      </c>
      <c r="I862">
        <v>398662</v>
      </c>
      <c r="J862" t="s">
        <v>25</v>
      </c>
      <c r="P862">
        <v>5738366</v>
      </c>
      <c r="Q862" t="s">
        <v>1512</v>
      </c>
      <c r="R862">
        <v>279</v>
      </c>
      <c r="T862" t="s">
        <v>1513</v>
      </c>
    </row>
    <row r="863" spans="1:20" x14ac:dyDescent="0.25">
      <c r="A863" s="6" t="s">
        <v>33</v>
      </c>
      <c r="B863" s="7" t="s">
        <v>34</v>
      </c>
      <c r="C863" s="7" t="s">
        <v>22</v>
      </c>
      <c r="D863" s="7" t="s">
        <v>23</v>
      </c>
      <c r="E863" s="7" t="s">
        <v>5</v>
      </c>
      <c r="F863" s="7"/>
      <c r="G863" s="7" t="s">
        <v>24</v>
      </c>
      <c r="H863" s="7">
        <v>398384</v>
      </c>
      <c r="I863" s="7">
        <v>398662</v>
      </c>
      <c r="J863" s="7" t="s">
        <v>25</v>
      </c>
      <c r="K863" s="7" t="s">
        <v>1514</v>
      </c>
      <c r="L863" s="7" t="s">
        <v>1514</v>
      </c>
      <c r="M863" s="7"/>
      <c r="N863" s="7" t="s">
        <v>1515</v>
      </c>
      <c r="O863" s="7"/>
      <c r="P863" s="7">
        <v>5738366</v>
      </c>
      <c r="Q863" s="7" t="s">
        <v>1512</v>
      </c>
      <c r="R863" s="7">
        <v>279</v>
      </c>
      <c r="S863" s="7">
        <v>92</v>
      </c>
      <c r="T863" s="8"/>
    </row>
    <row r="864" spans="1:20" hidden="1" x14ac:dyDescent="0.25">
      <c r="A864" t="s">
        <v>20</v>
      </c>
      <c r="B864" t="s">
        <v>30</v>
      </c>
      <c r="C864" t="s">
        <v>22</v>
      </c>
      <c r="D864" t="s">
        <v>23</v>
      </c>
      <c r="E864" t="s">
        <v>5</v>
      </c>
      <c r="G864" t="s">
        <v>24</v>
      </c>
      <c r="H864">
        <v>398659</v>
      </c>
      <c r="I864">
        <v>398889</v>
      </c>
      <c r="J864" t="s">
        <v>74</v>
      </c>
      <c r="P864">
        <v>5738369</v>
      </c>
      <c r="Q864" t="s">
        <v>1516</v>
      </c>
      <c r="R864">
        <v>231</v>
      </c>
      <c r="T864" t="s">
        <v>1517</v>
      </c>
    </row>
    <row r="865" spans="1:20" x14ac:dyDescent="0.25">
      <c r="A865" s="6" t="s">
        <v>33</v>
      </c>
      <c r="B865" s="7" t="s">
        <v>34</v>
      </c>
      <c r="C865" s="7" t="s">
        <v>22</v>
      </c>
      <c r="D865" s="7" t="s">
        <v>23</v>
      </c>
      <c r="E865" s="7" t="s">
        <v>5</v>
      </c>
      <c r="F865" s="7"/>
      <c r="G865" s="7" t="s">
        <v>24</v>
      </c>
      <c r="H865" s="7">
        <v>398659</v>
      </c>
      <c r="I865" s="7">
        <v>398889</v>
      </c>
      <c r="J865" s="7" t="s">
        <v>74</v>
      </c>
      <c r="K865" s="7" t="s">
        <v>1518</v>
      </c>
      <c r="L865" s="7" t="s">
        <v>1518</v>
      </c>
      <c r="M865" s="7"/>
      <c r="N865" s="7" t="s">
        <v>1519</v>
      </c>
      <c r="O865" s="7"/>
      <c r="P865" s="7">
        <v>5738369</v>
      </c>
      <c r="Q865" s="7" t="s">
        <v>1516</v>
      </c>
      <c r="R865" s="7">
        <v>231</v>
      </c>
      <c r="S865" s="7">
        <v>76</v>
      </c>
      <c r="T865" s="8"/>
    </row>
    <row r="866" spans="1:20" hidden="1" x14ac:dyDescent="0.25">
      <c r="A866" t="s">
        <v>20</v>
      </c>
      <c r="B866" t="s">
        <v>30</v>
      </c>
      <c r="C866" t="s">
        <v>22</v>
      </c>
      <c r="D866" t="s">
        <v>23</v>
      </c>
      <c r="E866" t="s">
        <v>5</v>
      </c>
      <c r="G866" t="s">
        <v>24</v>
      </c>
      <c r="H866">
        <v>399200</v>
      </c>
      <c r="I866">
        <v>400171</v>
      </c>
      <c r="J866" t="s">
        <v>74</v>
      </c>
      <c r="P866">
        <v>5738373</v>
      </c>
      <c r="Q866" t="s">
        <v>1520</v>
      </c>
      <c r="R866">
        <v>972</v>
      </c>
      <c r="T866" t="s">
        <v>1521</v>
      </c>
    </row>
    <row r="867" spans="1:20" x14ac:dyDescent="0.25">
      <c r="A867" s="6" t="s">
        <v>33</v>
      </c>
      <c r="B867" s="7" t="s">
        <v>34</v>
      </c>
      <c r="C867" s="7" t="s">
        <v>22</v>
      </c>
      <c r="D867" s="7" t="s">
        <v>23</v>
      </c>
      <c r="E867" s="7" t="s">
        <v>5</v>
      </c>
      <c r="F867" s="7"/>
      <c r="G867" s="7" t="s">
        <v>24</v>
      </c>
      <c r="H867" s="7">
        <v>399200</v>
      </c>
      <c r="I867" s="7">
        <v>400171</v>
      </c>
      <c r="J867" s="7" t="s">
        <v>74</v>
      </c>
      <c r="K867" s="7" t="s">
        <v>1522</v>
      </c>
      <c r="L867" s="7" t="s">
        <v>1522</v>
      </c>
      <c r="M867" s="7"/>
      <c r="N867" s="7" t="s">
        <v>146</v>
      </c>
      <c r="O867" s="7"/>
      <c r="P867" s="7">
        <v>5738373</v>
      </c>
      <c r="Q867" s="7" t="s">
        <v>1520</v>
      </c>
      <c r="R867" s="7">
        <v>972</v>
      </c>
      <c r="S867" s="7">
        <v>323</v>
      </c>
      <c r="T867" s="8"/>
    </row>
    <row r="868" spans="1:20" hidden="1" x14ac:dyDescent="0.25">
      <c r="A868" t="s">
        <v>20</v>
      </c>
      <c r="B868" t="s">
        <v>30</v>
      </c>
      <c r="C868" t="s">
        <v>22</v>
      </c>
      <c r="D868" t="s">
        <v>23</v>
      </c>
      <c r="E868" t="s">
        <v>5</v>
      </c>
      <c r="G868" t="s">
        <v>24</v>
      </c>
      <c r="H868">
        <v>400158</v>
      </c>
      <c r="I868">
        <v>400427</v>
      </c>
      <c r="J868" t="s">
        <v>74</v>
      </c>
      <c r="P868">
        <v>5738376</v>
      </c>
      <c r="Q868" t="s">
        <v>1523</v>
      </c>
      <c r="R868">
        <v>270</v>
      </c>
      <c r="T868" t="s">
        <v>1524</v>
      </c>
    </row>
    <row r="869" spans="1:20" x14ac:dyDescent="0.25">
      <c r="A869" s="6" t="s">
        <v>33</v>
      </c>
      <c r="B869" s="7" t="s">
        <v>34</v>
      </c>
      <c r="C869" s="7" t="s">
        <v>22</v>
      </c>
      <c r="D869" s="7" t="s">
        <v>23</v>
      </c>
      <c r="E869" s="7" t="s">
        <v>5</v>
      </c>
      <c r="F869" s="7"/>
      <c r="G869" s="7" t="s">
        <v>24</v>
      </c>
      <c r="H869" s="7">
        <v>400158</v>
      </c>
      <c r="I869" s="7">
        <v>400427</v>
      </c>
      <c r="J869" s="7" t="s">
        <v>74</v>
      </c>
      <c r="K869" s="7" t="s">
        <v>1525</v>
      </c>
      <c r="L869" s="7" t="s">
        <v>1525</v>
      </c>
      <c r="M869" s="7"/>
      <c r="N869" s="7" t="s">
        <v>36</v>
      </c>
      <c r="O869" s="7"/>
      <c r="P869" s="7">
        <v>5738376</v>
      </c>
      <c r="Q869" s="7" t="s">
        <v>1523</v>
      </c>
      <c r="R869" s="7">
        <v>270</v>
      </c>
      <c r="S869" s="7">
        <v>89</v>
      </c>
      <c r="T869" s="8"/>
    </row>
    <row r="870" spans="1:20" hidden="1" x14ac:dyDescent="0.25">
      <c r="A870" t="s">
        <v>20</v>
      </c>
      <c r="B870" t="s">
        <v>30</v>
      </c>
      <c r="C870" t="s">
        <v>22</v>
      </c>
      <c r="D870" t="s">
        <v>23</v>
      </c>
      <c r="E870" t="s">
        <v>5</v>
      </c>
      <c r="G870" t="s">
        <v>24</v>
      </c>
      <c r="H870">
        <v>400431</v>
      </c>
      <c r="I870">
        <v>402455</v>
      </c>
      <c r="J870" t="s">
        <v>74</v>
      </c>
      <c r="P870">
        <v>5738380</v>
      </c>
      <c r="Q870" t="s">
        <v>1526</v>
      </c>
      <c r="R870">
        <v>2025</v>
      </c>
      <c r="T870" t="s">
        <v>1527</v>
      </c>
    </row>
    <row r="871" spans="1:20" x14ac:dyDescent="0.25">
      <c r="A871" s="6" t="s">
        <v>33</v>
      </c>
      <c r="B871" s="7" t="s">
        <v>34</v>
      </c>
      <c r="C871" s="7" t="s">
        <v>22</v>
      </c>
      <c r="D871" s="7" t="s">
        <v>23</v>
      </c>
      <c r="E871" s="7" t="s">
        <v>5</v>
      </c>
      <c r="F871" s="7"/>
      <c r="G871" s="7" t="s">
        <v>24</v>
      </c>
      <c r="H871" s="7">
        <v>400431</v>
      </c>
      <c r="I871" s="7">
        <v>402455</v>
      </c>
      <c r="J871" s="7" t="s">
        <v>74</v>
      </c>
      <c r="K871" s="7" t="s">
        <v>1528</v>
      </c>
      <c r="L871" s="7" t="s">
        <v>1528</v>
      </c>
      <c r="M871" s="7"/>
      <c r="N871" s="7" t="s">
        <v>36</v>
      </c>
      <c r="O871" s="7"/>
      <c r="P871" s="7">
        <v>5738380</v>
      </c>
      <c r="Q871" s="7" t="s">
        <v>1526</v>
      </c>
      <c r="R871" s="7">
        <v>2025</v>
      </c>
      <c r="S871" s="7">
        <v>674</v>
      </c>
      <c r="T871" s="8"/>
    </row>
    <row r="872" spans="1:20" hidden="1" x14ac:dyDescent="0.25">
      <c r="A872" t="s">
        <v>20</v>
      </c>
      <c r="B872" t="s">
        <v>30</v>
      </c>
      <c r="C872" t="s">
        <v>22</v>
      </c>
      <c r="D872" t="s">
        <v>23</v>
      </c>
      <c r="E872" t="s">
        <v>5</v>
      </c>
      <c r="G872" t="s">
        <v>24</v>
      </c>
      <c r="H872">
        <v>402457</v>
      </c>
      <c r="I872">
        <v>402840</v>
      </c>
      <c r="J872" t="s">
        <v>74</v>
      </c>
      <c r="P872">
        <v>5738379</v>
      </c>
      <c r="Q872" t="s">
        <v>1529</v>
      </c>
      <c r="R872">
        <v>384</v>
      </c>
      <c r="T872" t="s">
        <v>1530</v>
      </c>
    </row>
    <row r="873" spans="1:20" x14ac:dyDescent="0.25">
      <c r="A873" s="6" t="s">
        <v>33</v>
      </c>
      <c r="B873" s="7" t="s">
        <v>34</v>
      </c>
      <c r="C873" s="7" t="s">
        <v>22</v>
      </c>
      <c r="D873" s="7" t="s">
        <v>23</v>
      </c>
      <c r="E873" s="7" t="s">
        <v>5</v>
      </c>
      <c r="F873" s="7"/>
      <c r="G873" s="7" t="s">
        <v>24</v>
      </c>
      <c r="H873" s="7">
        <v>402457</v>
      </c>
      <c r="I873" s="7">
        <v>402840</v>
      </c>
      <c r="J873" s="7" t="s">
        <v>74</v>
      </c>
      <c r="K873" s="7" t="s">
        <v>1531</v>
      </c>
      <c r="L873" s="7" t="s">
        <v>1531</v>
      </c>
      <c r="M873" s="7"/>
      <c r="N873" s="7" t="s">
        <v>36</v>
      </c>
      <c r="O873" s="7"/>
      <c r="P873" s="7">
        <v>5738379</v>
      </c>
      <c r="Q873" s="7" t="s">
        <v>1529</v>
      </c>
      <c r="R873" s="7">
        <v>384</v>
      </c>
      <c r="S873" s="7">
        <v>127</v>
      </c>
      <c r="T873" s="8"/>
    </row>
    <row r="874" spans="1:20" hidden="1" x14ac:dyDescent="0.25">
      <c r="A874" t="s">
        <v>20</v>
      </c>
      <c r="B874" t="s">
        <v>30</v>
      </c>
      <c r="C874" t="s">
        <v>22</v>
      </c>
      <c r="D874" t="s">
        <v>23</v>
      </c>
      <c r="E874" t="s">
        <v>5</v>
      </c>
      <c r="G874" t="s">
        <v>24</v>
      </c>
      <c r="H874">
        <v>402852</v>
      </c>
      <c r="I874">
        <v>403046</v>
      </c>
      <c r="J874" t="s">
        <v>74</v>
      </c>
      <c r="P874">
        <v>24780674</v>
      </c>
      <c r="Q874" t="s">
        <v>1532</v>
      </c>
      <c r="R874">
        <v>195</v>
      </c>
    </row>
    <row r="875" spans="1:20" x14ac:dyDescent="0.25">
      <c r="A875" s="6" t="s">
        <v>33</v>
      </c>
      <c r="B875" s="7" t="s">
        <v>34</v>
      </c>
      <c r="C875" s="7" t="s">
        <v>22</v>
      </c>
      <c r="D875" s="7" t="s">
        <v>23</v>
      </c>
      <c r="E875" s="7" t="s">
        <v>5</v>
      </c>
      <c r="F875" s="7"/>
      <c r="G875" s="7" t="s">
        <v>24</v>
      </c>
      <c r="H875" s="7">
        <v>402852</v>
      </c>
      <c r="I875" s="7">
        <v>403046</v>
      </c>
      <c r="J875" s="7" t="s">
        <v>74</v>
      </c>
      <c r="K875" s="7" t="s">
        <v>1533</v>
      </c>
      <c r="L875" s="7" t="s">
        <v>1533</v>
      </c>
      <c r="M875" s="7"/>
      <c r="N875" s="7" t="s">
        <v>36</v>
      </c>
      <c r="O875" s="7"/>
      <c r="P875" s="7">
        <v>24780674</v>
      </c>
      <c r="Q875" s="7" t="s">
        <v>1532</v>
      </c>
      <c r="R875" s="7">
        <v>195</v>
      </c>
      <c r="S875" s="7">
        <v>64</v>
      </c>
      <c r="T875" s="8"/>
    </row>
    <row r="876" spans="1:20" hidden="1" x14ac:dyDescent="0.25">
      <c r="A876" t="s">
        <v>20</v>
      </c>
      <c r="B876" t="s">
        <v>30</v>
      </c>
      <c r="C876" t="s">
        <v>22</v>
      </c>
      <c r="D876" t="s">
        <v>23</v>
      </c>
      <c r="E876" t="s">
        <v>5</v>
      </c>
      <c r="G876" t="s">
        <v>24</v>
      </c>
      <c r="H876">
        <v>403039</v>
      </c>
      <c r="I876">
        <v>403257</v>
      </c>
      <c r="J876" t="s">
        <v>74</v>
      </c>
      <c r="P876">
        <v>5738381</v>
      </c>
      <c r="Q876" t="s">
        <v>1534</v>
      </c>
      <c r="R876">
        <v>219</v>
      </c>
      <c r="T876" t="s">
        <v>1535</v>
      </c>
    </row>
    <row r="877" spans="1:20" x14ac:dyDescent="0.25">
      <c r="A877" s="6" t="s">
        <v>33</v>
      </c>
      <c r="B877" s="7" t="s">
        <v>34</v>
      </c>
      <c r="C877" s="7" t="s">
        <v>22</v>
      </c>
      <c r="D877" s="7" t="s">
        <v>23</v>
      </c>
      <c r="E877" s="7" t="s">
        <v>5</v>
      </c>
      <c r="F877" s="7"/>
      <c r="G877" s="7" t="s">
        <v>24</v>
      </c>
      <c r="H877" s="7">
        <v>403039</v>
      </c>
      <c r="I877" s="7">
        <v>403257</v>
      </c>
      <c r="J877" s="7" t="s">
        <v>74</v>
      </c>
      <c r="K877" s="7" t="s">
        <v>1536</v>
      </c>
      <c r="L877" s="7" t="s">
        <v>1536</v>
      </c>
      <c r="M877" s="7"/>
      <c r="N877" s="7" t="s">
        <v>36</v>
      </c>
      <c r="O877" s="7"/>
      <c r="P877" s="7">
        <v>5738381</v>
      </c>
      <c r="Q877" s="7" t="s">
        <v>1534</v>
      </c>
      <c r="R877" s="7">
        <v>219</v>
      </c>
      <c r="S877" s="7">
        <v>72</v>
      </c>
      <c r="T877" s="8"/>
    </row>
    <row r="878" spans="1:20" hidden="1" x14ac:dyDescent="0.25">
      <c r="A878" t="s">
        <v>20</v>
      </c>
      <c r="B878" t="s">
        <v>30</v>
      </c>
      <c r="C878" t="s">
        <v>22</v>
      </c>
      <c r="D878" t="s">
        <v>23</v>
      </c>
      <c r="E878" t="s">
        <v>5</v>
      </c>
      <c r="G878" t="s">
        <v>24</v>
      </c>
      <c r="H878">
        <v>403260</v>
      </c>
      <c r="I878">
        <v>403778</v>
      </c>
      <c r="J878" t="s">
        <v>74</v>
      </c>
      <c r="P878">
        <v>5738382</v>
      </c>
      <c r="Q878" t="s">
        <v>1537</v>
      </c>
      <c r="R878">
        <v>519</v>
      </c>
      <c r="T878" t="s">
        <v>1538</v>
      </c>
    </row>
    <row r="879" spans="1:20" x14ac:dyDescent="0.25">
      <c r="A879" s="6" t="s">
        <v>33</v>
      </c>
      <c r="B879" s="7" t="s">
        <v>34</v>
      </c>
      <c r="C879" s="7" t="s">
        <v>22</v>
      </c>
      <c r="D879" s="7" t="s">
        <v>23</v>
      </c>
      <c r="E879" s="7" t="s">
        <v>5</v>
      </c>
      <c r="F879" s="7"/>
      <c r="G879" s="7" t="s">
        <v>24</v>
      </c>
      <c r="H879" s="7">
        <v>403260</v>
      </c>
      <c r="I879" s="7">
        <v>403778</v>
      </c>
      <c r="J879" s="7" t="s">
        <v>74</v>
      </c>
      <c r="K879" s="7" t="s">
        <v>1539</v>
      </c>
      <c r="L879" s="7" t="s">
        <v>1539</v>
      </c>
      <c r="M879" s="7"/>
      <c r="N879" s="7" t="s">
        <v>36</v>
      </c>
      <c r="O879" s="7"/>
      <c r="P879" s="7">
        <v>5738382</v>
      </c>
      <c r="Q879" s="7" t="s">
        <v>1537</v>
      </c>
      <c r="R879" s="7">
        <v>519</v>
      </c>
      <c r="S879" s="7">
        <v>172</v>
      </c>
      <c r="T879" s="8"/>
    </row>
    <row r="880" spans="1:20" hidden="1" x14ac:dyDescent="0.25">
      <c r="A880" t="s">
        <v>20</v>
      </c>
      <c r="B880" t="s">
        <v>30</v>
      </c>
      <c r="C880" t="s">
        <v>22</v>
      </c>
      <c r="D880" t="s">
        <v>23</v>
      </c>
      <c r="E880" t="s">
        <v>5</v>
      </c>
      <c r="G880" t="s">
        <v>24</v>
      </c>
      <c r="H880">
        <v>403877</v>
      </c>
      <c r="I880">
        <v>404128</v>
      </c>
      <c r="J880" t="s">
        <v>74</v>
      </c>
      <c r="P880">
        <v>5738384</v>
      </c>
      <c r="Q880" t="s">
        <v>1540</v>
      </c>
      <c r="R880">
        <v>252</v>
      </c>
      <c r="T880" t="s">
        <v>1541</v>
      </c>
    </row>
    <row r="881" spans="1:20" x14ac:dyDescent="0.25">
      <c r="A881" s="6" t="s">
        <v>33</v>
      </c>
      <c r="B881" s="7" t="s">
        <v>34</v>
      </c>
      <c r="C881" s="7" t="s">
        <v>22</v>
      </c>
      <c r="D881" s="7" t="s">
        <v>23</v>
      </c>
      <c r="E881" s="7" t="s">
        <v>5</v>
      </c>
      <c r="F881" s="7"/>
      <c r="G881" s="7" t="s">
        <v>24</v>
      </c>
      <c r="H881" s="7">
        <v>403877</v>
      </c>
      <c r="I881" s="7">
        <v>404128</v>
      </c>
      <c r="J881" s="7" t="s">
        <v>74</v>
      </c>
      <c r="K881" s="7" t="s">
        <v>1542</v>
      </c>
      <c r="L881" s="7" t="s">
        <v>1542</v>
      </c>
      <c r="M881" s="7"/>
      <c r="N881" s="7" t="s">
        <v>36</v>
      </c>
      <c r="O881" s="7"/>
      <c r="P881" s="7">
        <v>5738384</v>
      </c>
      <c r="Q881" s="7" t="s">
        <v>1540</v>
      </c>
      <c r="R881" s="7">
        <v>252</v>
      </c>
      <c r="S881" s="7">
        <v>83</v>
      </c>
      <c r="T881" s="8"/>
    </row>
    <row r="882" spans="1:20" hidden="1" x14ac:dyDescent="0.25">
      <c r="A882" t="s">
        <v>20</v>
      </c>
      <c r="B882" t="s">
        <v>30</v>
      </c>
      <c r="C882" t="s">
        <v>22</v>
      </c>
      <c r="D882" t="s">
        <v>23</v>
      </c>
      <c r="E882" t="s">
        <v>5</v>
      </c>
      <c r="G882" t="s">
        <v>24</v>
      </c>
      <c r="H882">
        <v>404283</v>
      </c>
      <c r="I882">
        <v>404645</v>
      </c>
      <c r="J882" t="s">
        <v>25</v>
      </c>
      <c r="P882">
        <v>5738388</v>
      </c>
      <c r="Q882" t="s">
        <v>1543</v>
      </c>
      <c r="R882">
        <v>363</v>
      </c>
      <c r="T882" t="s">
        <v>1544</v>
      </c>
    </row>
    <row r="883" spans="1:20" x14ac:dyDescent="0.25">
      <c r="A883" s="6" t="s">
        <v>33</v>
      </c>
      <c r="B883" s="7" t="s">
        <v>34</v>
      </c>
      <c r="C883" s="7" t="s">
        <v>22</v>
      </c>
      <c r="D883" s="7" t="s">
        <v>23</v>
      </c>
      <c r="E883" s="7" t="s">
        <v>5</v>
      </c>
      <c r="F883" s="7"/>
      <c r="G883" s="7" t="s">
        <v>24</v>
      </c>
      <c r="H883" s="7">
        <v>404283</v>
      </c>
      <c r="I883" s="7">
        <v>404645</v>
      </c>
      <c r="J883" s="7" t="s">
        <v>25</v>
      </c>
      <c r="K883" s="7" t="s">
        <v>1545</v>
      </c>
      <c r="L883" s="7" t="s">
        <v>1545</v>
      </c>
      <c r="M883" s="7"/>
      <c r="N883" s="7" t="s">
        <v>123</v>
      </c>
      <c r="O883" s="7"/>
      <c r="P883" s="7">
        <v>5738388</v>
      </c>
      <c r="Q883" s="7" t="s">
        <v>1543</v>
      </c>
      <c r="R883" s="7">
        <v>363</v>
      </c>
      <c r="S883" s="7">
        <v>120</v>
      </c>
      <c r="T883" s="8"/>
    </row>
    <row r="884" spans="1:20" hidden="1" x14ac:dyDescent="0.25">
      <c r="A884" t="s">
        <v>20</v>
      </c>
      <c r="B884" t="s">
        <v>30</v>
      </c>
      <c r="C884" t="s">
        <v>22</v>
      </c>
      <c r="D884" t="s">
        <v>23</v>
      </c>
      <c r="E884" t="s">
        <v>5</v>
      </c>
      <c r="G884" t="s">
        <v>24</v>
      </c>
      <c r="H884">
        <v>405013</v>
      </c>
      <c r="I884">
        <v>406470</v>
      </c>
      <c r="J884" t="s">
        <v>25</v>
      </c>
      <c r="P884">
        <v>25393766</v>
      </c>
      <c r="Q884" t="s">
        <v>1546</v>
      </c>
      <c r="R884">
        <v>1458</v>
      </c>
      <c r="T884" t="s">
        <v>1547</v>
      </c>
    </row>
    <row r="885" spans="1:20" x14ac:dyDescent="0.25">
      <c r="A885" s="6" t="s">
        <v>33</v>
      </c>
      <c r="B885" s="7" t="s">
        <v>34</v>
      </c>
      <c r="C885" s="7" t="s">
        <v>22</v>
      </c>
      <c r="D885" s="7" t="s">
        <v>23</v>
      </c>
      <c r="E885" s="7" t="s">
        <v>5</v>
      </c>
      <c r="F885" s="7"/>
      <c r="G885" s="7" t="s">
        <v>24</v>
      </c>
      <c r="H885" s="7">
        <v>405013</v>
      </c>
      <c r="I885" s="7">
        <v>406470</v>
      </c>
      <c r="J885" s="7" t="s">
        <v>25</v>
      </c>
      <c r="K885" s="7" t="s">
        <v>1548</v>
      </c>
      <c r="L885" s="7" t="s">
        <v>1548</v>
      </c>
      <c r="M885" s="7"/>
      <c r="N885" s="7" t="s">
        <v>742</v>
      </c>
      <c r="O885" s="7"/>
      <c r="P885" s="7">
        <v>25393766</v>
      </c>
      <c r="Q885" s="7" t="s">
        <v>1546</v>
      </c>
      <c r="R885" s="7">
        <v>1458</v>
      </c>
      <c r="S885" s="7">
        <v>485</v>
      </c>
      <c r="T885" s="8"/>
    </row>
    <row r="886" spans="1:20" hidden="1" x14ac:dyDescent="0.25">
      <c r="A886" t="s">
        <v>20</v>
      </c>
      <c r="B886" t="s">
        <v>30</v>
      </c>
      <c r="C886" t="s">
        <v>22</v>
      </c>
      <c r="D886" t="s">
        <v>23</v>
      </c>
      <c r="E886" t="s">
        <v>5</v>
      </c>
      <c r="G886" t="s">
        <v>24</v>
      </c>
      <c r="H886">
        <v>406566</v>
      </c>
      <c r="I886">
        <v>407897</v>
      </c>
      <c r="J886" t="s">
        <v>74</v>
      </c>
      <c r="P886">
        <v>5738389</v>
      </c>
      <c r="Q886" t="s">
        <v>1549</v>
      </c>
      <c r="R886">
        <v>1332</v>
      </c>
      <c r="T886" t="s">
        <v>1550</v>
      </c>
    </row>
    <row r="887" spans="1:20" x14ac:dyDescent="0.25">
      <c r="A887" s="6" t="s">
        <v>33</v>
      </c>
      <c r="B887" s="7" t="s">
        <v>34</v>
      </c>
      <c r="C887" s="7" t="s">
        <v>22</v>
      </c>
      <c r="D887" s="7" t="s">
        <v>23</v>
      </c>
      <c r="E887" s="7" t="s">
        <v>5</v>
      </c>
      <c r="F887" s="7"/>
      <c r="G887" s="7" t="s">
        <v>24</v>
      </c>
      <c r="H887" s="7">
        <v>406566</v>
      </c>
      <c r="I887" s="7">
        <v>407897</v>
      </c>
      <c r="J887" s="7" t="s">
        <v>74</v>
      </c>
      <c r="K887" s="7" t="s">
        <v>1551</v>
      </c>
      <c r="L887" s="7" t="s">
        <v>1551</v>
      </c>
      <c r="M887" s="7"/>
      <c r="N887" s="7" t="s">
        <v>36</v>
      </c>
      <c r="O887" s="7"/>
      <c r="P887" s="7">
        <v>5738389</v>
      </c>
      <c r="Q887" s="7" t="s">
        <v>1549</v>
      </c>
      <c r="R887" s="7">
        <v>1332</v>
      </c>
      <c r="S887" s="7">
        <v>443</v>
      </c>
      <c r="T887" s="8"/>
    </row>
    <row r="888" spans="1:20" hidden="1" x14ac:dyDescent="0.25">
      <c r="A888" t="s">
        <v>20</v>
      </c>
      <c r="B888" t="s">
        <v>30</v>
      </c>
      <c r="C888" t="s">
        <v>22</v>
      </c>
      <c r="D888" t="s">
        <v>23</v>
      </c>
      <c r="E888" t="s">
        <v>5</v>
      </c>
      <c r="G888" t="s">
        <v>24</v>
      </c>
      <c r="H888">
        <v>408298</v>
      </c>
      <c r="I888">
        <v>409857</v>
      </c>
      <c r="J888" t="s">
        <v>25</v>
      </c>
      <c r="P888">
        <v>5738392</v>
      </c>
      <c r="Q888" t="s">
        <v>1552</v>
      </c>
      <c r="R888">
        <v>1560</v>
      </c>
      <c r="T888" t="s">
        <v>1553</v>
      </c>
    </row>
    <row r="889" spans="1:20" x14ac:dyDescent="0.25">
      <c r="A889" s="6" t="s">
        <v>33</v>
      </c>
      <c r="B889" s="7" t="s">
        <v>34</v>
      </c>
      <c r="C889" s="7" t="s">
        <v>22</v>
      </c>
      <c r="D889" s="7" t="s">
        <v>23</v>
      </c>
      <c r="E889" s="7" t="s">
        <v>5</v>
      </c>
      <c r="F889" s="7"/>
      <c r="G889" s="7" t="s">
        <v>24</v>
      </c>
      <c r="H889" s="7">
        <v>408298</v>
      </c>
      <c r="I889" s="7">
        <v>409857</v>
      </c>
      <c r="J889" s="7" t="s">
        <v>25</v>
      </c>
      <c r="K889" s="7" t="s">
        <v>1554</v>
      </c>
      <c r="L889" s="7" t="s">
        <v>1554</v>
      </c>
      <c r="M889" s="7"/>
      <c r="N889" s="7" t="s">
        <v>418</v>
      </c>
      <c r="O889" s="7"/>
      <c r="P889" s="7">
        <v>5738392</v>
      </c>
      <c r="Q889" s="7" t="s">
        <v>1552</v>
      </c>
      <c r="R889" s="7">
        <v>1560</v>
      </c>
      <c r="S889" s="7">
        <v>519</v>
      </c>
      <c r="T889" s="8"/>
    </row>
    <row r="890" spans="1:20" hidden="1" x14ac:dyDescent="0.25">
      <c r="A890" t="s">
        <v>20</v>
      </c>
      <c r="B890" t="s">
        <v>30</v>
      </c>
      <c r="C890" t="s">
        <v>22</v>
      </c>
      <c r="D890" t="s">
        <v>23</v>
      </c>
      <c r="E890" t="s">
        <v>5</v>
      </c>
      <c r="G890" t="s">
        <v>24</v>
      </c>
      <c r="H890">
        <v>409968</v>
      </c>
      <c r="I890">
        <v>410588</v>
      </c>
      <c r="J890" t="s">
        <v>25</v>
      </c>
      <c r="P890">
        <v>5738394</v>
      </c>
      <c r="Q890" t="s">
        <v>1555</v>
      </c>
      <c r="R890">
        <v>621</v>
      </c>
      <c r="T890" t="s">
        <v>1556</v>
      </c>
    </row>
    <row r="891" spans="1:20" x14ac:dyDescent="0.25">
      <c r="A891" s="6" t="s">
        <v>33</v>
      </c>
      <c r="B891" s="7" t="s">
        <v>34</v>
      </c>
      <c r="C891" s="7" t="s">
        <v>22</v>
      </c>
      <c r="D891" s="7" t="s">
        <v>23</v>
      </c>
      <c r="E891" s="7" t="s">
        <v>5</v>
      </c>
      <c r="F891" s="7"/>
      <c r="G891" s="7" t="s">
        <v>24</v>
      </c>
      <c r="H891" s="7">
        <v>409968</v>
      </c>
      <c r="I891" s="7">
        <v>410588</v>
      </c>
      <c r="J891" s="7" t="s">
        <v>25</v>
      </c>
      <c r="K891" s="7" t="s">
        <v>1557</v>
      </c>
      <c r="L891" s="7" t="s">
        <v>1557</v>
      </c>
      <c r="M891" s="7"/>
      <c r="N891" s="7" t="s">
        <v>36</v>
      </c>
      <c r="O891" s="7"/>
      <c r="P891" s="7">
        <v>5738394</v>
      </c>
      <c r="Q891" s="7" t="s">
        <v>1555</v>
      </c>
      <c r="R891" s="7">
        <v>621</v>
      </c>
      <c r="S891" s="7">
        <v>206</v>
      </c>
      <c r="T891" s="8"/>
    </row>
    <row r="892" spans="1:20" hidden="1" x14ac:dyDescent="0.25">
      <c r="A892" t="s">
        <v>20</v>
      </c>
      <c r="B892" t="s">
        <v>30</v>
      </c>
      <c r="C892" t="s">
        <v>22</v>
      </c>
      <c r="D892" t="s">
        <v>23</v>
      </c>
      <c r="E892" t="s">
        <v>5</v>
      </c>
      <c r="G892" t="s">
        <v>24</v>
      </c>
      <c r="H892">
        <v>410601</v>
      </c>
      <c r="I892">
        <v>410795</v>
      </c>
      <c r="J892" t="s">
        <v>25</v>
      </c>
      <c r="P892">
        <v>5738397</v>
      </c>
      <c r="Q892" t="s">
        <v>1558</v>
      </c>
      <c r="R892">
        <v>195</v>
      </c>
      <c r="T892" t="s">
        <v>1559</v>
      </c>
    </row>
    <row r="893" spans="1:20" x14ac:dyDescent="0.25">
      <c r="A893" s="6" t="s">
        <v>33</v>
      </c>
      <c r="B893" s="7" t="s">
        <v>34</v>
      </c>
      <c r="C893" s="7" t="s">
        <v>22</v>
      </c>
      <c r="D893" s="7" t="s">
        <v>23</v>
      </c>
      <c r="E893" s="7" t="s">
        <v>5</v>
      </c>
      <c r="F893" s="7"/>
      <c r="G893" s="7" t="s">
        <v>24</v>
      </c>
      <c r="H893" s="7">
        <v>410601</v>
      </c>
      <c r="I893" s="7">
        <v>410795</v>
      </c>
      <c r="J893" s="7" t="s">
        <v>25</v>
      </c>
      <c r="K893" s="7" t="s">
        <v>1560</v>
      </c>
      <c r="L893" s="7" t="s">
        <v>1560</v>
      </c>
      <c r="M893" s="7"/>
      <c r="N893" s="7" t="s">
        <v>36</v>
      </c>
      <c r="O893" s="7"/>
      <c r="P893" s="7">
        <v>5738397</v>
      </c>
      <c r="Q893" s="7" t="s">
        <v>1558</v>
      </c>
      <c r="R893" s="7">
        <v>195</v>
      </c>
      <c r="S893" s="7">
        <v>64</v>
      </c>
      <c r="T893" s="8"/>
    </row>
    <row r="894" spans="1:20" hidden="1" x14ac:dyDescent="0.25">
      <c r="A894" t="s">
        <v>20</v>
      </c>
      <c r="B894" t="s">
        <v>30</v>
      </c>
      <c r="C894" t="s">
        <v>22</v>
      </c>
      <c r="D894" t="s">
        <v>23</v>
      </c>
      <c r="E894" t="s">
        <v>5</v>
      </c>
      <c r="G894" t="s">
        <v>24</v>
      </c>
      <c r="H894">
        <v>410814</v>
      </c>
      <c r="I894">
        <v>412190</v>
      </c>
      <c r="J894" t="s">
        <v>25</v>
      </c>
      <c r="P894">
        <v>5738396</v>
      </c>
      <c r="Q894" t="s">
        <v>1561</v>
      </c>
      <c r="R894">
        <v>1377</v>
      </c>
      <c r="T894" t="s">
        <v>1562</v>
      </c>
    </row>
    <row r="895" spans="1:20" x14ac:dyDescent="0.25">
      <c r="A895" s="6" t="s">
        <v>33</v>
      </c>
      <c r="B895" s="7" t="s">
        <v>34</v>
      </c>
      <c r="C895" s="7" t="s">
        <v>22</v>
      </c>
      <c r="D895" s="7" t="s">
        <v>23</v>
      </c>
      <c r="E895" s="7" t="s">
        <v>5</v>
      </c>
      <c r="F895" s="7"/>
      <c r="G895" s="7" t="s">
        <v>24</v>
      </c>
      <c r="H895" s="7">
        <v>410814</v>
      </c>
      <c r="I895" s="7">
        <v>412190</v>
      </c>
      <c r="J895" s="7" t="s">
        <v>25</v>
      </c>
      <c r="K895" s="7" t="s">
        <v>1563</v>
      </c>
      <c r="L895" s="7" t="s">
        <v>1563</v>
      </c>
      <c r="M895" s="7"/>
      <c r="N895" s="7" t="s">
        <v>36</v>
      </c>
      <c r="O895" s="7"/>
      <c r="P895" s="7">
        <v>5738396</v>
      </c>
      <c r="Q895" s="7" t="s">
        <v>1561</v>
      </c>
      <c r="R895" s="7">
        <v>1377</v>
      </c>
      <c r="S895" s="7">
        <v>458</v>
      </c>
      <c r="T895" s="8"/>
    </row>
    <row r="896" spans="1:20" hidden="1" x14ac:dyDescent="0.25">
      <c r="A896" t="s">
        <v>20</v>
      </c>
      <c r="B896" t="s">
        <v>30</v>
      </c>
      <c r="C896" t="s">
        <v>22</v>
      </c>
      <c r="D896" t="s">
        <v>23</v>
      </c>
      <c r="E896" t="s">
        <v>5</v>
      </c>
      <c r="G896" t="s">
        <v>24</v>
      </c>
      <c r="H896">
        <v>412408</v>
      </c>
      <c r="I896">
        <v>412695</v>
      </c>
      <c r="J896" t="s">
        <v>74</v>
      </c>
      <c r="P896">
        <v>5738400</v>
      </c>
      <c r="Q896" t="s">
        <v>1564</v>
      </c>
      <c r="R896">
        <v>288</v>
      </c>
      <c r="T896" t="s">
        <v>1565</v>
      </c>
    </row>
    <row r="897" spans="1:20" x14ac:dyDescent="0.25">
      <c r="A897" s="6" t="s">
        <v>33</v>
      </c>
      <c r="B897" s="7" t="s">
        <v>34</v>
      </c>
      <c r="C897" s="7" t="s">
        <v>22</v>
      </c>
      <c r="D897" s="7" t="s">
        <v>23</v>
      </c>
      <c r="E897" s="7" t="s">
        <v>5</v>
      </c>
      <c r="F897" s="7"/>
      <c r="G897" s="7" t="s">
        <v>24</v>
      </c>
      <c r="H897" s="7">
        <v>412408</v>
      </c>
      <c r="I897" s="7">
        <v>412695</v>
      </c>
      <c r="J897" s="7" t="s">
        <v>74</v>
      </c>
      <c r="K897" s="7" t="s">
        <v>1566</v>
      </c>
      <c r="L897" s="7" t="s">
        <v>1566</v>
      </c>
      <c r="M897" s="7"/>
      <c r="N897" s="7" t="s">
        <v>1567</v>
      </c>
      <c r="O897" s="7"/>
      <c r="P897" s="7">
        <v>5738400</v>
      </c>
      <c r="Q897" s="7" t="s">
        <v>1564</v>
      </c>
      <c r="R897" s="7">
        <v>288</v>
      </c>
      <c r="S897" s="7">
        <v>95</v>
      </c>
      <c r="T897" s="8"/>
    </row>
    <row r="898" spans="1:20" hidden="1" x14ac:dyDescent="0.25">
      <c r="A898" t="s">
        <v>20</v>
      </c>
      <c r="B898" t="s">
        <v>30</v>
      </c>
      <c r="C898" t="s">
        <v>22</v>
      </c>
      <c r="D898" t="s">
        <v>23</v>
      </c>
      <c r="E898" t="s">
        <v>5</v>
      </c>
      <c r="G898" t="s">
        <v>24</v>
      </c>
      <c r="H898">
        <v>412685</v>
      </c>
      <c r="I898">
        <v>412915</v>
      </c>
      <c r="J898" t="s">
        <v>74</v>
      </c>
      <c r="P898">
        <v>5738401</v>
      </c>
      <c r="Q898" t="s">
        <v>1568</v>
      </c>
      <c r="R898">
        <v>231</v>
      </c>
      <c r="T898" t="s">
        <v>1569</v>
      </c>
    </row>
    <row r="899" spans="1:20" x14ac:dyDescent="0.25">
      <c r="A899" s="6" t="s">
        <v>33</v>
      </c>
      <c r="B899" s="7" t="s">
        <v>34</v>
      </c>
      <c r="C899" s="7" t="s">
        <v>22</v>
      </c>
      <c r="D899" s="7" t="s">
        <v>23</v>
      </c>
      <c r="E899" s="7" t="s">
        <v>5</v>
      </c>
      <c r="F899" s="7"/>
      <c r="G899" s="7" t="s">
        <v>24</v>
      </c>
      <c r="H899" s="7">
        <v>412685</v>
      </c>
      <c r="I899" s="7">
        <v>412915</v>
      </c>
      <c r="J899" s="7" t="s">
        <v>74</v>
      </c>
      <c r="K899" s="7" t="s">
        <v>1570</v>
      </c>
      <c r="L899" s="7" t="s">
        <v>1570</v>
      </c>
      <c r="M899" s="7"/>
      <c r="N899" s="7" t="s">
        <v>36</v>
      </c>
      <c r="O899" s="7"/>
      <c r="P899" s="7">
        <v>5738401</v>
      </c>
      <c r="Q899" s="7" t="s">
        <v>1568</v>
      </c>
      <c r="R899" s="7">
        <v>231</v>
      </c>
      <c r="S899" s="7">
        <v>76</v>
      </c>
      <c r="T899" s="8"/>
    </row>
    <row r="900" spans="1:20" hidden="1" x14ac:dyDescent="0.25">
      <c r="A900" t="s">
        <v>20</v>
      </c>
      <c r="B900" t="s">
        <v>30</v>
      </c>
      <c r="C900" t="s">
        <v>22</v>
      </c>
      <c r="D900" t="s">
        <v>23</v>
      </c>
      <c r="E900" t="s">
        <v>5</v>
      </c>
      <c r="G900" t="s">
        <v>24</v>
      </c>
      <c r="H900">
        <v>413023</v>
      </c>
      <c r="I900">
        <v>413706</v>
      </c>
      <c r="J900" t="s">
        <v>74</v>
      </c>
      <c r="P900">
        <v>5738403</v>
      </c>
      <c r="Q900" t="s">
        <v>1571</v>
      </c>
      <c r="R900">
        <v>684</v>
      </c>
      <c r="T900" t="s">
        <v>1572</v>
      </c>
    </row>
    <row r="901" spans="1:20" x14ac:dyDescent="0.25">
      <c r="A901" s="6" t="s">
        <v>33</v>
      </c>
      <c r="B901" s="7" t="s">
        <v>34</v>
      </c>
      <c r="C901" s="7" t="s">
        <v>22</v>
      </c>
      <c r="D901" s="7" t="s">
        <v>23</v>
      </c>
      <c r="E901" s="7" t="s">
        <v>5</v>
      </c>
      <c r="F901" s="7"/>
      <c r="G901" s="7" t="s">
        <v>24</v>
      </c>
      <c r="H901" s="7">
        <v>413023</v>
      </c>
      <c r="I901" s="7">
        <v>413706</v>
      </c>
      <c r="J901" s="7" t="s">
        <v>74</v>
      </c>
      <c r="K901" s="7" t="s">
        <v>397</v>
      </c>
      <c r="L901" s="7" t="s">
        <v>397</v>
      </c>
      <c r="M901" s="7"/>
      <c r="N901" s="7" t="s">
        <v>36</v>
      </c>
      <c r="O901" s="7"/>
      <c r="P901" s="7">
        <v>5738403</v>
      </c>
      <c r="Q901" s="7" t="s">
        <v>1571</v>
      </c>
      <c r="R901" s="7">
        <v>684</v>
      </c>
      <c r="S901" s="7">
        <v>227</v>
      </c>
      <c r="T901" s="8"/>
    </row>
    <row r="902" spans="1:20" hidden="1" x14ac:dyDescent="0.25">
      <c r="A902" t="s">
        <v>20</v>
      </c>
      <c r="B902" t="s">
        <v>30</v>
      </c>
      <c r="C902" t="s">
        <v>22</v>
      </c>
      <c r="D902" t="s">
        <v>23</v>
      </c>
      <c r="E902" t="s">
        <v>5</v>
      </c>
      <c r="G902" t="s">
        <v>24</v>
      </c>
      <c r="H902">
        <v>414438</v>
      </c>
      <c r="I902">
        <v>414815</v>
      </c>
      <c r="J902" t="s">
        <v>74</v>
      </c>
      <c r="P902">
        <v>5738407</v>
      </c>
      <c r="Q902" t="s">
        <v>1573</v>
      </c>
      <c r="R902">
        <v>378</v>
      </c>
      <c r="T902" t="s">
        <v>1574</v>
      </c>
    </row>
    <row r="903" spans="1:20" x14ac:dyDescent="0.25">
      <c r="A903" s="6" t="s">
        <v>33</v>
      </c>
      <c r="B903" s="7" t="s">
        <v>34</v>
      </c>
      <c r="C903" s="7" t="s">
        <v>22</v>
      </c>
      <c r="D903" s="7" t="s">
        <v>23</v>
      </c>
      <c r="E903" s="7" t="s">
        <v>5</v>
      </c>
      <c r="F903" s="7"/>
      <c r="G903" s="7" t="s">
        <v>24</v>
      </c>
      <c r="H903" s="7">
        <v>414438</v>
      </c>
      <c r="I903" s="7">
        <v>414815</v>
      </c>
      <c r="J903" s="7" t="s">
        <v>74</v>
      </c>
      <c r="K903" s="7" t="s">
        <v>1575</v>
      </c>
      <c r="L903" s="7" t="s">
        <v>1575</v>
      </c>
      <c r="M903" s="7"/>
      <c r="N903" s="7" t="s">
        <v>36</v>
      </c>
      <c r="O903" s="7"/>
      <c r="P903" s="7">
        <v>5738407</v>
      </c>
      <c r="Q903" s="7" t="s">
        <v>1573</v>
      </c>
      <c r="R903" s="7">
        <v>378</v>
      </c>
      <c r="S903" s="7">
        <v>125</v>
      </c>
      <c r="T903" s="8"/>
    </row>
    <row r="904" spans="1:20" hidden="1" x14ac:dyDescent="0.25">
      <c r="A904" t="s">
        <v>20</v>
      </c>
      <c r="B904" t="s">
        <v>21</v>
      </c>
      <c r="C904" t="s">
        <v>22</v>
      </c>
      <c r="D904" t="s">
        <v>23</v>
      </c>
      <c r="E904" t="s">
        <v>5</v>
      </c>
      <c r="G904" t="s">
        <v>24</v>
      </c>
      <c r="H904">
        <v>415149</v>
      </c>
      <c r="I904">
        <v>415233</v>
      </c>
      <c r="J904" t="s">
        <v>74</v>
      </c>
      <c r="P904">
        <v>5738406</v>
      </c>
      <c r="Q904" t="s">
        <v>1576</v>
      </c>
      <c r="R904">
        <v>85</v>
      </c>
      <c r="T904" t="s">
        <v>1577</v>
      </c>
    </row>
    <row r="905" spans="1:20" hidden="1" x14ac:dyDescent="0.25">
      <c r="A905" t="s">
        <v>21</v>
      </c>
      <c r="C905" t="s">
        <v>22</v>
      </c>
      <c r="D905" t="s">
        <v>23</v>
      </c>
      <c r="E905" t="s">
        <v>5</v>
      </c>
      <c r="G905" t="s">
        <v>24</v>
      </c>
      <c r="H905">
        <v>415149</v>
      </c>
      <c r="I905">
        <v>415233</v>
      </c>
      <c r="J905" t="s">
        <v>74</v>
      </c>
      <c r="N905" t="s">
        <v>28</v>
      </c>
      <c r="P905">
        <v>5738406</v>
      </c>
      <c r="Q905" t="s">
        <v>1576</v>
      </c>
      <c r="R905">
        <v>85</v>
      </c>
      <c r="T905" t="s">
        <v>1578</v>
      </c>
    </row>
    <row r="906" spans="1:20" hidden="1" x14ac:dyDescent="0.25">
      <c r="A906" t="s">
        <v>20</v>
      </c>
      <c r="B906" t="s">
        <v>30</v>
      </c>
      <c r="C906" t="s">
        <v>22</v>
      </c>
      <c r="D906" t="s">
        <v>23</v>
      </c>
      <c r="E906" t="s">
        <v>5</v>
      </c>
      <c r="G906" t="s">
        <v>24</v>
      </c>
      <c r="H906">
        <v>415308</v>
      </c>
      <c r="I906">
        <v>416954</v>
      </c>
      <c r="J906" t="s">
        <v>74</v>
      </c>
      <c r="P906">
        <v>5738409</v>
      </c>
      <c r="Q906" t="s">
        <v>1579</v>
      </c>
      <c r="R906">
        <v>1647</v>
      </c>
      <c r="T906" t="s">
        <v>1580</v>
      </c>
    </row>
    <row r="907" spans="1:20" x14ac:dyDescent="0.25">
      <c r="A907" s="6" t="s">
        <v>33</v>
      </c>
      <c r="B907" s="7" t="s">
        <v>34</v>
      </c>
      <c r="C907" s="7" t="s">
        <v>22</v>
      </c>
      <c r="D907" s="7" t="s">
        <v>23</v>
      </c>
      <c r="E907" s="7" t="s">
        <v>5</v>
      </c>
      <c r="F907" s="7"/>
      <c r="G907" s="7" t="s">
        <v>24</v>
      </c>
      <c r="H907" s="7">
        <v>415308</v>
      </c>
      <c r="I907" s="7">
        <v>416954</v>
      </c>
      <c r="J907" s="7" t="s">
        <v>74</v>
      </c>
      <c r="K907" s="7" t="s">
        <v>1581</v>
      </c>
      <c r="L907" s="7" t="s">
        <v>1581</v>
      </c>
      <c r="M907" s="7"/>
      <c r="N907" s="7" t="s">
        <v>36</v>
      </c>
      <c r="O907" s="7"/>
      <c r="P907" s="7">
        <v>5738409</v>
      </c>
      <c r="Q907" s="7" t="s">
        <v>1579</v>
      </c>
      <c r="R907" s="7">
        <v>1647</v>
      </c>
      <c r="S907" s="7">
        <v>548</v>
      </c>
      <c r="T907" s="8"/>
    </row>
    <row r="908" spans="1:20" hidden="1" x14ac:dyDescent="0.25">
      <c r="A908" t="s">
        <v>20</v>
      </c>
      <c r="B908" t="s">
        <v>30</v>
      </c>
      <c r="C908" t="s">
        <v>22</v>
      </c>
      <c r="D908" t="s">
        <v>23</v>
      </c>
      <c r="E908" t="s">
        <v>5</v>
      </c>
      <c r="G908" t="s">
        <v>24</v>
      </c>
      <c r="H908">
        <v>417181</v>
      </c>
      <c r="I908">
        <v>417918</v>
      </c>
      <c r="J908" t="s">
        <v>74</v>
      </c>
      <c r="P908">
        <v>5738410</v>
      </c>
      <c r="Q908" t="s">
        <v>1582</v>
      </c>
      <c r="R908">
        <v>738</v>
      </c>
      <c r="T908" t="s">
        <v>1583</v>
      </c>
    </row>
    <row r="909" spans="1:20" x14ac:dyDescent="0.25">
      <c r="A909" s="6" t="s">
        <v>33</v>
      </c>
      <c r="B909" s="7" t="s">
        <v>34</v>
      </c>
      <c r="C909" s="7" t="s">
        <v>22</v>
      </c>
      <c r="D909" s="7" t="s">
        <v>23</v>
      </c>
      <c r="E909" s="7" t="s">
        <v>5</v>
      </c>
      <c r="F909" s="7"/>
      <c r="G909" s="7" t="s">
        <v>24</v>
      </c>
      <c r="H909" s="7">
        <v>417181</v>
      </c>
      <c r="I909" s="7">
        <v>417918</v>
      </c>
      <c r="J909" s="7" t="s">
        <v>74</v>
      </c>
      <c r="K909" s="7" t="s">
        <v>1584</v>
      </c>
      <c r="L909" s="7" t="s">
        <v>1584</v>
      </c>
      <c r="M909" s="7"/>
      <c r="N909" s="7" t="s">
        <v>36</v>
      </c>
      <c r="O909" s="7"/>
      <c r="P909" s="7">
        <v>5738410</v>
      </c>
      <c r="Q909" s="7" t="s">
        <v>1582</v>
      </c>
      <c r="R909" s="7">
        <v>738</v>
      </c>
      <c r="S909" s="7">
        <v>245</v>
      </c>
      <c r="T909" s="8"/>
    </row>
    <row r="910" spans="1:20" hidden="1" x14ac:dyDescent="0.25">
      <c r="A910" t="s">
        <v>20</v>
      </c>
      <c r="B910" t="s">
        <v>30</v>
      </c>
      <c r="C910" t="s">
        <v>22</v>
      </c>
      <c r="D910" t="s">
        <v>23</v>
      </c>
      <c r="E910" t="s">
        <v>5</v>
      </c>
      <c r="G910" t="s">
        <v>24</v>
      </c>
      <c r="H910">
        <v>418045</v>
      </c>
      <c r="I910">
        <v>419685</v>
      </c>
      <c r="J910" t="s">
        <v>74</v>
      </c>
      <c r="P910">
        <v>5738413</v>
      </c>
      <c r="Q910" t="s">
        <v>1585</v>
      </c>
      <c r="R910">
        <v>1641</v>
      </c>
      <c r="T910" t="s">
        <v>1586</v>
      </c>
    </row>
    <row r="911" spans="1:20" x14ac:dyDescent="0.25">
      <c r="A911" s="6" t="s">
        <v>33</v>
      </c>
      <c r="B911" s="7" t="s">
        <v>34</v>
      </c>
      <c r="C911" s="7" t="s">
        <v>22</v>
      </c>
      <c r="D911" s="7" t="s">
        <v>23</v>
      </c>
      <c r="E911" s="7" t="s">
        <v>5</v>
      </c>
      <c r="F911" s="7"/>
      <c r="G911" s="7" t="s">
        <v>24</v>
      </c>
      <c r="H911" s="7">
        <v>418045</v>
      </c>
      <c r="I911" s="7">
        <v>419685</v>
      </c>
      <c r="J911" s="7" t="s">
        <v>74</v>
      </c>
      <c r="K911" s="7" t="s">
        <v>1587</v>
      </c>
      <c r="L911" s="7" t="s">
        <v>1587</v>
      </c>
      <c r="M911" s="7"/>
      <c r="N911" s="7" t="s">
        <v>1588</v>
      </c>
      <c r="O911" s="7"/>
      <c r="P911" s="7">
        <v>5738413</v>
      </c>
      <c r="Q911" s="7" t="s">
        <v>1585</v>
      </c>
      <c r="R911" s="7">
        <v>1641</v>
      </c>
      <c r="S911" s="7">
        <v>546</v>
      </c>
      <c r="T911" s="8"/>
    </row>
    <row r="912" spans="1:20" hidden="1" x14ac:dyDescent="0.25">
      <c r="A912" t="s">
        <v>20</v>
      </c>
      <c r="B912" t="s">
        <v>30</v>
      </c>
      <c r="C912" t="s">
        <v>22</v>
      </c>
      <c r="D912" t="s">
        <v>23</v>
      </c>
      <c r="E912" t="s">
        <v>5</v>
      </c>
      <c r="G912" t="s">
        <v>24</v>
      </c>
      <c r="H912">
        <v>420823</v>
      </c>
      <c r="I912">
        <v>421371</v>
      </c>
      <c r="J912" t="s">
        <v>25</v>
      </c>
      <c r="P912">
        <v>5738417</v>
      </c>
      <c r="Q912" t="s">
        <v>1589</v>
      </c>
      <c r="R912">
        <v>549</v>
      </c>
      <c r="T912" t="s">
        <v>1590</v>
      </c>
    </row>
    <row r="913" spans="1:20" x14ac:dyDescent="0.25">
      <c r="A913" s="6" t="s">
        <v>33</v>
      </c>
      <c r="B913" s="7" t="s">
        <v>34</v>
      </c>
      <c r="C913" s="7" t="s">
        <v>22</v>
      </c>
      <c r="D913" s="7" t="s">
        <v>23</v>
      </c>
      <c r="E913" s="7" t="s">
        <v>5</v>
      </c>
      <c r="F913" s="7"/>
      <c r="G913" s="7" t="s">
        <v>24</v>
      </c>
      <c r="H913" s="7">
        <v>420823</v>
      </c>
      <c r="I913" s="7">
        <v>421371</v>
      </c>
      <c r="J913" s="7" t="s">
        <v>25</v>
      </c>
      <c r="K913" s="7" t="s">
        <v>1591</v>
      </c>
      <c r="L913" s="7" t="s">
        <v>1591</v>
      </c>
      <c r="M913" s="7"/>
      <c r="N913" s="7" t="s">
        <v>146</v>
      </c>
      <c r="O913" s="7"/>
      <c r="P913" s="7">
        <v>5738417</v>
      </c>
      <c r="Q913" s="7" t="s">
        <v>1589</v>
      </c>
      <c r="R913" s="7">
        <v>549</v>
      </c>
      <c r="S913" s="7">
        <v>182</v>
      </c>
      <c r="T913" s="8"/>
    </row>
    <row r="914" spans="1:20" hidden="1" x14ac:dyDescent="0.25">
      <c r="A914" t="s">
        <v>20</v>
      </c>
      <c r="B914" t="s">
        <v>30</v>
      </c>
      <c r="C914" t="s">
        <v>22</v>
      </c>
      <c r="D914" t="s">
        <v>23</v>
      </c>
      <c r="E914" t="s">
        <v>5</v>
      </c>
      <c r="G914" t="s">
        <v>24</v>
      </c>
      <c r="H914">
        <v>421516</v>
      </c>
      <c r="I914">
        <v>422100</v>
      </c>
      <c r="J914" t="s">
        <v>25</v>
      </c>
      <c r="P914">
        <v>5738416</v>
      </c>
      <c r="Q914" t="s">
        <v>1592</v>
      </c>
      <c r="R914">
        <v>585</v>
      </c>
      <c r="T914" t="s">
        <v>1593</v>
      </c>
    </row>
    <row r="915" spans="1:20" x14ac:dyDescent="0.25">
      <c r="A915" s="6" t="s">
        <v>33</v>
      </c>
      <c r="B915" s="7" t="s">
        <v>34</v>
      </c>
      <c r="C915" s="7" t="s">
        <v>22</v>
      </c>
      <c r="D915" s="7" t="s">
        <v>23</v>
      </c>
      <c r="E915" s="7" t="s">
        <v>5</v>
      </c>
      <c r="F915" s="7"/>
      <c r="G915" s="7" t="s">
        <v>24</v>
      </c>
      <c r="H915" s="7">
        <v>421516</v>
      </c>
      <c r="I915" s="7">
        <v>422100</v>
      </c>
      <c r="J915" s="7" t="s">
        <v>25</v>
      </c>
      <c r="K915" s="7" t="s">
        <v>1594</v>
      </c>
      <c r="L915" s="7" t="s">
        <v>1594</v>
      </c>
      <c r="M915" s="7"/>
      <c r="N915" s="7" t="s">
        <v>36</v>
      </c>
      <c r="O915" s="7"/>
      <c r="P915" s="7">
        <v>5738416</v>
      </c>
      <c r="Q915" s="7" t="s">
        <v>1592</v>
      </c>
      <c r="R915" s="7">
        <v>585</v>
      </c>
      <c r="S915" s="7">
        <v>194</v>
      </c>
      <c r="T915" s="8"/>
    </row>
    <row r="916" spans="1:20" hidden="1" x14ac:dyDescent="0.25">
      <c r="A916" t="s">
        <v>20</v>
      </c>
      <c r="B916" t="s">
        <v>30</v>
      </c>
      <c r="C916" t="s">
        <v>22</v>
      </c>
      <c r="D916" t="s">
        <v>23</v>
      </c>
      <c r="E916" t="s">
        <v>5</v>
      </c>
      <c r="G916" t="s">
        <v>24</v>
      </c>
      <c r="H916">
        <v>422218</v>
      </c>
      <c r="I916">
        <v>423231</v>
      </c>
      <c r="J916" t="s">
        <v>25</v>
      </c>
      <c r="P916">
        <v>5738419</v>
      </c>
      <c r="Q916" t="s">
        <v>1595</v>
      </c>
      <c r="R916">
        <v>1014</v>
      </c>
      <c r="T916" t="s">
        <v>1596</v>
      </c>
    </row>
    <row r="917" spans="1:20" x14ac:dyDescent="0.25">
      <c r="A917" s="6" t="s">
        <v>33</v>
      </c>
      <c r="B917" s="7" t="s">
        <v>34</v>
      </c>
      <c r="C917" s="7" t="s">
        <v>22</v>
      </c>
      <c r="D917" s="7" t="s">
        <v>23</v>
      </c>
      <c r="E917" s="7" t="s">
        <v>5</v>
      </c>
      <c r="F917" s="7"/>
      <c r="G917" s="7" t="s">
        <v>24</v>
      </c>
      <c r="H917" s="7">
        <v>422218</v>
      </c>
      <c r="I917" s="7">
        <v>423231</v>
      </c>
      <c r="J917" s="7" t="s">
        <v>25</v>
      </c>
      <c r="K917" s="7" t="s">
        <v>1597</v>
      </c>
      <c r="L917" s="7" t="s">
        <v>1597</v>
      </c>
      <c r="M917" s="7"/>
      <c r="N917" s="7" t="s">
        <v>1598</v>
      </c>
      <c r="O917" s="7"/>
      <c r="P917" s="7">
        <v>5738419</v>
      </c>
      <c r="Q917" s="7" t="s">
        <v>1595</v>
      </c>
      <c r="R917" s="7">
        <v>1014</v>
      </c>
      <c r="S917" s="7">
        <v>337</v>
      </c>
      <c r="T917" s="8"/>
    </row>
    <row r="918" spans="1:20" hidden="1" x14ac:dyDescent="0.25">
      <c r="A918" t="s">
        <v>20</v>
      </c>
      <c r="B918" t="s">
        <v>30</v>
      </c>
      <c r="C918" t="s">
        <v>22</v>
      </c>
      <c r="D918" t="s">
        <v>23</v>
      </c>
      <c r="E918" t="s">
        <v>5</v>
      </c>
      <c r="G918" t="s">
        <v>24</v>
      </c>
      <c r="H918">
        <v>423273</v>
      </c>
      <c r="I918">
        <v>423545</v>
      </c>
      <c r="J918" t="s">
        <v>25</v>
      </c>
      <c r="P918">
        <v>5738422</v>
      </c>
      <c r="Q918" t="s">
        <v>1599</v>
      </c>
      <c r="R918">
        <v>273</v>
      </c>
      <c r="T918" t="s">
        <v>1600</v>
      </c>
    </row>
    <row r="919" spans="1:20" x14ac:dyDescent="0.25">
      <c r="A919" s="6" t="s">
        <v>33</v>
      </c>
      <c r="B919" s="7" t="s">
        <v>34</v>
      </c>
      <c r="C919" s="7" t="s">
        <v>22</v>
      </c>
      <c r="D919" s="7" t="s">
        <v>23</v>
      </c>
      <c r="E919" s="7" t="s">
        <v>5</v>
      </c>
      <c r="F919" s="7"/>
      <c r="G919" s="7" t="s">
        <v>24</v>
      </c>
      <c r="H919" s="7">
        <v>423273</v>
      </c>
      <c r="I919" s="7">
        <v>423545</v>
      </c>
      <c r="J919" s="7" t="s">
        <v>25</v>
      </c>
      <c r="K919" s="7" t="s">
        <v>1601</v>
      </c>
      <c r="L919" s="7" t="s">
        <v>1601</v>
      </c>
      <c r="M919" s="7"/>
      <c r="N919" s="7" t="s">
        <v>36</v>
      </c>
      <c r="O919" s="7"/>
      <c r="P919" s="7">
        <v>5738422</v>
      </c>
      <c r="Q919" s="7" t="s">
        <v>1599</v>
      </c>
      <c r="R919" s="7">
        <v>273</v>
      </c>
      <c r="S919" s="7">
        <v>90</v>
      </c>
      <c r="T919" s="8"/>
    </row>
    <row r="920" spans="1:20" hidden="1" x14ac:dyDescent="0.25">
      <c r="A920" t="s">
        <v>20</v>
      </c>
      <c r="B920" t="s">
        <v>30</v>
      </c>
      <c r="C920" t="s">
        <v>22</v>
      </c>
      <c r="D920" t="s">
        <v>23</v>
      </c>
      <c r="E920" t="s">
        <v>5</v>
      </c>
      <c r="G920" t="s">
        <v>24</v>
      </c>
      <c r="H920">
        <v>423724</v>
      </c>
      <c r="I920">
        <v>424083</v>
      </c>
      <c r="J920" t="s">
        <v>25</v>
      </c>
      <c r="P920">
        <v>5738424</v>
      </c>
      <c r="Q920" t="s">
        <v>1602</v>
      </c>
      <c r="R920">
        <v>360</v>
      </c>
      <c r="T920" t="s">
        <v>1603</v>
      </c>
    </row>
    <row r="921" spans="1:20" x14ac:dyDescent="0.25">
      <c r="A921" s="6" t="s">
        <v>33</v>
      </c>
      <c r="B921" s="7" t="s">
        <v>34</v>
      </c>
      <c r="C921" s="7" t="s">
        <v>22</v>
      </c>
      <c r="D921" s="7" t="s">
        <v>23</v>
      </c>
      <c r="E921" s="7" t="s">
        <v>5</v>
      </c>
      <c r="F921" s="7"/>
      <c r="G921" s="7" t="s">
        <v>24</v>
      </c>
      <c r="H921" s="7">
        <v>423724</v>
      </c>
      <c r="I921" s="7">
        <v>424083</v>
      </c>
      <c r="J921" s="7" t="s">
        <v>25</v>
      </c>
      <c r="K921" s="7" t="s">
        <v>1604</v>
      </c>
      <c r="L921" s="7" t="s">
        <v>1604</v>
      </c>
      <c r="M921" s="7"/>
      <c r="N921" s="7" t="s">
        <v>1605</v>
      </c>
      <c r="O921" s="7"/>
      <c r="P921" s="7">
        <v>5738424</v>
      </c>
      <c r="Q921" s="7" t="s">
        <v>1602</v>
      </c>
      <c r="R921" s="7">
        <v>360</v>
      </c>
      <c r="S921" s="7">
        <v>119</v>
      </c>
      <c r="T921" s="8"/>
    </row>
    <row r="922" spans="1:20" hidden="1" x14ac:dyDescent="0.25">
      <c r="A922" t="s">
        <v>20</v>
      </c>
      <c r="B922" t="s">
        <v>30</v>
      </c>
      <c r="C922" t="s">
        <v>22</v>
      </c>
      <c r="D922" t="s">
        <v>23</v>
      </c>
      <c r="E922" t="s">
        <v>5</v>
      </c>
      <c r="G922" t="s">
        <v>24</v>
      </c>
      <c r="H922">
        <v>424093</v>
      </c>
      <c r="I922">
        <v>424950</v>
      </c>
      <c r="J922" t="s">
        <v>25</v>
      </c>
      <c r="P922">
        <v>5738432</v>
      </c>
      <c r="Q922" t="s">
        <v>1606</v>
      </c>
      <c r="R922">
        <v>858</v>
      </c>
      <c r="T922" t="s">
        <v>1607</v>
      </c>
    </row>
    <row r="923" spans="1:20" x14ac:dyDescent="0.25">
      <c r="A923" s="6" t="s">
        <v>33</v>
      </c>
      <c r="B923" s="7" t="s">
        <v>34</v>
      </c>
      <c r="C923" s="7" t="s">
        <v>22</v>
      </c>
      <c r="D923" s="7" t="s">
        <v>23</v>
      </c>
      <c r="E923" s="7" t="s">
        <v>5</v>
      </c>
      <c r="F923" s="7"/>
      <c r="G923" s="7" t="s">
        <v>24</v>
      </c>
      <c r="H923" s="7">
        <v>424093</v>
      </c>
      <c r="I923" s="7">
        <v>424950</v>
      </c>
      <c r="J923" s="7" t="s">
        <v>25</v>
      </c>
      <c r="K923" s="7" t="s">
        <v>1608</v>
      </c>
      <c r="L923" s="7" t="s">
        <v>1608</v>
      </c>
      <c r="M923" s="7"/>
      <c r="N923" s="7" t="s">
        <v>1609</v>
      </c>
      <c r="O923" s="7"/>
      <c r="P923" s="7">
        <v>5738432</v>
      </c>
      <c r="Q923" s="7" t="s">
        <v>1606</v>
      </c>
      <c r="R923" s="7">
        <v>858</v>
      </c>
      <c r="S923" s="7">
        <v>285</v>
      </c>
      <c r="T923" s="8"/>
    </row>
    <row r="924" spans="1:20" hidden="1" x14ac:dyDescent="0.25">
      <c r="A924" t="s">
        <v>20</v>
      </c>
      <c r="B924" t="s">
        <v>30</v>
      </c>
      <c r="C924" t="s">
        <v>22</v>
      </c>
      <c r="D924" t="s">
        <v>23</v>
      </c>
      <c r="E924" t="s">
        <v>5</v>
      </c>
      <c r="G924" t="s">
        <v>24</v>
      </c>
      <c r="H924">
        <v>424947</v>
      </c>
      <c r="I924">
        <v>425795</v>
      </c>
      <c r="J924" t="s">
        <v>25</v>
      </c>
      <c r="P924">
        <v>5738431</v>
      </c>
      <c r="Q924" t="s">
        <v>1610</v>
      </c>
      <c r="R924">
        <v>849</v>
      </c>
      <c r="T924" t="s">
        <v>1611</v>
      </c>
    </row>
    <row r="925" spans="1:20" x14ac:dyDescent="0.25">
      <c r="A925" s="6" t="s">
        <v>33</v>
      </c>
      <c r="B925" s="7" t="s">
        <v>34</v>
      </c>
      <c r="C925" s="7" t="s">
        <v>22</v>
      </c>
      <c r="D925" s="7" t="s">
        <v>23</v>
      </c>
      <c r="E925" s="7" t="s">
        <v>5</v>
      </c>
      <c r="F925" s="7"/>
      <c r="G925" s="7" t="s">
        <v>24</v>
      </c>
      <c r="H925" s="7">
        <v>424947</v>
      </c>
      <c r="I925" s="7">
        <v>425795</v>
      </c>
      <c r="J925" s="7" t="s">
        <v>25</v>
      </c>
      <c r="K925" s="7" t="s">
        <v>1612</v>
      </c>
      <c r="L925" s="7" t="s">
        <v>1612</v>
      </c>
      <c r="M925" s="7"/>
      <c r="N925" s="7" t="s">
        <v>551</v>
      </c>
      <c r="O925" s="7"/>
      <c r="P925" s="7">
        <v>5738431</v>
      </c>
      <c r="Q925" s="7" t="s">
        <v>1610</v>
      </c>
      <c r="R925" s="7">
        <v>849</v>
      </c>
      <c r="S925" s="7">
        <v>282</v>
      </c>
      <c r="T925" s="8"/>
    </row>
    <row r="926" spans="1:20" hidden="1" x14ac:dyDescent="0.25">
      <c r="A926" t="s">
        <v>20</v>
      </c>
      <c r="B926" t="s">
        <v>30</v>
      </c>
      <c r="C926" t="s">
        <v>22</v>
      </c>
      <c r="D926" t="s">
        <v>23</v>
      </c>
      <c r="E926" t="s">
        <v>5</v>
      </c>
      <c r="G926" t="s">
        <v>24</v>
      </c>
      <c r="H926">
        <v>425955</v>
      </c>
      <c r="I926">
        <v>426239</v>
      </c>
      <c r="J926" t="s">
        <v>25</v>
      </c>
      <c r="P926">
        <v>5738428</v>
      </c>
      <c r="Q926" t="s">
        <v>1613</v>
      </c>
      <c r="R926">
        <v>285</v>
      </c>
      <c r="T926" t="s">
        <v>1614</v>
      </c>
    </row>
    <row r="927" spans="1:20" x14ac:dyDescent="0.25">
      <c r="A927" s="6" t="s">
        <v>33</v>
      </c>
      <c r="B927" s="7" t="s">
        <v>34</v>
      </c>
      <c r="C927" s="7" t="s">
        <v>22</v>
      </c>
      <c r="D927" s="7" t="s">
        <v>23</v>
      </c>
      <c r="E927" s="7" t="s">
        <v>5</v>
      </c>
      <c r="F927" s="7"/>
      <c r="G927" s="7" t="s">
        <v>24</v>
      </c>
      <c r="H927" s="7">
        <v>425955</v>
      </c>
      <c r="I927" s="7">
        <v>426239</v>
      </c>
      <c r="J927" s="7" t="s">
        <v>25</v>
      </c>
      <c r="K927" s="7" t="s">
        <v>1615</v>
      </c>
      <c r="L927" s="7" t="s">
        <v>1615</v>
      </c>
      <c r="M927" s="7"/>
      <c r="N927" s="7" t="s">
        <v>36</v>
      </c>
      <c r="O927" s="7"/>
      <c r="P927" s="7">
        <v>5738428</v>
      </c>
      <c r="Q927" s="7" t="s">
        <v>1613</v>
      </c>
      <c r="R927" s="7">
        <v>285</v>
      </c>
      <c r="S927" s="7">
        <v>94</v>
      </c>
      <c r="T927" s="8"/>
    </row>
    <row r="928" spans="1:20" hidden="1" x14ac:dyDescent="0.25">
      <c r="A928" t="s">
        <v>20</v>
      </c>
      <c r="B928" t="s">
        <v>30</v>
      </c>
      <c r="C928" t="s">
        <v>22</v>
      </c>
      <c r="D928" t="s">
        <v>23</v>
      </c>
      <c r="E928" t="s">
        <v>5</v>
      </c>
      <c r="G928" t="s">
        <v>24</v>
      </c>
      <c r="H928">
        <v>426270</v>
      </c>
      <c r="I928">
        <v>426620</v>
      </c>
      <c r="J928" t="s">
        <v>25</v>
      </c>
      <c r="P928">
        <v>5738434</v>
      </c>
      <c r="Q928" t="s">
        <v>1616</v>
      </c>
      <c r="R928">
        <v>351</v>
      </c>
      <c r="T928" t="s">
        <v>1617</v>
      </c>
    </row>
    <row r="929" spans="1:20" x14ac:dyDescent="0.25">
      <c r="A929" s="6" t="s">
        <v>33</v>
      </c>
      <c r="B929" s="7" t="s">
        <v>34</v>
      </c>
      <c r="C929" s="7" t="s">
        <v>22</v>
      </c>
      <c r="D929" s="7" t="s">
        <v>23</v>
      </c>
      <c r="E929" s="7" t="s">
        <v>5</v>
      </c>
      <c r="F929" s="7"/>
      <c r="G929" s="7" t="s">
        <v>24</v>
      </c>
      <c r="H929" s="7">
        <v>426270</v>
      </c>
      <c r="I929" s="7">
        <v>426620</v>
      </c>
      <c r="J929" s="7" t="s">
        <v>25</v>
      </c>
      <c r="K929" s="7" t="s">
        <v>1618</v>
      </c>
      <c r="L929" s="7" t="s">
        <v>1618</v>
      </c>
      <c r="M929" s="7"/>
      <c r="N929" s="7" t="s">
        <v>1619</v>
      </c>
      <c r="O929" s="7"/>
      <c r="P929" s="7">
        <v>5738434</v>
      </c>
      <c r="Q929" s="7" t="s">
        <v>1616</v>
      </c>
      <c r="R929" s="7">
        <v>351</v>
      </c>
      <c r="S929" s="7">
        <v>116</v>
      </c>
      <c r="T929" s="8"/>
    </row>
    <row r="930" spans="1:20" hidden="1" x14ac:dyDescent="0.25">
      <c r="A930" t="s">
        <v>20</v>
      </c>
      <c r="B930" t="s">
        <v>30</v>
      </c>
      <c r="C930" t="s">
        <v>22</v>
      </c>
      <c r="D930" t="s">
        <v>23</v>
      </c>
      <c r="E930" t="s">
        <v>5</v>
      </c>
      <c r="G930" t="s">
        <v>24</v>
      </c>
      <c r="H930">
        <v>426839</v>
      </c>
      <c r="I930">
        <v>427075</v>
      </c>
      <c r="J930" t="s">
        <v>25</v>
      </c>
      <c r="P930">
        <v>5738433</v>
      </c>
      <c r="Q930" t="s">
        <v>1620</v>
      </c>
      <c r="R930">
        <v>237</v>
      </c>
      <c r="T930" t="s">
        <v>1621</v>
      </c>
    </row>
    <row r="931" spans="1:20" x14ac:dyDescent="0.25">
      <c r="A931" s="6" t="s">
        <v>33</v>
      </c>
      <c r="B931" s="7" t="s">
        <v>34</v>
      </c>
      <c r="C931" s="7" t="s">
        <v>22</v>
      </c>
      <c r="D931" s="7" t="s">
        <v>23</v>
      </c>
      <c r="E931" s="7" t="s">
        <v>5</v>
      </c>
      <c r="F931" s="7"/>
      <c r="G931" s="7" t="s">
        <v>24</v>
      </c>
      <c r="H931" s="7">
        <v>426839</v>
      </c>
      <c r="I931" s="7">
        <v>427075</v>
      </c>
      <c r="J931" s="7" t="s">
        <v>25</v>
      </c>
      <c r="K931" s="7" t="s">
        <v>1622</v>
      </c>
      <c r="L931" s="7" t="s">
        <v>1622</v>
      </c>
      <c r="M931" s="7"/>
      <c r="N931" s="7" t="s">
        <v>36</v>
      </c>
      <c r="O931" s="7"/>
      <c r="P931" s="7">
        <v>5738433</v>
      </c>
      <c r="Q931" s="7" t="s">
        <v>1620</v>
      </c>
      <c r="R931" s="7">
        <v>237</v>
      </c>
      <c r="S931" s="7">
        <v>78</v>
      </c>
      <c r="T931" s="8"/>
    </row>
    <row r="932" spans="1:20" hidden="1" x14ac:dyDescent="0.25">
      <c r="A932" t="s">
        <v>20</v>
      </c>
      <c r="B932" t="s">
        <v>30</v>
      </c>
      <c r="C932" t="s">
        <v>22</v>
      </c>
      <c r="D932" t="s">
        <v>23</v>
      </c>
      <c r="E932" t="s">
        <v>5</v>
      </c>
      <c r="G932" t="s">
        <v>24</v>
      </c>
      <c r="H932">
        <v>427167</v>
      </c>
      <c r="I932">
        <v>427370</v>
      </c>
      <c r="J932" t="s">
        <v>74</v>
      </c>
      <c r="P932">
        <v>5738436</v>
      </c>
      <c r="Q932" t="s">
        <v>1623</v>
      </c>
      <c r="R932">
        <v>204</v>
      </c>
      <c r="T932" t="s">
        <v>1624</v>
      </c>
    </row>
    <row r="933" spans="1:20" x14ac:dyDescent="0.25">
      <c r="A933" s="6" t="s">
        <v>33</v>
      </c>
      <c r="B933" s="7" t="s">
        <v>34</v>
      </c>
      <c r="C933" s="7" t="s">
        <v>22</v>
      </c>
      <c r="D933" s="7" t="s">
        <v>23</v>
      </c>
      <c r="E933" s="7" t="s">
        <v>5</v>
      </c>
      <c r="F933" s="7"/>
      <c r="G933" s="7" t="s">
        <v>24</v>
      </c>
      <c r="H933" s="7">
        <v>427167</v>
      </c>
      <c r="I933" s="7">
        <v>427370</v>
      </c>
      <c r="J933" s="7" t="s">
        <v>74</v>
      </c>
      <c r="K933" s="7" t="s">
        <v>1625</v>
      </c>
      <c r="L933" s="7" t="s">
        <v>1625</v>
      </c>
      <c r="M933" s="7"/>
      <c r="N933" s="7" t="s">
        <v>1626</v>
      </c>
      <c r="O933" s="7"/>
      <c r="P933" s="7">
        <v>5738436</v>
      </c>
      <c r="Q933" s="7" t="s">
        <v>1623</v>
      </c>
      <c r="R933" s="7">
        <v>204</v>
      </c>
      <c r="S933" s="7">
        <v>67</v>
      </c>
      <c r="T933" s="8"/>
    </row>
    <row r="934" spans="1:20" hidden="1" x14ac:dyDescent="0.25">
      <c r="A934" t="s">
        <v>20</v>
      </c>
      <c r="B934" t="s">
        <v>30</v>
      </c>
      <c r="C934" t="s">
        <v>22</v>
      </c>
      <c r="D934" t="s">
        <v>23</v>
      </c>
      <c r="E934" t="s">
        <v>5</v>
      </c>
      <c r="G934" t="s">
        <v>24</v>
      </c>
      <c r="H934">
        <v>427372</v>
      </c>
      <c r="I934">
        <v>427683</v>
      </c>
      <c r="J934" t="s">
        <v>74</v>
      </c>
      <c r="P934">
        <v>5738438</v>
      </c>
      <c r="Q934" t="s">
        <v>1627</v>
      </c>
      <c r="R934">
        <v>312</v>
      </c>
      <c r="T934" t="s">
        <v>1628</v>
      </c>
    </row>
    <row r="935" spans="1:20" x14ac:dyDescent="0.25">
      <c r="A935" s="6" t="s">
        <v>33</v>
      </c>
      <c r="B935" s="7" t="s">
        <v>34</v>
      </c>
      <c r="C935" s="7" t="s">
        <v>22</v>
      </c>
      <c r="D935" s="7" t="s">
        <v>23</v>
      </c>
      <c r="E935" s="7" t="s">
        <v>5</v>
      </c>
      <c r="F935" s="7"/>
      <c r="G935" s="7" t="s">
        <v>24</v>
      </c>
      <c r="H935" s="7">
        <v>427372</v>
      </c>
      <c r="I935" s="7">
        <v>427683</v>
      </c>
      <c r="J935" s="7" t="s">
        <v>74</v>
      </c>
      <c r="K935" s="7" t="s">
        <v>1629</v>
      </c>
      <c r="L935" s="7" t="s">
        <v>1629</v>
      </c>
      <c r="M935" s="7"/>
      <c r="N935" s="7" t="s">
        <v>1630</v>
      </c>
      <c r="O935" s="7"/>
      <c r="P935" s="7">
        <v>5738438</v>
      </c>
      <c r="Q935" s="7" t="s">
        <v>1627</v>
      </c>
      <c r="R935" s="7">
        <v>312</v>
      </c>
      <c r="S935" s="7">
        <v>103</v>
      </c>
      <c r="T935" s="8"/>
    </row>
    <row r="936" spans="1:20" hidden="1" x14ac:dyDescent="0.25">
      <c r="A936" t="s">
        <v>20</v>
      </c>
      <c r="B936" t="s">
        <v>30</v>
      </c>
      <c r="C936" t="s">
        <v>22</v>
      </c>
      <c r="D936" t="s">
        <v>23</v>
      </c>
      <c r="E936" t="s">
        <v>5</v>
      </c>
      <c r="G936" t="s">
        <v>24</v>
      </c>
      <c r="H936">
        <v>427691</v>
      </c>
      <c r="I936">
        <v>428167</v>
      </c>
      <c r="J936" t="s">
        <v>74</v>
      </c>
      <c r="P936">
        <v>5738443</v>
      </c>
      <c r="Q936" t="s">
        <v>1631</v>
      </c>
      <c r="R936">
        <v>477</v>
      </c>
      <c r="T936" t="s">
        <v>1632</v>
      </c>
    </row>
    <row r="937" spans="1:20" x14ac:dyDescent="0.25">
      <c r="A937" s="6" t="s">
        <v>33</v>
      </c>
      <c r="B937" s="7" t="s">
        <v>34</v>
      </c>
      <c r="C937" s="7" t="s">
        <v>22</v>
      </c>
      <c r="D937" s="7" t="s">
        <v>23</v>
      </c>
      <c r="E937" s="7" t="s">
        <v>5</v>
      </c>
      <c r="F937" s="7"/>
      <c r="G937" s="7" t="s">
        <v>24</v>
      </c>
      <c r="H937" s="7">
        <v>427691</v>
      </c>
      <c r="I937" s="7">
        <v>428167</v>
      </c>
      <c r="J937" s="7" t="s">
        <v>74</v>
      </c>
      <c r="K937" s="7" t="s">
        <v>1633</v>
      </c>
      <c r="L937" s="7" t="s">
        <v>1633</v>
      </c>
      <c r="M937" s="7"/>
      <c r="N937" s="7" t="s">
        <v>1634</v>
      </c>
      <c r="O937" s="7"/>
      <c r="P937" s="7">
        <v>5738443</v>
      </c>
      <c r="Q937" s="7" t="s">
        <v>1631</v>
      </c>
      <c r="R937" s="7">
        <v>477</v>
      </c>
      <c r="S937" s="7">
        <v>158</v>
      </c>
      <c r="T937" s="8"/>
    </row>
    <row r="938" spans="1:20" hidden="1" x14ac:dyDescent="0.25">
      <c r="A938" t="s">
        <v>20</v>
      </c>
      <c r="B938" t="s">
        <v>30</v>
      </c>
      <c r="C938" t="s">
        <v>22</v>
      </c>
      <c r="D938" t="s">
        <v>23</v>
      </c>
      <c r="E938" t="s">
        <v>5</v>
      </c>
      <c r="G938" t="s">
        <v>24</v>
      </c>
      <c r="H938">
        <v>428201</v>
      </c>
      <c r="I938">
        <v>428377</v>
      </c>
      <c r="J938" t="s">
        <v>74</v>
      </c>
      <c r="P938">
        <v>5738442</v>
      </c>
      <c r="Q938" t="s">
        <v>1635</v>
      </c>
      <c r="R938">
        <v>177</v>
      </c>
      <c r="T938" t="s">
        <v>1636</v>
      </c>
    </row>
    <row r="939" spans="1:20" x14ac:dyDescent="0.25">
      <c r="A939" s="6" t="s">
        <v>33</v>
      </c>
      <c r="B939" s="7" t="s">
        <v>34</v>
      </c>
      <c r="C939" s="7" t="s">
        <v>22</v>
      </c>
      <c r="D939" s="7" t="s">
        <v>23</v>
      </c>
      <c r="E939" s="7" t="s">
        <v>5</v>
      </c>
      <c r="F939" s="7"/>
      <c r="G939" s="7" t="s">
        <v>24</v>
      </c>
      <c r="H939" s="7">
        <v>428201</v>
      </c>
      <c r="I939" s="7">
        <v>428377</v>
      </c>
      <c r="J939" s="7" t="s">
        <v>74</v>
      </c>
      <c r="K939" s="7" t="s">
        <v>1637</v>
      </c>
      <c r="L939" s="7" t="s">
        <v>1637</v>
      </c>
      <c r="M939" s="7"/>
      <c r="N939" s="7" t="s">
        <v>1638</v>
      </c>
      <c r="O939" s="7"/>
      <c r="P939" s="7">
        <v>5738442</v>
      </c>
      <c r="Q939" s="7" t="s">
        <v>1635</v>
      </c>
      <c r="R939" s="7">
        <v>177</v>
      </c>
      <c r="S939" s="7">
        <v>58</v>
      </c>
      <c r="T939" s="8"/>
    </row>
    <row r="940" spans="1:20" hidden="1" x14ac:dyDescent="0.25">
      <c r="A940" t="s">
        <v>20</v>
      </c>
      <c r="B940" t="s">
        <v>30</v>
      </c>
      <c r="C940" t="s">
        <v>22</v>
      </c>
      <c r="D940" t="s">
        <v>23</v>
      </c>
      <c r="E940" t="s">
        <v>5</v>
      </c>
      <c r="G940" t="s">
        <v>24</v>
      </c>
      <c r="H940">
        <v>428416</v>
      </c>
      <c r="I940">
        <v>428979</v>
      </c>
      <c r="J940" t="s">
        <v>74</v>
      </c>
      <c r="P940">
        <v>5738445</v>
      </c>
      <c r="Q940" t="s">
        <v>1639</v>
      </c>
      <c r="R940">
        <v>564</v>
      </c>
      <c r="T940" t="s">
        <v>1640</v>
      </c>
    </row>
    <row r="941" spans="1:20" x14ac:dyDescent="0.25">
      <c r="A941" s="6" t="s">
        <v>33</v>
      </c>
      <c r="B941" s="7" t="s">
        <v>34</v>
      </c>
      <c r="C941" s="7" t="s">
        <v>22</v>
      </c>
      <c r="D941" s="7" t="s">
        <v>23</v>
      </c>
      <c r="E941" s="7" t="s">
        <v>5</v>
      </c>
      <c r="F941" s="7"/>
      <c r="G941" s="7" t="s">
        <v>24</v>
      </c>
      <c r="H941" s="7">
        <v>428416</v>
      </c>
      <c r="I941" s="7">
        <v>428979</v>
      </c>
      <c r="J941" s="7" t="s">
        <v>74</v>
      </c>
      <c r="K941" s="7" t="s">
        <v>1641</v>
      </c>
      <c r="L941" s="7" t="s">
        <v>1641</v>
      </c>
      <c r="M941" s="7"/>
      <c r="N941" s="7" t="s">
        <v>1642</v>
      </c>
      <c r="O941" s="7"/>
      <c r="P941" s="7">
        <v>5738445</v>
      </c>
      <c r="Q941" s="7" t="s">
        <v>1639</v>
      </c>
      <c r="R941" s="7">
        <v>564</v>
      </c>
      <c r="S941" s="7">
        <v>187</v>
      </c>
      <c r="T941" s="8"/>
    </row>
    <row r="942" spans="1:20" hidden="1" x14ac:dyDescent="0.25">
      <c r="A942" t="s">
        <v>20</v>
      </c>
      <c r="B942" t="s">
        <v>30</v>
      </c>
      <c r="C942" t="s">
        <v>22</v>
      </c>
      <c r="D942" t="s">
        <v>23</v>
      </c>
      <c r="E942" t="s">
        <v>5</v>
      </c>
      <c r="G942" t="s">
        <v>24</v>
      </c>
      <c r="H942">
        <v>429135</v>
      </c>
      <c r="I942">
        <v>430049</v>
      </c>
      <c r="J942" t="s">
        <v>74</v>
      </c>
      <c r="P942">
        <v>5738449</v>
      </c>
      <c r="Q942" t="s">
        <v>1643</v>
      </c>
      <c r="R942">
        <v>915</v>
      </c>
      <c r="T942" t="s">
        <v>1644</v>
      </c>
    </row>
    <row r="943" spans="1:20" x14ac:dyDescent="0.25">
      <c r="A943" s="6" t="s">
        <v>33</v>
      </c>
      <c r="B943" s="7" t="s">
        <v>34</v>
      </c>
      <c r="C943" s="7" t="s">
        <v>22</v>
      </c>
      <c r="D943" s="7" t="s">
        <v>23</v>
      </c>
      <c r="E943" s="7" t="s">
        <v>5</v>
      </c>
      <c r="F943" s="7"/>
      <c r="G943" s="7" t="s">
        <v>24</v>
      </c>
      <c r="H943" s="7">
        <v>429135</v>
      </c>
      <c r="I943" s="7">
        <v>430049</v>
      </c>
      <c r="J943" s="7" t="s">
        <v>74</v>
      </c>
      <c r="K943" s="7" t="s">
        <v>1645</v>
      </c>
      <c r="L943" s="7" t="s">
        <v>1645</v>
      </c>
      <c r="M943" s="7"/>
      <c r="N943" s="7" t="s">
        <v>1646</v>
      </c>
      <c r="O943" s="7"/>
      <c r="P943" s="7">
        <v>5738449</v>
      </c>
      <c r="Q943" s="7" t="s">
        <v>1643</v>
      </c>
      <c r="R943" s="7">
        <v>915</v>
      </c>
      <c r="S943" s="7">
        <v>304</v>
      </c>
      <c r="T943" s="8"/>
    </row>
    <row r="944" spans="1:20" hidden="1" x14ac:dyDescent="0.25">
      <c r="A944" t="s">
        <v>20</v>
      </c>
      <c r="B944" t="s">
        <v>657</v>
      </c>
      <c r="C944" t="s">
        <v>22</v>
      </c>
      <c r="D944" t="s">
        <v>23</v>
      </c>
      <c r="E944" t="s">
        <v>5</v>
      </c>
      <c r="G944" t="s">
        <v>24</v>
      </c>
      <c r="H944">
        <v>430143</v>
      </c>
      <c r="I944">
        <v>430941</v>
      </c>
      <c r="J944" t="s">
        <v>25</v>
      </c>
      <c r="P944">
        <v>5738453</v>
      </c>
      <c r="Q944" t="s">
        <v>1647</v>
      </c>
      <c r="R944">
        <v>799</v>
      </c>
      <c r="T944" t="s">
        <v>1648</v>
      </c>
    </row>
    <row r="945" spans="1:20" hidden="1" x14ac:dyDescent="0.25">
      <c r="A945" t="s">
        <v>33</v>
      </c>
      <c r="B945" t="s">
        <v>660</v>
      </c>
      <c r="C945" t="s">
        <v>22</v>
      </c>
      <c r="D945" t="s">
        <v>23</v>
      </c>
      <c r="E945" t="s">
        <v>5</v>
      </c>
      <c r="G945" t="s">
        <v>24</v>
      </c>
      <c r="H945">
        <v>430143</v>
      </c>
      <c r="I945">
        <v>430941</v>
      </c>
      <c r="J945" t="s">
        <v>25</v>
      </c>
      <c r="N945" t="s">
        <v>1649</v>
      </c>
      <c r="P945">
        <v>5738453</v>
      </c>
      <c r="Q945" t="s">
        <v>1647</v>
      </c>
      <c r="R945">
        <v>799</v>
      </c>
      <c r="T945" t="s">
        <v>661</v>
      </c>
    </row>
    <row r="946" spans="1:20" hidden="1" x14ac:dyDescent="0.25">
      <c r="A946" t="s">
        <v>20</v>
      </c>
      <c r="B946" t="s">
        <v>30</v>
      </c>
      <c r="C946" t="s">
        <v>22</v>
      </c>
      <c r="D946" t="s">
        <v>23</v>
      </c>
      <c r="E946" t="s">
        <v>5</v>
      </c>
      <c r="G946" t="s">
        <v>24</v>
      </c>
      <c r="H946">
        <v>430938</v>
      </c>
      <c r="I946">
        <v>432041</v>
      </c>
      <c r="J946" t="s">
        <v>74</v>
      </c>
      <c r="P946">
        <v>5738456</v>
      </c>
      <c r="Q946" t="s">
        <v>1650</v>
      </c>
      <c r="R946">
        <v>1104</v>
      </c>
      <c r="T946" t="s">
        <v>1651</v>
      </c>
    </row>
    <row r="947" spans="1:20" x14ac:dyDescent="0.25">
      <c r="A947" s="6" t="s">
        <v>33</v>
      </c>
      <c r="B947" s="7" t="s">
        <v>34</v>
      </c>
      <c r="C947" s="7" t="s">
        <v>22</v>
      </c>
      <c r="D947" s="7" t="s">
        <v>23</v>
      </c>
      <c r="E947" s="7" t="s">
        <v>5</v>
      </c>
      <c r="F947" s="7"/>
      <c r="G947" s="7" t="s">
        <v>24</v>
      </c>
      <c r="H947" s="7">
        <v>430938</v>
      </c>
      <c r="I947" s="7">
        <v>432041</v>
      </c>
      <c r="J947" s="7" t="s">
        <v>74</v>
      </c>
      <c r="K947" s="7" t="s">
        <v>1652</v>
      </c>
      <c r="L947" s="7" t="s">
        <v>1652</v>
      </c>
      <c r="M947" s="7"/>
      <c r="N947" s="7" t="s">
        <v>36</v>
      </c>
      <c r="O947" s="7"/>
      <c r="P947" s="7">
        <v>5738456</v>
      </c>
      <c r="Q947" s="7" t="s">
        <v>1650</v>
      </c>
      <c r="R947" s="7">
        <v>1104</v>
      </c>
      <c r="S947" s="7">
        <v>367</v>
      </c>
      <c r="T947" s="8"/>
    </row>
    <row r="948" spans="1:20" hidden="1" x14ac:dyDescent="0.25">
      <c r="A948" t="s">
        <v>20</v>
      </c>
      <c r="B948" t="s">
        <v>30</v>
      </c>
      <c r="C948" t="s">
        <v>22</v>
      </c>
      <c r="D948" t="s">
        <v>23</v>
      </c>
      <c r="E948" t="s">
        <v>5</v>
      </c>
      <c r="G948" t="s">
        <v>24</v>
      </c>
      <c r="H948">
        <v>432028</v>
      </c>
      <c r="I948">
        <v>432978</v>
      </c>
      <c r="J948" t="s">
        <v>74</v>
      </c>
      <c r="P948">
        <v>5738458</v>
      </c>
      <c r="Q948" t="s">
        <v>1653</v>
      </c>
      <c r="R948">
        <v>951</v>
      </c>
      <c r="T948" t="s">
        <v>1654</v>
      </c>
    </row>
    <row r="949" spans="1:20" x14ac:dyDescent="0.25">
      <c r="A949" s="6" t="s">
        <v>33</v>
      </c>
      <c r="B949" s="7" t="s">
        <v>34</v>
      </c>
      <c r="C949" s="7" t="s">
        <v>22</v>
      </c>
      <c r="D949" s="7" t="s">
        <v>23</v>
      </c>
      <c r="E949" s="7" t="s">
        <v>5</v>
      </c>
      <c r="F949" s="7"/>
      <c r="G949" s="7" t="s">
        <v>24</v>
      </c>
      <c r="H949" s="7">
        <v>432028</v>
      </c>
      <c r="I949" s="7">
        <v>432978</v>
      </c>
      <c r="J949" s="7" t="s">
        <v>74</v>
      </c>
      <c r="K949" s="7" t="s">
        <v>1655</v>
      </c>
      <c r="L949" s="7" t="s">
        <v>1655</v>
      </c>
      <c r="M949" s="7"/>
      <c r="N949" s="7" t="s">
        <v>1656</v>
      </c>
      <c r="O949" s="7"/>
      <c r="P949" s="7">
        <v>5738458</v>
      </c>
      <c r="Q949" s="7" t="s">
        <v>1653</v>
      </c>
      <c r="R949" s="7">
        <v>951</v>
      </c>
      <c r="S949" s="7">
        <v>316</v>
      </c>
      <c r="T949" s="8"/>
    </row>
    <row r="950" spans="1:20" hidden="1" x14ac:dyDescent="0.25">
      <c r="A950" t="s">
        <v>20</v>
      </c>
      <c r="B950" t="s">
        <v>30</v>
      </c>
      <c r="C950" t="s">
        <v>22</v>
      </c>
      <c r="D950" t="s">
        <v>23</v>
      </c>
      <c r="E950" t="s">
        <v>5</v>
      </c>
      <c r="G950" t="s">
        <v>24</v>
      </c>
      <c r="H950">
        <v>432979</v>
      </c>
      <c r="I950">
        <v>433584</v>
      </c>
      <c r="J950" t="s">
        <v>74</v>
      </c>
      <c r="P950">
        <v>5738460</v>
      </c>
      <c r="Q950" t="s">
        <v>1657</v>
      </c>
      <c r="R950">
        <v>606</v>
      </c>
      <c r="T950" t="s">
        <v>1658</v>
      </c>
    </row>
    <row r="951" spans="1:20" x14ac:dyDescent="0.25">
      <c r="A951" s="6" t="s">
        <v>33</v>
      </c>
      <c r="B951" s="7" t="s">
        <v>34</v>
      </c>
      <c r="C951" s="7" t="s">
        <v>22</v>
      </c>
      <c r="D951" s="7" t="s">
        <v>23</v>
      </c>
      <c r="E951" s="7" t="s">
        <v>5</v>
      </c>
      <c r="F951" s="7"/>
      <c r="G951" s="7" t="s">
        <v>24</v>
      </c>
      <c r="H951" s="7">
        <v>432979</v>
      </c>
      <c r="I951" s="7">
        <v>433584</v>
      </c>
      <c r="J951" s="7" t="s">
        <v>74</v>
      </c>
      <c r="K951" s="7" t="s">
        <v>1659</v>
      </c>
      <c r="L951" s="7" t="s">
        <v>1659</v>
      </c>
      <c r="M951" s="7"/>
      <c r="N951" s="7" t="s">
        <v>36</v>
      </c>
      <c r="O951" s="7"/>
      <c r="P951" s="7">
        <v>5738460</v>
      </c>
      <c r="Q951" s="7" t="s">
        <v>1657</v>
      </c>
      <c r="R951" s="7">
        <v>606</v>
      </c>
      <c r="S951" s="7">
        <v>201</v>
      </c>
      <c r="T951" s="8"/>
    </row>
    <row r="952" spans="1:20" hidden="1" x14ac:dyDescent="0.25">
      <c r="A952" t="s">
        <v>20</v>
      </c>
      <c r="B952" t="s">
        <v>30</v>
      </c>
      <c r="C952" t="s">
        <v>22</v>
      </c>
      <c r="D952" t="s">
        <v>23</v>
      </c>
      <c r="E952" t="s">
        <v>5</v>
      </c>
      <c r="G952" t="s">
        <v>24</v>
      </c>
      <c r="H952">
        <v>433851</v>
      </c>
      <c r="I952">
        <v>434099</v>
      </c>
      <c r="J952" t="s">
        <v>25</v>
      </c>
      <c r="P952">
        <v>5738462</v>
      </c>
      <c r="Q952" t="s">
        <v>1660</v>
      </c>
      <c r="R952">
        <v>249</v>
      </c>
      <c r="T952" t="s">
        <v>1661</v>
      </c>
    </row>
    <row r="953" spans="1:20" x14ac:dyDescent="0.25">
      <c r="A953" s="6" t="s">
        <v>33</v>
      </c>
      <c r="B953" s="7" t="s">
        <v>34</v>
      </c>
      <c r="C953" s="7" t="s">
        <v>22</v>
      </c>
      <c r="D953" s="7" t="s">
        <v>23</v>
      </c>
      <c r="E953" s="7" t="s">
        <v>5</v>
      </c>
      <c r="F953" s="7"/>
      <c r="G953" s="7" t="s">
        <v>24</v>
      </c>
      <c r="H953" s="7">
        <v>433851</v>
      </c>
      <c r="I953" s="7">
        <v>434099</v>
      </c>
      <c r="J953" s="7" t="s">
        <v>25</v>
      </c>
      <c r="K953" s="7" t="s">
        <v>1662</v>
      </c>
      <c r="L953" s="7" t="s">
        <v>1662</v>
      </c>
      <c r="M953" s="7"/>
      <c r="N953" s="7" t="s">
        <v>1663</v>
      </c>
      <c r="O953" s="7"/>
      <c r="P953" s="7">
        <v>5738462</v>
      </c>
      <c r="Q953" s="7" t="s">
        <v>1660</v>
      </c>
      <c r="R953" s="7">
        <v>249</v>
      </c>
      <c r="S953" s="7">
        <v>82</v>
      </c>
      <c r="T953" s="8"/>
    </row>
    <row r="954" spans="1:20" hidden="1" x14ac:dyDescent="0.25">
      <c r="A954" t="s">
        <v>20</v>
      </c>
      <c r="B954" t="s">
        <v>30</v>
      </c>
      <c r="C954" t="s">
        <v>22</v>
      </c>
      <c r="D954" t="s">
        <v>23</v>
      </c>
      <c r="E954" t="s">
        <v>5</v>
      </c>
      <c r="G954" t="s">
        <v>24</v>
      </c>
      <c r="H954">
        <v>434137</v>
      </c>
      <c r="I954">
        <v>434631</v>
      </c>
      <c r="J954" t="s">
        <v>74</v>
      </c>
      <c r="P954">
        <v>5738464</v>
      </c>
      <c r="Q954" t="s">
        <v>1664</v>
      </c>
      <c r="R954">
        <v>495</v>
      </c>
      <c r="T954" t="s">
        <v>1665</v>
      </c>
    </row>
    <row r="955" spans="1:20" x14ac:dyDescent="0.25">
      <c r="A955" s="6" t="s">
        <v>33</v>
      </c>
      <c r="B955" s="7" t="s">
        <v>34</v>
      </c>
      <c r="C955" s="7" t="s">
        <v>22</v>
      </c>
      <c r="D955" s="7" t="s">
        <v>23</v>
      </c>
      <c r="E955" s="7" t="s">
        <v>5</v>
      </c>
      <c r="F955" s="7"/>
      <c r="G955" s="7" t="s">
        <v>24</v>
      </c>
      <c r="H955" s="7">
        <v>434137</v>
      </c>
      <c r="I955" s="7">
        <v>434631</v>
      </c>
      <c r="J955" s="7" t="s">
        <v>74</v>
      </c>
      <c r="K955" s="7" t="s">
        <v>1666</v>
      </c>
      <c r="L955" s="7" t="s">
        <v>1666</v>
      </c>
      <c r="M955" s="7"/>
      <c r="N955" s="7" t="s">
        <v>1667</v>
      </c>
      <c r="O955" s="7"/>
      <c r="P955" s="7">
        <v>5738464</v>
      </c>
      <c r="Q955" s="7" t="s">
        <v>1664</v>
      </c>
      <c r="R955" s="7">
        <v>495</v>
      </c>
      <c r="S955" s="7">
        <v>164</v>
      </c>
      <c r="T955" s="8"/>
    </row>
    <row r="956" spans="1:20" hidden="1" x14ac:dyDescent="0.25">
      <c r="A956" t="s">
        <v>20</v>
      </c>
      <c r="B956" t="s">
        <v>30</v>
      </c>
      <c r="C956" t="s">
        <v>22</v>
      </c>
      <c r="D956" t="s">
        <v>23</v>
      </c>
      <c r="E956" t="s">
        <v>5</v>
      </c>
      <c r="G956" t="s">
        <v>24</v>
      </c>
      <c r="H956">
        <v>434652</v>
      </c>
      <c r="I956">
        <v>435413</v>
      </c>
      <c r="J956" t="s">
        <v>74</v>
      </c>
      <c r="P956">
        <v>5738468</v>
      </c>
      <c r="Q956" t="s">
        <v>1668</v>
      </c>
      <c r="R956">
        <v>762</v>
      </c>
      <c r="T956" t="s">
        <v>1669</v>
      </c>
    </row>
    <row r="957" spans="1:20" x14ac:dyDescent="0.25">
      <c r="A957" s="6" t="s">
        <v>33</v>
      </c>
      <c r="B957" s="7" t="s">
        <v>34</v>
      </c>
      <c r="C957" s="7" t="s">
        <v>22</v>
      </c>
      <c r="D957" s="7" t="s">
        <v>23</v>
      </c>
      <c r="E957" s="7" t="s">
        <v>5</v>
      </c>
      <c r="F957" s="7"/>
      <c r="G957" s="7" t="s">
        <v>24</v>
      </c>
      <c r="H957" s="7">
        <v>434652</v>
      </c>
      <c r="I957" s="7">
        <v>435413</v>
      </c>
      <c r="J957" s="7" t="s">
        <v>74</v>
      </c>
      <c r="K957" s="7" t="s">
        <v>1670</v>
      </c>
      <c r="L957" s="7" t="s">
        <v>1670</v>
      </c>
      <c r="M957" s="7"/>
      <c r="N957" s="7" t="s">
        <v>36</v>
      </c>
      <c r="O957" s="7"/>
      <c r="P957" s="7">
        <v>5738468</v>
      </c>
      <c r="Q957" s="7" t="s">
        <v>1668</v>
      </c>
      <c r="R957" s="7">
        <v>762</v>
      </c>
      <c r="S957" s="7">
        <v>253</v>
      </c>
      <c r="T957" s="8"/>
    </row>
    <row r="958" spans="1:20" hidden="1" x14ac:dyDescent="0.25">
      <c r="A958" t="s">
        <v>20</v>
      </c>
      <c r="B958" t="s">
        <v>30</v>
      </c>
      <c r="C958" t="s">
        <v>22</v>
      </c>
      <c r="D958" t="s">
        <v>23</v>
      </c>
      <c r="E958" t="s">
        <v>5</v>
      </c>
      <c r="G958" t="s">
        <v>24</v>
      </c>
      <c r="H958">
        <v>435593</v>
      </c>
      <c r="I958">
        <v>436894</v>
      </c>
      <c r="J958" t="s">
        <v>25</v>
      </c>
      <c r="P958">
        <v>5738472</v>
      </c>
      <c r="Q958" t="s">
        <v>1671</v>
      </c>
      <c r="R958">
        <v>1302</v>
      </c>
      <c r="T958" t="s">
        <v>1672</v>
      </c>
    </row>
    <row r="959" spans="1:20" x14ac:dyDescent="0.25">
      <c r="A959" s="6" t="s">
        <v>33</v>
      </c>
      <c r="B959" s="7" t="s">
        <v>34</v>
      </c>
      <c r="C959" s="7" t="s">
        <v>22</v>
      </c>
      <c r="D959" s="7" t="s">
        <v>23</v>
      </c>
      <c r="E959" s="7" t="s">
        <v>5</v>
      </c>
      <c r="F959" s="7"/>
      <c r="G959" s="7" t="s">
        <v>24</v>
      </c>
      <c r="H959" s="7">
        <v>435593</v>
      </c>
      <c r="I959" s="7">
        <v>436894</v>
      </c>
      <c r="J959" s="7" t="s">
        <v>25</v>
      </c>
      <c r="K959" s="7" t="s">
        <v>1673</v>
      </c>
      <c r="L959" s="7" t="s">
        <v>1673</v>
      </c>
      <c r="M959" s="7"/>
      <c r="N959" s="7" t="s">
        <v>990</v>
      </c>
      <c r="O959" s="7"/>
      <c r="P959" s="7">
        <v>5738472</v>
      </c>
      <c r="Q959" s="7" t="s">
        <v>1671</v>
      </c>
      <c r="R959" s="7">
        <v>1302</v>
      </c>
      <c r="S959" s="7">
        <v>433</v>
      </c>
      <c r="T959" s="8"/>
    </row>
    <row r="960" spans="1:20" hidden="1" x14ac:dyDescent="0.25">
      <c r="A960" t="s">
        <v>20</v>
      </c>
      <c r="B960" t="s">
        <v>30</v>
      </c>
      <c r="C960" t="s">
        <v>22</v>
      </c>
      <c r="D960" t="s">
        <v>23</v>
      </c>
      <c r="E960" t="s">
        <v>5</v>
      </c>
      <c r="G960" t="s">
        <v>24</v>
      </c>
      <c r="H960">
        <v>436937</v>
      </c>
      <c r="I960">
        <v>437635</v>
      </c>
      <c r="J960" t="s">
        <v>74</v>
      </c>
      <c r="P960">
        <v>5738475</v>
      </c>
      <c r="Q960" t="s">
        <v>1674</v>
      </c>
      <c r="R960">
        <v>699</v>
      </c>
      <c r="T960" t="s">
        <v>1675</v>
      </c>
    </row>
    <row r="961" spans="1:20" x14ac:dyDescent="0.25">
      <c r="A961" s="6" t="s">
        <v>33</v>
      </c>
      <c r="B961" s="7" t="s">
        <v>34</v>
      </c>
      <c r="C961" s="7" t="s">
        <v>22</v>
      </c>
      <c r="D961" s="7" t="s">
        <v>23</v>
      </c>
      <c r="E961" s="7" t="s">
        <v>5</v>
      </c>
      <c r="F961" s="7"/>
      <c r="G961" s="7" t="s">
        <v>24</v>
      </c>
      <c r="H961" s="7">
        <v>436937</v>
      </c>
      <c r="I961" s="7">
        <v>437635</v>
      </c>
      <c r="J961" s="7" t="s">
        <v>74</v>
      </c>
      <c r="K961" s="7" t="s">
        <v>1676</v>
      </c>
      <c r="L961" s="7" t="s">
        <v>1676</v>
      </c>
      <c r="M961" s="7"/>
      <c r="N961" s="7" t="s">
        <v>1677</v>
      </c>
      <c r="O961" s="7"/>
      <c r="P961" s="7">
        <v>5738475</v>
      </c>
      <c r="Q961" s="7" t="s">
        <v>1674</v>
      </c>
      <c r="R961" s="7">
        <v>699</v>
      </c>
      <c r="S961" s="7">
        <v>232</v>
      </c>
      <c r="T961" s="8"/>
    </row>
    <row r="962" spans="1:20" hidden="1" x14ac:dyDescent="0.25">
      <c r="A962" t="s">
        <v>20</v>
      </c>
      <c r="B962" t="s">
        <v>30</v>
      </c>
      <c r="C962" t="s">
        <v>22</v>
      </c>
      <c r="D962" t="s">
        <v>23</v>
      </c>
      <c r="E962" t="s">
        <v>5</v>
      </c>
      <c r="G962" t="s">
        <v>24</v>
      </c>
      <c r="H962">
        <v>437691</v>
      </c>
      <c r="I962">
        <v>437984</v>
      </c>
      <c r="J962" t="s">
        <v>74</v>
      </c>
      <c r="P962">
        <v>5738479</v>
      </c>
      <c r="Q962" t="s">
        <v>1678</v>
      </c>
      <c r="R962">
        <v>294</v>
      </c>
      <c r="T962" t="s">
        <v>1679</v>
      </c>
    </row>
    <row r="963" spans="1:20" x14ac:dyDescent="0.25">
      <c r="A963" s="6" t="s">
        <v>33</v>
      </c>
      <c r="B963" s="7" t="s">
        <v>34</v>
      </c>
      <c r="C963" s="7" t="s">
        <v>22</v>
      </c>
      <c r="D963" s="7" t="s">
        <v>23</v>
      </c>
      <c r="E963" s="7" t="s">
        <v>5</v>
      </c>
      <c r="F963" s="7"/>
      <c r="G963" s="7" t="s">
        <v>24</v>
      </c>
      <c r="H963" s="7">
        <v>437691</v>
      </c>
      <c r="I963" s="7">
        <v>437984</v>
      </c>
      <c r="J963" s="7" t="s">
        <v>74</v>
      </c>
      <c r="K963" s="7" t="s">
        <v>1680</v>
      </c>
      <c r="L963" s="7" t="s">
        <v>1680</v>
      </c>
      <c r="M963" s="7"/>
      <c r="N963" s="7" t="s">
        <v>36</v>
      </c>
      <c r="O963" s="7"/>
      <c r="P963" s="7">
        <v>5738479</v>
      </c>
      <c r="Q963" s="7" t="s">
        <v>1678</v>
      </c>
      <c r="R963" s="7">
        <v>294</v>
      </c>
      <c r="S963" s="7">
        <v>97</v>
      </c>
      <c r="T963" s="8"/>
    </row>
    <row r="964" spans="1:20" hidden="1" x14ac:dyDescent="0.25">
      <c r="A964" t="s">
        <v>20</v>
      </c>
      <c r="B964" t="s">
        <v>30</v>
      </c>
      <c r="C964" t="s">
        <v>22</v>
      </c>
      <c r="D964" t="s">
        <v>23</v>
      </c>
      <c r="E964" t="s">
        <v>5</v>
      </c>
      <c r="G964" t="s">
        <v>24</v>
      </c>
      <c r="H964">
        <v>438230</v>
      </c>
      <c r="I964">
        <v>439330</v>
      </c>
      <c r="J964" t="s">
        <v>25</v>
      </c>
      <c r="P964">
        <v>5738483</v>
      </c>
      <c r="Q964" t="s">
        <v>1681</v>
      </c>
      <c r="R964">
        <v>1101</v>
      </c>
      <c r="T964" t="s">
        <v>1682</v>
      </c>
    </row>
    <row r="965" spans="1:20" x14ac:dyDescent="0.25">
      <c r="A965" s="6" t="s">
        <v>33</v>
      </c>
      <c r="B965" s="7" t="s">
        <v>34</v>
      </c>
      <c r="C965" s="7" t="s">
        <v>22</v>
      </c>
      <c r="D965" s="7" t="s">
        <v>23</v>
      </c>
      <c r="E965" s="7" t="s">
        <v>5</v>
      </c>
      <c r="F965" s="7"/>
      <c r="G965" s="7" t="s">
        <v>24</v>
      </c>
      <c r="H965" s="7">
        <v>438230</v>
      </c>
      <c r="I965" s="7">
        <v>439330</v>
      </c>
      <c r="J965" s="7" t="s">
        <v>25</v>
      </c>
      <c r="K965" s="7" t="s">
        <v>1683</v>
      </c>
      <c r="L965" s="7" t="s">
        <v>1683</v>
      </c>
      <c r="M965" s="7"/>
      <c r="N965" s="7" t="s">
        <v>1684</v>
      </c>
      <c r="O965" s="7"/>
      <c r="P965" s="7">
        <v>5738483</v>
      </c>
      <c r="Q965" s="7" t="s">
        <v>1681</v>
      </c>
      <c r="R965" s="7">
        <v>1101</v>
      </c>
      <c r="S965" s="7">
        <v>366</v>
      </c>
      <c r="T965" s="8"/>
    </row>
    <row r="966" spans="1:20" hidden="1" x14ac:dyDescent="0.25">
      <c r="A966" t="s">
        <v>20</v>
      </c>
      <c r="B966" t="s">
        <v>30</v>
      </c>
      <c r="C966" t="s">
        <v>22</v>
      </c>
      <c r="D966" t="s">
        <v>23</v>
      </c>
      <c r="E966" t="s">
        <v>5</v>
      </c>
      <c r="G966" t="s">
        <v>24</v>
      </c>
      <c r="H966">
        <v>439421</v>
      </c>
      <c r="I966">
        <v>440368</v>
      </c>
      <c r="J966" t="s">
        <v>25</v>
      </c>
      <c r="P966">
        <v>5738485</v>
      </c>
      <c r="Q966" t="s">
        <v>1685</v>
      </c>
      <c r="R966">
        <v>948</v>
      </c>
      <c r="T966" t="s">
        <v>1686</v>
      </c>
    </row>
    <row r="967" spans="1:20" x14ac:dyDescent="0.25">
      <c r="A967" s="6" t="s">
        <v>33</v>
      </c>
      <c r="B967" s="7" t="s">
        <v>34</v>
      </c>
      <c r="C967" s="7" t="s">
        <v>22</v>
      </c>
      <c r="D967" s="7" t="s">
        <v>23</v>
      </c>
      <c r="E967" s="7" t="s">
        <v>5</v>
      </c>
      <c r="F967" s="7"/>
      <c r="G967" s="7" t="s">
        <v>24</v>
      </c>
      <c r="H967" s="7">
        <v>439421</v>
      </c>
      <c r="I967" s="7">
        <v>440368</v>
      </c>
      <c r="J967" s="7" t="s">
        <v>25</v>
      </c>
      <c r="K967" s="7" t="s">
        <v>1687</v>
      </c>
      <c r="L967" s="7" t="s">
        <v>1687</v>
      </c>
      <c r="M967" s="7"/>
      <c r="N967" s="7" t="s">
        <v>67</v>
      </c>
      <c r="O967" s="7"/>
      <c r="P967" s="7">
        <v>5738485</v>
      </c>
      <c r="Q967" s="7" t="s">
        <v>1685</v>
      </c>
      <c r="R967" s="7">
        <v>948</v>
      </c>
      <c r="S967" s="7">
        <v>315</v>
      </c>
      <c r="T967" s="8"/>
    </row>
    <row r="968" spans="1:20" hidden="1" x14ac:dyDescent="0.25">
      <c r="A968" t="s">
        <v>20</v>
      </c>
      <c r="B968" t="s">
        <v>30</v>
      </c>
      <c r="C968" t="s">
        <v>22</v>
      </c>
      <c r="D968" t="s">
        <v>23</v>
      </c>
      <c r="E968" t="s">
        <v>5</v>
      </c>
      <c r="G968" t="s">
        <v>24</v>
      </c>
      <c r="H968">
        <v>440416</v>
      </c>
      <c r="I968">
        <v>440985</v>
      </c>
      <c r="J968" t="s">
        <v>74</v>
      </c>
      <c r="P968">
        <v>5738488</v>
      </c>
      <c r="Q968" t="s">
        <v>1688</v>
      </c>
      <c r="R968">
        <v>570</v>
      </c>
      <c r="T968" t="s">
        <v>1689</v>
      </c>
    </row>
    <row r="969" spans="1:20" x14ac:dyDescent="0.25">
      <c r="A969" s="6" t="s">
        <v>33</v>
      </c>
      <c r="B969" s="7" t="s">
        <v>34</v>
      </c>
      <c r="C969" s="7" t="s">
        <v>22</v>
      </c>
      <c r="D969" s="7" t="s">
        <v>23</v>
      </c>
      <c r="E969" s="7" t="s">
        <v>5</v>
      </c>
      <c r="F969" s="7"/>
      <c r="G969" s="7" t="s">
        <v>24</v>
      </c>
      <c r="H969" s="7">
        <v>440416</v>
      </c>
      <c r="I969" s="7">
        <v>440985</v>
      </c>
      <c r="J969" s="7" t="s">
        <v>74</v>
      </c>
      <c r="K969" s="7" t="s">
        <v>1690</v>
      </c>
      <c r="L969" s="7" t="s">
        <v>1690</v>
      </c>
      <c r="M969" s="7"/>
      <c r="N969" s="7" t="s">
        <v>1691</v>
      </c>
      <c r="O969" s="7"/>
      <c r="P969" s="7">
        <v>5738488</v>
      </c>
      <c r="Q969" s="7" t="s">
        <v>1688</v>
      </c>
      <c r="R969" s="7">
        <v>570</v>
      </c>
      <c r="S969" s="7">
        <v>189</v>
      </c>
      <c r="T969" s="8"/>
    </row>
    <row r="970" spans="1:20" hidden="1" x14ac:dyDescent="0.25">
      <c r="A970" t="s">
        <v>20</v>
      </c>
      <c r="B970" t="s">
        <v>657</v>
      </c>
      <c r="C970" t="s">
        <v>22</v>
      </c>
      <c r="D970" t="s">
        <v>23</v>
      </c>
      <c r="E970" t="s">
        <v>5</v>
      </c>
      <c r="G970" t="s">
        <v>24</v>
      </c>
      <c r="H970">
        <v>441000</v>
      </c>
      <c r="I970">
        <v>441642</v>
      </c>
      <c r="J970" t="s">
        <v>74</v>
      </c>
      <c r="P970">
        <v>5738489</v>
      </c>
      <c r="Q970" t="s">
        <v>1692</v>
      </c>
      <c r="R970">
        <v>643</v>
      </c>
      <c r="T970" t="s">
        <v>1693</v>
      </c>
    </row>
    <row r="971" spans="1:20" hidden="1" x14ac:dyDescent="0.25">
      <c r="A971" t="s">
        <v>33</v>
      </c>
      <c r="B971" t="s">
        <v>660</v>
      </c>
      <c r="C971" t="s">
        <v>22</v>
      </c>
      <c r="D971" t="s">
        <v>23</v>
      </c>
      <c r="E971" t="s">
        <v>5</v>
      </c>
      <c r="G971" t="s">
        <v>24</v>
      </c>
      <c r="H971">
        <v>441000</v>
      </c>
      <c r="I971">
        <v>441642</v>
      </c>
      <c r="J971" t="s">
        <v>74</v>
      </c>
      <c r="N971" t="s">
        <v>1694</v>
      </c>
      <c r="P971">
        <v>5738489</v>
      </c>
      <c r="Q971" t="s">
        <v>1692</v>
      </c>
      <c r="R971">
        <v>643</v>
      </c>
      <c r="T971" t="s">
        <v>661</v>
      </c>
    </row>
    <row r="972" spans="1:20" hidden="1" x14ac:dyDescent="0.25">
      <c r="A972" t="s">
        <v>20</v>
      </c>
      <c r="B972" t="s">
        <v>30</v>
      </c>
      <c r="C972" t="s">
        <v>22</v>
      </c>
      <c r="D972" t="s">
        <v>23</v>
      </c>
      <c r="E972" t="s">
        <v>5</v>
      </c>
      <c r="G972" t="s">
        <v>24</v>
      </c>
      <c r="H972">
        <v>441965</v>
      </c>
      <c r="I972">
        <v>442729</v>
      </c>
      <c r="J972" t="s">
        <v>74</v>
      </c>
      <c r="P972">
        <v>5738493</v>
      </c>
      <c r="Q972" t="s">
        <v>1695</v>
      </c>
      <c r="R972">
        <v>765</v>
      </c>
      <c r="T972" t="s">
        <v>1696</v>
      </c>
    </row>
    <row r="973" spans="1:20" x14ac:dyDescent="0.25">
      <c r="A973" s="6" t="s">
        <v>33</v>
      </c>
      <c r="B973" s="7" t="s">
        <v>34</v>
      </c>
      <c r="C973" s="7" t="s">
        <v>22</v>
      </c>
      <c r="D973" s="7" t="s">
        <v>23</v>
      </c>
      <c r="E973" s="7" t="s">
        <v>5</v>
      </c>
      <c r="F973" s="7"/>
      <c r="G973" s="7" t="s">
        <v>24</v>
      </c>
      <c r="H973" s="7">
        <v>441965</v>
      </c>
      <c r="I973" s="7">
        <v>442729</v>
      </c>
      <c r="J973" s="7" t="s">
        <v>74</v>
      </c>
      <c r="K973" s="7" t="s">
        <v>1697</v>
      </c>
      <c r="L973" s="7" t="s">
        <v>1697</v>
      </c>
      <c r="M973" s="7"/>
      <c r="N973" s="7" t="s">
        <v>36</v>
      </c>
      <c r="O973" s="7"/>
      <c r="P973" s="7">
        <v>5738493</v>
      </c>
      <c r="Q973" s="7" t="s">
        <v>1695</v>
      </c>
      <c r="R973" s="7">
        <v>765</v>
      </c>
      <c r="S973" s="7">
        <v>254</v>
      </c>
      <c r="T973" s="8"/>
    </row>
    <row r="974" spans="1:20" hidden="1" x14ac:dyDescent="0.25">
      <c r="A974" t="s">
        <v>20</v>
      </c>
      <c r="B974" t="s">
        <v>30</v>
      </c>
      <c r="C974" t="s">
        <v>22</v>
      </c>
      <c r="D974" t="s">
        <v>23</v>
      </c>
      <c r="E974" t="s">
        <v>5</v>
      </c>
      <c r="G974" t="s">
        <v>24</v>
      </c>
      <c r="H974">
        <v>443060</v>
      </c>
      <c r="I974">
        <v>443506</v>
      </c>
      <c r="J974" t="s">
        <v>74</v>
      </c>
      <c r="P974">
        <v>5738498</v>
      </c>
      <c r="Q974" t="s">
        <v>1698</v>
      </c>
      <c r="R974">
        <v>447</v>
      </c>
      <c r="T974" t="s">
        <v>1699</v>
      </c>
    </row>
    <row r="975" spans="1:20" x14ac:dyDescent="0.25">
      <c r="A975" s="6" t="s">
        <v>33</v>
      </c>
      <c r="B975" s="7" t="s">
        <v>34</v>
      </c>
      <c r="C975" s="7" t="s">
        <v>22</v>
      </c>
      <c r="D975" s="7" t="s">
        <v>23</v>
      </c>
      <c r="E975" s="7" t="s">
        <v>5</v>
      </c>
      <c r="F975" s="7"/>
      <c r="G975" s="7" t="s">
        <v>24</v>
      </c>
      <c r="H975" s="7">
        <v>443060</v>
      </c>
      <c r="I975" s="7">
        <v>443506</v>
      </c>
      <c r="J975" s="7" t="s">
        <v>74</v>
      </c>
      <c r="K975" s="7" t="s">
        <v>1700</v>
      </c>
      <c r="L975" s="7" t="s">
        <v>1700</v>
      </c>
      <c r="M975" s="7"/>
      <c r="N975" s="7" t="s">
        <v>36</v>
      </c>
      <c r="O975" s="7"/>
      <c r="P975" s="7">
        <v>5738498</v>
      </c>
      <c r="Q975" s="7" t="s">
        <v>1698</v>
      </c>
      <c r="R975" s="7">
        <v>447</v>
      </c>
      <c r="S975" s="7">
        <v>148</v>
      </c>
      <c r="T975" s="8"/>
    </row>
    <row r="976" spans="1:20" hidden="1" x14ac:dyDescent="0.25">
      <c r="A976" t="s">
        <v>20</v>
      </c>
      <c r="B976" t="s">
        <v>30</v>
      </c>
      <c r="C976" t="s">
        <v>22</v>
      </c>
      <c r="D976" t="s">
        <v>23</v>
      </c>
      <c r="E976" t="s">
        <v>5</v>
      </c>
      <c r="G976" t="s">
        <v>24</v>
      </c>
      <c r="H976">
        <v>443538</v>
      </c>
      <c r="I976">
        <v>444449</v>
      </c>
      <c r="J976" t="s">
        <v>74</v>
      </c>
      <c r="P976">
        <v>5738500</v>
      </c>
      <c r="Q976" t="s">
        <v>1701</v>
      </c>
      <c r="R976">
        <v>912</v>
      </c>
      <c r="T976" t="s">
        <v>1702</v>
      </c>
    </row>
    <row r="977" spans="1:20" x14ac:dyDescent="0.25">
      <c r="A977" s="6" t="s">
        <v>33</v>
      </c>
      <c r="B977" s="7" t="s">
        <v>34</v>
      </c>
      <c r="C977" s="7" t="s">
        <v>22</v>
      </c>
      <c r="D977" s="7" t="s">
        <v>23</v>
      </c>
      <c r="E977" s="7" t="s">
        <v>5</v>
      </c>
      <c r="F977" s="7"/>
      <c r="G977" s="7" t="s">
        <v>24</v>
      </c>
      <c r="H977" s="7">
        <v>443538</v>
      </c>
      <c r="I977" s="7">
        <v>444449</v>
      </c>
      <c r="J977" s="7" t="s">
        <v>74</v>
      </c>
      <c r="K977" s="7" t="s">
        <v>1703</v>
      </c>
      <c r="L977" s="7" t="s">
        <v>1703</v>
      </c>
      <c r="M977" s="7"/>
      <c r="N977" s="7" t="s">
        <v>1704</v>
      </c>
      <c r="O977" s="7"/>
      <c r="P977" s="7">
        <v>5738500</v>
      </c>
      <c r="Q977" s="7" t="s">
        <v>1701</v>
      </c>
      <c r="R977" s="7">
        <v>912</v>
      </c>
      <c r="S977" s="7">
        <v>303</v>
      </c>
      <c r="T977" s="8"/>
    </row>
    <row r="978" spans="1:20" hidden="1" x14ac:dyDescent="0.25">
      <c r="A978" t="s">
        <v>20</v>
      </c>
      <c r="B978" t="s">
        <v>30</v>
      </c>
      <c r="C978" t="s">
        <v>22</v>
      </c>
      <c r="D978" t="s">
        <v>23</v>
      </c>
      <c r="E978" t="s">
        <v>5</v>
      </c>
      <c r="G978" t="s">
        <v>24</v>
      </c>
      <c r="H978">
        <v>444469</v>
      </c>
      <c r="I978">
        <v>445434</v>
      </c>
      <c r="J978" t="s">
        <v>74</v>
      </c>
      <c r="P978">
        <v>5738502</v>
      </c>
      <c r="Q978" t="s">
        <v>1705</v>
      </c>
      <c r="R978">
        <v>966</v>
      </c>
      <c r="T978" t="s">
        <v>1706</v>
      </c>
    </row>
    <row r="979" spans="1:20" x14ac:dyDescent="0.25">
      <c r="A979" s="6" t="s">
        <v>33</v>
      </c>
      <c r="B979" s="7" t="s">
        <v>34</v>
      </c>
      <c r="C979" s="7" t="s">
        <v>22</v>
      </c>
      <c r="D979" s="7" t="s">
        <v>23</v>
      </c>
      <c r="E979" s="7" t="s">
        <v>5</v>
      </c>
      <c r="F979" s="7"/>
      <c r="G979" s="7" t="s">
        <v>24</v>
      </c>
      <c r="H979" s="7">
        <v>444469</v>
      </c>
      <c r="I979" s="7">
        <v>445434</v>
      </c>
      <c r="J979" s="7" t="s">
        <v>74</v>
      </c>
      <c r="K979" s="7" t="s">
        <v>1707</v>
      </c>
      <c r="L979" s="7" t="s">
        <v>1707</v>
      </c>
      <c r="M979" s="7"/>
      <c r="N979" s="7" t="s">
        <v>1598</v>
      </c>
      <c r="O979" s="7"/>
      <c r="P979" s="7">
        <v>5738502</v>
      </c>
      <c r="Q979" s="7" t="s">
        <v>1705</v>
      </c>
      <c r="R979" s="7">
        <v>966</v>
      </c>
      <c r="S979" s="7">
        <v>321</v>
      </c>
      <c r="T979" s="8"/>
    </row>
    <row r="980" spans="1:20" hidden="1" x14ac:dyDescent="0.25">
      <c r="A980" t="s">
        <v>20</v>
      </c>
      <c r="B980" t="s">
        <v>30</v>
      </c>
      <c r="C980" t="s">
        <v>22</v>
      </c>
      <c r="D980" t="s">
        <v>23</v>
      </c>
      <c r="E980" t="s">
        <v>5</v>
      </c>
      <c r="G980" t="s">
        <v>24</v>
      </c>
      <c r="H980">
        <v>445798</v>
      </c>
      <c r="I980">
        <v>447309</v>
      </c>
      <c r="J980" t="s">
        <v>74</v>
      </c>
      <c r="P980">
        <v>5738506</v>
      </c>
      <c r="Q980" t="s">
        <v>1708</v>
      </c>
      <c r="R980">
        <v>1512</v>
      </c>
      <c r="T980" t="s">
        <v>1709</v>
      </c>
    </row>
    <row r="981" spans="1:20" x14ac:dyDescent="0.25">
      <c r="A981" s="6" t="s">
        <v>33</v>
      </c>
      <c r="B981" s="7" t="s">
        <v>34</v>
      </c>
      <c r="C981" s="7" t="s">
        <v>22</v>
      </c>
      <c r="D981" s="7" t="s">
        <v>23</v>
      </c>
      <c r="E981" s="7" t="s">
        <v>5</v>
      </c>
      <c r="F981" s="7"/>
      <c r="G981" s="7" t="s">
        <v>24</v>
      </c>
      <c r="H981" s="7">
        <v>445798</v>
      </c>
      <c r="I981" s="7">
        <v>447309</v>
      </c>
      <c r="J981" s="7" t="s">
        <v>74</v>
      </c>
      <c r="K981" s="7" t="s">
        <v>1710</v>
      </c>
      <c r="L981" s="7" t="s">
        <v>1710</v>
      </c>
      <c r="M981" s="7"/>
      <c r="N981" s="7" t="s">
        <v>1711</v>
      </c>
      <c r="O981" s="7"/>
      <c r="P981" s="7">
        <v>5738506</v>
      </c>
      <c r="Q981" s="7" t="s">
        <v>1708</v>
      </c>
      <c r="R981" s="7">
        <v>1512</v>
      </c>
      <c r="S981" s="7">
        <v>503</v>
      </c>
      <c r="T981" s="8"/>
    </row>
    <row r="982" spans="1:20" hidden="1" x14ac:dyDescent="0.25">
      <c r="A982" t="s">
        <v>20</v>
      </c>
      <c r="B982" t="s">
        <v>30</v>
      </c>
      <c r="C982" t="s">
        <v>22</v>
      </c>
      <c r="D982" t="s">
        <v>23</v>
      </c>
      <c r="E982" t="s">
        <v>5</v>
      </c>
      <c r="G982" t="s">
        <v>24</v>
      </c>
      <c r="H982">
        <v>447446</v>
      </c>
      <c r="I982">
        <v>448354</v>
      </c>
      <c r="J982" t="s">
        <v>74</v>
      </c>
      <c r="P982">
        <v>5738510</v>
      </c>
      <c r="Q982" t="s">
        <v>1712</v>
      </c>
      <c r="R982">
        <v>909</v>
      </c>
      <c r="T982" t="s">
        <v>1713</v>
      </c>
    </row>
    <row r="983" spans="1:20" x14ac:dyDescent="0.25">
      <c r="A983" s="6" t="s">
        <v>33</v>
      </c>
      <c r="B983" s="7" t="s">
        <v>34</v>
      </c>
      <c r="C983" s="7" t="s">
        <v>22</v>
      </c>
      <c r="D983" s="7" t="s">
        <v>23</v>
      </c>
      <c r="E983" s="7" t="s">
        <v>5</v>
      </c>
      <c r="F983" s="7"/>
      <c r="G983" s="7" t="s">
        <v>24</v>
      </c>
      <c r="H983" s="7">
        <v>447446</v>
      </c>
      <c r="I983" s="7">
        <v>448354</v>
      </c>
      <c r="J983" s="7" t="s">
        <v>74</v>
      </c>
      <c r="K983" s="7" t="s">
        <v>1714</v>
      </c>
      <c r="L983" s="7" t="s">
        <v>1714</v>
      </c>
      <c r="M983" s="7"/>
      <c r="N983" s="7" t="s">
        <v>1715</v>
      </c>
      <c r="O983" s="7"/>
      <c r="P983" s="7">
        <v>5738510</v>
      </c>
      <c r="Q983" s="7" t="s">
        <v>1712</v>
      </c>
      <c r="R983" s="7">
        <v>909</v>
      </c>
      <c r="S983" s="7">
        <v>302</v>
      </c>
      <c r="T983" s="8"/>
    </row>
    <row r="984" spans="1:20" hidden="1" x14ac:dyDescent="0.25">
      <c r="A984" t="s">
        <v>20</v>
      </c>
      <c r="B984" t="s">
        <v>30</v>
      </c>
      <c r="C984" t="s">
        <v>22</v>
      </c>
      <c r="D984" t="s">
        <v>23</v>
      </c>
      <c r="E984" t="s">
        <v>5</v>
      </c>
      <c r="G984" t="s">
        <v>24</v>
      </c>
      <c r="H984">
        <v>448381</v>
      </c>
      <c r="I984">
        <v>449097</v>
      </c>
      <c r="J984" t="s">
        <v>74</v>
      </c>
      <c r="P984">
        <v>5738512</v>
      </c>
      <c r="Q984" t="s">
        <v>1716</v>
      </c>
      <c r="R984">
        <v>717</v>
      </c>
      <c r="T984" t="s">
        <v>1717</v>
      </c>
    </row>
    <row r="985" spans="1:20" x14ac:dyDescent="0.25">
      <c r="A985" s="6" t="s">
        <v>33</v>
      </c>
      <c r="B985" s="7" t="s">
        <v>34</v>
      </c>
      <c r="C985" s="7" t="s">
        <v>22</v>
      </c>
      <c r="D985" s="7" t="s">
        <v>23</v>
      </c>
      <c r="E985" s="7" t="s">
        <v>5</v>
      </c>
      <c r="F985" s="7"/>
      <c r="G985" s="7" t="s">
        <v>24</v>
      </c>
      <c r="H985" s="7">
        <v>448381</v>
      </c>
      <c r="I985" s="7">
        <v>449097</v>
      </c>
      <c r="J985" s="7" t="s">
        <v>74</v>
      </c>
      <c r="K985" s="7" t="s">
        <v>1718</v>
      </c>
      <c r="L985" s="7" t="s">
        <v>1718</v>
      </c>
      <c r="M985" s="7"/>
      <c r="N985" s="7" t="s">
        <v>1719</v>
      </c>
      <c r="O985" s="7"/>
      <c r="P985" s="7">
        <v>5738512</v>
      </c>
      <c r="Q985" s="7" t="s">
        <v>1716</v>
      </c>
      <c r="R985" s="7">
        <v>717</v>
      </c>
      <c r="S985" s="7">
        <v>238</v>
      </c>
      <c r="T985" s="8"/>
    </row>
    <row r="986" spans="1:20" hidden="1" x14ac:dyDescent="0.25">
      <c r="A986" t="s">
        <v>20</v>
      </c>
      <c r="B986" t="s">
        <v>30</v>
      </c>
      <c r="C986" t="s">
        <v>22</v>
      </c>
      <c r="D986" t="s">
        <v>23</v>
      </c>
      <c r="E986" t="s">
        <v>5</v>
      </c>
      <c r="G986" t="s">
        <v>24</v>
      </c>
      <c r="H986">
        <v>449314</v>
      </c>
      <c r="I986">
        <v>450945</v>
      </c>
      <c r="J986" t="s">
        <v>74</v>
      </c>
      <c r="P986">
        <v>5738515</v>
      </c>
      <c r="Q986" t="s">
        <v>1720</v>
      </c>
      <c r="R986">
        <v>1632</v>
      </c>
      <c r="T986" t="s">
        <v>1721</v>
      </c>
    </row>
    <row r="987" spans="1:20" x14ac:dyDescent="0.25">
      <c r="A987" s="6" t="s">
        <v>33</v>
      </c>
      <c r="B987" s="7" t="s">
        <v>34</v>
      </c>
      <c r="C987" s="7" t="s">
        <v>22</v>
      </c>
      <c r="D987" s="7" t="s">
        <v>23</v>
      </c>
      <c r="E987" s="7" t="s">
        <v>5</v>
      </c>
      <c r="F987" s="7"/>
      <c r="G987" s="7" t="s">
        <v>24</v>
      </c>
      <c r="H987" s="7">
        <v>449314</v>
      </c>
      <c r="I987" s="7">
        <v>450945</v>
      </c>
      <c r="J987" s="7" t="s">
        <v>74</v>
      </c>
      <c r="K987" s="7" t="s">
        <v>1722</v>
      </c>
      <c r="L987" s="7" t="s">
        <v>1722</v>
      </c>
      <c r="M987" s="7"/>
      <c r="N987" s="7" t="s">
        <v>1723</v>
      </c>
      <c r="O987" s="7"/>
      <c r="P987" s="7">
        <v>5738515</v>
      </c>
      <c r="Q987" s="7" t="s">
        <v>1720</v>
      </c>
      <c r="R987" s="7">
        <v>1632</v>
      </c>
      <c r="S987" s="7">
        <v>543</v>
      </c>
      <c r="T987" s="8"/>
    </row>
    <row r="988" spans="1:20" hidden="1" x14ac:dyDescent="0.25">
      <c r="A988" t="s">
        <v>20</v>
      </c>
      <c r="B988" t="s">
        <v>30</v>
      </c>
      <c r="C988" t="s">
        <v>22</v>
      </c>
      <c r="D988" t="s">
        <v>23</v>
      </c>
      <c r="E988" t="s">
        <v>5</v>
      </c>
      <c r="G988" t="s">
        <v>24</v>
      </c>
      <c r="H988">
        <v>451120</v>
      </c>
      <c r="I988">
        <v>452988</v>
      </c>
      <c r="J988" t="s">
        <v>25</v>
      </c>
      <c r="P988">
        <v>5738521</v>
      </c>
      <c r="Q988" t="s">
        <v>1724</v>
      </c>
      <c r="R988">
        <v>1869</v>
      </c>
      <c r="T988" t="s">
        <v>1725</v>
      </c>
    </row>
    <row r="989" spans="1:20" x14ac:dyDescent="0.25">
      <c r="A989" s="6" t="s">
        <v>33</v>
      </c>
      <c r="B989" s="7" t="s">
        <v>34</v>
      </c>
      <c r="C989" s="7" t="s">
        <v>22</v>
      </c>
      <c r="D989" s="7" t="s">
        <v>23</v>
      </c>
      <c r="E989" s="7" t="s">
        <v>5</v>
      </c>
      <c r="F989" s="7"/>
      <c r="G989" s="7" t="s">
        <v>24</v>
      </c>
      <c r="H989" s="7">
        <v>451120</v>
      </c>
      <c r="I989" s="7">
        <v>452988</v>
      </c>
      <c r="J989" s="7" t="s">
        <v>25</v>
      </c>
      <c r="K989" s="7" t="s">
        <v>1726</v>
      </c>
      <c r="L989" s="7" t="s">
        <v>1726</v>
      </c>
      <c r="M989" s="7"/>
      <c r="N989" s="7" t="s">
        <v>1727</v>
      </c>
      <c r="O989" s="7"/>
      <c r="P989" s="7">
        <v>5738521</v>
      </c>
      <c r="Q989" s="7" t="s">
        <v>1724</v>
      </c>
      <c r="R989" s="7">
        <v>1869</v>
      </c>
      <c r="S989" s="7">
        <v>622</v>
      </c>
      <c r="T989" s="8"/>
    </row>
    <row r="990" spans="1:20" hidden="1" x14ac:dyDescent="0.25">
      <c r="A990" t="s">
        <v>20</v>
      </c>
      <c r="B990" t="s">
        <v>30</v>
      </c>
      <c r="C990" t="s">
        <v>22</v>
      </c>
      <c r="D990" t="s">
        <v>23</v>
      </c>
      <c r="E990" t="s">
        <v>5</v>
      </c>
      <c r="G990" t="s">
        <v>24</v>
      </c>
      <c r="H990">
        <v>453046</v>
      </c>
      <c r="I990">
        <v>455241</v>
      </c>
      <c r="J990" t="s">
        <v>74</v>
      </c>
      <c r="P990">
        <v>5738523</v>
      </c>
      <c r="Q990" t="s">
        <v>1728</v>
      </c>
      <c r="R990">
        <v>2196</v>
      </c>
      <c r="T990" t="s">
        <v>1729</v>
      </c>
    </row>
    <row r="991" spans="1:20" x14ac:dyDescent="0.25">
      <c r="A991" s="6" t="s">
        <v>33</v>
      </c>
      <c r="B991" s="7" t="s">
        <v>34</v>
      </c>
      <c r="C991" s="7" t="s">
        <v>22</v>
      </c>
      <c r="D991" s="7" t="s">
        <v>23</v>
      </c>
      <c r="E991" s="7" t="s">
        <v>5</v>
      </c>
      <c r="F991" s="7"/>
      <c r="G991" s="7" t="s">
        <v>24</v>
      </c>
      <c r="H991" s="7">
        <v>453046</v>
      </c>
      <c r="I991" s="7">
        <v>455241</v>
      </c>
      <c r="J991" s="7" t="s">
        <v>74</v>
      </c>
      <c r="K991" s="7" t="s">
        <v>1730</v>
      </c>
      <c r="L991" s="7" t="s">
        <v>1730</v>
      </c>
      <c r="M991" s="7"/>
      <c r="N991" s="7" t="s">
        <v>464</v>
      </c>
      <c r="O991" s="7"/>
      <c r="P991" s="7">
        <v>5738523</v>
      </c>
      <c r="Q991" s="7" t="s">
        <v>1728</v>
      </c>
      <c r="R991" s="7">
        <v>2196</v>
      </c>
      <c r="S991" s="7">
        <v>731</v>
      </c>
      <c r="T991" s="8"/>
    </row>
    <row r="992" spans="1:20" hidden="1" x14ac:dyDescent="0.25">
      <c r="A992" t="s">
        <v>20</v>
      </c>
      <c r="B992" t="s">
        <v>30</v>
      </c>
      <c r="C992" t="s">
        <v>22</v>
      </c>
      <c r="D992" t="s">
        <v>23</v>
      </c>
      <c r="E992" t="s">
        <v>5</v>
      </c>
      <c r="G992" t="s">
        <v>24</v>
      </c>
      <c r="H992">
        <v>455394</v>
      </c>
      <c r="I992">
        <v>457070</v>
      </c>
      <c r="J992" t="s">
        <v>74</v>
      </c>
      <c r="P992">
        <v>5738527</v>
      </c>
      <c r="Q992" t="s">
        <v>1731</v>
      </c>
      <c r="R992">
        <v>1677</v>
      </c>
      <c r="T992" t="s">
        <v>1732</v>
      </c>
    </row>
    <row r="993" spans="1:20" x14ac:dyDescent="0.25">
      <c r="A993" s="6" t="s">
        <v>33</v>
      </c>
      <c r="B993" s="7" t="s">
        <v>34</v>
      </c>
      <c r="C993" s="7" t="s">
        <v>22</v>
      </c>
      <c r="D993" s="7" t="s">
        <v>23</v>
      </c>
      <c r="E993" s="7" t="s">
        <v>5</v>
      </c>
      <c r="F993" s="7"/>
      <c r="G993" s="7" t="s">
        <v>24</v>
      </c>
      <c r="H993" s="7">
        <v>455394</v>
      </c>
      <c r="I993" s="7">
        <v>457070</v>
      </c>
      <c r="J993" s="7" t="s">
        <v>74</v>
      </c>
      <c r="K993" s="7" t="s">
        <v>1733</v>
      </c>
      <c r="L993" s="7" t="s">
        <v>1733</v>
      </c>
      <c r="M993" s="7"/>
      <c r="N993" s="7" t="s">
        <v>464</v>
      </c>
      <c r="O993" s="7"/>
      <c r="P993" s="7">
        <v>5738527</v>
      </c>
      <c r="Q993" s="7" t="s">
        <v>1731</v>
      </c>
      <c r="R993" s="7">
        <v>1677</v>
      </c>
      <c r="S993" s="7">
        <v>558</v>
      </c>
      <c r="T993" s="8"/>
    </row>
    <row r="994" spans="1:20" hidden="1" x14ac:dyDescent="0.25">
      <c r="A994" t="s">
        <v>20</v>
      </c>
      <c r="B994" t="s">
        <v>30</v>
      </c>
      <c r="C994" t="s">
        <v>22</v>
      </c>
      <c r="D994" t="s">
        <v>23</v>
      </c>
      <c r="E994" t="s">
        <v>5</v>
      </c>
      <c r="G994" t="s">
        <v>24</v>
      </c>
      <c r="H994">
        <v>457166</v>
      </c>
      <c r="I994">
        <v>457489</v>
      </c>
      <c r="J994" t="s">
        <v>74</v>
      </c>
      <c r="P994">
        <v>25393767</v>
      </c>
      <c r="Q994" t="s">
        <v>1734</v>
      </c>
      <c r="R994">
        <v>324</v>
      </c>
    </row>
    <row r="995" spans="1:20" x14ac:dyDescent="0.25">
      <c r="A995" s="6" t="s">
        <v>33</v>
      </c>
      <c r="B995" s="7" t="s">
        <v>34</v>
      </c>
      <c r="C995" s="7" t="s">
        <v>22</v>
      </c>
      <c r="D995" s="7" t="s">
        <v>23</v>
      </c>
      <c r="E995" s="7" t="s">
        <v>5</v>
      </c>
      <c r="F995" s="7"/>
      <c r="G995" s="7" t="s">
        <v>24</v>
      </c>
      <c r="H995" s="7">
        <v>457166</v>
      </c>
      <c r="I995" s="7">
        <v>457489</v>
      </c>
      <c r="J995" s="7" t="s">
        <v>74</v>
      </c>
      <c r="K995" s="7" t="s">
        <v>1735</v>
      </c>
      <c r="L995" s="7" t="s">
        <v>1735</v>
      </c>
      <c r="M995" s="7"/>
      <c r="N995" s="7" t="s">
        <v>36</v>
      </c>
      <c r="O995" s="7"/>
      <c r="P995" s="7">
        <v>25393767</v>
      </c>
      <c r="Q995" s="7" t="s">
        <v>1734</v>
      </c>
      <c r="R995" s="7">
        <v>324</v>
      </c>
      <c r="S995" s="7">
        <v>107</v>
      </c>
      <c r="T995" s="8"/>
    </row>
    <row r="996" spans="1:20" hidden="1" x14ac:dyDescent="0.25">
      <c r="A996" t="s">
        <v>20</v>
      </c>
      <c r="B996" t="s">
        <v>30</v>
      </c>
      <c r="C996" t="s">
        <v>22</v>
      </c>
      <c r="D996" t="s">
        <v>23</v>
      </c>
      <c r="E996" t="s">
        <v>5</v>
      </c>
      <c r="G996" t="s">
        <v>24</v>
      </c>
      <c r="H996">
        <v>457653</v>
      </c>
      <c r="I996">
        <v>458930</v>
      </c>
      <c r="J996" t="s">
        <v>74</v>
      </c>
      <c r="P996">
        <v>5738531</v>
      </c>
      <c r="Q996" t="s">
        <v>1736</v>
      </c>
      <c r="R996">
        <v>1278</v>
      </c>
      <c r="T996" t="s">
        <v>1737</v>
      </c>
    </row>
    <row r="997" spans="1:20" x14ac:dyDescent="0.25">
      <c r="A997" s="6" t="s">
        <v>33</v>
      </c>
      <c r="B997" s="7" t="s">
        <v>34</v>
      </c>
      <c r="C997" s="7" t="s">
        <v>22</v>
      </c>
      <c r="D997" s="7" t="s">
        <v>23</v>
      </c>
      <c r="E997" s="7" t="s">
        <v>5</v>
      </c>
      <c r="F997" s="7"/>
      <c r="G997" s="7" t="s">
        <v>24</v>
      </c>
      <c r="H997" s="7">
        <v>457653</v>
      </c>
      <c r="I997" s="7">
        <v>458930</v>
      </c>
      <c r="J997" s="7" t="s">
        <v>74</v>
      </c>
      <c r="K997" s="7" t="s">
        <v>1738</v>
      </c>
      <c r="L997" s="7" t="s">
        <v>1738</v>
      </c>
      <c r="M997" s="7"/>
      <c r="N997" s="7" t="s">
        <v>1739</v>
      </c>
      <c r="O997" s="7"/>
      <c r="P997" s="7">
        <v>5738531</v>
      </c>
      <c r="Q997" s="7" t="s">
        <v>1736</v>
      </c>
      <c r="R997" s="7">
        <v>1278</v>
      </c>
      <c r="S997" s="7">
        <v>425</v>
      </c>
      <c r="T997" s="8"/>
    </row>
    <row r="998" spans="1:20" hidden="1" x14ac:dyDescent="0.25">
      <c r="A998" t="s">
        <v>20</v>
      </c>
      <c r="B998" t="s">
        <v>30</v>
      </c>
      <c r="C998" t="s">
        <v>22</v>
      </c>
      <c r="D998" t="s">
        <v>23</v>
      </c>
      <c r="E998" t="s">
        <v>5</v>
      </c>
      <c r="G998" t="s">
        <v>24</v>
      </c>
      <c r="H998">
        <v>458964</v>
      </c>
      <c r="I998">
        <v>459467</v>
      </c>
      <c r="J998" t="s">
        <v>25</v>
      </c>
      <c r="P998">
        <v>5738530</v>
      </c>
      <c r="Q998" t="s">
        <v>1740</v>
      </c>
      <c r="R998">
        <v>504</v>
      </c>
      <c r="T998" t="s">
        <v>1741</v>
      </c>
    </row>
    <row r="999" spans="1:20" x14ac:dyDescent="0.25">
      <c r="A999" s="6" t="s">
        <v>33</v>
      </c>
      <c r="B999" s="7" t="s">
        <v>34</v>
      </c>
      <c r="C999" s="7" t="s">
        <v>22</v>
      </c>
      <c r="D999" s="7" t="s">
        <v>23</v>
      </c>
      <c r="E999" s="7" t="s">
        <v>5</v>
      </c>
      <c r="F999" s="7"/>
      <c r="G999" s="7" t="s">
        <v>24</v>
      </c>
      <c r="H999" s="7">
        <v>458964</v>
      </c>
      <c r="I999" s="7">
        <v>459467</v>
      </c>
      <c r="J999" s="7" t="s">
        <v>25</v>
      </c>
      <c r="K999" s="7" t="s">
        <v>1742</v>
      </c>
      <c r="L999" s="7" t="s">
        <v>1742</v>
      </c>
      <c r="M999" s="7"/>
      <c r="N999" s="7" t="s">
        <v>1743</v>
      </c>
      <c r="O999" s="7"/>
      <c r="P999" s="7">
        <v>5738530</v>
      </c>
      <c r="Q999" s="7" t="s">
        <v>1740</v>
      </c>
      <c r="R999" s="7">
        <v>504</v>
      </c>
      <c r="S999" s="7">
        <v>167</v>
      </c>
      <c r="T999" s="8"/>
    </row>
    <row r="1000" spans="1:20" hidden="1" x14ac:dyDescent="0.25">
      <c r="A1000" t="s">
        <v>20</v>
      </c>
      <c r="B1000" t="s">
        <v>30</v>
      </c>
      <c r="C1000" t="s">
        <v>22</v>
      </c>
      <c r="D1000" t="s">
        <v>23</v>
      </c>
      <c r="E1000" t="s">
        <v>5</v>
      </c>
      <c r="G1000" t="s">
        <v>24</v>
      </c>
      <c r="H1000">
        <v>459538</v>
      </c>
      <c r="I1000">
        <v>460401</v>
      </c>
      <c r="J1000" t="s">
        <v>74</v>
      </c>
      <c r="P1000">
        <v>5738532</v>
      </c>
      <c r="Q1000" t="s">
        <v>1744</v>
      </c>
      <c r="R1000">
        <v>864</v>
      </c>
      <c r="T1000" t="s">
        <v>1745</v>
      </c>
    </row>
    <row r="1001" spans="1:20" x14ac:dyDescent="0.25">
      <c r="A1001" s="6" t="s">
        <v>33</v>
      </c>
      <c r="B1001" s="7" t="s">
        <v>34</v>
      </c>
      <c r="C1001" s="7" t="s">
        <v>22</v>
      </c>
      <c r="D1001" s="7" t="s">
        <v>23</v>
      </c>
      <c r="E1001" s="7" t="s">
        <v>5</v>
      </c>
      <c r="F1001" s="7"/>
      <c r="G1001" s="7" t="s">
        <v>24</v>
      </c>
      <c r="H1001" s="7">
        <v>459538</v>
      </c>
      <c r="I1001" s="7">
        <v>460401</v>
      </c>
      <c r="J1001" s="7" t="s">
        <v>74</v>
      </c>
      <c r="K1001" s="7" t="s">
        <v>1746</v>
      </c>
      <c r="L1001" s="7" t="s">
        <v>1746</v>
      </c>
      <c r="M1001" s="7"/>
      <c r="N1001" s="7" t="s">
        <v>1747</v>
      </c>
      <c r="O1001" s="7"/>
      <c r="P1001" s="7">
        <v>5738532</v>
      </c>
      <c r="Q1001" s="7" t="s">
        <v>1744</v>
      </c>
      <c r="R1001" s="7">
        <v>864</v>
      </c>
      <c r="S1001" s="7">
        <v>287</v>
      </c>
      <c r="T1001" s="8"/>
    </row>
    <row r="1002" spans="1:20" hidden="1" x14ac:dyDescent="0.25">
      <c r="A1002" t="s">
        <v>20</v>
      </c>
      <c r="B1002" t="s">
        <v>30</v>
      </c>
      <c r="C1002" t="s">
        <v>22</v>
      </c>
      <c r="D1002" t="s">
        <v>23</v>
      </c>
      <c r="E1002" t="s">
        <v>5</v>
      </c>
      <c r="G1002" t="s">
        <v>24</v>
      </c>
      <c r="H1002">
        <v>460531</v>
      </c>
      <c r="I1002">
        <v>461691</v>
      </c>
      <c r="J1002" t="s">
        <v>25</v>
      </c>
      <c r="P1002">
        <v>5738534</v>
      </c>
      <c r="Q1002" t="s">
        <v>1748</v>
      </c>
      <c r="R1002">
        <v>1161</v>
      </c>
      <c r="T1002" t="s">
        <v>1749</v>
      </c>
    </row>
    <row r="1003" spans="1:20" x14ac:dyDescent="0.25">
      <c r="A1003" s="6" t="s">
        <v>33</v>
      </c>
      <c r="B1003" s="7" t="s">
        <v>34</v>
      </c>
      <c r="C1003" s="7" t="s">
        <v>22</v>
      </c>
      <c r="D1003" s="7" t="s">
        <v>23</v>
      </c>
      <c r="E1003" s="7" t="s">
        <v>5</v>
      </c>
      <c r="F1003" s="7"/>
      <c r="G1003" s="7" t="s">
        <v>24</v>
      </c>
      <c r="H1003" s="7">
        <v>460531</v>
      </c>
      <c r="I1003" s="7">
        <v>461691</v>
      </c>
      <c r="J1003" s="7" t="s">
        <v>25</v>
      </c>
      <c r="K1003" s="7" t="s">
        <v>1750</v>
      </c>
      <c r="L1003" s="7" t="s">
        <v>1750</v>
      </c>
      <c r="M1003" s="7"/>
      <c r="N1003" s="7" t="s">
        <v>36</v>
      </c>
      <c r="O1003" s="7"/>
      <c r="P1003" s="7">
        <v>5738534</v>
      </c>
      <c r="Q1003" s="7" t="s">
        <v>1748</v>
      </c>
      <c r="R1003" s="7">
        <v>1161</v>
      </c>
      <c r="S1003" s="7">
        <v>386</v>
      </c>
      <c r="T1003" s="8"/>
    </row>
    <row r="1004" spans="1:20" hidden="1" x14ac:dyDescent="0.25">
      <c r="A1004" t="s">
        <v>20</v>
      </c>
      <c r="B1004" t="s">
        <v>30</v>
      </c>
      <c r="C1004" t="s">
        <v>22</v>
      </c>
      <c r="D1004" t="s">
        <v>23</v>
      </c>
      <c r="E1004" t="s">
        <v>5</v>
      </c>
      <c r="G1004" t="s">
        <v>24</v>
      </c>
      <c r="H1004">
        <v>461718</v>
      </c>
      <c r="I1004">
        <v>462638</v>
      </c>
      <c r="J1004" t="s">
        <v>74</v>
      </c>
      <c r="P1004">
        <v>5738537</v>
      </c>
      <c r="Q1004" t="s">
        <v>1751</v>
      </c>
      <c r="R1004">
        <v>921</v>
      </c>
      <c r="T1004" t="s">
        <v>1752</v>
      </c>
    </row>
    <row r="1005" spans="1:20" x14ac:dyDescent="0.25">
      <c r="A1005" s="6" t="s">
        <v>33</v>
      </c>
      <c r="B1005" s="7" t="s">
        <v>34</v>
      </c>
      <c r="C1005" s="7" t="s">
        <v>22</v>
      </c>
      <c r="D1005" s="7" t="s">
        <v>23</v>
      </c>
      <c r="E1005" s="7" t="s">
        <v>5</v>
      </c>
      <c r="F1005" s="7"/>
      <c r="G1005" s="7" t="s">
        <v>24</v>
      </c>
      <c r="H1005" s="7">
        <v>461718</v>
      </c>
      <c r="I1005" s="7">
        <v>462638</v>
      </c>
      <c r="J1005" s="7" t="s">
        <v>74</v>
      </c>
      <c r="K1005" s="7" t="s">
        <v>1753</v>
      </c>
      <c r="L1005" s="7" t="s">
        <v>1753</v>
      </c>
      <c r="M1005" s="7"/>
      <c r="N1005" s="7" t="s">
        <v>1754</v>
      </c>
      <c r="O1005" s="7"/>
      <c r="P1005" s="7">
        <v>5738537</v>
      </c>
      <c r="Q1005" s="7" t="s">
        <v>1751</v>
      </c>
      <c r="R1005" s="7">
        <v>921</v>
      </c>
      <c r="S1005" s="7">
        <v>306</v>
      </c>
      <c r="T1005" s="8"/>
    </row>
    <row r="1006" spans="1:20" hidden="1" x14ac:dyDescent="0.25">
      <c r="A1006" t="s">
        <v>20</v>
      </c>
      <c r="B1006" t="s">
        <v>30</v>
      </c>
      <c r="C1006" t="s">
        <v>22</v>
      </c>
      <c r="D1006" t="s">
        <v>23</v>
      </c>
      <c r="E1006" t="s">
        <v>5</v>
      </c>
      <c r="G1006" t="s">
        <v>24</v>
      </c>
      <c r="H1006">
        <v>462797</v>
      </c>
      <c r="I1006">
        <v>463210</v>
      </c>
      <c r="J1006" t="s">
        <v>25</v>
      </c>
      <c r="P1006">
        <v>5738536</v>
      </c>
      <c r="Q1006" t="s">
        <v>1755</v>
      </c>
      <c r="R1006">
        <v>414</v>
      </c>
      <c r="T1006" t="s">
        <v>1756</v>
      </c>
    </row>
    <row r="1007" spans="1:20" x14ac:dyDescent="0.25">
      <c r="A1007" s="6" t="s">
        <v>33</v>
      </c>
      <c r="B1007" s="7" t="s">
        <v>34</v>
      </c>
      <c r="C1007" s="7" t="s">
        <v>22</v>
      </c>
      <c r="D1007" s="7" t="s">
        <v>23</v>
      </c>
      <c r="E1007" s="7" t="s">
        <v>5</v>
      </c>
      <c r="F1007" s="7"/>
      <c r="G1007" s="7" t="s">
        <v>24</v>
      </c>
      <c r="H1007" s="7">
        <v>462797</v>
      </c>
      <c r="I1007" s="7">
        <v>463210</v>
      </c>
      <c r="J1007" s="7" t="s">
        <v>25</v>
      </c>
      <c r="K1007" s="7" t="s">
        <v>1757</v>
      </c>
      <c r="L1007" s="7" t="s">
        <v>1757</v>
      </c>
      <c r="M1007" s="7"/>
      <c r="N1007" s="7" t="s">
        <v>1598</v>
      </c>
      <c r="O1007" s="7"/>
      <c r="P1007" s="7">
        <v>5738536</v>
      </c>
      <c r="Q1007" s="7" t="s">
        <v>1755</v>
      </c>
      <c r="R1007" s="7">
        <v>414</v>
      </c>
      <c r="S1007" s="7">
        <v>137</v>
      </c>
      <c r="T1007" s="8"/>
    </row>
    <row r="1008" spans="1:20" hidden="1" x14ac:dyDescent="0.25">
      <c r="A1008" t="s">
        <v>20</v>
      </c>
      <c r="B1008" t="s">
        <v>30</v>
      </c>
      <c r="C1008" t="s">
        <v>22</v>
      </c>
      <c r="D1008" t="s">
        <v>23</v>
      </c>
      <c r="E1008" t="s">
        <v>5</v>
      </c>
      <c r="G1008" t="s">
        <v>24</v>
      </c>
      <c r="H1008">
        <v>463214</v>
      </c>
      <c r="I1008">
        <v>463996</v>
      </c>
      <c r="J1008" t="s">
        <v>74</v>
      </c>
      <c r="P1008">
        <v>5738539</v>
      </c>
      <c r="Q1008" t="s">
        <v>1758</v>
      </c>
      <c r="R1008">
        <v>783</v>
      </c>
      <c r="T1008" t="s">
        <v>1759</v>
      </c>
    </row>
    <row r="1009" spans="1:20" x14ac:dyDescent="0.25">
      <c r="A1009" s="6" t="s">
        <v>33</v>
      </c>
      <c r="B1009" s="7" t="s">
        <v>34</v>
      </c>
      <c r="C1009" s="7" t="s">
        <v>22</v>
      </c>
      <c r="D1009" s="7" t="s">
        <v>23</v>
      </c>
      <c r="E1009" s="7" t="s">
        <v>5</v>
      </c>
      <c r="F1009" s="7"/>
      <c r="G1009" s="7" t="s">
        <v>24</v>
      </c>
      <c r="H1009" s="7">
        <v>463214</v>
      </c>
      <c r="I1009" s="7">
        <v>463996</v>
      </c>
      <c r="J1009" s="7" t="s">
        <v>74</v>
      </c>
      <c r="K1009" s="7" t="s">
        <v>1760</v>
      </c>
      <c r="L1009" s="7" t="s">
        <v>1760</v>
      </c>
      <c r="M1009" s="7"/>
      <c r="N1009" s="7" t="s">
        <v>36</v>
      </c>
      <c r="O1009" s="7"/>
      <c r="P1009" s="7">
        <v>5738539</v>
      </c>
      <c r="Q1009" s="7" t="s">
        <v>1758</v>
      </c>
      <c r="R1009" s="7">
        <v>783</v>
      </c>
      <c r="S1009" s="7">
        <v>260</v>
      </c>
      <c r="T1009" s="8"/>
    </row>
    <row r="1010" spans="1:20" hidden="1" x14ac:dyDescent="0.25">
      <c r="A1010" t="s">
        <v>20</v>
      </c>
      <c r="B1010" t="s">
        <v>30</v>
      </c>
      <c r="C1010" t="s">
        <v>22</v>
      </c>
      <c r="D1010" t="s">
        <v>23</v>
      </c>
      <c r="E1010" t="s">
        <v>5</v>
      </c>
      <c r="G1010" t="s">
        <v>24</v>
      </c>
      <c r="H1010">
        <v>464024</v>
      </c>
      <c r="I1010">
        <v>464824</v>
      </c>
      <c r="J1010" t="s">
        <v>74</v>
      </c>
      <c r="P1010">
        <v>5738538</v>
      </c>
      <c r="Q1010" t="s">
        <v>1761</v>
      </c>
      <c r="R1010">
        <v>801</v>
      </c>
      <c r="T1010" t="s">
        <v>1762</v>
      </c>
    </row>
    <row r="1011" spans="1:20" x14ac:dyDescent="0.25">
      <c r="A1011" s="6" t="s">
        <v>33</v>
      </c>
      <c r="B1011" s="7" t="s">
        <v>34</v>
      </c>
      <c r="C1011" s="7" t="s">
        <v>22</v>
      </c>
      <c r="D1011" s="7" t="s">
        <v>23</v>
      </c>
      <c r="E1011" s="7" t="s">
        <v>5</v>
      </c>
      <c r="F1011" s="7"/>
      <c r="G1011" s="7" t="s">
        <v>24</v>
      </c>
      <c r="H1011" s="7">
        <v>464024</v>
      </c>
      <c r="I1011" s="7">
        <v>464824</v>
      </c>
      <c r="J1011" s="7" t="s">
        <v>74</v>
      </c>
      <c r="K1011" s="7" t="s">
        <v>1763</v>
      </c>
      <c r="L1011" s="7" t="s">
        <v>1763</v>
      </c>
      <c r="M1011" s="7"/>
      <c r="N1011" s="7" t="s">
        <v>1764</v>
      </c>
      <c r="O1011" s="7"/>
      <c r="P1011" s="7">
        <v>5738538</v>
      </c>
      <c r="Q1011" s="7" t="s">
        <v>1761</v>
      </c>
      <c r="R1011" s="7">
        <v>801</v>
      </c>
      <c r="S1011" s="7">
        <v>266</v>
      </c>
      <c r="T1011" s="8"/>
    </row>
    <row r="1012" spans="1:20" hidden="1" x14ac:dyDescent="0.25">
      <c r="A1012" t="s">
        <v>20</v>
      </c>
      <c r="B1012" t="s">
        <v>30</v>
      </c>
      <c r="C1012" t="s">
        <v>22</v>
      </c>
      <c r="D1012" t="s">
        <v>23</v>
      </c>
      <c r="E1012" t="s">
        <v>5</v>
      </c>
      <c r="G1012" t="s">
        <v>24</v>
      </c>
      <c r="H1012">
        <v>464930</v>
      </c>
      <c r="I1012">
        <v>465859</v>
      </c>
      <c r="J1012" t="s">
        <v>74</v>
      </c>
      <c r="P1012">
        <v>5738540</v>
      </c>
      <c r="Q1012" t="s">
        <v>1765</v>
      </c>
      <c r="R1012">
        <v>930</v>
      </c>
      <c r="T1012" t="s">
        <v>1766</v>
      </c>
    </row>
    <row r="1013" spans="1:20" x14ac:dyDescent="0.25">
      <c r="A1013" s="6" t="s">
        <v>33</v>
      </c>
      <c r="B1013" s="7" t="s">
        <v>34</v>
      </c>
      <c r="C1013" s="7" t="s">
        <v>22</v>
      </c>
      <c r="D1013" s="7" t="s">
        <v>23</v>
      </c>
      <c r="E1013" s="7" t="s">
        <v>5</v>
      </c>
      <c r="F1013" s="7"/>
      <c r="G1013" s="7" t="s">
        <v>24</v>
      </c>
      <c r="H1013" s="7">
        <v>464930</v>
      </c>
      <c r="I1013" s="7">
        <v>465859</v>
      </c>
      <c r="J1013" s="7" t="s">
        <v>74</v>
      </c>
      <c r="K1013" s="7" t="s">
        <v>1767</v>
      </c>
      <c r="L1013" s="7" t="s">
        <v>1767</v>
      </c>
      <c r="M1013" s="7"/>
      <c r="N1013" s="7" t="s">
        <v>1768</v>
      </c>
      <c r="O1013" s="7"/>
      <c r="P1013" s="7">
        <v>5738540</v>
      </c>
      <c r="Q1013" s="7" t="s">
        <v>1765</v>
      </c>
      <c r="R1013" s="7">
        <v>930</v>
      </c>
      <c r="S1013" s="7">
        <v>309</v>
      </c>
      <c r="T1013" s="8"/>
    </row>
    <row r="1014" spans="1:20" hidden="1" x14ac:dyDescent="0.25">
      <c r="A1014" t="s">
        <v>20</v>
      </c>
      <c r="B1014" t="s">
        <v>30</v>
      </c>
      <c r="C1014" t="s">
        <v>22</v>
      </c>
      <c r="D1014" t="s">
        <v>23</v>
      </c>
      <c r="E1014" t="s">
        <v>5</v>
      </c>
      <c r="G1014" t="s">
        <v>24</v>
      </c>
      <c r="H1014">
        <v>465874</v>
      </c>
      <c r="I1014">
        <v>466959</v>
      </c>
      <c r="J1014" t="s">
        <v>74</v>
      </c>
      <c r="P1014">
        <v>5738542</v>
      </c>
      <c r="Q1014" t="s">
        <v>1769</v>
      </c>
      <c r="R1014">
        <v>1086</v>
      </c>
      <c r="T1014" t="s">
        <v>1770</v>
      </c>
    </row>
    <row r="1015" spans="1:20" x14ac:dyDescent="0.25">
      <c r="A1015" s="6" t="s">
        <v>33</v>
      </c>
      <c r="B1015" s="7" t="s">
        <v>34</v>
      </c>
      <c r="C1015" s="7" t="s">
        <v>22</v>
      </c>
      <c r="D1015" s="7" t="s">
        <v>23</v>
      </c>
      <c r="E1015" s="7" t="s">
        <v>5</v>
      </c>
      <c r="F1015" s="7"/>
      <c r="G1015" s="7" t="s">
        <v>24</v>
      </c>
      <c r="H1015" s="7">
        <v>465874</v>
      </c>
      <c r="I1015" s="7">
        <v>466959</v>
      </c>
      <c r="J1015" s="7" t="s">
        <v>74</v>
      </c>
      <c r="K1015" s="7" t="s">
        <v>1771</v>
      </c>
      <c r="L1015" s="7" t="s">
        <v>1771</v>
      </c>
      <c r="M1015" s="7"/>
      <c r="N1015" s="7" t="s">
        <v>36</v>
      </c>
      <c r="O1015" s="7"/>
      <c r="P1015" s="7">
        <v>5738542</v>
      </c>
      <c r="Q1015" s="7" t="s">
        <v>1769</v>
      </c>
      <c r="R1015" s="7">
        <v>1086</v>
      </c>
      <c r="S1015" s="7">
        <v>361</v>
      </c>
      <c r="T1015" s="8"/>
    </row>
    <row r="1016" spans="1:20" hidden="1" x14ac:dyDescent="0.25">
      <c r="A1016" t="s">
        <v>20</v>
      </c>
      <c r="B1016" t="s">
        <v>30</v>
      </c>
      <c r="C1016" t="s">
        <v>22</v>
      </c>
      <c r="D1016" t="s">
        <v>23</v>
      </c>
      <c r="E1016" t="s">
        <v>5</v>
      </c>
      <c r="G1016" t="s">
        <v>24</v>
      </c>
      <c r="H1016">
        <v>467245</v>
      </c>
      <c r="I1016">
        <v>468606</v>
      </c>
      <c r="J1016" t="s">
        <v>74</v>
      </c>
      <c r="P1016">
        <v>5738544</v>
      </c>
      <c r="Q1016" t="s">
        <v>1772</v>
      </c>
      <c r="R1016">
        <v>1362</v>
      </c>
      <c r="T1016" t="s">
        <v>1773</v>
      </c>
    </row>
    <row r="1017" spans="1:20" x14ac:dyDescent="0.25">
      <c r="A1017" s="6" t="s">
        <v>33</v>
      </c>
      <c r="B1017" s="7" t="s">
        <v>34</v>
      </c>
      <c r="C1017" s="7" t="s">
        <v>22</v>
      </c>
      <c r="D1017" s="7" t="s">
        <v>23</v>
      </c>
      <c r="E1017" s="7" t="s">
        <v>5</v>
      </c>
      <c r="F1017" s="7"/>
      <c r="G1017" s="7" t="s">
        <v>24</v>
      </c>
      <c r="H1017" s="7">
        <v>467245</v>
      </c>
      <c r="I1017" s="7">
        <v>468606</v>
      </c>
      <c r="J1017" s="7" t="s">
        <v>74</v>
      </c>
      <c r="K1017" s="7" t="s">
        <v>1774</v>
      </c>
      <c r="L1017" s="7" t="s">
        <v>1774</v>
      </c>
      <c r="M1017" s="7"/>
      <c r="N1017" s="7" t="s">
        <v>460</v>
      </c>
      <c r="O1017" s="7"/>
      <c r="P1017" s="7">
        <v>5738544</v>
      </c>
      <c r="Q1017" s="7" t="s">
        <v>1772</v>
      </c>
      <c r="R1017" s="7">
        <v>1362</v>
      </c>
      <c r="S1017" s="7">
        <v>453</v>
      </c>
      <c r="T1017" s="8"/>
    </row>
    <row r="1018" spans="1:20" hidden="1" x14ac:dyDescent="0.25">
      <c r="A1018" t="s">
        <v>20</v>
      </c>
      <c r="B1018" t="s">
        <v>30</v>
      </c>
      <c r="C1018" t="s">
        <v>22</v>
      </c>
      <c r="D1018" t="s">
        <v>23</v>
      </c>
      <c r="E1018" t="s">
        <v>5</v>
      </c>
      <c r="G1018" t="s">
        <v>24</v>
      </c>
      <c r="H1018">
        <v>468626</v>
      </c>
      <c r="I1018">
        <v>469564</v>
      </c>
      <c r="J1018" t="s">
        <v>74</v>
      </c>
      <c r="P1018">
        <v>5738546</v>
      </c>
      <c r="Q1018" t="s">
        <v>1775</v>
      </c>
      <c r="R1018">
        <v>939</v>
      </c>
      <c r="T1018" t="s">
        <v>1776</v>
      </c>
    </row>
    <row r="1019" spans="1:20" x14ac:dyDescent="0.25">
      <c r="A1019" s="6" t="s">
        <v>33</v>
      </c>
      <c r="B1019" s="7" t="s">
        <v>34</v>
      </c>
      <c r="C1019" s="7" t="s">
        <v>22</v>
      </c>
      <c r="D1019" s="7" t="s">
        <v>23</v>
      </c>
      <c r="E1019" s="7" t="s">
        <v>5</v>
      </c>
      <c r="F1019" s="7"/>
      <c r="G1019" s="7" t="s">
        <v>24</v>
      </c>
      <c r="H1019" s="7">
        <v>468626</v>
      </c>
      <c r="I1019" s="7">
        <v>469564</v>
      </c>
      <c r="J1019" s="7" t="s">
        <v>74</v>
      </c>
      <c r="K1019" s="7" t="s">
        <v>1777</v>
      </c>
      <c r="L1019" s="7" t="s">
        <v>1777</v>
      </c>
      <c r="M1019" s="7"/>
      <c r="N1019" s="7" t="s">
        <v>1778</v>
      </c>
      <c r="O1019" s="7"/>
      <c r="P1019" s="7">
        <v>5738546</v>
      </c>
      <c r="Q1019" s="7" t="s">
        <v>1775</v>
      </c>
      <c r="R1019" s="7">
        <v>939</v>
      </c>
      <c r="S1019" s="7">
        <v>312</v>
      </c>
      <c r="T1019" s="8"/>
    </row>
    <row r="1020" spans="1:20" hidden="1" x14ac:dyDescent="0.25">
      <c r="A1020" t="s">
        <v>20</v>
      </c>
      <c r="B1020" t="s">
        <v>30</v>
      </c>
      <c r="C1020" t="s">
        <v>22</v>
      </c>
      <c r="D1020" t="s">
        <v>23</v>
      </c>
      <c r="E1020" t="s">
        <v>5</v>
      </c>
      <c r="G1020" t="s">
        <v>24</v>
      </c>
      <c r="H1020">
        <v>469601</v>
      </c>
      <c r="I1020">
        <v>470254</v>
      </c>
      <c r="J1020" t="s">
        <v>74</v>
      </c>
      <c r="P1020">
        <v>5738549</v>
      </c>
      <c r="Q1020" t="s">
        <v>1779</v>
      </c>
      <c r="R1020">
        <v>654</v>
      </c>
      <c r="T1020" t="s">
        <v>1780</v>
      </c>
    </row>
    <row r="1021" spans="1:20" x14ac:dyDescent="0.25">
      <c r="A1021" s="6" t="s">
        <v>33</v>
      </c>
      <c r="B1021" s="7" t="s">
        <v>34</v>
      </c>
      <c r="C1021" s="7" t="s">
        <v>22</v>
      </c>
      <c r="D1021" s="7" t="s">
        <v>23</v>
      </c>
      <c r="E1021" s="7" t="s">
        <v>5</v>
      </c>
      <c r="F1021" s="7"/>
      <c r="G1021" s="7" t="s">
        <v>24</v>
      </c>
      <c r="H1021" s="7">
        <v>469601</v>
      </c>
      <c r="I1021" s="7">
        <v>470254</v>
      </c>
      <c r="J1021" s="7" t="s">
        <v>74</v>
      </c>
      <c r="K1021" s="7" t="s">
        <v>1781</v>
      </c>
      <c r="L1021" s="7" t="s">
        <v>1781</v>
      </c>
      <c r="M1021" s="7"/>
      <c r="N1021" s="7" t="s">
        <v>569</v>
      </c>
      <c r="O1021" s="7"/>
      <c r="P1021" s="7">
        <v>5738549</v>
      </c>
      <c r="Q1021" s="7" t="s">
        <v>1779</v>
      </c>
      <c r="R1021" s="7">
        <v>654</v>
      </c>
      <c r="S1021" s="7">
        <v>217</v>
      </c>
      <c r="T1021" s="8"/>
    </row>
    <row r="1022" spans="1:20" hidden="1" x14ac:dyDescent="0.25">
      <c r="A1022" t="s">
        <v>20</v>
      </c>
      <c r="B1022" t="s">
        <v>30</v>
      </c>
      <c r="C1022" t="s">
        <v>22</v>
      </c>
      <c r="D1022" t="s">
        <v>23</v>
      </c>
      <c r="E1022" t="s">
        <v>5</v>
      </c>
      <c r="G1022" t="s">
        <v>24</v>
      </c>
      <c r="H1022">
        <v>470264</v>
      </c>
      <c r="I1022">
        <v>471121</v>
      </c>
      <c r="J1022" t="s">
        <v>74</v>
      </c>
      <c r="P1022">
        <v>5738552</v>
      </c>
      <c r="Q1022" t="s">
        <v>1782</v>
      </c>
      <c r="R1022">
        <v>858</v>
      </c>
      <c r="T1022" t="s">
        <v>1783</v>
      </c>
    </row>
    <row r="1023" spans="1:20" x14ac:dyDescent="0.25">
      <c r="A1023" s="6" t="s">
        <v>33</v>
      </c>
      <c r="B1023" s="7" t="s">
        <v>34</v>
      </c>
      <c r="C1023" s="7" t="s">
        <v>22</v>
      </c>
      <c r="D1023" s="7" t="s">
        <v>23</v>
      </c>
      <c r="E1023" s="7" t="s">
        <v>5</v>
      </c>
      <c r="F1023" s="7"/>
      <c r="G1023" s="7" t="s">
        <v>24</v>
      </c>
      <c r="H1023" s="7">
        <v>470264</v>
      </c>
      <c r="I1023" s="7">
        <v>471121</v>
      </c>
      <c r="J1023" s="7" t="s">
        <v>74</v>
      </c>
      <c r="K1023" s="7" t="s">
        <v>1784</v>
      </c>
      <c r="L1023" s="7" t="s">
        <v>1784</v>
      </c>
      <c r="M1023" s="7"/>
      <c r="N1023" s="7" t="s">
        <v>1785</v>
      </c>
      <c r="O1023" s="7"/>
      <c r="P1023" s="7">
        <v>5738552</v>
      </c>
      <c r="Q1023" s="7" t="s">
        <v>1782</v>
      </c>
      <c r="R1023" s="7">
        <v>858</v>
      </c>
      <c r="S1023" s="7">
        <v>285</v>
      </c>
      <c r="T1023" s="8"/>
    </row>
    <row r="1024" spans="1:20" hidden="1" x14ac:dyDescent="0.25">
      <c r="A1024" t="s">
        <v>20</v>
      </c>
      <c r="B1024" t="s">
        <v>30</v>
      </c>
      <c r="C1024" t="s">
        <v>22</v>
      </c>
      <c r="D1024" t="s">
        <v>23</v>
      </c>
      <c r="E1024" t="s">
        <v>5</v>
      </c>
      <c r="G1024" t="s">
        <v>24</v>
      </c>
      <c r="H1024">
        <v>471132</v>
      </c>
      <c r="I1024">
        <v>472007</v>
      </c>
      <c r="J1024" t="s">
        <v>74</v>
      </c>
      <c r="P1024">
        <v>5738551</v>
      </c>
      <c r="Q1024" t="s">
        <v>1786</v>
      </c>
      <c r="R1024">
        <v>876</v>
      </c>
      <c r="T1024" t="s">
        <v>1787</v>
      </c>
    </row>
    <row r="1025" spans="1:20" x14ac:dyDescent="0.25">
      <c r="A1025" s="6" t="s">
        <v>33</v>
      </c>
      <c r="B1025" s="7" t="s">
        <v>34</v>
      </c>
      <c r="C1025" s="7" t="s">
        <v>22</v>
      </c>
      <c r="D1025" s="7" t="s">
        <v>23</v>
      </c>
      <c r="E1025" s="7" t="s">
        <v>5</v>
      </c>
      <c r="F1025" s="7"/>
      <c r="G1025" s="7" t="s">
        <v>24</v>
      </c>
      <c r="H1025" s="7">
        <v>471132</v>
      </c>
      <c r="I1025" s="7">
        <v>472007</v>
      </c>
      <c r="J1025" s="7" t="s">
        <v>74</v>
      </c>
      <c r="K1025" s="7" t="s">
        <v>1788</v>
      </c>
      <c r="L1025" s="7" t="s">
        <v>1788</v>
      </c>
      <c r="M1025" s="7"/>
      <c r="N1025" s="7" t="s">
        <v>1789</v>
      </c>
      <c r="O1025" s="7"/>
      <c r="P1025" s="7">
        <v>5738551</v>
      </c>
      <c r="Q1025" s="7" t="s">
        <v>1786</v>
      </c>
      <c r="R1025" s="7">
        <v>876</v>
      </c>
      <c r="S1025" s="7">
        <v>291</v>
      </c>
      <c r="T1025" s="8"/>
    </row>
    <row r="1026" spans="1:20" hidden="1" x14ac:dyDescent="0.25">
      <c r="A1026" t="s">
        <v>20</v>
      </c>
      <c r="B1026" t="s">
        <v>30</v>
      </c>
      <c r="C1026" t="s">
        <v>22</v>
      </c>
      <c r="D1026" t="s">
        <v>23</v>
      </c>
      <c r="E1026" t="s">
        <v>5</v>
      </c>
      <c r="G1026" t="s">
        <v>24</v>
      </c>
      <c r="H1026">
        <v>472050</v>
      </c>
      <c r="I1026">
        <v>474728</v>
      </c>
      <c r="J1026" t="s">
        <v>74</v>
      </c>
      <c r="P1026">
        <v>5738555</v>
      </c>
      <c r="Q1026" t="s">
        <v>1790</v>
      </c>
      <c r="R1026">
        <v>2679</v>
      </c>
      <c r="T1026" t="s">
        <v>1791</v>
      </c>
    </row>
    <row r="1027" spans="1:20" x14ac:dyDescent="0.25">
      <c r="A1027" s="6" t="s">
        <v>33</v>
      </c>
      <c r="B1027" s="7" t="s">
        <v>34</v>
      </c>
      <c r="C1027" s="7" t="s">
        <v>22</v>
      </c>
      <c r="D1027" s="7" t="s">
        <v>23</v>
      </c>
      <c r="E1027" s="7" t="s">
        <v>5</v>
      </c>
      <c r="F1027" s="7"/>
      <c r="G1027" s="7" t="s">
        <v>24</v>
      </c>
      <c r="H1027" s="7">
        <v>472050</v>
      </c>
      <c r="I1027" s="7">
        <v>474728</v>
      </c>
      <c r="J1027" s="7" t="s">
        <v>74</v>
      </c>
      <c r="K1027" s="7" t="s">
        <v>1792</v>
      </c>
      <c r="L1027" s="7" t="s">
        <v>1792</v>
      </c>
      <c r="M1027" s="7"/>
      <c r="N1027" s="7" t="s">
        <v>1793</v>
      </c>
      <c r="O1027" s="7"/>
      <c r="P1027" s="7">
        <v>5738555</v>
      </c>
      <c r="Q1027" s="7" t="s">
        <v>1790</v>
      </c>
      <c r="R1027" s="7">
        <v>2679</v>
      </c>
      <c r="S1027" s="7">
        <v>892</v>
      </c>
      <c r="T1027" s="8"/>
    </row>
    <row r="1028" spans="1:20" hidden="1" x14ac:dyDescent="0.25">
      <c r="A1028" t="s">
        <v>20</v>
      </c>
      <c r="B1028" t="s">
        <v>30</v>
      </c>
      <c r="C1028" t="s">
        <v>22</v>
      </c>
      <c r="D1028" t="s">
        <v>23</v>
      </c>
      <c r="E1028" t="s">
        <v>5</v>
      </c>
      <c r="G1028" t="s">
        <v>24</v>
      </c>
      <c r="H1028">
        <v>474927</v>
      </c>
      <c r="I1028">
        <v>476219</v>
      </c>
      <c r="J1028" t="s">
        <v>74</v>
      </c>
      <c r="P1028">
        <v>5738556</v>
      </c>
      <c r="Q1028" t="s">
        <v>1794</v>
      </c>
      <c r="R1028">
        <v>1293</v>
      </c>
      <c r="T1028" t="s">
        <v>1795</v>
      </c>
    </row>
    <row r="1029" spans="1:20" x14ac:dyDescent="0.25">
      <c r="A1029" s="6" t="s">
        <v>33</v>
      </c>
      <c r="B1029" s="7" t="s">
        <v>34</v>
      </c>
      <c r="C1029" s="7" t="s">
        <v>22</v>
      </c>
      <c r="D1029" s="7" t="s">
        <v>23</v>
      </c>
      <c r="E1029" s="7" t="s">
        <v>5</v>
      </c>
      <c r="F1029" s="7"/>
      <c r="G1029" s="7" t="s">
        <v>24</v>
      </c>
      <c r="H1029" s="7">
        <v>474927</v>
      </c>
      <c r="I1029" s="7">
        <v>476219</v>
      </c>
      <c r="J1029" s="7" t="s">
        <v>74</v>
      </c>
      <c r="K1029" s="7" t="s">
        <v>1796</v>
      </c>
      <c r="L1029" s="7" t="s">
        <v>1796</v>
      </c>
      <c r="M1029" s="7"/>
      <c r="N1029" s="7" t="s">
        <v>1797</v>
      </c>
      <c r="O1029" s="7"/>
      <c r="P1029" s="7">
        <v>5738556</v>
      </c>
      <c r="Q1029" s="7" t="s">
        <v>1794</v>
      </c>
      <c r="R1029" s="7">
        <v>1293</v>
      </c>
      <c r="S1029" s="7">
        <v>430</v>
      </c>
      <c r="T1029" s="8"/>
    </row>
    <row r="1030" spans="1:20" hidden="1" x14ac:dyDescent="0.25">
      <c r="A1030" t="s">
        <v>20</v>
      </c>
      <c r="B1030" t="s">
        <v>30</v>
      </c>
      <c r="C1030" t="s">
        <v>22</v>
      </c>
      <c r="D1030" t="s">
        <v>23</v>
      </c>
      <c r="E1030" t="s">
        <v>5</v>
      </c>
      <c r="G1030" t="s">
        <v>24</v>
      </c>
      <c r="H1030">
        <v>476463</v>
      </c>
      <c r="I1030">
        <v>476741</v>
      </c>
      <c r="J1030" t="s">
        <v>25</v>
      </c>
      <c r="P1030">
        <v>5738559</v>
      </c>
      <c r="Q1030" t="s">
        <v>1798</v>
      </c>
      <c r="R1030">
        <v>279</v>
      </c>
      <c r="T1030" t="s">
        <v>1799</v>
      </c>
    </row>
    <row r="1031" spans="1:20" x14ac:dyDescent="0.25">
      <c r="A1031" s="6" t="s">
        <v>33</v>
      </c>
      <c r="B1031" s="7" t="s">
        <v>34</v>
      </c>
      <c r="C1031" s="7" t="s">
        <v>22</v>
      </c>
      <c r="D1031" s="7" t="s">
        <v>23</v>
      </c>
      <c r="E1031" s="7" t="s">
        <v>5</v>
      </c>
      <c r="F1031" s="7"/>
      <c r="G1031" s="7" t="s">
        <v>24</v>
      </c>
      <c r="H1031" s="7">
        <v>476463</v>
      </c>
      <c r="I1031" s="7">
        <v>476741</v>
      </c>
      <c r="J1031" s="7" t="s">
        <v>25</v>
      </c>
      <c r="K1031" s="7" t="s">
        <v>1800</v>
      </c>
      <c r="L1031" s="7" t="s">
        <v>1800</v>
      </c>
      <c r="M1031" s="7"/>
      <c r="N1031" s="7" t="s">
        <v>36</v>
      </c>
      <c r="O1031" s="7"/>
      <c r="P1031" s="7">
        <v>5738559</v>
      </c>
      <c r="Q1031" s="7" t="s">
        <v>1798</v>
      </c>
      <c r="R1031" s="7">
        <v>279</v>
      </c>
      <c r="S1031" s="7">
        <v>92</v>
      </c>
      <c r="T1031" s="8"/>
    </row>
    <row r="1032" spans="1:20" hidden="1" x14ac:dyDescent="0.25">
      <c r="A1032" t="s">
        <v>20</v>
      </c>
      <c r="B1032" t="s">
        <v>30</v>
      </c>
      <c r="C1032" t="s">
        <v>22</v>
      </c>
      <c r="D1032" t="s">
        <v>23</v>
      </c>
      <c r="E1032" t="s">
        <v>5</v>
      </c>
      <c r="G1032" t="s">
        <v>24</v>
      </c>
      <c r="H1032">
        <v>476758</v>
      </c>
      <c r="I1032">
        <v>477492</v>
      </c>
      <c r="J1032" t="s">
        <v>25</v>
      </c>
      <c r="P1032">
        <v>5738558</v>
      </c>
      <c r="Q1032" t="s">
        <v>1801</v>
      </c>
      <c r="R1032">
        <v>735</v>
      </c>
      <c r="T1032" t="s">
        <v>1802</v>
      </c>
    </row>
    <row r="1033" spans="1:20" x14ac:dyDescent="0.25">
      <c r="A1033" s="6" t="s">
        <v>33</v>
      </c>
      <c r="B1033" s="7" t="s">
        <v>34</v>
      </c>
      <c r="C1033" s="7" t="s">
        <v>22</v>
      </c>
      <c r="D1033" s="7" t="s">
        <v>23</v>
      </c>
      <c r="E1033" s="7" t="s">
        <v>5</v>
      </c>
      <c r="F1033" s="7"/>
      <c r="G1033" s="7" t="s">
        <v>24</v>
      </c>
      <c r="H1033" s="7">
        <v>476758</v>
      </c>
      <c r="I1033" s="7">
        <v>477492</v>
      </c>
      <c r="J1033" s="7" t="s">
        <v>25</v>
      </c>
      <c r="K1033" s="7" t="s">
        <v>1803</v>
      </c>
      <c r="L1033" s="7" t="s">
        <v>1803</v>
      </c>
      <c r="M1033" s="7"/>
      <c r="N1033" s="7" t="s">
        <v>1804</v>
      </c>
      <c r="O1033" s="7"/>
      <c r="P1033" s="7">
        <v>5738558</v>
      </c>
      <c r="Q1033" s="7" t="s">
        <v>1801</v>
      </c>
      <c r="R1033" s="7">
        <v>735</v>
      </c>
      <c r="S1033" s="7">
        <v>244</v>
      </c>
      <c r="T1033" s="8"/>
    </row>
    <row r="1034" spans="1:20" hidden="1" x14ac:dyDescent="0.25">
      <c r="A1034" t="s">
        <v>20</v>
      </c>
      <c r="B1034" t="s">
        <v>30</v>
      </c>
      <c r="C1034" t="s">
        <v>22</v>
      </c>
      <c r="D1034" t="s">
        <v>23</v>
      </c>
      <c r="E1034" t="s">
        <v>5</v>
      </c>
      <c r="G1034" t="s">
        <v>24</v>
      </c>
      <c r="H1034">
        <v>477550</v>
      </c>
      <c r="I1034">
        <v>478065</v>
      </c>
      <c r="J1034" t="s">
        <v>25</v>
      </c>
      <c r="P1034">
        <v>5738561</v>
      </c>
      <c r="Q1034" t="s">
        <v>1805</v>
      </c>
      <c r="R1034">
        <v>516</v>
      </c>
      <c r="T1034" t="s">
        <v>1806</v>
      </c>
    </row>
    <row r="1035" spans="1:20" x14ac:dyDescent="0.25">
      <c r="A1035" s="6" t="s">
        <v>33</v>
      </c>
      <c r="B1035" s="7" t="s">
        <v>34</v>
      </c>
      <c r="C1035" s="7" t="s">
        <v>22</v>
      </c>
      <c r="D1035" s="7" t="s">
        <v>23</v>
      </c>
      <c r="E1035" s="7" t="s">
        <v>5</v>
      </c>
      <c r="F1035" s="7"/>
      <c r="G1035" s="7" t="s">
        <v>24</v>
      </c>
      <c r="H1035" s="7">
        <v>477550</v>
      </c>
      <c r="I1035" s="7">
        <v>478065</v>
      </c>
      <c r="J1035" s="7" t="s">
        <v>25</v>
      </c>
      <c r="K1035" s="7" t="s">
        <v>1807</v>
      </c>
      <c r="L1035" s="7" t="s">
        <v>1807</v>
      </c>
      <c r="M1035" s="7"/>
      <c r="N1035" s="7" t="s">
        <v>1808</v>
      </c>
      <c r="O1035" s="7"/>
      <c r="P1035" s="7">
        <v>5738561</v>
      </c>
      <c r="Q1035" s="7" t="s">
        <v>1805</v>
      </c>
      <c r="R1035" s="7">
        <v>516</v>
      </c>
      <c r="S1035" s="7">
        <v>171</v>
      </c>
      <c r="T1035" s="8"/>
    </row>
    <row r="1036" spans="1:20" hidden="1" x14ac:dyDescent="0.25">
      <c r="A1036" t="s">
        <v>20</v>
      </c>
      <c r="B1036" t="s">
        <v>30</v>
      </c>
      <c r="C1036" t="s">
        <v>22</v>
      </c>
      <c r="D1036" t="s">
        <v>23</v>
      </c>
      <c r="E1036" t="s">
        <v>5</v>
      </c>
      <c r="G1036" t="s">
        <v>24</v>
      </c>
      <c r="H1036">
        <v>478257</v>
      </c>
      <c r="I1036">
        <v>479591</v>
      </c>
      <c r="J1036" t="s">
        <v>25</v>
      </c>
      <c r="P1036">
        <v>5738563</v>
      </c>
      <c r="Q1036" t="s">
        <v>1809</v>
      </c>
      <c r="R1036">
        <v>1335</v>
      </c>
      <c r="T1036" t="s">
        <v>1810</v>
      </c>
    </row>
    <row r="1037" spans="1:20" x14ac:dyDescent="0.25">
      <c r="A1037" s="6" t="s">
        <v>33</v>
      </c>
      <c r="B1037" s="7" t="s">
        <v>34</v>
      </c>
      <c r="C1037" s="7" t="s">
        <v>22</v>
      </c>
      <c r="D1037" s="7" t="s">
        <v>23</v>
      </c>
      <c r="E1037" s="7" t="s">
        <v>5</v>
      </c>
      <c r="F1037" s="7"/>
      <c r="G1037" s="7" t="s">
        <v>24</v>
      </c>
      <c r="H1037" s="7">
        <v>478257</v>
      </c>
      <c r="I1037" s="7">
        <v>479591</v>
      </c>
      <c r="J1037" s="7" t="s">
        <v>25</v>
      </c>
      <c r="K1037" s="7" t="s">
        <v>1811</v>
      </c>
      <c r="L1037" s="7" t="s">
        <v>1811</v>
      </c>
      <c r="M1037" s="7"/>
      <c r="N1037" s="7" t="s">
        <v>1812</v>
      </c>
      <c r="O1037" s="7"/>
      <c r="P1037" s="7">
        <v>5738563</v>
      </c>
      <c r="Q1037" s="7" t="s">
        <v>1809</v>
      </c>
      <c r="R1037" s="7">
        <v>1335</v>
      </c>
      <c r="S1037" s="7">
        <v>444</v>
      </c>
      <c r="T1037" s="8"/>
    </row>
    <row r="1038" spans="1:20" hidden="1" x14ac:dyDescent="0.25">
      <c r="A1038" t="s">
        <v>20</v>
      </c>
      <c r="B1038" t="s">
        <v>30</v>
      </c>
      <c r="C1038" t="s">
        <v>22</v>
      </c>
      <c r="D1038" t="s">
        <v>23</v>
      </c>
      <c r="E1038" t="s">
        <v>5</v>
      </c>
      <c r="G1038" t="s">
        <v>24</v>
      </c>
      <c r="H1038">
        <v>479689</v>
      </c>
      <c r="I1038">
        <v>480837</v>
      </c>
      <c r="J1038" t="s">
        <v>25</v>
      </c>
      <c r="P1038">
        <v>5738564</v>
      </c>
      <c r="Q1038" t="s">
        <v>1813</v>
      </c>
      <c r="R1038">
        <v>1149</v>
      </c>
      <c r="T1038" t="s">
        <v>1814</v>
      </c>
    </row>
    <row r="1039" spans="1:20" x14ac:dyDescent="0.25">
      <c r="A1039" s="6" t="s">
        <v>33</v>
      </c>
      <c r="B1039" s="7" t="s">
        <v>34</v>
      </c>
      <c r="C1039" s="7" t="s">
        <v>22</v>
      </c>
      <c r="D1039" s="7" t="s">
        <v>23</v>
      </c>
      <c r="E1039" s="7" t="s">
        <v>5</v>
      </c>
      <c r="F1039" s="7"/>
      <c r="G1039" s="7" t="s">
        <v>24</v>
      </c>
      <c r="H1039" s="7">
        <v>479689</v>
      </c>
      <c r="I1039" s="7">
        <v>480837</v>
      </c>
      <c r="J1039" s="7" t="s">
        <v>25</v>
      </c>
      <c r="K1039" s="7" t="s">
        <v>1815</v>
      </c>
      <c r="L1039" s="7" t="s">
        <v>1815</v>
      </c>
      <c r="M1039" s="7"/>
      <c r="N1039" s="7" t="s">
        <v>1816</v>
      </c>
      <c r="O1039" s="7"/>
      <c r="P1039" s="7">
        <v>5738564</v>
      </c>
      <c r="Q1039" s="7" t="s">
        <v>1813</v>
      </c>
      <c r="R1039" s="7">
        <v>1149</v>
      </c>
      <c r="S1039" s="7">
        <v>382</v>
      </c>
      <c r="T1039" s="8"/>
    </row>
    <row r="1040" spans="1:20" hidden="1" x14ac:dyDescent="0.25">
      <c r="A1040" t="s">
        <v>20</v>
      </c>
      <c r="B1040" t="s">
        <v>30</v>
      </c>
      <c r="C1040" t="s">
        <v>22</v>
      </c>
      <c r="D1040" t="s">
        <v>23</v>
      </c>
      <c r="E1040" t="s">
        <v>5</v>
      </c>
      <c r="G1040" t="s">
        <v>24</v>
      </c>
      <c r="H1040">
        <v>480906</v>
      </c>
      <c r="I1040">
        <v>481565</v>
      </c>
      <c r="J1040" t="s">
        <v>25</v>
      </c>
      <c r="P1040">
        <v>5738569</v>
      </c>
      <c r="Q1040" t="s">
        <v>1817</v>
      </c>
      <c r="R1040">
        <v>660</v>
      </c>
      <c r="T1040" t="s">
        <v>1818</v>
      </c>
    </row>
    <row r="1041" spans="1:20" x14ac:dyDescent="0.25">
      <c r="A1041" s="6" t="s">
        <v>33</v>
      </c>
      <c r="B1041" s="7" t="s">
        <v>34</v>
      </c>
      <c r="C1041" s="7" t="s">
        <v>22</v>
      </c>
      <c r="D1041" s="7" t="s">
        <v>23</v>
      </c>
      <c r="E1041" s="7" t="s">
        <v>5</v>
      </c>
      <c r="F1041" s="7"/>
      <c r="G1041" s="7" t="s">
        <v>24</v>
      </c>
      <c r="H1041" s="7">
        <v>480906</v>
      </c>
      <c r="I1041" s="7">
        <v>481565</v>
      </c>
      <c r="J1041" s="7" t="s">
        <v>25</v>
      </c>
      <c r="K1041" s="7" t="s">
        <v>1819</v>
      </c>
      <c r="L1041" s="7" t="s">
        <v>1819</v>
      </c>
      <c r="M1041" s="7"/>
      <c r="N1041" s="7" t="s">
        <v>1820</v>
      </c>
      <c r="O1041" s="7"/>
      <c r="P1041" s="7">
        <v>5738569</v>
      </c>
      <c r="Q1041" s="7" t="s">
        <v>1817</v>
      </c>
      <c r="R1041" s="7">
        <v>660</v>
      </c>
      <c r="S1041" s="7">
        <v>219</v>
      </c>
      <c r="T1041" s="8"/>
    </row>
    <row r="1042" spans="1:20" hidden="1" x14ac:dyDescent="0.25">
      <c r="A1042" t="s">
        <v>20</v>
      </c>
      <c r="B1042" t="s">
        <v>30</v>
      </c>
      <c r="C1042" t="s">
        <v>22</v>
      </c>
      <c r="D1042" t="s">
        <v>23</v>
      </c>
      <c r="E1042" t="s">
        <v>5</v>
      </c>
      <c r="G1042" t="s">
        <v>24</v>
      </c>
      <c r="H1042">
        <v>481652</v>
      </c>
      <c r="I1042">
        <v>481816</v>
      </c>
      <c r="J1042" t="s">
        <v>25</v>
      </c>
      <c r="P1042">
        <v>5738568</v>
      </c>
      <c r="Q1042" t="s">
        <v>1821</v>
      </c>
      <c r="R1042">
        <v>165</v>
      </c>
      <c r="T1042" t="s">
        <v>1822</v>
      </c>
    </row>
    <row r="1043" spans="1:20" x14ac:dyDescent="0.25">
      <c r="A1043" s="6" t="s">
        <v>33</v>
      </c>
      <c r="B1043" s="7" t="s">
        <v>34</v>
      </c>
      <c r="C1043" s="7" t="s">
        <v>22</v>
      </c>
      <c r="D1043" s="7" t="s">
        <v>23</v>
      </c>
      <c r="E1043" s="7" t="s">
        <v>5</v>
      </c>
      <c r="F1043" s="7"/>
      <c r="G1043" s="7" t="s">
        <v>24</v>
      </c>
      <c r="H1043" s="7">
        <v>481652</v>
      </c>
      <c r="I1043" s="7">
        <v>481816</v>
      </c>
      <c r="J1043" s="7" t="s">
        <v>25</v>
      </c>
      <c r="K1043" s="7" t="s">
        <v>1823</v>
      </c>
      <c r="L1043" s="7" t="s">
        <v>1823</v>
      </c>
      <c r="M1043" s="7"/>
      <c r="N1043" s="7" t="s">
        <v>1824</v>
      </c>
      <c r="O1043" s="7"/>
      <c r="P1043" s="7">
        <v>5738568</v>
      </c>
      <c r="Q1043" s="7" t="s">
        <v>1821</v>
      </c>
      <c r="R1043" s="7">
        <v>165</v>
      </c>
      <c r="S1043" s="7">
        <v>54</v>
      </c>
      <c r="T1043" s="8"/>
    </row>
    <row r="1044" spans="1:20" hidden="1" x14ac:dyDescent="0.25">
      <c r="A1044" t="s">
        <v>20</v>
      </c>
      <c r="B1044" t="s">
        <v>30</v>
      </c>
      <c r="C1044" t="s">
        <v>22</v>
      </c>
      <c r="D1044" t="s">
        <v>23</v>
      </c>
      <c r="E1044" t="s">
        <v>5</v>
      </c>
      <c r="G1044" t="s">
        <v>24</v>
      </c>
      <c r="H1044">
        <v>481819</v>
      </c>
      <c r="I1044">
        <v>482991</v>
      </c>
      <c r="J1044" t="s">
        <v>25</v>
      </c>
      <c r="P1044">
        <v>5738565</v>
      </c>
      <c r="Q1044" t="s">
        <v>1825</v>
      </c>
      <c r="R1044">
        <v>1173</v>
      </c>
      <c r="T1044" t="s">
        <v>1826</v>
      </c>
    </row>
    <row r="1045" spans="1:20" x14ac:dyDescent="0.25">
      <c r="A1045" s="6" t="s">
        <v>33</v>
      </c>
      <c r="B1045" s="7" t="s">
        <v>34</v>
      </c>
      <c r="C1045" s="7" t="s">
        <v>22</v>
      </c>
      <c r="D1045" s="7" t="s">
        <v>23</v>
      </c>
      <c r="E1045" s="7" t="s">
        <v>5</v>
      </c>
      <c r="F1045" s="7"/>
      <c r="G1045" s="7" t="s">
        <v>24</v>
      </c>
      <c r="H1045" s="7">
        <v>481819</v>
      </c>
      <c r="I1045" s="7">
        <v>482991</v>
      </c>
      <c r="J1045" s="7" t="s">
        <v>25</v>
      </c>
      <c r="K1045" s="7" t="s">
        <v>1827</v>
      </c>
      <c r="L1045" s="7" t="s">
        <v>1827</v>
      </c>
      <c r="M1045" s="7"/>
      <c r="N1045" s="7" t="s">
        <v>1828</v>
      </c>
      <c r="O1045" s="7"/>
      <c r="P1045" s="7">
        <v>5738565</v>
      </c>
      <c r="Q1045" s="7" t="s">
        <v>1825</v>
      </c>
      <c r="R1045" s="7">
        <v>1173</v>
      </c>
      <c r="S1045" s="7">
        <v>390</v>
      </c>
      <c r="T1045" s="8"/>
    </row>
    <row r="1046" spans="1:20" hidden="1" x14ac:dyDescent="0.25">
      <c r="A1046" t="s">
        <v>20</v>
      </c>
      <c r="B1046" t="s">
        <v>30</v>
      </c>
      <c r="C1046" t="s">
        <v>22</v>
      </c>
      <c r="D1046" t="s">
        <v>23</v>
      </c>
      <c r="E1046" t="s">
        <v>5</v>
      </c>
      <c r="G1046" t="s">
        <v>24</v>
      </c>
      <c r="H1046">
        <v>482993</v>
      </c>
      <c r="I1046">
        <v>483568</v>
      </c>
      <c r="J1046" t="s">
        <v>74</v>
      </c>
      <c r="P1046">
        <v>5738687</v>
      </c>
      <c r="Q1046" t="s">
        <v>1829</v>
      </c>
      <c r="R1046">
        <v>576</v>
      </c>
      <c r="T1046" t="s">
        <v>1830</v>
      </c>
    </row>
    <row r="1047" spans="1:20" x14ac:dyDescent="0.25">
      <c r="A1047" s="6" t="s">
        <v>33</v>
      </c>
      <c r="B1047" s="7" t="s">
        <v>34</v>
      </c>
      <c r="C1047" s="7" t="s">
        <v>22</v>
      </c>
      <c r="D1047" s="7" t="s">
        <v>23</v>
      </c>
      <c r="E1047" s="7" t="s">
        <v>5</v>
      </c>
      <c r="F1047" s="7"/>
      <c r="G1047" s="7" t="s">
        <v>24</v>
      </c>
      <c r="H1047" s="7">
        <v>482993</v>
      </c>
      <c r="I1047" s="7">
        <v>483568</v>
      </c>
      <c r="J1047" s="7" t="s">
        <v>74</v>
      </c>
      <c r="K1047" s="7" t="s">
        <v>1831</v>
      </c>
      <c r="L1047" s="7" t="s">
        <v>1831</v>
      </c>
      <c r="M1047" s="7"/>
      <c r="N1047" s="7" t="s">
        <v>1832</v>
      </c>
      <c r="O1047" s="7"/>
      <c r="P1047" s="7">
        <v>5738687</v>
      </c>
      <c r="Q1047" s="7" t="s">
        <v>1829</v>
      </c>
      <c r="R1047" s="7">
        <v>576</v>
      </c>
      <c r="S1047" s="7">
        <v>191</v>
      </c>
      <c r="T1047" s="8"/>
    </row>
    <row r="1048" spans="1:20" hidden="1" x14ac:dyDescent="0.25">
      <c r="A1048" t="s">
        <v>20</v>
      </c>
      <c r="B1048" t="s">
        <v>30</v>
      </c>
      <c r="C1048" t="s">
        <v>22</v>
      </c>
      <c r="D1048" t="s">
        <v>23</v>
      </c>
      <c r="E1048" t="s">
        <v>5</v>
      </c>
      <c r="G1048" t="s">
        <v>24</v>
      </c>
      <c r="H1048">
        <v>483822</v>
      </c>
      <c r="I1048">
        <v>484025</v>
      </c>
      <c r="J1048" t="s">
        <v>25</v>
      </c>
      <c r="P1048">
        <v>5738571</v>
      </c>
      <c r="Q1048" t="s">
        <v>1833</v>
      </c>
      <c r="R1048">
        <v>204</v>
      </c>
      <c r="T1048" t="s">
        <v>1834</v>
      </c>
    </row>
    <row r="1049" spans="1:20" x14ac:dyDescent="0.25">
      <c r="A1049" s="6" t="s">
        <v>33</v>
      </c>
      <c r="B1049" s="7" t="s">
        <v>34</v>
      </c>
      <c r="C1049" s="7" t="s">
        <v>22</v>
      </c>
      <c r="D1049" s="7" t="s">
        <v>23</v>
      </c>
      <c r="E1049" s="7" t="s">
        <v>5</v>
      </c>
      <c r="F1049" s="7"/>
      <c r="G1049" s="7" t="s">
        <v>24</v>
      </c>
      <c r="H1049" s="7">
        <v>483822</v>
      </c>
      <c r="I1049" s="7">
        <v>484025</v>
      </c>
      <c r="J1049" s="7" t="s">
        <v>25</v>
      </c>
      <c r="K1049" s="7" t="s">
        <v>1835</v>
      </c>
      <c r="L1049" s="7" t="s">
        <v>1835</v>
      </c>
      <c r="M1049" s="7"/>
      <c r="N1049" s="7" t="s">
        <v>1836</v>
      </c>
      <c r="O1049" s="7"/>
      <c r="P1049" s="7">
        <v>5738571</v>
      </c>
      <c r="Q1049" s="7" t="s">
        <v>1833</v>
      </c>
      <c r="R1049" s="7">
        <v>204</v>
      </c>
      <c r="S1049" s="7">
        <v>67</v>
      </c>
      <c r="T1049" s="8"/>
    </row>
    <row r="1050" spans="1:20" hidden="1" x14ac:dyDescent="0.25">
      <c r="A1050" t="s">
        <v>20</v>
      </c>
      <c r="B1050" t="s">
        <v>30</v>
      </c>
      <c r="C1050" t="s">
        <v>22</v>
      </c>
      <c r="D1050" t="s">
        <v>23</v>
      </c>
      <c r="E1050" t="s">
        <v>5</v>
      </c>
      <c r="G1050" t="s">
        <v>24</v>
      </c>
      <c r="H1050">
        <v>484265</v>
      </c>
      <c r="I1050">
        <v>484942</v>
      </c>
      <c r="J1050" t="s">
        <v>25</v>
      </c>
      <c r="P1050">
        <v>5738579</v>
      </c>
      <c r="Q1050" t="s">
        <v>1837</v>
      </c>
      <c r="R1050">
        <v>678</v>
      </c>
      <c r="T1050" t="s">
        <v>1838</v>
      </c>
    </row>
    <row r="1051" spans="1:20" x14ac:dyDescent="0.25">
      <c r="A1051" s="6" t="s">
        <v>33</v>
      </c>
      <c r="B1051" s="7" t="s">
        <v>34</v>
      </c>
      <c r="C1051" s="7" t="s">
        <v>22</v>
      </c>
      <c r="D1051" s="7" t="s">
        <v>23</v>
      </c>
      <c r="E1051" s="7" t="s">
        <v>5</v>
      </c>
      <c r="F1051" s="7"/>
      <c r="G1051" s="7" t="s">
        <v>24</v>
      </c>
      <c r="H1051" s="7">
        <v>484265</v>
      </c>
      <c r="I1051" s="7">
        <v>484942</v>
      </c>
      <c r="J1051" s="7" t="s">
        <v>25</v>
      </c>
      <c r="K1051" s="7" t="s">
        <v>1839</v>
      </c>
      <c r="L1051" s="7" t="s">
        <v>1839</v>
      </c>
      <c r="M1051" s="7"/>
      <c r="N1051" s="7" t="s">
        <v>1840</v>
      </c>
      <c r="O1051" s="7"/>
      <c r="P1051" s="7">
        <v>5738579</v>
      </c>
      <c r="Q1051" s="7" t="s">
        <v>1837</v>
      </c>
      <c r="R1051" s="7">
        <v>678</v>
      </c>
      <c r="S1051" s="7">
        <v>225</v>
      </c>
      <c r="T1051" s="8"/>
    </row>
    <row r="1052" spans="1:20" hidden="1" x14ac:dyDescent="0.25">
      <c r="A1052" t="s">
        <v>20</v>
      </c>
      <c r="B1052" t="s">
        <v>30</v>
      </c>
      <c r="C1052" t="s">
        <v>22</v>
      </c>
      <c r="D1052" t="s">
        <v>23</v>
      </c>
      <c r="E1052" t="s">
        <v>5</v>
      </c>
      <c r="G1052" t="s">
        <v>24</v>
      </c>
      <c r="H1052">
        <v>485161</v>
      </c>
      <c r="I1052">
        <v>485343</v>
      </c>
      <c r="J1052" t="s">
        <v>25</v>
      </c>
      <c r="P1052">
        <v>5738578</v>
      </c>
      <c r="Q1052" t="s">
        <v>1841</v>
      </c>
      <c r="R1052">
        <v>183</v>
      </c>
      <c r="T1052" t="s">
        <v>1842</v>
      </c>
    </row>
    <row r="1053" spans="1:20" x14ac:dyDescent="0.25">
      <c r="A1053" s="6" t="s">
        <v>33</v>
      </c>
      <c r="B1053" s="7" t="s">
        <v>34</v>
      </c>
      <c r="C1053" s="7" t="s">
        <v>22</v>
      </c>
      <c r="D1053" s="7" t="s">
        <v>23</v>
      </c>
      <c r="E1053" s="7" t="s">
        <v>5</v>
      </c>
      <c r="F1053" s="7"/>
      <c r="G1053" s="7" t="s">
        <v>24</v>
      </c>
      <c r="H1053" s="7">
        <v>485161</v>
      </c>
      <c r="I1053" s="7">
        <v>485343</v>
      </c>
      <c r="J1053" s="7" t="s">
        <v>25</v>
      </c>
      <c r="K1053" s="7" t="s">
        <v>1843</v>
      </c>
      <c r="L1053" s="7" t="s">
        <v>1843</v>
      </c>
      <c r="M1053" s="7"/>
      <c r="N1053" s="7" t="s">
        <v>1844</v>
      </c>
      <c r="O1053" s="7"/>
      <c r="P1053" s="7">
        <v>5738578</v>
      </c>
      <c r="Q1053" s="7" t="s">
        <v>1841</v>
      </c>
      <c r="R1053" s="7">
        <v>183</v>
      </c>
      <c r="S1053" s="7">
        <v>60</v>
      </c>
      <c r="T1053" s="8"/>
    </row>
    <row r="1054" spans="1:20" hidden="1" x14ac:dyDescent="0.25">
      <c r="A1054" t="s">
        <v>20</v>
      </c>
      <c r="B1054" t="s">
        <v>21</v>
      </c>
      <c r="C1054" t="s">
        <v>22</v>
      </c>
      <c r="D1054" t="s">
        <v>23</v>
      </c>
      <c r="E1054" t="s">
        <v>5</v>
      </c>
      <c r="G1054" t="s">
        <v>24</v>
      </c>
      <c r="H1054">
        <v>485456</v>
      </c>
      <c r="I1054">
        <v>485534</v>
      </c>
      <c r="J1054" t="s">
        <v>25</v>
      </c>
      <c r="P1054">
        <v>5738583</v>
      </c>
      <c r="Q1054" t="s">
        <v>1845</v>
      </c>
      <c r="R1054">
        <v>79</v>
      </c>
      <c r="T1054" t="s">
        <v>1846</v>
      </c>
    </row>
    <row r="1055" spans="1:20" hidden="1" x14ac:dyDescent="0.25">
      <c r="A1055" t="s">
        <v>21</v>
      </c>
      <c r="C1055" t="s">
        <v>22</v>
      </c>
      <c r="D1055" t="s">
        <v>23</v>
      </c>
      <c r="E1055" t="s">
        <v>5</v>
      </c>
      <c r="G1055" t="s">
        <v>24</v>
      </c>
      <c r="H1055">
        <v>485456</v>
      </c>
      <c r="I1055">
        <v>485534</v>
      </c>
      <c r="J1055" t="s">
        <v>25</v>
      </c>
      <c r="N1055" t="s">
        <v>1847</v>
      </c>
      <c r="P1055">
        <v>5738583</v>
      </c>
      <c r="Q1055" t="s">
        <v>1845</v>
      </c>
      <c r="R1055">
        <v>79</v>
      </c>
      <c r="T1055" t="s">
        <v>1848</v>
      </c>
    </row>
    <row r="1056" spans="1:20" hidden="1" x14ac:dyDescent="0.25">
      <c r="A1056" t="s">
        <v>20</v>
      </c>
      <c r="B1056" t="s">
        <v>21</v>
      </c>
      <c r="C1056" t="s">
        <v>22</v>
      </c>
      <c r="D1056" t="s">
        <v>23</v>
      </c>
      <c r="E1056" t="s">
        <v>5</v>
      </c>
      <c r="G1056" t="s">
        <v>24</v>
      </c>
      <c r="H1056">
        <v>485699</v>
      </c>
      <c r="I1056">
        <v>485774</v>
      </c>
      <c r="J1056" t="s">
        <v>25</v>
      </c>
      <c r="P1056">
        <v>5738586</v>
      </c>
      <c r="Q1056" t="s">
        <v>1849</v>
      </c>
      <c r="R1056">
        <v>76</v>
      </c>
      <c r="T1056" t="s">
        <v>1850</v>
      </c>
    </row>
    <row r="1057" spans="1:20" hidden="1" x14ac:dyDescent="0.25">
      <c r="A1057" t="s">
        <v>21</v>
      </c>
      <c r="C1057" t="s">
        <v>22</v>
      </c>
      <c r="D1057" t="s">
        <v>23</v>
      </c>
      <c r="E1057" t="s">
        <v>5</v>
      </c>
      <c r="G1057" t="s">
        <v>24</v>
      </c>
      <c r="H1057">
        <v>485699</v>
      </c>
      <c r="I1057">
        <v>485774</v>
      </c>
      <c r="J1057" t="s">
        <v>25</v>
      </c>
      <c r="N1057" t="s">
        <v>1847</v>
      </c>
      <c r="P1057">
        <v>5738586</v>
      </c>
      <c r="Q1057" t="s">
        <v>1849</v>
      </c>
      <c r="R1057">
        <v>76</v>
      </c>
      <c r="T1057" t="s">
        <v>1848</v>
      </c>
    </row>
    <row r="1058" spans="1:20" hidden="1" x14ac:dyDescent="0.25">
      <c r="A1058" t="s">
        <v>20</v>
      </c>
      <c r="B1058" t="s">
        <v>30</v>
      </c>
      <c r="C1058" t="s">
        <v>22</v>
      </c>
      <c r="D1058" t="s">
        <v>23</v>
      </c>
      <c r="E1058" t="s">
        <v>5</v>
      </c>
      <c r="G1058" t="s">
        <v>24</v>
      </c>
      <c r="H1058">
        <v>486044</v>
      </c>
      <c r="I1058">
        <v>487720</v>
      </c>
      <c r="J1058" t="s">
        <v>74</v>
      </c>
      <c r="P1058">
        <v>5738591</v>
      </c>
      <c r="Q1058" t="s">
        <v>1851</v>
      </c>
      <c r="R1058">
        <v>1677</v>
      </c>
      <c r="T1058" t="s">
        <v>1852</v>
      </c>
    </row>
    <row r="1059" spans="1:20" x14ac:dyDescent="0.25">
      <c r="A1059" s="6" t="s">
        <v>33</v>
      </c>
      <c r="B1059" s="7" t="s">
        <v>34</v>
      </c>
      <c r="C1059" s="7" t="s">
        <v>22</v>
      </c>
      <c r="D1059" s="7" t="s">
        <v>23</v>
      </c>
      <c r="E1059" s="7" t="s">
        <v>5</v>
      </c>
      <c r="F1059" s="7"/>
      <c r="G1059" s="7" t="s">
        <v>24</v>
      </c>
      <c r="H1059" s="7">
        <v>486044</v>
      </c>
      <c r="I1059" s="7">
        <v>487720</v>
      </c>
      <c r="J1059" s="7" t="s">
        <v>74</v>
      </c>
      <c r="K1059" s="7" t="s">
        <v>1853</v>
      </c>
      <c r="L1059" s="7" t="s">
        <v>1853</v>
      </c>
      <c r="M1059" s="7"/>
      <c r="N1059" s="7" t="s">
        <v>1148</v>
      </c>
      <c r="O1059" s="7"/>
      <c r="P1059" s="7">
        <v>5738591</v>
      </c>
      <c r="Q1059" s="7" t="s">
        <v>1851</v>
      </c>
      <c r="R1059" s="7">
        <v>1677</v>
      </c>
      <c r="S1059" s="7">
        <v>558</v>
      </c>
      <c r="T1059" s="8"/>
    </row>
    <row r="1060" spans="1:20" hidden="1" x14ac:dyDescent="0.25">
      <c r="A1060" t="s">
        <v>20</v>
      </c>
      <c r="B1060" t="s">
        <v>30</v>
      </c>
      <c r="C1060" t="s">
        <v>22</v>
      </c>
      <c r="D1060" t="s">
        <v>23</v>
      </c>
      <c r="E1060" t="s">
        <v>5</v>
      </c>
      <c r="G1060" t="s">
        <v>24</v>
      </c>
      <c r="H1060">
        <v>488162</v>
      </c>
      <c r="I1060">
        <v>489934</v>
      </c>
      <c r="J1060" t="s">
        <v>74</v>
      </c>
      <c r="P1060">
        <v>5738594</v>
      </c>
      <c r="Q1060" t="s">
        <v>1854</v>
      </c>
      <c r="R1060">
        <v>1773</v>
      </c>
      <c r="T1060" t="s">
        <v>1855</v>
      </c>
    </row>
    <row r="1061" spans="1:20" x14ac:dyDescent="0.25">
      <c r="A1061" s="6" t="s">
        <v>33</v>
      </c>
      <c r="B1061" s="7" t="s">
        <v>34</v>
      </c>
      <c r="C1061" s="7" t="s">
        <v>22</v>
      </c>
      <c r="D1061" s="7" t="s">
        <v>23</v>
      </c>
      <c r="E1061" s="7" t="s">
        <v>5</v>
      </c>
      <c r="F1061" s="7"/>
      <c r="G1061" s="7" t="s">
        <v>24</v>
      </c>
      <c r="H1061" s="7">
        <v>488162</v>
      </c>
      <c r="I1061" s="7">
        <v>489934</v>
      </c>
      <c r="J1061" s="7" t="s">
        <v>74</v>
      </c>
      <c r="K1061" s="7" t="s">
        <v>1856</v>
      </c>
      <c r="L1061" s="7" t="s">
        <v>1856</v>
      </c>
      <c r="M1061" s="7"/>
      <c r="N1061" s="7" t="s">
        <v>1857</v>
      </c>
      <c r="O1061" s="7"/>
      <c r="P1061" s="7">
        <v>5738594</v>
      </c>
      <c r="Q1061" s="7" t="s">
        <v>1854</v>
      </c>
      <c r="R1061" s="7">
        <v>1773</v>
      </c>
      <c r="S1061" s="7">
        <v>590</v>
      </c>
      <c r="T1061" s="8"/>
    </row>
    <row r="1062" spans="1:20" hidden="1" x14ac:dyDescent="0.25">
      <c r="A1062" t="s">
        <v>20</v>
      </c>
      <c r="B1062" t="s">
        <v>30</v>
      </c>
      <c r="C1062" t="s">
        <v>22</v>
      </c>
      <c r="D1062" t="s">
        <v>23</v>
      </c>
      <c r="E1062" t="s">
        <v>5</v>
      </c>
      <c r="G1062" t="s">
        <v>24</v>
      </c>
      <c r="H1062">
        <v>489976</v>
      </c>
      <c r="I1062">
        <v>490461</v>
      </c>
      <c r="J1062" t="s">
        <v>74</v>
      </c>
      <c r="P1062">
        <v>5738597</v>
      </c>
      <c r="Q1062" t="s">
        <v>1858</v>
      </c>
      <c r="R1062">
        <v>486</v>
      </c>
      <c r="T1062" t="s">
        <v>1859</v>
      </c>
    </row>
    <row r="1063" spans="1:20" x14ac:dyDescent="0.25">
      <c r="A1063" s="6" t="s">
        <v>33</v>
      </c>
      <c r="B1063" s="7" t="s">
        <v>34</v>
      </c>
      <c r="C1063" s="7" t="s">
        <v>22</v>
      </c>
      <c r="D1063" s="7" t="s">
        <v>23</v>
      </c>
      <c r="E1063" s="7" t="s">
        <v>5</v>
      </c>
      <c r="F1063" s="7"/>
      <c r="G1063" s="7" t="s">
        <v>24</v>
      </c>
      <c r="H1063" s="7">
        <v>489976</v>
      </c>
      <c r="I1063" s="7">
        <v>490461</v>
      </c>
      <c r="J1063" s="7" t="s">
        <v>74</v>
      </c>
      <c r="K1063" s="7" t="s">
        <v>1860</v>
      </c>
      <c r="L1063" s="7" t="s">
        <v>1860</v>
      </c>
      <c r="M1063" s="7"/>
      <c r="N1063" s="7" t="s">
        <v>1861</v>
      </c>
      <c r="O1063" s="7"/>
      <c r="P1063" s="7">
        <v>5738597</v>
      </c>
      <c r="Q1063" s="7" t="s">
        <v>1858</v>
      </c>
      <c r="R1063" s="7">
        <v>486</v>
      </c>
      <c r="S1063" s="7">
        <v>161</v>
      </c>
      <c r="T1063" s="8"/>
    </row>
    <row r="1064" spans="1:20" hidden="1" x14ac:dyDescent="0.25">
      <c r="A1064" t="s">
        <v>20</v>
      </c>
      <c r="B1064" t="s">
        <v>30</v>
      </c>
      <c r="C1064" t="s">
        <v>22</v>
      </c>
      <c r="D1064" t="s">
        <v>23</v>
      </c>
      <c r="E1064" t="s">
        <v>5</v>
      </c>
      <c r="G1064" t="s">
        <v>24</v>
      </c>
      <c r="H1064">
        <v>490632</v>
      </c>
      <c r="I1064">
        <v>492977</v>
      </c>
      <c r="J1064" t="s">
        <v>25</v>
      </c>
      <c r="P1064">
        <v>5738599</v>
      </c>
      <c r="Q1064" t="s">
        <v>1862</v>
      </c>
      <c r="R1064">
        <v>2346</v>
      </c>
      <c r="T1064" t="s">
        <v>1863</v>
      </c>
    </row>
    <row r="1065" spans="1:20" x14ac:dyDescent="0.25">
      <c r="A1065" s="6" t="s">
        <v>33</v>
      </c>
      <c r="B1065" s="7" t="s">
        <v>34</v>
      </c>
      <c r="C1065" s="7" t="s">
        <v>22</v>
      </c>
      <c r="D1065" s="7" t="s">
        <v>23</v>
      </c>
      <c r="E1065" s="7" t="s">
        <v>5</v>
      </c>
      <c r="F1065" s="7"/>
      <c r="G1065" s="7" t="s">
        <v>24</v>
      </c>
      <c r="H1065" s="7">
        <v>490632</v>
      </c>
      <c r="I1065" s="7">
        <v>492977</v>
      </c>
      <c r="J1065" s="7" t="s">
        <v>25</v>
      </c>
      <c r="K1065" s="7" t="s">
        <v>1864</v>
      </c>
      <c r="L1065" s="7" t="s">
        <v>1864</v>
      </c>
      <c r="M1065" s="7"/>
      <c r="N1065" s="7" t="s">
        <v>1865</v>
      </c>
      <c r="O1065" s="7"/>
      <c r="P1065" s="7">
        <v>5738599</v>
      </c>
      <c r="Q1065" s="7" t="s">
        <v>1862</v>
      </c>
      <c r="R1065" s="7">
        <v>2346</v>
      </c>
      <c r="S1065" s="7">
        <v>781</v>
      </c>
      <c r="T1065" s="8"/>
    </row>
    <row r="1066" spans="1:20" hidden="1" x14ac:dyDescent="0.25">
      <c r="A1066" t="s">
        <v>20</v>
      </c>
      <c r="B1066" t="s">
        <v>30</v>
      </c>
      <c r="C1066" t="s">
        <v>22</v>
      </c>
      <c r="D1066" t="s">
        <v>23</v>
      </c>
      <c r="E1066" t="s">
        <v>5</v>
      </c>
      <c r="G1066" t="s">
        <v>24</v>
      </c>
      <c r="H1066">
        <v>492982</v>
      </c>
      <c r="I1066">
        <v>493305</v>
      </c>
      <c r="J1066" t="s">
        <v>25</v>
      </c>
      <c r="P1066">
        <v>5738602</v>
      </c>
      <c r="Q1066" t="s">
        <v>1866</v>
      </c>
      <c r="R1066">
        <v>324</v>
      </c>
      <c r="T1066" t="s">
        <v>1867</v>
      </c>
    </row>
    <row r="1067" spans="1:20" x14ac:dyDescent="0.25">
      <c r="A1067" s="6" t="s">
        <v>33</v>
      </c>
      <c r="B1067" s="7" t="s">
        <v>34</v>
      </c>
      <c r="C1067" s="7" t="s">
        <v>22</v>
      </c>
      <c r="D1067" s="7" t="s">
        <v>23</v>
      </c>
      <c r="E1067" s="7" t="s">
        <v>5</v>
      </c>
      <c r="F1067" s="7"/>
      <c r="G1067" s="7" t="s">
        <v>24</v>
      </c>
      <c r="H1067" s="7">
        <v>492982</v>
      </c>
      <c r="I1067" s="7">
        <v>493305</v>
      </c>
      <c r="J1067" s="7" t="s">
        <v>25</v>
      </c>
      <c r="K1067" s="7" t="s">
        <v>1868</v>
      </c>
      <c r="L1067" s="7" t="s">
        <v>1868</v>
      </c>
      <c r="M1067" s="7"/>
      <c r="N1067" s="7" t="s">
        <v>1869</v>
      </c>
      <c r="O1067" s="7"/>
      <c r="P1067" s="7">
        <v>5738602</v>
      </c>
      <c r="Q1067" s="7" t="s">
        <v>1866</v>
      </c>
      <c r="R1067" s="7">
        <v>324</v>
      </c>
      <c r="S1067" s="7">
        <v>107</v>
      </c>
      <c r="T1067" s="8"/>
    </row>
    <row r="1068" spans="1:20" hidden="1" x14ac:dyDescent="0.25">
      <c r="A1068" t="s">
        <v>20</v>
      </c>
      <c r="B1068" t="s">
        <v>30</v>
      </c>
      <c r="C1068" t="s">
        <v>22</v>
      </c>
      <c r="D1068" t="s">
        <v>23</v>
      </c>
      <c r="E1068" t="s">
        <v>5</v>
      </c>
      <c r="G1068" t="s">
        <v>24</v>
      </c>
      <c r="H1068">
        <v>493311</v>
      </c>
      <c r="I1068">
        <v>494594</v>
      </c>
      <c r="J1068" t="s">
        <v>25</v>
      </c>
      <c r="P1068">
        <v>5738605</v>
      </c>
      <c r="Q1068" t="s">
        <v>1870</v>
      </c>
      <c r="R1068">
        <v>1284</v>
      </c>
      <c r="T1068" t="s">
        <v>1871</v>
      </c>
    </row>
    <row r="1069" spans="1:20" x14ac:dyDescent="0.25">
      <c r="A1069" s="6" t="s">
        <v>33</v>
      </c>
      <c r="B1069" s="7" t="s">
        <v>34</v>
      </c>
      <c r="C1069" s="7" t="s">
        <v>22</v>
      </c>
      <c r="D1069" s="7" t="s">
        <v>23</v>
      </c>
      <c r="E1069" s="7" t="s">
        <v>5</v>
      </c>
      <c r="F1069" s="7"/>
      <c r="G1069" s="7" t="s">
        <v>24</v>
      </c>
      <c r="H1069" s="7">
        <v>493311</v>
      </c>
      <c r="I1069" s="7">
        <v>494594</v>
      </c>
      <c r="J1069" s="7" t="s">
        <v>25</v>
      </c>
      <c r="K1069" s="7" t="s">
        <v>1872</v>
      </c>
      <c r="L1069" s="7" t="s">
        <v>1872</v>
      </c>
      <c r="M1069" s="7"/>
      <c r="N1069" s="7" t="s">
        <v>1873</v>
      </c>
      <c r="O1069" s="7"/>
      <c r="P1069" s="7">
        <v>5738605</v>
      </c>
      <c r="Q1069" s="7" t="s">
        <v>1870</v>
      </c>
      <c r="R1069" s="7">
        <v>1284</v>
      </c>
      <c r="S1069" s="7">
        <v>427</v>
      </c>
      <c r="T1069" s="8"/>
    </row>
    <row r="1070" spans="1:20" hidden="1" x14ac:dyDescent="0.25">
      <c r="A1070" t="s">
        <v>20</v>
      </c>
      <c r="B1070" t="s">
        <v>30</v>
      </c>
      <c r="C1070" t="s">
        <v>22</v>
      </c>
      <c r="D1070" t="s">
        <v>23</v>
      </c>
      <c r="E1070" t="s">
        <v>5</v>
      </c>
      <c r="G1070" t="s">
        <v>24</v>
      </c>
      <c r="H1070">
        <v>494625</v>
      </c>
      <c r="I1070">
        <v>495269</v>
      </c>
      <c r="J1070" t="s">
        <v>25</v>
      </c>
      <c r="P1070">
        <v>5738609</v>
      </c>
      <c r="Q1070" t="s">
        <v>1874</v>
      </c>
      <c r="R1070">
        <v>645</v>
      </c>
      <c r="T1070" t="s">
        <v>1875</v>
      </c>
    </row>
    <row r="1071" spans="1:20" x14ac:dyDescent="0.25">
      <c r="A1071" s="6" t="s">
        <v>33</v>
      </c>
      <c r="B1071" s="7" t="s">
        <v>34</v>
      </c>
      <c r="C1071" s="7" t="s">
        <v>22</v>
      </c>
      <c r="D1071" s="7" t="s">
        <v>23</v>
      </c>
      <c r="E1071" s="7" t="s">
        <v>5</v>
      </c>
      <c r="F1071" s="7"/>
      <c r="G1071" s="7" t="s">
        <v>24</v>
      </c>
      <c r="H1071" s="7">
        <v>494625</v>
      </c>
      <c r="I1071" s="7">
        <v>495269</v>
      </c>
      <c r="J1071" s="7" t="s">
        <v>25</v>
      </c>
      <c r="K1071" s="7" t="s">
        <v>1876</v>
      </c>
      <c r="L1071" s="7" t="s">
        <v>1876</v>
      </c>
      <c r="M1071" s="7"/>
      <c r="N1071" s="7" t="s">
        <v>1877</v>
      </c>
      <c r="O1071" s="7"/>
      <c r="P1071" s="7">
        <v>5738609</v>
      </c>
      <c r="Q1071" s="7" t="s">
        <v>1874</v>
      </c>
      <c r="R1071" s="7">
        <v>645</v>
      </c>
      <c r="S1071" s="7">
        <v>214</v>
      </c>
      <c r="T1071" s="8"/>
    </row>
    <row r="1072" spans="1:20" hidden="1" x14ac:dyDescent="0.25">
      <c r="A1072" t="s">
        <v>20</v>
      </c>
      <c r="B1072" t="s">
        <v>30</v>
      </c>
      <c r="C1072" t="s">
        <v>22</v>
      </c>
      <c r="D1072" t="s">
        <v>23</v>
      </c>
      <c r="E1072" t="s">
        <v>5</v>
      </c>
      <c r="G1072" t="s">
        <v>24</v>
      </c>
      <c r="H1072">
        <v>495275</v>
      </c>
      <c r="I1072">
        <v>496459</v>
      </c>
      <c r="J1072" t="s">
        <v>25</v>
      </c>
      <c r="P1072">
        <v>5738611</v>
      </c>
      <c r="Q1072" t="s">
        <v>1878</v>
      </c>
      <c r="R1072">
        <v>1185</v>
      </c>
      <c r="T1072" t="s">
        <v>1879</v>
      </c>
    </row>
    <row r="1073" spans="1:20" x14ac:dyDescent="0.25">
      <c r="A1073" s="6" t="s">
        <v>33</v>
      </c>
      <c r="B1073" s="7" t="s">
        <v>34</v>
      </c>
      <c r="C1073" s="7" t="s">
        <v>22</v>
      </c>
      <c r="D1073" s="7" t="s">
        <v>23</v>
      </c>
      <c r="E1073" s="7" t="s">
        <v>5</v>
      </c>
      <c r="F1073" s="7"/>
      <c r="G1073" s="7" t="s">
        <v>24</v>
      </c>
      <c r="H1073" s="7">
        <v>495275</v>
      </c>
      <c r="I1073" s="7">
        <v>496459</v>
      </c>
      <c r="J1073" s="7" t="s">
        <v>25</v>
      </c>
      <c r="K1073" s="7" t="s">
        <v>1880</v>
      </c>
      <c r="L1073" s="7" t="s">
        <v>1880</v>
      </c>
      <c r="M1073" s="7"/>
      <c r="N1073" s="7" t="s">
        <v>1881</v>
      </c>
      <c r="O1073" s="7"/>
      <c r="P1073" s="7">
        <v>5738611</v>
      </c>
      <c r="Q1073" s="7" t="s">
        <v>1878</v>
      </c>
      <c r="R1073" s="7">
        <v>1185</v>
      </c>
      <c r="S1073" s="7">
        <v>394</v>
      </c>
      <c r="T1073" s="8"/>
    </row>
    <row r="1074" spans="1:20" hidden="1" x14ac:dyDescent="0.25">
      <c r="A1074" t="s">
        <v>20</v>
      </c>
      <c r="B1074" t="s">
        <v>30</v>
      </c>
      <c r="C1074" t="s">
        <v>22</v>
      </c>
      <c r="D1074" t="s">
        <v>23</v>
      </c>
      <c r="E1074" t="s">
        <v>5</v>
      </c>
      <c r="G1074" t="s">
        <v>24</v>
      </c>
      <c r="H1074">
        <v>496896</v>
      </c>
      <c r="I1074">
        <v>497129</v>
      </c>
      <c r="J1074" t="s">
        <v>25</v>
      </c>
      <c r="P1074">
        <v>5738614</v>
      </c>
      <c r="Q1074" t="s">
        <v>1882</v>
      </c>
      <c r="R1074">
        <v>234</v>
      </c>
      <c r="T1074" t="s">
        <v>1883</v>
      </c>
    </row>
    <row r="1075" spans="1:20" x14ac:dyDescent="0.25">
      <c r="A1075" s="6" t="s">
        <v>33</v>
      </c>
      <c r="B1075" s="7" t="s">
        <v>34</v>
      </c>
      <c r="C1075" s="7" t="s">
        <v>22</v>
      </c>
      <c r="D1075" s="7" t="s">
        <v>23</v>
      </c>
      <c r="E1075" s="7" t="s">
        <v>5</v>
      </c>
      <c r="F1075" s="7"/>
      <c r="G1075" s="7" t="s">
        <v>24</v>
      </c>
      <c r="H1075" s="7">
        <v>496896</v>
      </c>
      <c r="I1075" s="7">
        <v>497129</v>
      </c>
      <c r="J1075" s="7" t="s">
        <v>25</v>
      </c>
      <c r="K1075" s="7" t="s">
        <v>1884</v>
      </c>
      <c r="L1075" s="7" t="s">
        <v>1884</v>
      </c>
      <c r="M1075" s="7"/>
      <c r="N1075" s="7" t="s">
        <v>36</v>
      </c>
      <c r="O1075" s="7"/>
      <c r="P1075" s="7">
        <v>5738614</v>
      </c>
      <c r="Q1075" s="7" t="s">
        <v>1882</v>
      </c>
      <c r="R1075" s="7">
        <v>234</v>
      </c>
      <c r="S1075" s="7">
        <v>77</v>
      </c>
      <c r="T1075" s="8"/>
    </row>
    <row r="1076" spans="1:20" hidden="1" x14ac:dyDescent="0.25">
      <c r="A1076" t="s">
        <v>20</v>
      </c>
      <c r="B1076" t="s">
        <v>30</v>
      </c>
      <c r="C1076" t="s">
        <v>22</v>
      </c>
      <c r="D1076" t="s">
        <v>23</v>
      </c>
      <c r="E1076" t="s">
        <v>5</v>
      </c>
      <c r="G1076" t="s">
        <v>24</v>
      </c>
      <c r="H1076">
        <v>497237</v>
      </c>
      <c r="I1076">
        <v>497464</v>
      </c>
      <c r="J1076" t="s">
        <v>25</v>
      </c>
      <c r="P1076">
        <v>5738616</v>
      </c>
      <c r="Q1076" t="s">
        <v>1885</v>
      </c>
      <c r="R1076">
        <v>228</v>
      </c>
      <c r="T1076" t="s">
        <v>1886</v>
      </c>
    </row>
    <row r="1077" spans="1:20" x14ac:dyDescent="0.25">
      <c r="A1077" s="6" t="s">
        <v>33</v>
      </c>
      <c r="B1077" s="7" t="s">
        <v>34</v>
      </c>
      <c r="C1077" s="7" t="s">
        <v>22</v>
      </c>
      <c r="D1077" s="7" t="s">
        <v>23</v>
      </c>
      <c r="E1077" s="7" t="s">
        <v>5</v>
      </c>
      <c r="F1077" s="7"/>
      <c r="G1077" s="7" t="s">
        <v>24</v>
      </c>
      <c r="H1077" s="7">
        <v>497237</v>
      </c>
      <c r="I1077" s="7">
        <v>497464</v>
      </c>
      <c r="J1077" s="7" t="s">
        <v>25</v>
      </c>
      <c r="K1077" s="7" t="s">
        <v>1887</v>
      </c>
      <c r="L1077" s="7" t="s">
        <v>1887</v>
      </c>
      <c r="M1077" s="7"/>
      <c r="N1077" s="7" t="s">
        <v>36</v>
      </c>
      <c r="O1077" s="7"/>
      <c r="P1077" s="7">
        <v>5738616</v>
      </c>
      <c r="Q1077" s="7" t="s">
        <v>1885</v>
      </c>
      <c r="R1077" s="7">
        <v>228</v>
      </c>
      <c r="S1077" s="7">
        <v>75</v>
      </c>
      <c r="T1077" s="8"/>
    </row>
    <row r="1078" spans="1:20" hidden="1" x14ac:dyDescent="0.25">
      <c r="A1078" t="s">
        <v>20</v>
      </c>
      <c r="B1078" t="s">
        <v>30</v>
      </c>
      <c r="C1078" t="s">
        <v>22</v>
      </c>
      <c r="D1078" t="s">
        <v>23</v>
      </c>
      <c r="E1078" t="s">
        <v>5</v>
      </c>
      <c r="G1078" t="s">
        <v>24</v>
      </c>
      <c r="H1078">
        <v>498422</v>
      </c>
      <c r="I1078">
        <v>499069</v>
      </c>
      <c r="J1078" t="s">
        <v>25</v>
      </c>
      <c r="P1078">
        <v>5738618</v>
      </c>
      <c r="Q1078" t="s">
        <v>1888</v>
      </c>
      <c r="R1078">
        <v>648</v>
      </c>
      <c r="T1078" t="s">
        <v>1889</v>
      </c>
    </row>
    <row r="1079" spans="1:20" x14ac:dyDescent="0.25">
      <c r="A1079" s="6" t="s">
        <v>33</v>
      </c>
      <c r="B1079" s="7" t="s">
        <v>34</v>
      </c>
      <c r="C1079" s="7" t="s">
        <v>22</v>
      </c>
      <c r="D1079" s="7" t="s">
        <v>23</v>
      </c>
      <c r="E1079" s="7" t="s">
        <v>5</v>
      </c>
      <c r="F1079" s="7"/>
      <c r="G1079" s="7" t="s">
        <v>24</v>
      </c>
      <c r="H1079" s="7">
        <v>498422</v>
      </c>
      <c r="I1079" s="7">
        <v>499069</v>
      </c>
      <c r="J1079" s="7" t="s">
        <v>25</v>
      </c>
      <c r="K1079" s="7" t="s">
        <v>1890</v>
      </c>
      <c r="L1079" s="7" t="s">
        <v>1890</v>
      </c>
      <c r="M1079" s="7"/>
      <c r="N1079" s="7" t="s">
        <v>36</v>
      </c>
      <c r="O1079" s="7"/>
      <c r="P1079" s="7">
        <v>5738618</v>
      </c>
      <c r="Q1079" s="7" t="s">
        <v>1888</v>
      </c>
      <c r="R1079" s="7">
        <v>648</v>
      </c>
      <c r="S1079" s="7">
        <v>215</v>
      </c>
      <c r="T1079" s="8"/>
    </row>
    <row r="1080" spans="1:20" hidden="1" x14ac:dyDescent="0.25">
      <c r="A1080" t="s">
        <v>20</v>
      </c>
      <c r="B1080" t="s">
        <v>30</v>
      </c>
      <c r="C1080" t="s">
        <v>22</v>
      </c>
      <c r="D1080" t="s">
        <v>23</v>
      </c>
      <c r="E1080" t="s">
        <v>5</v>
      </c>
      <c r="G1080" t="s">
        <v>24</v>
      </c>
      <c r="H1080">
        <v>499283</v>
      </c>
      <c r="I1080">
        <v>499558</v>
      </c>
      <c r="J1080" t="s">
        <v>25</v>
      </c>
      <c r="P1080">
        <v>5738625</v>
      </c>
      <c r="Q1080" t="s">
        <v>1891</v>
      </c>
      <c r="R1080">
        <v>276</v>
      </c>
      <c r="T1080" t="s">
        <v>1892</v>
      </c>
    </row>
    <row r="1081" spans="1:20" x14ac:dyDescent="0.25">
      <c r="A1081" s="6" t="s">
        <v>33</v>
      </c>
      <c r="B1081" s="7" t="s">
        <v>34</v>
      </c>
      <c r="C1081" s="7" t="s">
        <v>22</v>
      </c>
      <c r="D1081" s="7" t="s">
        <v>23</v>
      </c>
      <c r="E1081" s="7" t="s">
        <v>5</v>
      </c>
      <c r="F1081" s="7"/>
      <c r="G1081" s="7" t="s">
        <v>24</v>
      </c>
      <c r="H1081" s="7">
        <v>499283</v>
      </c>
      <c r="I1081" s="7">
        <v>499558</v>
      </c>
      <c r="J1081" s="7" t="s">
        <v>25</v>
      </c>
      <c r="K1081" s="7" t="s">
        <v>1893</v>
      </c>
      <c r="L1081" s="7" t="s">
        <v>1893</v>
      </c>
      <c r="M1081" s="7"/>
      <c r="N1081" s="7" t="s">
        <v>36</v>
      </c>
      <c r="O1081" s="7"/>
      <c r="P1081" s="7">
        <v>5738625</v>
      </c>
      <c r="Q1081" s="7" t="s">
        <v>1891</v>
      </c>
      <c r="R1081" s="7">
        <v>276</v>
      </c>
      <c r="S1081" s="7">
        <v>91</v>
      </c>
      <c r="T1081" s="8"/>
    </row>
    <row r="1082" spans="1:20" hidden="1" x14ac:dyDescent="0.25">
      <c r="A1082" t="s">
        <v>20</v>
      </c>
      <c r="B1082" t="s">
        <v>30</v>
      </c>
      <c r="C1082" t="s">
        <v>22</v>
      </c>
      <c r="D1082" t="s">
        <v>23</v>
      </c>
      <c r="E1082" t="s">
        <v>5</v>
      </c>
      <c r="G1082" t="s">
        <v>24</v>
      </c>
      <c r="H1082">
        <v>500243</v>
      </c>
      <c r="I1082">
        <v>502273</v>
      </c>
      <c r="J1082" t="s">
        <v>74</v>
      </c>
      <c r="P1082">
        <v>5738629</v>
      </c>
      <c r="Q1082" t="s">
        <v>1894</v>
      </c>
      <c r="R1082">
        <v>2031</v>
      </c>
      <c r="T1082" t="s">
        <v>1895</v>
      </c>
    </row>
    <row r="1083" spans="1:20" x14ac:dyDescent="0.25">
      <c r="A1083" s="6" t="s">
        <v>33</v>
      </c>
      <c r="B1083" s="7" t="s">
        <v>34</v>
      </c>
      <c r="C1083" s="7" t="s">
        <v>22</v>
      </c>
      <c r="D1083" s="7" t="s">
        <v>23</v>
      </c>
      <c r="E1083" s="7" t="s">
        <v>5</v>
      </c>
      <c r="F1083" s="7"/>
      <c r="G1083" s="7" t="s">
        <v>24</v>
      </c>
      <c r="H1083" s="7">
        <v>500243</v>
      </c>
      <c r="I1083" s="7">
        <v>502273</v>
      </c>
      <c r="J1083" s="7" t="s">
        <v>74</v>
      </c>
      <c r="K1083" s="7" t="s">
        <v>1896</v>
      </c>
      <c r="L1083" s="7" t="s">
        <v>1896</v>
      </c>
      <c r="M1083" s="7"/>
      <c r="N1083" s="7" t="s">
        <v>36</v>
      </c>
      <c r="O1083" s="7"/>
      <c r="P1083" s="7">
        <v>5738629</v>
      </c>
      <c r="Q1083" s="7" t="s">
        <v>1894</v>
      </c>
      <c r="R1083" s="7">
        <v>2031</v>
      </c>
      <c r="S1083" s="7">
        <v>676</v>
      </c>
      <c r="T1083" s="8"/>
    </row>
    <row r="1084" spans="1:20" hidden="1" x14ac:dyDescent="0.25">
      <c r="A1084" t="s">
        <v>20</v>
      </c>
      <c r="B1084" t="s">
        <v>30</v>
      </c>
      <c r="C1084" t="s">
        <v>22</v>
      </c>
      <c r="D1084" t="s">
        <v>23</v>
      </c>
      <c r="E1084" t="s">
        <v>5</v>
      </c>
      <c r="G1084" t="s">
        <v>24</v>
      </c>
      <c r="H1084">
        <v>502270</v>
      </c>
      <c r="I1084">
        <v>504534</v>
      </c>
      <c r="J1084" t="s">
        <v>74</v>
      </c>
      <c r="P1084">
        <v>5738631</v>
      </c>
      <c r="Q1084" t="s">
        <v>1897</v>
      </c>
      <c r="R1084">
        <v>2265</v>
      </c>
      <c r="T1084" t="s">
        <v>1898</v>
      </c>
    </row>
    <row r="1085" spans="1:20" x14ac:dyDescent="0.25">
      <c r="A1085" s="6" t="s">
        <v>33</v>
      </c>
      <c r="B1085" s="7" t="s">
        <v>34</v>
      </c>
      <c r="C1085" s="7" t="s">
        <v>22</v>
      </c>
      <c r="D1085" s="7" t="s">
        <v>23</v>
      </c>
      <c r="E1085" s="7" t="s">
        <v>5</v>
      </c>
      <c r="F1085" s="7"/>
      <c r="G1085" s="7" t="s">
        <v>24</v>
      </c>
      <c r="H1085" s="7">
        <v>502270</v>
      </c>
      <c r="I1085" s="7">
        <v>504534</v>
      </c>
      <c r="J1085" s="7" t="s">
        <v>74</v>
      </c>
      <c r="K1085" s="7" t="s">
        <v>1899</v>
      </c>
      <c r="L1085" s="7" t="s">
        <v>1899</v>
      </c>
      <c r="M1085" s="7"/>
      <c r="N1085" s="7" t="s">
        <v>36</v>
      </c>
      <c r="O1085" s="7"/>
      <c r="P1085" s="7">
        <v>5738631</v>
      </c>
      <c r="Q1085" s="7" t="s">
        <v>1897</v>
      </c>
      <c r="R1085" s="7">
        <v>2265</v>
      </c>
      <c r="S1085" s="7">
        <v>754</v>
      </c>
      <c r="T1085" s="8"/>
    </row>
    <row r="1086" spans="1:20" hidden="1" x14ac:dyDescent="0.25">
      <c r="A1086" t="s">
        <v>20</v>
      </c>
      <c r="B1086" t="s">
        <v>30</v>
      </c>
      <c r="C1086" t="s">
        <v>22</v>
      </c>
      <c r="D1086" t="s">
        <v>23</v>
      </c>
      <c r="E1086" t="s">
        <v>5</v>
      </c>
      <c r="G1086" t="s">
        <v>24</v>
      </c>
      <c r="H1086">
        <v>504550</v>
      </c>
      <c r="I1086">
        <v>505248</v>
      </c>
      <c r="J1086" t="s">
        <v>74</v>
      </c>
      <c r="P1086">
        <v>5738635</v>
      </c>
      <c r="Q1086" t="s">
        <v>1900</v>
      </c>
      <c r="R1086">
        <v>699</v>
      </c>
      <c r="T1086" t="s">
        <v>1901</v>
      </c>
    </row>
    <row r="1087" spans="1:20" x14ac:dyDescent="0.25">
      <c r="A1087" s="6" t="s">
        <v>33</v>
      </c>
      <c r="B1087" s="7" t="s">
        <v>34</v>
      </c>
      <c r="C1087" s="7" t="s">
        <v>22</v>
      </c>
      <c r="D1087" s="7" t="s">
        <v>23</v>
      </c>
      <c r="E1087" s="7" t="s">
        <v>5</v>
      </c>
      <c r="F1087" s="7"/>
      <c r="G1087" s="7" t="s">
        <v>24</v>
      </c>
      <c r="H1087" s="7">
        <v>504550</v>
      </c>
      <c r="I1087" s="7">
        <v>505248</v>
      </c>
      <c r="J1087" s="7" t="s">
        <v>74</v>
      </c>
      <c r="K1087" s="7" t="s">
        <v>1902</v>
      </c>
      <c r="L1087" s="7" t="s">
        <v>1902</v>
      </c>
      <c r="M1087" s="7"/>
      <c r="N1087" s="7" t="s">
        <v>40</v>
      </c>
      <c r="O1087" s="7"/>
      <c r="P1087" s="7">
        <v>5738635</v>
      </c>
      <c r="Q1087" s="7" t="s">
        <v>1900</v>
      </c>
      <c r="R1087" s="7">
        <v>699</v>
      </c>
      <c r="S1087" s="7">
        <v>232</v>
      </c>
      <c r="T1087" s="8"/>
    </row>
    <row r="1088" spans="1:20" hidden="1" x14ac:dyDescent="0.25">
      <c r="A1088" t="s">
        <v>20</v>
      </c>
      <c r="B1088" t="s">
        <v>30</v>
      </c>
      <c r="C1088" t="s">
        <v>22</v>
      </c>
      <c r="D1088" t="s">
        <v>23</v>
      </c>
      <c r="E1088" t="s">
        <v>5</v>
      </c>
      <c r="G1088" t="s">
        <v>24</v>
      </c>
      <c r="H1088">
        <v>505273</v>
      </c>
      <c r="I1088">
        <v>505644</v>
      </c>
      <c r="J1088" t="s">
        <v>74</v>
      </c>
      <c r="P1088">
        <v>5738640</v>
      </c>
      <c r="Q1088" t="s">
        <v>1903</v>
      </c>
      <c r="R1088">
        <v>372</v>
      </c>
      <c r="T1088" t="s">
        <v>1904</v>
      </c>
    </row>
    <row r="1089" spans="1:20" x14ac:dyDescent="0.25">
      <c r="A1089" s="6" t="s">
        <v>33</v>
      </c>
      <c r="B1089" s="7" t="s">
        <v>34</v>
      </c>
      <c r="C1089" s="7" t="s">
        <v>22</v>
      </c>
      <c r="D1089" s="7" t="s">
        <v>23</v>
      </c>
      <c r="E1089" s="7" t="s">
        <v>5</v>
      </c>
      <c r="F1089" s="7"/>
      <c r="G1089" s="7" t="s">
        <v>24</v>
      </c>
      <c r="H1089" s="7">
        <v>505273</v>
      </c>
      <c r="I1089" s="7">
        <v>505644</v>
      </c>
      <c r="J1089" s="7" t="s">
        <v>74</v>
      </c>
      <c r="K1089" s="7" t="s">
        <v>1905</v>
      </c>
      <c r="L1089" s="7" t="s">
        <v>1905</v>
      </c>
      <c r="M1089" s="7"/>
      <c r="N1089" s="7" t="s">
        <v>36</v>
      </c>
      <c r="O1089" s="7"/>
      <c r="P1089" s="7">
        <v>5738640</v>
      </c>
      <c r="Q1089" s="7" t="s">
        <v>1903</v>
      </c>
      <c r="R1089" s="7">
        <v>372</v>
      </c>
      <c r="S1089" s="7">
        <v>123</v>
      </c>
      <c r="T1089" s="8"/>
    </row>
    <row r="1090" spans="1:20" hidden="1" x14ac:dyDescent="0.25">
      <c r="A1090" t="s">
        <v>20</v>
      </c>
      <c r="B1090" t="s">
        <v>30</v>
      </c>
      <c r="C1090" t="s">
        <v>22</v>
      </c>
      <c r="D1090" t="s">
        <v>23</v>
      </c>
      <c r="E1090" t="s">
        <v>5</v>
      </c>
      <c r="G1090" t="s">
        <v>24</v>
      </c>
      <c r="H1090">
        <v>505657</v>
      </c>
      <c r="I1090">
        <v>506070</v>
      </c>
      <c r="J1090" t="s">
        <v>74</v>
      </c>
      <c r="P1090">
        <v>5738644</v>
      </c>
      <c r="Q1090" t="s">
        <v>1906</v>
      </c>
      <c r="R1090">
        <v>414</v>
      </c>
      <c r="T1090" t="s">
        <v>1907</v>
      </c>
    </row>
    <row r="1091" spans="1:20" x14ac:dyDescent="0.25">
      <c r="A1091" s="6" t="s">
        <v>33</v>
      </c>
      <c r="B1091" s="7" t="s">
        <v>34</v>
      </c>
      <c r="C1091" s="7" t="s">
        <v>22</v>
      </c>
      <c r="D1091" s="7" t="s">
        <v>23</v>
      </c>
      <c r="E1091" s="7" t="s">
        <v>5</v>
      </c>
      <c r="F1091" s="7"/>
      <c r="G1091" s="7" t="s">
        <v>24</v>
      </c>
      <c r="H1091" s="7">
        <v>505657</v>
      </c>
      <c r="I1091" s="7">
        <v>506070</v>
      </c>
      <c r="J1091" s="7" t="s">
        <v>74</v>
      </c>
      <c r="K1091" s="7" t="s">
        <v>1908</v>
      </c>
      <c r="L1091" s="7" t="s">
        <v>1908</v>
      </c>
      <c r="M1091" s="7"/>
      <c r="N1091" s="7" t="s">
        <v>36</v>
      </c>
      <c r="O1091" s="7"/>
      <c r="P1091" s="7">
        <v>5738644</v>
      </c>
      <c r="Q1091" s="7" t="s">
        <v>1906</v>
      </c>
      <c r="R1091" s="7">
        <v>414</v>
      </c>
      <c r="S1091" s="7">
        <v>137</v>
      </c>
      <c r="T1091" s="8"/>
    </row>
    <row r="1092" spans="1:20" hidden="1" x14ac:dyDescent="0.25">
      <c r="A1092" t="s">
        <v>20</v>
      </c>
      <c r="B1092" t="s">
        <v>30</v>
      </c>
      <c r="C1092" t="s">
        <v>22</v>
      </c>
      <c r="D1092" t="s">
        <v>23</v>
      </c>
      <c r="E1092" t="s">
        <v>5</v>
      </c>
      <c r="G1092" t="s">
        <v>24</v>
      </c>
      <c r="H1092">
        <v>506071</v>
      </c>
      <c r="I1092">
        <v>506358</v>
      </c>
      <c r="J1092" t="s">
        <v>74</v>
      </c>
      <c r="P1092">
        <v>5738646</v>
      </c>
      <c r="Q1092" t="s">
        <v>1909</v>
      </c>
      <c r="R1092">
        <v>288</v>
      </c>
      <c r="T1092" t="s">
        <v>1910</v>
      </c>
    </row>
    <row r="1093" spans="1:20" x14ac:dyDescent="0.25">
      <c r="A1093" s="6" t="s">
        <v>33</v>
      </c>
      <c r="B1093" s="7" t="s">
        <v>34</v>
      </c>
      <c r="C1093" s="7" t="s">
        <v>22</v>
      </c>
      <c r="D1093" s="7" t="s">
        <v>23</v>
      </c>
      <c r="E1093" s="7" t="s">
        <v>5</v>
      </c>
      <c r="F1093" s="7"/>
      <c r="G1093" s="7" t="s">
        <v>24</v>
      </c>
      <c r="H1093" s="7">
        <v>506071</v>
      </c>
      <c r="I1093" s="7">
        <v>506358</v>
      </c>
      <c r="J1093" s="7" t="s">
        <v>74</v>
      </c>
      <c r="K1093" s="7" t="s">
        <v>1911</v>
      </c>
      <c r="L1093" s="7" t="s">
        <v>1911</v>
      </c>
      <c r="M1093" s="7"/>
      <c r="N1093" s="7" t="s">
        <v>36</v>
      </c>
      <c r="O1093" s="7"/>
      <c r="P1093" s="7">
        <v>5738646</v>
      </c>
      <c r="Q1093" s="7" t="s">
        <v>1909</v>
      </c>
      <c r="R1093" s="7">
        <v>288</v>
      </c>
      <c r="S1093" s="7">
        <v>95</v>
      </c>
      <c r="T1093" s="8"/>
    </row>
    <row r="1094" spans="1:20" hidden="1" x14ac:dyDescent="0.25">
      <c r="A1094" t="s">
        <v>20</v>
      </c>
      <c r="B1094" t="s">
        <v>30</v>
      </c>
      <c r="C1094" t="s">
        <v>22</v>
      </c>
      <c r="D1094" t="s">
        <v>23</v>
      </c>
      <c r="E1094" t="s">
        <v>5</v>
      </c>
      <c r="G1094" t="s">
        <v>24</v>
      </c>
      <c r="H1094">
        <v>506522</v>
      </c>
      <c r="I1094">
        <v>507160</v>
      </c>
      <c r="J1094" t="s">
        <v>74</v>
      </c>
      <c r="P1094">
        <v>5738650</v>
      </c>
      <c r="Q1094" t="s">
        <v>1912</v>
      </c>
      <c r="R1094">
        <v>639</v>
      </c>
      <c r="T1094" t="s">
        <v>1913</v>
      </c>
    </row>
    <row r="1095" spans="1:20" x14ac:dyDescent="0.25">
      <c r="A1095" s="6" t="s">
        <v>33</v>
      </c>
      <c r="B1095" s="7" t="s">
        <v>34</v>
      </c>
      <c r="C1095" s="7" t="s">
        <v>22</v>
      </c>
      <c r="D1095" s="7" t="s">
        <v>23</v>
      </c>
      <c r="E1095" s="7" t="s">
        <v>5</v>
      </c>
      <c r="F1095" s="7"/>
      <c r="G1095" s="7" t="s">
        <v>24</v>
      </c>
      <c r="H1095" s="7">
        <v>506522</v>
      </c>
      <c r="I1095" s="7">
        <v>507160</v>
      </c>
      <c r="J1095" s="7" t="s">
        <v>74</v>
      </c>
      <c r="K1095" s="7" t="s">
        <v>1914</v>
      </c>
      <c r="L1095" s="7" t="s">
        <v>1914</v>
      </c>
      <c r="M1095" s="7"/>
      <c r="N1095" s="7" t="s">
        <v>36</v>
      </c>
      <c r="O1095" s="7"/>
      <c r="P1095" s="7">
        <v>5738650</v>
      </c>
      <c r="Q1095" s="7" t="s">
        <v>1912</v>
      </c>
      <c r="R1095" s="7">
        <v>639</v>
      </c>
      <c r="S1095" s="7">
        <v>212</v>
      </c>
      <c r="T1095" s="8"/>
    </row>
    <row r="1096" spans="1:20" hidden="1" x14ac:dyDescent="0.25">
      <c r="A1096" t="s">
        <v>20</v>
      </c>
      <c r="B1096" t="s">
        <v>30</v>
      </c>
      <c r="C1096" t="s">
        <v>22</v>
      </c>
      <c r="D1096" t="s">
        <v>23</v>
      </c>
      <c r="E1096" t="s">
        <v>5</v>
      </c>
      <c r="G1096" t="s">
        <v>24</v>
      </c>
      <c r="H1096">
        <v>507153</v>
      </c>
      <c r="I1096">
        <v>507428</v>
      </c>
      <c r="J1096" t="s">
        <v>74</v>
      </c>
      <c r="P1096">
        <v>5738652</v>
      </c>
      <c r="Q1096" t="s">
        <v>1915</v>
      </c>
      <c r="R1096">
        <v>276</v>
      </c>
      <c r="T1096" t="s">
        <v>1916</v>
      </c>
    </row>
    <row r="1097" spans="1:20" x14ac:dyDescent="0.25">
      <c r="A1097" s="6" t="s">
        <v>33</v>
      </c>
      <c r="B1097" s="7" t="s">
        <v>34</v>
      </c>
      <c r="C1097" s="7" t="s">
        <v>22</v>
      </c>
      <c r="D1097" s="7" t="s">
        <v>23</v>
      </c>
      <c r="E1097" s="7" t="s">
        <v>5</v>
      </c>
      <c r="F1097" s="7"/>
      <c r="G1097" s="7" t="s">
        <v>24</v>
      </c>
      <c r="H1097" s="7">
        <v>507153</v>
      </c>
      <c r="I1097" s="7">
        <v>507428</v>
      </c>
      <c r="J1097" s="7" t="s">
        <v>74</v>
      </c>
      <c r="K1097" s="7" t="s">
        <v>1917</v>
      </c>
      <c r="L1097" s="7" t="s">
        <v>1917</v>
      </c>
      <c r="M1097" s="7"/>
      <c r="N1097" s="7" t="s">
        <v>36</v>
      </c>
      <c r="O1097" s="7"/>
      <c r="P1097" s="7">
        <v>5738652</v>
      </c>
      <c r="Q1097" s="7" t="s">
        <v>1915</v>
      </c>
      <c r="R1097" s="7">
        <v>276</v>
      </c>
      <c r="S1097" s="7">
        <v>91</v>
      </c>
      <c r="T1097" s="8"/>
    </row>
    <row r="1098" spans="1:20" hidden="1" x14ac:dyDescent="0.25">
      <c r="A1098" t="s">
        <v>20</v>
      </c>
      <c r="B1098" t="s">
        <v>30</v>
      </c>
      <c r="C1098" t="s">
        <v>22</v>
      </c>
      <c r="D1098" t="s">
        <v>23</v>
      </c>
      <c r="E1098" t="s">
        <v>5</v>
      </c>
      <c r="G1098" t="s">
        <v>24</v>
      </c>
      <c r="H1098">
        <v>507418</v>
      </c>
      <c r="I1098">
        <v>508863</v>
      </c>
      <c r="J1098" t="s">
        <v>74</v>
      </c>
      <c r="P1098">
        <v>5738656</v>
      </c>
      <c r="Q1098" t="s">
        <v>1918</v>
      </c>
      <c r="R1098">
        <v>1446</v>
      </c>
      <c r="T1098" t="s">
        <v>1919</v>
      </c>
    </row>
    <row r="1099" spans="1:20" x14ac:dyDescent="0.25">
      <c r="A1099" s="6" t="s">
        <v>33</v>
      </c>
      <c r="B1099" s="7" t="s">
        <v>34</v>
      </c>
      <c r="C1099" s="7" t="s">
        <v>22</v>
      </c>
      <c r="D1099" s="7" t="s">
        <v>23</v>
      </c>
      <c r="E1099" s="7" t="s">
        <v>5</v>
      </c>
      <c r="F1099" s="7"/>
      <c r="G1099" s="7" t="s">
        <v>24</v>
      </c>
      <c r="H1099" s="7">
        <v>507418</v>
      </c>
      <c r="I1099" s="7">
        <v>508863</v>
      </c>
      <c r="J1099" s="7" t="s">
        <v>74</v>
      </c>
      <c r="K1099" s="7" t="s">
        <v>1920</v>
      </c>
      <c r="L1099" s="7" t="s">
        <v>1920</v>
      </c>
      <c r="M1099" s="7"/>
      <c r="N1099" s="7" t="s">
        <v>36</v>
      </c>
      <c r="O1099" s="7"/>
      <c r="P1099" s="7">
        <v>5738656</v>
      </c>
      <c r="Q1099" s="7" t="s">
        <v>1918</v>
      </c>
      <c r="R1099" s="7">
        <v>1446</v>
      </c>
      <c r="S1099" s="7">
        <v>481</v>
      </c>
      <c r="T1099" s="8"/>
    </row>
    <row r="1100" spans="1:20" hidden="1" x14ac:dyDescent="0.25">
      <c r="A1100" t="s">
        <v>20</v>
      </c>
      <c r="B1100" t="s">
        <v>30</v>
      </c>
      <c r="C1100" t="s">
        <v>22</v>
      </c>
      <c r="D1100" t="s">
        <v>23</v>
      </c>
      <c r="E1100" t="s">
        <v>5</v>
      </c>
      <c r="G1100" t="s">
        <v>24</v>
      </c>
      <c r="H1100">
        <v>508853</v>
      </c>
      <c r="I1100">
        <v>509197</v>
      </c>
      <c r="J1100" t="s">
        <v>74</v>
      </c>
      <c r="P1100">
        <v>5738660</v>
      </c>
      <c r="Q1100" t="s">
        <v>1921</v>
      </c>
      <c r="R1100">
        <v>345</v>
      </c>
      <c r="T1100" t="s">
        <v>1922</v>
      </c>
    </row>
    <row r="1101" spans="1:20" x14ac:dyDescent="0.25">
      <c r="A1101" s="6" t="s">
        <v>33</v>
      </c>
      <c r="B1101" s="7" t="s">
        <v>34</v>
      </c>
      <c r="C1101" s="7" t="s">
        <v>22</v>
      </c>
      <c r="D1101" s="7" t="s">
        <v>23</v>
      </c>
      <c r="E1101" s="7" t="s">
        <v>5</v>
      </c>
      <c r="F1101" s="7"/>
      <c r="G1101" s="7" t="s">
        <v>24</v>
      </c>
      <c r="H1101" s="7">
        <v>508853</v>
      </c>
      <c r="I1101" s="7">
        <v>509197</v>
      </c>
      <c r="J1101" s="7" t="s">
        <v>74</v>
      </c>
      <c r="K1101" s="7" t="s">
        <v>1923</v>
      </c>
      <c r="L1101" s="7" t="s">
        <v>1923</v>
      </c>
      <c r="M1101" s="7"/>
      <c r="N1101" s="7" t="s">
        <v>36</v>
      </c>
      <c r="O1101" s="7"/>
      <c r="P1101" s="7">
        <v>5738660</v>
      </c>
      <c r="Q1101" s="7" t="s">
        <v>1921</v>
      </c>
      <c r="R1101" s="7">
        <v>345</v>
      </c>
      <c r="S1101" s="7">
        <v>114</v>
      </c>
      <c r="T1101" s="8"/>
    </row>
    <row r="1102" spans="1:20" hidden="1" x14ac:dyDescent="0.25">
      <c r="A1102" t="s">
        <v>20</v>
      </c>
      <c r="B1102" t="s">
        <v>30</v>
      </c>
      <c r="C1102" t="s">
        <v>22</v>
      </c>
      <c r="D1102" t="s">
        <v>23</v>
      </c>
      <c r="E1102" t="s">
        <v>5</v>
      </c>
      <c r="G1102" t="s">
        <v>24</v>
      </c>
      <c r="H1102">
        <v>509202</v>
      </c>
      <c r="I1102">
        <v>509540</v>
      </c>
      <c r="J1102" t="s">
        <v>74</v>
      </c>
      <c r="P1102">
        <v>5738664</v>
      </c>
      <c r="Q1102" t="s">
        <v>1924</v>
      </c>
      <c r="R1102">
        <v>339</v>
      </c>
      <c r="T1102" t="s">
        <v>1925</v>
      </c>
    </row>
    <row r="1103" spans="1:20" x14ac:dyDescent="0.25">
      <c r="A1103" s="6" t="s">
        <v>33</v>
      </c>
      <c r="B1103" s="7" t="s">
        <v>34</v>
      </c>
      <c r="C1103" s="7" t="s">
        <v>22</v>
      </c>
      <c r="D1103" s="7" t="s">
        <v>23</v>
      </c>
      <c r="E1103" s="7" t="s">
        <v>5</v>
      </c>
      <c r="F1103" s="7"/>
      <c r="G1103" s="7" t="s">
        <v>24</v>
      </c>
      <c r="H1103" s="7">
        <v>509202</v>
      </c>
      <c r="I1103" s="7">
        <v>509540</v>
      </c>
      <c r="J1103" s="7" t="s">
        <v>74</v>
      </c>
      <c r="K1103" s="7" t="s">
        <v>1926</v>
      </c>
      <c r="L1103" s="7" t="s">
        <v>1926</v>
      </c>
      <c r="M1103" s="7"/>
      <c r="N1103" s="7" t="s">
        <v>36</v>
      </c>
      <c r="O1103" s="7"/>
      <c r="P1103" s="7">
        <v>5738664</v>
      </c>
      <c r="Q1103" s="7" t="s">
        <v>1924</v>
      </c>
      <c r="R1103" s="7">
        <v>339</v>
      </c>
      <c r="S1103" s="7">
        <v>112</v>
      </c>
      <c r="T1103" s="8"/>
    </row>
    <row r="1104" spans="1:20" hidden="1" x14ac:dyDescent="0.25">
      <c r="A1104" t="s">
        <v>20</v>
      </c>
      <c r="B1104" t="s">
        <v>30</v>
      </c>
      <c r="C1104" t="s">
        <v>22</v>
      </c>
      <c r="D1104" t="s">
        <v>23</v>
      </c>
      <c r="E1104" t="s">
        <v>5</v>
      </c>
      <c r="G1104" t="s">
        <v>24</v>
      </c>
      <c r="H1104">
        <v>509550</v>
      </c>
      <c r="I1104">
        <v>509750</v>
      </c>
      <c r="J1104" t="s">
        <v>74</v>
      </c>
      <c r="P1104">
        <v>5738667</v>
      </c>
      <c r="Q1104" t="s">
        <v>1927</v>
      </c>
      <c r="R1104">
        <v>201</v>
      </c>
      <c r="T1104" t="s">
        <v>1928</v>
      </c>
    </row>
    <row r="1105" spans="1:20" x14ac:dyDescent="0.25">
      <c r="A1105" s="6" t="s">
        <v>33</v>
      </c>
      <c r="B1105" s="7" t="s">
        <v>34</v>
      </c>
      <c r="C1105" s="7" t="s">
        <v>22</v>
      </c>
      <c r="D1105" s="7" t="s">
        <v>23</v>
      </c>
      <c r="E1105" s="7" t="s">
        <v>5</v>
      </c>
      <c r="F1105" s="7"/>
      <c r="G1105" s="7" t="s">
        <v>24</v>
      </c>
      <c r="H1105" s="7">
        <v>509550</v>
      </c>
      <c r="I1105" s="7">
        <v>509750</v>
      </c>
      <c r="J1105" s="7" t="s">
        <v>74</v>
      </c>
      <c r="K1105" s="7" t="s">
        <v>1929</v>
      </c>
      <c r="L1105" s="7" t="s">
        <v>1929</v>
      </c>
      <c r="M1105" s="7"/>
      <c r="N1105" s="7" t="s">
        <v>36</v>
      </c>
      <c r="O1105" s="7"/>
      <c r="P1105" s="7">
        <v>5738667</v>
      </c>
      <c r="Q1105" s="7" t="s">
        <v>1927</v>
      </c>
      <c r="R1105" s="7">
        <v>201</v>
      </c>
      <c r="S1105" s="7">
        <v>66</v>
      </c>
      <c r="T1105" s="8"/>
    </row>
    <row r="1106" spans="1:20" hidden="1" x14ac:dyDescent="0.25">
      <c r="A1106" t="s">
        <v>20</v>
      </c>
      <c r="B1106" t="s">
        <v>30</v>
      </c>
      <c r="C1106" t="s">
        <v>22</v>
      </c>
      <c r="D1106" t="s">
        <v>23</v>
      </c>
      <c r="E1106" t="s">
        <v>5</v>
      </c>
      <c r="G1106" t="s">
        <v>24</v>
      </c>
      <c r="H1106">
        <v>509751</v>
      </c>
      <c r="I1106">
        <v>510116</v>
      </c>
      <c r="J1106" t="s">
        <v>74</v>
      </c>
      <c r="P1106">
        <v>5738672</v>
      </c>
      <c r="Q1106" t="s">
        <v>1930</v>
      </c>
      <c r="R1106">
        <v>366</v>
      </c>
      <c r="T1106" t="s">
        <v>1931</v>
      </c>
    </row>
    <row r="1107" spans="1:20" x14ac:dyDescent="0.25">
      <c r="A1107" s="6" t="s">
        <v>33</v>
      </c>
      <c r="B1107" s="7" t="s">
        <v>34</v>
      </c>
      <c r="C1107" s="7" t="s">
        <v>22</v>
      </c>
      <c r="D1107" s="7" t="s">
        <v>23</v>
      </c>
      <c r="E1107" s="7" t="s">
        <v>5</v>
      </c>
      <c r="F1107" s="7"/>
      <c r="G1107" s="7" t="s">
        <v>24</v>
      </c>
      <c r="H1107" s="7">
        <v>509751</v>
      </c>
      <c r="I1107" s="7">
        <v>510116</v>
      </c>
      <c r="J1107" s="7" t="s">
        <v>74</v>
      </c>
      <c r="K1107" s="7" t="s">
        <v>1932</v>
      </c>
      <c r="L1107" s="7" t="s">
        <v>1932</v>
      </c>
      <c r="M1107" s="7"/>
      <c r="N1107" s="7" t="s">
        <v>36</v>
      </c>
      <c r="O1107" s="7"/>
      <c r="P1107" s="7">
        <v>5738672</v>
      </c>
      <c r="Q1107" s="7" t="s">
        <v>1930</v>
      </c>
      <c r="R1107" s="7">
        <v>366</v>
      </c>
      <c r="S1107" s="7">
        <v>121</v>
      </c>
      <c r="T1107" s="8"/>
    </row>
    <row r="1108" spans="1:20" hidden="1" x14ac:dyDescent="0.25">
      <c r="A1108" t="s">
        <v>20</v>
      </c>
      <c r="B1108" t="s">
        <v>30</v>
      </c>
      <c r="C1108" t="s">
        <v>22</v>
      </c>
      <c r="D1108" t="s">
        <v>23</v>
      </c>
      <c r="E1108" t="s">
        <v>5</v>
      </c>
      <c r="G1108" t="s">
        <v>24</v>
      </c>
      <c r="H1108">
        <v>510117</v>
      </c>
      <c r="I1108">
        <v>510500</v>
      </c>
      <c r="J1108" t="s">
        <v>74</v>
      </c>
      <c r="P1108">
        <v>5738671</v>
      </c>
      <c r="Q1108" t="s">
        <v>1933</v>
      </c>
      <c r="R1108">
        <v>384</v>
      </c>
      <c r="T1108" t="s">
        <v>1934</v>
      </c>
    </row>
    <row r="1109" spans="1:20" x14ac:dyDescent="0.25">
      <c r="A1109" s="6" t="s">
        <v>33</v>
      </c>
      <c r="B1109" s="7" t="s">
        <v>34</v>
      </c>
      <c r="C1109" s="7" t="s">
        <v>22</v>
      </c>
      <c r="D1109" s="7" t="s">
        <v>23</v>
      </c>
      <c r="E1109" s="7" t="s">
        <v>5</v>
      </c>
      <c r="F1109" s="7"/>
      <c r="G1109" s="7" t="s">
        <v>24</v>
      </c>
      <c r="H1109" s="7">
        <v>510117</v>
      </c>
      <c r="I1109" s="7">
        <v>510500</v>
      </c>
      <c r="J1109" s="7" t="s">
        <v>74</v>
      </c>
      <c r="K1109" s="7" t="s">
        <v>1935</v>
      </c>
      <c r="L1109" s="7" t="s">
        <v>1935</v>
      </c>
      <c r="M1109" s="7"/>
      <c r="N1109" s="7" t="s">
        <v>36</v>
      </c>
      <c r="O1109" s="7"/>
      <c r="P1109" s="7">
        <v>5738671</v>
      </c>
      <c r="Q1109" s="7" t="s">
        <v>1933</v>
      </c>
      <c r="R1109" s="7">
        <v>384</v>
      </c>
      <c r="S1109" s="7">
        <v>127</v>
      </c>
      <c r="T1109" s="8"/>
    </row>
    <row r="1110" spans="1:20" hidden="1" x14ac:dyDescent="0.25">
      <c r="A1110" t="s">
        <v>20</v>
      </c>
      <c r="B1110" t="s">
        <v>30</v>
      </c>
      <c r="C1110" t="s">
        <v>22</v>
      </c>
      <c r="D1110" t="s">
        <v>23</v>
      </c>
      <c r="E1110" t="s">
        <v>5</v>
      </c>
      <c r="G1110" t="s">
        <v>24</v>
      </c>
      <c r="H1110">
        <v>510501</v>
      </c>
      <c r="I1110">
        <v>510761</v>
      </c>
      <c r="J1110" t="s">
        <v>74</v>
      </c>
      <c r="P1110">
        <v>5738674</v>
      </c>
      <c r="Q1110" t="s">
        <v>1936</v>
      </c>
      <c r="R1110">
        <v>261</v>
      </c>
      <c r="T1110" t="s">
        <v>1937</v>
      </c>
    </row>
    <row r="1111" spans="1:20" x14ac:dyDescent="0.25">
      <c r="A1111" s="6" t="s">
        <v>33</v>
      </c>
      <c r="B1111" s="7" t="s">
        <v>34</v>
      </c>
      <c r="C1111" s="7" t="s">
        <v>22</v>
      </c>
      <c r="D1111" s="7" t="s">
        <v>23</v>
      </c>
      <c r="E1111" s="7" t="s">
        <v>5</v>
      </c>
      <c r="F1111" s="7"/>
      <c r="G1111" s="7" t="s">
        <v>24</v>
      </c>
      <c r="H1111" s="7">
        <v>510501</v>
      </c>
      <c r="I1111" s="7">
        <v>510761</v>
      </c>
      <c r="J1111" s="7" t="s">
        <v>74</v>
      </c>
      <c r="K1111" s="7" t="s">
        <v>1938</v>
      </c>
      <c r="L1111" s="7" t="s">
        <v>1938</v>
      </c>
      <c r="M1111" s="7"/>
      <c r="N1111" s="7" t="s">
        <v>36</v>
      </c>
      <c r="O1111" s="7"/>
      <c r="P1111" s="7">
        <v>5738674</v>
      </c>
      <c r="Q1111" s="7" t="s">
        <v>1936</v>
      </c>
      <c r="R1111" s="7">
        <v>261</v>
      </c>
      <c r="S1111" s="7">
        <v>86</v>
      </c>
      <c r="T1111" s="8"/>
    </row>
    <row r="1112" spans="1:20" hidden="1" x14ac:dyDescent="0.25">
      <c r="A1112" t="s">
        <v>20</v>
      </c>
      <c r="B1112" t="s">
        <v>30</v>
      </c>
      <c r="C1112" t="s">
        <v>22</v>
      </c>
      <c r="D1112" t="s">
        <v>23</v>
      </c>
      <c r="E1112" t="s">
        <v>5</v>
      </c>
      <c r="G1112" t="s">
        <v>24</v>
      </c>
      <c r="H1112">
        <v>510944</v>
      </c>
      <c r="I1112">
        <v>511180</v>
      </c>
      <c r="J1112" t="s">
        <v>74</v>
      </c>
      <c r="P1112">
        <v>5738676</v>
      </c>
      <c r="Q1112" t="s">
        <v>1939</v>
      </c>
      <c r="R1112">
        <v>237</v>
      </c>
      <c r="T1112" t="s">
        <v>1940</v>
      </c>
    </row>
    <row r="1113" spans="1:20" x14ac:dyDescent="0.25">
      <c r="A1113" s="6" t="s">
        <v>33</v>
      </c>
      <c r="B1113" s="7" t="s">
        <v>34</v>
      </c>
      <c r="C1113" s="7" t="s">
        <v>22</v>
      </c>
      <c r="D1113" s="7" t="s">
        <v>23</v>
      </c>
      <c r="E1113" s="7" t="s">
        <v>5</v>
      </c>
      <c r="F1113" s="7"/>
      <c r="G1113" s="7" t="s">
        <v>24</v>
      </c>
      <c r="H1113" s="7">
        <v>510944</v>
      </c>
      <c r="I1113" s="7">
        <v>511180</v>
      </c>
      <c r="J1113" s="7" t="s">
        <v>74</v>
      </c>
      <c r="K1113" s="7" t="s">
        <v>1941</v>
      </c>
      <c r="L1113" s="7" t="s">
        <v>1941</v>
      </c>
      <c r="M1113" s="7"/>
      <c r="N1113" s="7" t="s">
        <v>36</v>
      </c>
      <c r="O1113" s="7"/>
      <c r="P1113" s="7">
        <v>5738676</v>
      </c>
      <c r="Q1113" s="7" t="s">
        <v>1939</v>
      </c>
      <c r="R1113" s="7">
        <v>237</v>
      </c>
      <c r="S1113" s="7">
        <v>78</v>
      </c>
      <c r="T1113" s="8"/>
    </row>
    <row r="1114" spans="1:20" hidden="1" x14ac:dyDescent="0.25">
      <c r="A1114" t="s">
        <v>20</v>
      </c>
      <c r="B1114" t="s">
        <v>30</v>
      </c>
      <c r="C1114" t="s">
        <v>22</v>
      </c>
      <c r="D1114" t="s">
        <v>23</v>
      </c>
      <c r="E1114" t="s">
        <v>5</v>
      </c>
      <c r="G1114" t="s">
        <v>24</v>
      </c>
      <c r="H1114">
        <v>511347</v>
      </c>
      <c r="I1114">
        <v>511556</v>
      </c>
      <c r="J1114" t="s">
        <v>74</v>
      </c>
      <c r="P1114">
        <v>5738680</v>
      </c>
      <c r="Q1114" t="s">
        <v>1942</v>
      </c>
      <c r="R1114">
        <v>210</v>
      </c>
      <c r="T1114" t="s">
        <v>1943</v>
      </c>
    </row>
    <row r="1115" spans="1:20" x14ac:dyDescent="0.25">
      <c r="A1115" s="6" t="s">
        <v>33</v>
      </c>
      <c r="B1115" s="7" t="s">
        <v>34</v>
      </c>
      <c r="C1115" s="7" t="s">
        <v>22</v>
      </c>
      <c r="D1115" s="7" t="s">
        <v>23</v>
      </c>
      <c r="E1115" s="7" t="s">
        <v>5</v>
      </c>
      <c r="F1115" s="7"/>
      <c r="G1115" s="7" t="s">
        <v>24</v>
      </c>
      <c r="H1115" s="7">
        <v>511347</v>
      </c>
      <c r="I1115" s="7">
        <v>511556</v>
      </c>
      <c r="J1115" s="7" t="s">
        <v>74</v>
      </c>
      <c r="K1115" s="7" t="s">
        <v>1944</v>
      </c>
      <c r="L1115" s="7" t="s">
        <v>1944</v>
      </c>
      <c r="M1115" s="7"/>
      <c r="N1115" s="7" t="s">
        <v>36</v>
      </c>
      <c r="O1115" s="7"/>
      <c r="P1115" s="7">
        <v>5738680</v>
      </c>
      <c r="Q1115" s="7" t="s">
        <v>1942</v>
      </c>
      <c r="R1115" s="7">
        <v>210</v>
      </c>
      <c r="S1115" s="7">
        <v>69</v>
      </c>
      <c r="T1115" s="8"/>
    </row>
    <row r="1116" spans="1:20" hidden="1" x14ac:dyDescent="0.25">
      <c r="A1116" t="s">
        <v>20</v>
      </c>
      <c r="B1116" t="s">
        <v>30</v>
      </c>
      <c r="C1116" t="s">
        <v>22</v>
      </c>
      <c r="D1116" t="s">
        <v>23</v>
      </c>
      <c r="E1116" t="s">
        <v>5</v>
      </c>
      <c r="G1116" t="s">
        <v>24</v>
      </c>
      <c r="H1116">
        <v>511567</v>
      </c>
      <c r="I1116">
        <v>511746</v>
      </c>
      <c r="J1116" t="s">
        <v>74</v>
      </c>
      <c r="P1116">
        <v>24780676</v>
      </c>
      <c r="Q1116" t="s">
        <v>1945</v>
      </c>
      <c r="R1116">
        <v>180</v>
      </c>
    </row>
    <row r="1117" spans="1:20" x14ac:dyDescent="0.25">
      <c r="A1117" s="6" t="s">
        <v>33</v>
      </c>
      <c r="B1117" s="7" t="s">
        <v>34</v>
      </c>
      <c r="C1117" s="7" t="s">
        <v>22</v>
      </c>
      <c r="D1117" s="7" t="s">
        <v>23</v>
      </c>
      <c r="E1117" s="7" t="s">
        <v>5</v>
      </c>
      <c r="F1117" s="7"/>
      <c r="G1117" s="7" t="s">
        <v>24</v>
      </c>
      <c r="H1117" s="7">
        <v>511567</v>
      </c>
      <c r="I1117" s="7">
        <v>511746</v>
      </c>
      <c r="J1117" s="7" t="s">
        <v>74</v>
      </c>
      <c r="K1117" s="7" t="s">
        <v>1946</v>
      </c>
      <c r="L1117" s="7" t="s">
        <v>1946</v>
      </c>
      <c r="M1117" s="7"/>
      <c r="N1117" s="7" t="s">
        <v>36</v>
      </c>
      <c r="O1117" s="7"/>
      <c r="P1117" s="7">
        <v>24780676</v>
      </c>
      <c r="Q1117" s="7" t="s">
        <v>1945</v>
      </c>
      <c r="R1117" s="7">
        <v>180</v>
      </c>
      <c r="S1117" s="7">
        <v>59</v>
      </c>
      <c r="T1117" s="8"/>
    </row>
    <row r="1118" spans="1:20" hidden="1" x14ac:dyDescent="0.25">
      <c r="A1118" t="s">
        <v>20</v>
      </c>
      <c r="B1118" t="s">
        <v>30</v>
      </c>
      <c r="C1118" t="s">
        <v>22</v>
      </c>
      <c r="D1118" t="s">
        <v>23</v>
      </c>
      <c r="E1118" t="s">
        <v>5</v>
      </c>
      <c r="G1118" t="s">
        <v>24</v>
      </c>
      <c r="H1118">
        <v>511743</v>
      </c>
      <c r="I1118">
        <v>512069</v>
      </c>
      <c r="J1118" t="s">
        <v>74</v>
      </c>
      <c r="P1118">
        <v>5738682</v>
      </c>
      <c r="Q1118" t="s">
        <v>1947</v>
      </c>
      <c r="R1118">
        <v>327</v>
      </c>
      <c r="T1118" t="s">
        <v>1948</v>
      </c>
    </row>
    <row r="1119" spans="1:20" x14ac:dyDescent="0.25">
      <c r="A1119" s="6" t="s">
        <v>33</v>
      </c>
      <c r="B1119" s="7" t="s">
        <v>34</v>
      </c>
      <c r="C1119" s="7" t="s">
        <v>22</v>
      </c>
      <c r="D1119" s="7" t="s">
        <v>23</v>
      </c>
      <c r="E1119" s="7" t="s">
        <v>5</v>
      </c>
      <c r="F1119" s="7"/>
      <c r="G1119" s="7" t="s">
        <v>24</v>
      </c>
      <c r="H1119" s="7">
        <v>511743</v>
      </c>
      <c r="I1119" s="7">
        <v>512069</v>
      </c>
      <c r="J1119" s="7" t="s">
        <v>74</v>
      </c>
      <c r="K1119" s="7" t="s">
        <v>1949</v>
      </c>
      <c r="L1119" s="7" t="s">
        <v>1949</v>
      </c>
      <c r="M1119" s="7"/>
      <c r="N1119" s="7" t="s">
        <v>36</v>
      </c>
      <c r="O1119" s="7"/>
      <c r="P1119" s="7">
        <v>5738682</v>
      </c>
      <c r="Q1119" s="7" t="s">
        <v>1947</v>
      </c>
      <c r="R1119" s="7">
        <v>327</v>
      </c>
      <c r="S1119" s="7">
        <v>108</v>
      </c>
      <c r="T1119" s="8"/>
    </row>
    <row r="1120" spans="1:20" hidden="1" x14ac:dyDescent="0.25">
      <c r="A1120" t="s">
        <v>20</v>
      </c>
      <c r="B1120" t="s">
        <v>30</v>
      </c>
      <c r="C1120" t="s">
        <v>22</v>
      </c>
      <c r="D1120" t="s">
        <v>23</v>
      </c>
      <c r="E1120" t="s">
        <v>5</v>
      </c>
      <c r="G1120" t="s">
        <v>24</v>
      </c>
      <c r="H1120">
        <v>512084</v>
      </c>
      <c r="I1120">
        <v>514207</v>
      </c>
      <c r="J1120" t="s">
        <v>74</v>
      </c>
      <c r="P1120">
        <v>5738686</v>
      </c>
      <c r="Q1120" t="s">
        <v>1950</v>
      </c>
      <c r="R1120">
        <v>2124</v>
      </c>
      <c r="T1120" t="s">
        <v>1951</v>
      </c>
    </row>
    <row r="1121" spans="1:20" x14ac:dyDescent="0.25">
      <c r="A1121" s="6" t="s">
        <v>33</v>
      </c>
      <c r="B1121" s="7" t="s">
        <v>34</v>
      </c>
      <c r="C1121" s="7" t="s">
        <v>22</v>
      </c>
      <c r="D1121" s="7" t="s">
        <v>23</v>
      </c>
      <c r="E1121" s="7" t="s">
        <v>5</v>
      </c>
      <c r="F1121" s="7"/>
      <c r="G1121" s="7" t="s">
        <v>24</v>
      </c>
      <c r="H1121" s="7">
        <v>512084</v>
      </c>
      <c r="I1121" s="7">
        <v>514207</v>
      </c>
      <c r="J1121" s="7" t="s">
        <v>74</v>
      </c>
      <c r="K1121" s="7" t="s">
        <v>1952</v>
      </c>
      <c r="L1121" s="7" t="s">
        <v>1952</v>
      </c>
      <c r="M1121" s="7"/>
      <c r="N1121" s="7" t="s">
        <v>1953</v>
      </c>
      <c r="O1121" s="7"/>
      <c r="P1121" s="7">
        <v>5738686</v>
      </c>
      <c r="Q1121" s="7" t="s">
        <v>1950</v>
      </c>
      <c r="R1121" s="7">
        <v>2124</v>
      </c>
      <c r="S1121" s="7">
        <v>707</v>
      </c>
      <c r="T1121" s="8"/>
    </row>
    <row r="1122" spans="1:20" hidden="1" x14ac:dyDescent="0.25">
      <c r="A1122" t="s">
        <v>20</v>
      </c>
      <c r="B1122" t="s">
        <v>30</v>
      </c>
      <c r="C1122" t="s">
        <v>22</v>
      </c>
      <c r="D1122" t="s">
        <v>23</v>
      </c>
      <c r="E1122" t="s">
        <v>5</v>
      </c>
      <c r="G1122" t="s">
        <v>24</v>
      </c>
      <c r="H1122">
        <v>514204</v>
      </c>
      <c r="I1122">
        <v>515553</v>
      </c>
      <c r="J1122" t="s">
        <v>74</v>
      </c>
      <c r="P1122">
        <v>5738689</v>
      </c>
      <c r="Q1122" t="s">
        <v>1954</v>
      </c>
      <c r="R1122">
        <v>1350</v>
      </c>
      <c r="T1122" t="s">
        <v>1955</v>
      </c>
    </row>
    <row r="1123" spans="1:20" x14ac:dyDescent="0.25">
      <c r="A1123" s="6" t="s">
        <v>33</v>
      </c>
      <c r="B1123" s="7" t="s">
        <v>34</v>
      </c>
      <c r="C1123" s="7" t="s">
        <v>22</v>
      </c>
      <c r="D1123" s="7" t="s">
        <v>23</v>
      </c>
      <c r="E1123" s="7" t="s">
        <v>5</v>
      </c>
      <c r="F1123" s="7"/>
      <c r="G1123" s="7" t="s">
        <v>24</v>
      </c>
      <c r="H1123" s="7">
        <v>514204</v>
      </c>
      <c r="I1123" s="7">
        <v>515553</v>
      </c>
      <c r="J1123" s="7" t="s">
        <v>74</v>
      </c>
      <c r="K1123" s="7" t="s">
        <v>1956</v>
      </c>
      <c r="L1123" s="7" t="s">
        <v>1956</v>
      </c>
      <c r="M1123" s="7"/>
      <c r="N1123" s="7" t="s">
        <v>36</v>
      </c>
      <c r="O1123" s="7"/>
      <c r="P1123" s="7">
        <v>5738689</v>
      </c>
      <c r="Q1123" s="7" t="s">
        <v>1954</v>
      </c>
      <c r="R1123" s="7">
        <v>1350</v>
      </c>
      <c r="S1123" s="7">
        <v>449</v>
      </c>
      <c r="T1123" s="8"/>
    </row>
    <row r="1124" spans="1:20" hidden="1" x14ac:dyDescent="0.25">
      <c r="A1124" t="s">
        <v>20</v>
      </c>
      <c r="B1124" t="s">
        <v>30</v>
      </c>
      <c r="C1124" t="s">
        <v>22</v>
      </c>
      <c r="D1124" t="s">
        <v>23</v>
      </c>
      <c r="E1124" t="s">
        <v>5</v>
      </c>
      <c r="G1124" t="s">
        <v>24</v>
      </c>
      <c r="H1124">
        <v>515554</v>
      </c>
      <c r="I1124">
        <v>515961</v>
      </c>
      <c r="J1124" t="s">
        <v>74</v>
      </c>
      <c r="P1124">
        <v>5738698</v>
      </c>
      <c r="Q1124" t="s">
        <v>1957</v>
      </c>
      <c r="R1124">
        <v>408</v>
      </c>
      <c r="T1124" t="s">
        <v>1958</v>
      </c>
    </row>
    <row r="1125" spans="1:20" x14ac:dyDescent="0.25">
      <c r="A1125" s="6" t="s">
        <v>33</v>
      </c>
      <c r="B1125" s="7" t="s">
        <v>34</v>
      </c>
      <c r="C1125" s="7" t="s">
        <v>22</v>
      </c>
      <c r="D1125" s="7" t="s">
        <v>23</v>
      </c>
      <c r="E1125" s="7" t="s">
        <v>5</v>
      </c>
      <c r="F1125" s="7"/>
      <c r="G1125" s="7" t="s">
        <v>24</v>
      </c>
      <c r="H1125" s="7">
        <v>515554</v>
      </c>
      <c r="I1125" s="7">
        <v>515961</v>
      </c>
      <c r="J1125" s="7" t="s">
        <v>74</v>
      </c>
      <c r="K1125" s="7" t="s">
        <v>1959</v>
      </c>
      <c r="L1125" s="7" t="s">
        <v>1959</v>
      </c>
      <c r="M1125" s="7"/>
      <c r="N1125" s="7" t="s">
        <v>36</v>
      </c>
      <c r="O1125" s="7"/>
      <c r="P1125" s="7">
        <v>5738698</v>
      </c>
      <c r="Q1125" s="7" t="s">
        <v>1957</v>
      </c>
      <c r="R1125" s="7">
        <v>408</v>
      </c>
      <c r="S1125" s="7">
        <v>135</v>
      </c>
      <c r="T1125" s="8"/>
    </row>
    <row r="1126" spans="1:20" hidden="1" x14ac:dyDescent="0.25">
      <c r="A1126" t="s">
        <v>20</v>
      </c>
      <c r="B1126" t="s">
        <v>30</v>
      </c>
      <c r="C1126" t="s">
        <v>22</v>
      </c>
      <c r="D1126" t="s">
        <v>23</v>
      </c>
      <c r="E1126" t="s">
        <v>5</v>
      </c>
      <c r="G1126" t="s">
        <v>24</v>
      </c>
      <c r="H1126">
        <v>515972</v>
      </c>
      <c r="I1126">
        <v>516412</v>
      </c>
      <c r="J1126" t="s">
        <v>74</v>
      </c>
      <c r="P1126">
        <v>5738701</v>
      </c>
      <c r="Q1126" t="s">
        <v>1960</v>
      </c>
      <c r="R1126">
        <v>441</v>
      </c>
      <c r="T1126" t="s">
        <v>1961</v>
      </c>
    </row>
    <row r="1127" spans="1:20" x14ac:dyDescent="0.25">
      <c r="A1127" s="6" t="s">
        <v>33</v>
      </c>
      <c r="B1127" s="7" t="s">
        <v>34</v>
      </c>
      <c r="C1127" s="7" t="s">
        <v>22</v>
      </c>
      <c r="D1127" s="7" t="s">
        <v>23</v>
      </c>
      <c r="E1127" s="7" t="s">
        <v>5</v>
      </c>
      <c r="F1127" s="7"/>
      <c r="G1127" s="7" t="s">
        <v>24</v>
      </c>
      <c r="H1127" s="7">
        <v>515972</v>
      </c>
      <c r="I1127" s="7">
        <v>516412</v>
      </c>
      <c r="J1127" s="7" t="s">
        <v>74</v>
      </c>
      <c r="K1127" s="7" t="s">
        <v>1962</v>
      </c>
      <c r="L1127" s="7" t="s">
        <v>1962</v>
      </c>
      <c r="M1127" s="7"/>
      <c r="N1127" s="7" t="s">
        <v>36</v>
      </c>
      <c r="O1127" s="7"/>
      <c r="P1127" s="7">
        <v>5738701</v>
      </c>
      <c r="Q1127" s="7" t="s">
        <v>1960</v>
      </c>
      <c r="R1127" s="7">
        <v>441</v>
      </c>
      <c r="S1127" s="7">
        <v>146</v>
      </c>
      <c r="T1127" s="8"/>
    </row>
    <row r="1128" spans="1:20" hidden="1" x14ac:dyDescent="0.25">
      <c r="A1128" t="s">
        <v>20</v>
      </c>
      <c r="B1128" t="s">
        <v>30</v>
      </c>
      <c r="C1128" t="s">
        <v>22</v>
      </c>
      <c r="D1128" t="s">
        <v>23</v>
      </c>
      <c r="E1128" t="s">
        <v>5</v>
      </c>
      <c r="G1128" t="s">
        <v>24</v>
      </c>
      <c r="H1128">
        <v>516390</v>
      </c>
      <c r="I1128">
        <v>516677</v>
      </c>
      <c r="J1128" t="s">
        <v>74</v>
      </c>
      <c r="P1128">
        <v>5738707</v>
      </c>
      <c r="Q1128" t="s">
        <v>1963</v>
      </c>
      <c r="R1128">
        <v>288</v>
      </c>
      <c r="T1128" t="s">
        <v>1964</v>
      </c>
    </row>
    <row r="1129" spans="1:20" x14ac:dyDescent="0.25">
      <c r="A1129" s="6" t="s">
        <v>33</v>
      </c>
      <c r="B1129" s="7" t="s">
        <v>34</v>
      </c>
      <c r="C1129" s="7" t="s">
        <v>22</v>
      </c>
      <c r="D1129" s="7" t="s">
        <v>23</v>
      </c>
      <c r="E1129" s="7" t="s">
        <v>5</v>
      </c>
      <c r="F1129" s="7"/>
      <c r="G1129" s="7" t="s">
        <v>24</v>
      </c>
      <c r="H1129" s="7">
        <v>516390</v>
      </c>
      <c r="I1129" s="7">
        <v>516677</v>
      </c>
      <c r="J1129" s="7" t="s">
        <v>74</v>
      </c>
      <c r="K1129" s="7" t="s">
        <v>1965</v>
      </c>
      <c r="L1129" s="7" t="s">
        <v>1965</v>
      </c>
      <c r="M1129" s="7"/>
      <c r="N1129" s="7" t="s">
        <v>36</v>
      </c>
      <c r="O1129" s="7"/>
      <c r="P1129" s="7">
        <v>5738707</v>
      </c>
      <c r="Q1129" s="7" t="s">
        <v>1963</v>
      </c>
      <c r="R1129" s="7">
        <v>288</v>
      </c>
      <c r="S1129" s="7">
        <v>95</v>
      </c>
      <c r="T1129" s="8"/>
    </row>
    <row r="1130" spans="1:20" hidden="1" x14ac:dyDescent="0.25">
      <c r="A1130" t="s">
        <v>20</v>
      </c>
      <c r="B1130" t="s">
        <v>30</v>
      </c>
      <c r="C1130" t="s">
        <v>22</v>
      </c>
      <c r="D1130" t="s">
        <v>23</v>
      </c>
      <c r="E1130" t="s">
        <v>5</v>
      </c>
      <c r="G1130" t="s">
        <v>24</v>
      </c>
      <c r="H1130">
        <v>516678</v>
      </c>
      <c r="I1130">
        <v>516806</v>
      </c>
      <c r="J1130" t="s">
        <v>74</v>
      </c>
      <c r="P1130">
        <v>5738713</v>
      </c>
      <c r="Q1130" t="s">
        <v>1966</v>
      </c>
      <c r="R1130">
        <v>129</v>
      </c>
      <c r="T1130" t="s">
        <v>1967</v>
      </c>
    </row>
    <row r="1131" spans="1:20" x14ac:dyDescent="0.25">
      <c r="A1131" s="6" t="s">
        <v>33</v>
      </c>
      <c r="B1131" s="7" t="s">
        <v>34</v>
      </c>
      <c r="C1131" s="7" t="s">
        <v>22</v>
      </c>
      <c r="D1131" s="7" t="s">
        <v>23</v>
      </c>
      <c r="E1131" s="7" t="s">
        <v>5</v>
      </c>
      <c r="F1131" s="7"/>
      <c r="G1131" s="7" t="s">
        <v>24</v>
      </c>
      <c r="H1131" s="7">
        <v>516678</v>
      </c>
      <c r="I1131" s="7">
        <v>516806</v>
      </c>
      <c r="J1131" s="7" t="s">
        <v>74</v>
      </c>
      <c r="K1131" s="7" t="s">
        <v>1968</v>
      </c>
      <c r="L1131" s="7" t="s">
        <v>1968</v>
      </c>
      <c r="M1131" s="7"/>
      <c r="N1131" s="7" t="s">
        <v>36</v>
      </c>
      <c r="O1131" s="7"/>
      <c r="P1131" s="7">
        <v>5738713</v>
      </c>
      <c r="Q1131" s="7" t="s">
        <v>1966</v>
      </c>
      <c r="R1131" s="7">
        <v>129</v>
      </c>
      <c r="S1131" s="7">
        <v>42</v>
      </c>
      <c r="T1131" s="8"/>
    </row>
    <row r="1132" spans="1:20" hidden="1" x14ac:dyDescent="0.25">
      <c r="A1132" t="s">
        <v>20</v>
      </c>
      <c r="B1132" t="s">
        <v>30</v>
      </c>
      <c r="C1132" t="s">
        <v>22</v>
      </c>
      <c r="D1132" t="s">
        <v>23</v>
      </c>
      <c r="E1132" t="s">
        <v>5</v>
      </c>
      <c r="G1132" t="s">
        <v>24</v>
      </c>
      <c r="H1132">
        <v>517027</v>
      </c>
      <c r="I1132">
        <v>517392</v>
      </c>
      <c r="J1132" t="s">
        <v>25</v>
      </c>
      <c r="P1132">
        <v>5738717</v>
      </c>
      <c r="Q1132" t="s">
        <v>1969</v>
      </c>
      <c r="R1132">
        <v>366</v>
      </c>
      <c r="T1132" t="s">
        <v>1970</v>
      </c>
    </row>
    <row r="1133" spans="1:20" x14ac:dyDescent="0.25">
      <c r="A1133" s="6" t="s">
        <v>33</v>
      </c>
      <c r="B1133" s="7" t="s">
        <v>34</v>
      </c>
      <c r="C1133" s="7" t="s">
        <v>22</v>
      </c>
      <c r="D1133" s="7" t="s">
        <v>23</v>
      </c>
      <c r="E1133" s="7" t="s">
        <v>5</v>
      </c>
      <c r="F1133" s="7"/>
      <c r="G1133" s="7" t="s">
        <v>24</v>
      </c>
      <c r="H1133" s="7">
        <v>517027</v>
      </c>
      <c r="I1133" s="7">
        <v>517392</v>
      </c>
      <c r="J1133" s="7" t="s">
        <v>25</v>
      </c>
      <c r="K1133" s="7" t="s">
        <v>1971</v>
      </c>
      <c r="L1133" s="7" t="s">
        <v>1971</v>
      </c>
      <c r="M1133" s="7"/>
      <c r="N1133" s="7" t="s">
        <v>123</v>
      </c>
      <c r="O1133" s="7"/>
      <c r="P1133" s="7">
        <v>5738717</v>
      </c>
      <c r="Q1133" s="7" t="s">
        <v>1969</v>
      </c>
      <c r="R1133" s="7">
        <v>366</v>
      </c>
      <c r="S1133" s="7">
        <v>121</v>
      </c>
      <c r="T1133" s="8"/>
    </row>
    <row r="1134" spans="1:20" hidden="1" x14ac:dyDescent="0.25">
      <c r="A1134" t="s">
        <v>20</v>
      </c>
      <c r="B1134" t="s">
        <v>30</v>
      </c>
      <c r="C1134" t="s">
        <v>22</v>
      </c>
      <c r="D1134" t="s">
        <v>23</v>
      </c>
      <c r="E1134" t="s">
        <v>5</v>
      </c>
      <c r="G1134" t="s">
        <v>24</v>
      </c>
      <c r="H1134">
        <v>517508</v>
      </c>
      <c r="I1134">
        <v>518833</v>
      </c>
      <c r="J1134" t="s">
        <v>25</v>
      </c>
      <c r="P1134">
        <v>5738720</v>
      </c>
      <c r="Q1134" t="s">
        <v>1972</v>
      </c>
      <c r="R1134">
        <v>1326</v>
      </c>
      <c r="T1134" t="s">
        <v>1973</v>
      </c>
    </row>
    <row r="1135" spans="1:20" x14ac:dyDescent="0.25">
      <c r="A1135" s="6" t="s">
        <v>33</v>
      </c>
      <c r="B1135" s="7" t="s">
        <v>34</v>
      </c>
      <c r="C1135" s="7" t="s">
        <v>22</v>
      </c>
      <c r="D1135" s="7" t="s">
        <v>23</v>
      </c>
      <c r="E1135" s="7" t="s">
        <v>5</v>
      </c>
      <c r="F1135" s="7"/>
      <c r="G1135" s="7" t="s">
        <v>24</v>
      </c>
      <c r="H1135" s="7">
        <v>517508</v>
      </c>
      <c r="I1135" s="7">
        <v>518833</v>
      </c>
      <c r="J1135" s="7" t="s">
        <v>25</v>
      </c>
      <c r="K1135" s="7" t="s">
        <v>1974</v>
      </c>
      <c r="L1135" s="7" t="s">
        <v>1974</v>
      </c>
      <c r="M1135" s="7"/>
      <c r="N1135" s="7" t="s">
        <v>36</v>
      </c>
      <c r="O1135" s="7"/>
      <c r="P1135" s="7">
        <v>5738720</v>
      </c>
      <c r="Q1135" s="7" t="s">
        <v>1972</v>
      </c>
      <c r="R1135" s="7">
        <v>1326</v>
      </c>
      <c r="S1135" s="7">
        <v>441</v>
      </c>
      <c r="T1135" s="8"/>
    </row>
    <row r="1136" spans="1:20" hidden="1" x14ac:dyDescent="0.25">
      <c r="A1136" t="s">
        <v>20</v>
      </c>
      <c r="B1136" t="s">
        <v>30</v>
      </c>
      <c r="C1136" t="s">
        <v>22</v>
      </c>
      <c r="D1136" t="s">
        <v>23</v>
      </c>
      <c r="E1136" t="s">
        <v>5</v>
      </c>
      <c r="G1136" t="s">
        <v>24</v>
      </c>
      <c r="H1136">
        <v>518941</v>
      </c>
      <c r="I1136">
        <v>519867</v>
      </c>
      <c r="J1136" t="s">
        <v>74</v>
      </c>
      <c r="P1136">
        <v>5738726</v>
      </c>
      <c r="Q1136" t="s">
        <v>1975</v>
      </c>
      <c r="R1136">
        <v>927</v>
      </c>
      <c r="T1136" t="s">
        <v>1976</v>
      </c>
    </row>
    <row r="1137" spans="1:20" x14ac:dyDescent="0.25">
      <c r="A1137" s="6" t="s">
        <v>33</v>
      </c>
      <c r="B1137" s="7" t="s">
        <v>34</v>
      </c>
      <c r="C1137" s="7" t="s">
        <v>22</v>
      </c>
      <c r="D1137" s="7" t="s">
        <v>23</v>
      </c>
      <c r="E1137" s="7" t="s">
        <v>5</v>
      </c>
      <c r="F1137" s="7"/>
      <c r="G1137" s="7" t="s">
        <v>24</v>
      </c>
      <c r="H1137" s="7">
        <v>518941</v>
      </c>
      <c r="I1137" s="7">
        <v>519867</v>
      </c>
      <c r="J1137" s="7" t="s">
        <v>74</v>
      </c>
      <c r="K1137" s="7" t="s">
        <v>1977</v>
      </c>
      <c r="L1137" s="7" t="s">
        <v>1977</v>
      </c>
      <c r="M1137" s="7"/>
      <c r="N1137" s="7" t="s">
        <v>36</v>
      </c>
      <c r="O1137" s="7"/>
      <c r="P1137" s="7">
        <v>5738726</v>
      </c>
      <c r="Q1137" s="7" t="s">
        <v>1975</v>
      </c>
      <c r="R1137" s="7">
        <v>927</v>
      </c>
      <c r="S1137" s="7">
        <v>308</v>
      </c>
      <c r="T1137" s="8"/>
    </row>
    <row r="1138" spans="1:20" hidden="1" x14ac:dyDescent="0.25">
      <c r="A1138" t="s">
        <v>20</v>
      </c>
      <c r="B1138" t="s">
        <v>30</v>
      </c>
      <c r="C1138" t="s">
        <v>22</v>
      </c>
      <c r="D1138" t="s">
        <v>23</v>
      </c>
      <c r="E1138" t="s">
        <v>5</v>
      </c>
      <c r="G1138" t="s">
        <v>24</v>
      </c>
      <c r="H1138">
        <v>520036</v>
      </c>
      <c r="I1138">
        <v>521166</v>
      </c>
      <c r="J1138" t="s">
        <v>25</v>
      </c>
      <c r="P1138">
        <v>5738738</v>
      </c>
      <c r="Q1138" t="s">
        <v>1978</v>
      </c>
      <c r="R1138">
        <v>1131</v>
      </c>
      <c r="T1138" t="s">
        <v>1979</v>
      </c>
    </row>
    <row r="1139" spans="1:20" x14ac:dyDescent="0.25">
      <c r="A1139" s="6" t="s">
        <v>33</v>
      </c>
      <c r="B1139" s="7" t="s">
        <v>34</v>
      </c>
      <c r="C1139" s="7" t="s">
        <v>22</v>
      </c>
      <c r="D1139" s="7" t="s">
        <v>23</v>
      </c>
      <c r="E1139" s="7" t="s">
        <v>5</v>
      </c>
      <c r="F1139" s="7"/>
      <c r="G1139" s="7" t="s">
        <v>24</v>
      </c>
      <c r="H1139" s="7">
        <v>520036</v>
      </c>
      <c r="I1139" s="7">
        <v>521166</v>
      </c>
      <c r="J1139" s="7" t="s">
        <v>25</v>
      </c>
      <c r="K1139" s="7" t="s">
        <v>1980</v>
      </c>
      <c r="L1139" s="7" t="s">
        <v>1980</v>
      </c>
      <c r="M1139" s="7"/>
      <c r="N1139" s="7" t="s">
        <v>36</v>
      </c>
      <c r="O1139" s="7"/>
      <c r="P1139" s="7">
        <v>5738738</v>
      </c>
      <c r="Q1139" s="7" t="s">
        <v>1978</v>
      </c>
      <c r="R1139" s="7">
        <v>1131</v>
      </c>
      <c r="S1139" s="7">
        <v>376</v>
      </c>
      <c r="T1139" s="8"/>
    </row>
    <row r="1140" spans="1:20" hidden="1" x14ac:dyDescent="0.25">
      <c r="A1140" t="s">
        <v>20</v>
      </c>
      <c r="B1140" t="s">
        <v>30</v>
      </c>
      <c r="C1140" t="s">
        <v>22</v>
      </c>
      <c r="D1140" t="s">
        <v>23</v>
      </c>
      <c r="E1140" t="s">
        <v>5</v>
      </c>
      <c r="G1140" t="s">
        <v>24</v>
      </c>
      <c r="H1140">
        <v>521209</v>
      </c>
      <c r="I1140">
        <v>521610</v>
      </c>
      <c r="J1140" t="s">
        <v>25</v>
      </c>
      <c r="P1140">
        <v>5738741</v>
      </c>
      <c r="Q1140" t="s">
        <v>1981</v>
      </c>
      <c r="R1140">
        <v>402</v>
      </c>
      <c r="T1140" t="s">
        <v>1982</v>
      </c>
    </row>
    <row r="1141" spans="1:20" x14ac:dyDescent="0.25">
      <c r="A1141" s="6" t="s">
        <v>33</v>
      </c>
      <c r="B1141" s="7" t="s">
        <v>34</v>
      </c>
      <c r="C1141" s="7" t="s">
        <v>22</v>
      </c>
      <c r="D1141" s="7" t="s">
        <v>23</v>
      </c>
      <c r="E1141" s="7" t="s">
        <v>5</v>
      </c>
      <c r="F1141" s="7"/>
      <c r="G1141" s="7" t="s">
        <v>24</v>
      </c>
      <c r="H1141" s="7">
        <v>521209</v>
      </c>
      <c r="I1141" s="7">
        <v>521610</v>
      </c>
      <c r="J1141" s="7" t="s">
        <v>25</v>
      </c>
      <c r="K1141" s="7" t="s">
        <v>1983</v>
      </c>
      <c r="L1141" s="7" t="s">
        <v>1983</v>
      </c>
      <c r="M1141" s="7"/>
      <c r="N1141" s="7" t="s">
        <v>36</v>
      </c>
      <c r="O1141" s="7"/>
      <c r="P1141" s="7">
        <v>5738741</v>
      </c>
      <c r="Q1141" s="7" t="s">
        <v>1981</v>
      </c>
      <c r="R1141" s="7">
        <v>402</v>
      </c>
      <c r="S1141" s="7">
        <v>133</v>
      </c>
      <c r="T1141" s="8"/>
    </row>
    <row r="1142" spans="1:20" hidden="1" x14ac:dyDescent="0.25">
      <c r="A1142" t="s">
        <v>20</v>
      </c>
      <c r="B1142" t="s">
        <v>30</v>
      </c>
      <c r="C1142" t="s">
        <v>22</v>
      </c>
      <c r="D1142" t="s">
        <v>23</v>
      </c>
      <c r="E1142" t="s">
        <v>5</v>
      </c>
      <c r="G1142" t="s">
        <v>24</v>
      </c>
      <c r="H1142">
        <v>521699</v>
      </c>
      <c r="I1142">
        <v>523543</v>
      </c>
      <c r="J1142" t="s">
        <v>25</v>
      </c>
      <c r="P1142">
        <v>5738748</v>
      </c>
      <c r="Q1142" t="s">
        <v>1984</v>
      </c>
      <c r="R1142">
        <v>1845</v>
      </c>
      <c r="T1142" t="s">
        <v>1985</v>
      </c>
    </row>
    <row r="1143" spans="1:20" x14ac:dyDescent="0.25">
      <c r="A1143" s="6" t="s">
        <v>33</v>
      </c>
      <c r="B1143" s="7" t="s">
        <v>34</v>
      </c>
      <c r="C1143" s="7" t="s">
        <v>22</v>
      </c>
      <c r="D1143" s="7" t="s">
        <v>23</v>
      </c>
      <c r="E1143" s="7" t="s">
        <v>5</v>
      </c>
      <c r="F1143" s="7"/>
      <c r="G1143" s="7" t="s">
        <v>24</v>
      </c>
      <c r="H1143" s="7">
        <v>521699</v>
      </c>
      <c r="I1143" s="7">
        <v>523543</v>
      </c>
      <c r="J1143" s="7" t="s">
        <v>25</v>
      </c>
      <c r="K1143" s="7" t="s">
        <v>1986</v>
      </c>
      <c r="L1143" s="7" t="s">
        <v>1986</v>
      </c>
      <c r="M1143" s="7"/>
      <c r="N1143" s="7" t="s">
        <v>1987</v>
      </c>
      <c r="O1143" s="7"/>
      <c r="P1143" s="7">
        <v>5738748</v>
      </c>
      <c r="Q1143" s="7" t="s">
        <v>1984</v>
      </c>
      <c r="R1143" s="7">
        <v>1845</v>
      </c>
      <c r="S1143" s="7">
        <v>614</v>
      </c>
      <c r="T1143" s="8"/>
    </row>
    <row r="1144" spans="1:20" hidden="1" x14ac:dyDescent="0.25">
      <c r="A1144" t="s">
        <v>20</v>
      </c>
      <c r="B1144" t="s">
        <v>30</v>
      </c>
      <c r="C1144" t="s">
        <v>22</v>
      </c>
      <c r="D1144" t="s">
        <v>23</v>
      </c>
      <c r="E1144" t="s">
        <v>5</v>
      </c>
      <c r="G1144" t="s">
        <v>24</v>
      </c>
      <c r="H1144">
        <v>523607</v>
      </c>
      <c r="I1144">
        <v>524410</v>
      </c>
      <c r="J1144" t="s">
        <v>74</v>
      </c>
      <c r="P1144">
        <v>5738855</v>
      </c>
      <c r="Q1144" t="s">
        <v>1988</v>
      </c>
      <c r="R1144">
        <v>804</v>
      </c>
      <c r="T1144" t="s">
        <v>1989</v>
      </c>
    </row>
    <row r="1145" spans="1:20" x14ac:dyDescent="0.25">
      <c r="A1145" s="6" t="s">
        <v>33</v>
      </c>
      <c r="B1145" s="7" t="s">
        <v>34</v>
      </c>
      <c r="C1145" s="7" t="s">
        <v>22</v>
      </c>
      <c r="D1145" s="7" t="s">
        <v>23</v>
      </c>
      <c r="E1145" s="7" t="s">
        <v>5</v>
      </c>
      <c r="F1145" s="7"/>
      <c r="G1145" s="7" t="s">
        <v>24</v>
      </c>
      <c r="H1145" s="7">
        <v>523607</v>
      </c>
      <c r="I1145" s="7">
        <v>524410</v>
      </c>
      <c r="J1145" s="7" t="s">
        <v>74</v>
      </c>
      <c r="K1145" s="7" t="s">
        <v>1990</v>
      </c>
      <c r="L1145" s="7" t="s">
        <v>1990</v>
      </c>
      <c r="M1145" s="7"/>
      <c r="N1145" s="7" t="s">
        <v>36</v>
      </c>
      <c r="O1145" s="7"/>
      <c r="P1145" s="7">
        <v>5738855</v>
      </c>
      <c r="Q1145" s="7" t="s">
        <v>1988</v>
      </c>
      <c r="R1145" s="7">
        <v>804</v>
      </c>
      <c r="S1145" s="7">
        <v>267</v>
      </c>
      <c r="T1145" s="8"/>
    </row>
    <row r="1146" spans="1:20" hidden="1" x14ac:dyDescent="0.25">
      <c r="A1146" t="s">
        <v>20</v>
      </c>
      <c r="B1146" t="s">
        <v>30</v>
      </c>
      <c r="C1146" t="s">
        <v>22</v>
      </c>
      <c r="D1146" t="s">
        <v>23</v>
      </c>
      <c r="E1146" t="s">
        <v>5</v>
      </c>
      <c r="G1146" t="s">
        <v>24</v>
      </c>
      <c r="H1146">
        <v>524373</v>
      </c>
      <c r="I1146">
        <v>525113</v>
      </c>
      <c r="J1146" t="s">
        <v>74</v>
      </c>
      <c r="P1146">
        <v>5738756</v>
      </c>
      <c r="Q1146" t="s">
        <v>1991</v>
      </c>
      <c r="R1146">
        <v>741</v>
      </c>
      <c r="T1146" t="s">
        <v>1992</v>
      </c>
    </row>
    <row r="1147" spans="1:20" x14ac:dyDescent="0.25">
      <c r="A1147" s="6" t="s">
        <v>33</v>
      </c>
      <c r="B1147" s="7" t="s">
        <v>34</v>
      </c>
      <c r="C1147" s="7" t="s">
        <v>22</v>
      </c>
      <c r="D1147" s="7" t="s">
        <v>23</v>
      </c>
      <c r="E1147" s="7" t="s">
        <v>5</v>
      </c>
      <c r="F1147" s="7"/>
      <c r="G1147" s="7" t="s">
        <v>24</v>
      </c>
      <c r="H1147" s="7">
        <v>524373</v>
      </c>
      <c r="I1147" s="7">
        <v>525113</v>
      </c>
      <c r="J1147" s="7" t="s">
        <v>74</v>
      </c>
      <c r="K1147" s="7" t="s">
        <v>1993</v>
      </c>
      <c r="L1147" s="7" t="s">
        <v>1993</v>
      </c>
      <c r="M1147" s="7"/>
      <c r="N1147" s="7" t="s">
        <v>36</v>
      </c>
      <c r="O1147" s="7"/>
      <c r="P1147" s="7">
        <v>5738756</v>
      </c>
      <c r="Q1147" s="7" t="s">
        <v>1991</v>
      </c>
      <c r="R1147" s="7">
        <v>741</v>
      </c>
      <c r="S1147" s="7">
        <v>246</v>
      </c>
      <c r="T1147" s="8"/>
    </row>
    <row r="1148" spans="1:20" hidden="1" x14ac:dyDescent="0.25">
      <c r="A1148" t="s">
        <v>20</v>
      </c>
      <c r="B1148" t="s">
        <v>30</v>
      </c>
      <c r="C1148" t="s">
        <v>22</v>
      </c>
      <c r="D1148" t="s">
        <v>23</v>
      </c>
      <c r="E1148" t="s">
        <v>5</v>
      </c>
      <c r="G1148" t="s">
        <v>24</v>
      </c>
      <c r="H1148">
        <v>525341</v>
      </c>
      <c r="I1148">
        <v>526228</v>
      </c>
      <c r="J1148" t="s">
        <v>74</v>
      </c>
      <c r="P1148">
        <v>5738760</v>
      </c>
      <c r="Q1148" t="s">
        <v>1994</v>
      </c>
      <c r="R1148">
        <v>888</v>
      </c>
      <c r="T1148" t="s">
        <v>1995</v>
      </c>
    </row>
    <row r="1149" spans="1:20" x14ac:dyDescent="0.25">
      <c r="A1149" s="6" t="s">
        <v>33</v>
      </c>
      <c r="B1149" s="7" t="s">
        <v>34</v>
      </c>
      <c r="C1149" s="7" t="s">
        <v>22</v>
      </c>
      <c r="D1149" s="7" t="s">
        <v>23</v>
      </c>
      <c r="E1149" s="7" t="s">
        <v>5</v>
      </c>
      <c r="F1149" s="7"/>
      <c r="G1149" s="7" t="s">
        <v>24</v>
      </c>
      <c r="H1149" s="7">
        <v>525341</v>
      </c>
      <c r="I1149" s="7">
        <v>526228</v>
      </c>
      <c r="J1149" s="7" t="s">
        <v>74</v>
      </c>
      <c r="K1149" s="7" t="s">
        <v>1996</v>
      </c>
      <c r="L1149" s="7" t="s">
        <v>1996</v>
      </c>
      <c r="M1149" s="7"/>
      <c r="N1149" s="7" t="s">
        <v>146</v>
      </c>
      <c r="O1149" s="7"/>
      <c r="P1149" s="7">
        <v>5738760</v>
      </c>
      <c r="Q1149" s="7" t="s">
        <v>1994</v>
      </c>
      <c r="R1149" s="7">
        <v>888</v>
      </c>
      <c r="S1149" s="7">
        <v>295</v>
      </c>
      <c r="T1149" s="8"/>
    </row>
    <row r="1150" spans="1:20" hidden="1" x14ac:dyDescent="0.25">
      <c r="A1150" t="s">
        <v>20</v>
      </c>
      <c r="B1150" t="s">
        <v>30</v>
      </c>
      <c r="C1150" t="s">
        <v>22</v>
      </c>
      <c r="D1150" t="s">
        <v>23</v>
      </c>
      <c r="E1150" t="s">
        <v>5</v>
      </c>
      <c r="G1150" t="s">
        <v>24</v>
      </c>
      <c r="H1150">
        <v>526237</v>
      </c>
      <c r="I1150">
        <v>526785</v>
      </c>
      <c r="J1150" t="s">
        <v>74</v>
      </c>
      <c r="P1150">
        <v>5738769</v>
      </c>
      <c r="Q1150" t="s">
        <v>1997</v>
      </c>
      <c r="R1150">
        <v>549</v>
      </c>
      <c r="T1150" t="s">
        <v>1998</v>
      </c>
    </row>
    <row r="1151" spans="1:20" x14ac:dyDescent="0.25">
      <c r="A1151" s="6" t="s">
        <v>33</v>
      </c>
      <c r="B1151" s="7" t="s">
        <v>34</v>
      </c>
      <c r="C1151" s="7" t="s">
        <v>22</v>
      </c>
      <c r="D1151" s="7" t="s">
        <v>23</v>
      </c>
      <c r="E1151" s="7" t="s">
        <v>5</v>
      </c>
      <c r="F1151" s="7"/>
      <c r="G1151" s="7" t="s">
        <v>24</v>
      </c>
      <c r="H1151" s="7">
        <v>526237</v>
      </c>
      <c r="I1151" s="7">
        <v>526785</v>
      </c>
      <c r="J1151" s="7" t="s">
        <v>74</v>
      </c>
      <c r="K1151" s="7" t="s">
        <v>1999</v>
      </c>
      <c r="L1151" s="7" t="s">
        <v>1999</v>
      </c>
      <c r="M1151" s="7"/>
      <c r="N1151" s="7" t="s">
        <v>36</v>
      </c>
      <c r="O1151" s="7"/>
      <c r="P1151" s="7">
        <v>5738769</v>
      </c>
      <c r="Q1151" s="7" t="s">
        <v>1997</v>
      </c>
      <c r="R1151" s="7">
        <v>549</v>
      </c>
      <c r="S1151" s="7">
        <v>182</v>
      </c>
      <c r="T1151" s="8"/>
    </row>
    <row r="1152" spans="1:20" hidden="1" x14ac:dyDescent="0.25">
      <c r="A1152" t="s">
        <v>20</v>
      </c>
      <c r="B1152" t="s">
        <v>30</v>
      </c>
      <c r="C1152" t="s">
        <v>22</v>
      </c>
      <c r="D1152" t="s">
        <v>23</v>
      </c>
      <c r="E1152" t="s">
        <v>5</v>
      </c>
      <c r="G1152" t="s">
        <v>24</v>
      </c>
      <c r="H1152">
        <v>527001</v>
      </c>
      <c r="I1152">
        <v>528374</v>
      </c>
      <c r="J1152" t="s">
        <v>74</v>
      </c>
      <c r="P1152">
        <v>5738777</v>
      </c>
      <c r="Q1152" t="s">
        <v>2000</v>
      </c>
      <c r="R1152">
        <v>1374</v>
      </c>
      <c r="T1152" t="s">
        <v>2001</v>
      </c>
    </row>
    <row r="1153" spans="1:20" x14ac:dyDescent="0.25">
      <c r="A1153" s="6" t="s">
        <v>33</v>
      </c>
      <c r="B1153" s="7" t="s">
        <v>34</v>
      </c>
      <c r="C1153" s="7" t="s">
        <v>22</v>
      </c>
      <c r="D1153" s="7" t="s">
        <v>23</v>
      </c>
      <c r="E1153" s="7" t="s">
        <v>5</v>
      </c>
      <c r="F1153" s="7"/>
      <c r="G1153" s="7" t="s">
        <v>24</v>
      </c>
      <c r="H1153" s="7">
        <v>527001</v>
      </c>
      <c r="I1153" s="7">
        <v>528374</v>
      </c>
      <c r="J1153" s="7" t="s">
        <v>74</v>
      </c>
      <c r="K1153" s="7" t="s">
        <v>2002</v>
      </c>
      <c r="L1153" s="7" t="s">
        <v>2002</v>
      </c>
      <c r="M1153" s="7"/>
      <c r="N1153" s="7" t="s">
        <v>801</v>
      </c>
      <c r="O1153" s="7"/>
      <c r="P1153" s="7">
        <v>5738777</v>
      </c>
      <c r="Q1153" s="7" t="s">
        <v>2000</v>
      </c>
      <c r="R1153" s="7">
        <v>1374</v>
      </c>
      <c r="S1153" s="7">
        <v>457</v>
      </c>
      <c r="T1153" s="8"/>
    </row>
    <row r="1154" spans="1:20" hidden="1" x14ac:dyDescent="0.25">
      <c r="A1154" t="s">
        <v>20</v>
      </c>
      <c r="B1154" t="s">
        <v>30</v>
      </c>
      <c r="C1154" t="s">
        <v>22</v>
      </c>
      <c r="D1154" t="s">
        <v>23</v>
      </c>
      <c r="E1154" t="s">
        <v>5</v>
      </c>
      <c r="G1154" t="s">
        <v>24</v>
      </c>
      <c r="H1154">
        <v>528459</v>
      </c>
      <c r="I1154">
        <v>528989</v>
      </c>
      <c r="J1154" t="s">
        <v>25</v>
      </c>
      <c r="P1154">
        <v>5738780</v>
      </c>
      <c r="Q1154" t="s">
        <v>2003</v>
      </c>
      <c r="R1154">
        <v>531</v>
      </c>
      <c r="T1154" t="s">
        <v>2004</v>
      </c>
    </row>
    <row r="1155" spans="1:20" x14ac:dyDescent="0.25">
      <c r="A1155" s="6" t="s">
        <v>33</v>
      </c>
      <c r="B1155" s="7" t="s">
        <v>34</v>
      </c>
      <c r="C1155" s="7" t="s">
        <v>22</v>
      </c>
      <c r="D1155" s="7" t="s">
        <v>23</v>
      </c>
      <c r="E1155" s="7" t="s">
        <v>5</v>
      </c>
      <c r="F1155" s="7"/>
      <c r="G1155" s="7" t="s">
        <v>24</v>
      </c>
      <c r="H1155" s="7">
        <v>528459</v>
      </c>
      <c r="I1155" s="7">
        <v>528989</v>
      </c>
      <c r="J1155" s="7" t="s">
        <v>25</v>
      </c>
      <c r="K1155" s="7" t="s">
        <v>2005</v>
      </c>
      <c r="L1155" s="7" t="s">
        <v>2005</v>
      </c>
      <c r="M1155" s="7"/>
      <c r="N1155" s="7" t="s">
        <v>2006</v>
      </c>
      <c r="O1155" s="7"/>
      <c r="P1155" s="7">
        <v>5738780</v>
      </c>
      <c r="Q1155" s="7" t="s">
        <v>2003</v>
      </c>
      <c r="R1155" s="7">
        <v>531</v>
      </c>
      <c r="S1155" s="7">
        <v>176</v>
      </c>
      <c r="T1155" s="8"/>
    </row>
    <row r="1156" spans="1:20" hidden="1" x14ac:dyDescent="0.25">
      <c r="A1156" t="s">
        <v>20</v>
      </c>
      <c r="B1156" t="s">
        <v>30</v>
      </c>
      <c r="C1156" t="s">
        <v>22</v>
      </c>
      <c r="D1156" t="s">
        <v>23</v>
      </c>
      <c r="E1156" t="s">
        <v>5</v>
      </c>
      <c r="G1156" t="s">
        <v>24</v>
      </c>
      <c r="H1156">
        <v>529020</v>
      </c>
      <c r="I1156">
        <v>529268</v>
      </c>
      <c r="J1156" t="s">
        <v>74</v>
      </c>
      <c r="P1156">
        <v>5738784</v>
      </c>
      <c r="Q1156" t="s">
        <v>2007</v>
      </c>
      <c r="R1156">
        <v>249</v>
      </c>
      <c r="T1156" t="s">
        <v>2008</v>
      </c>
    </row>
    <row r="1157" spans="1:20" x14ac:dyDescent="0.25">
      <c r="A1157" s="6" t="s">
        <v>33</v>
      </c>
      <c r="B1157" s="7" t="s">
        <v>34</v>
      </c>
      <c r="C1157" s="7" t="s">
        <v>22</v>
      </c>
      <c r="D1157" s="7" t="s">
        <v>23</v>
      </c>
      <c r="E1157" s="7" t="s">
        <v>5</v>
      </c>
      <c r="F1157" s="7"/>
      <c r="G1157" s="7" t="s">
        <v>24</v>
      </c>
      <c r="H1157" s="7">
        <v>529020</v>
      </c>
      <c r="I1157" s="7">
        <v>529268</v>
      </c>
      <c r="J1157" s="7" t="s">
        <v>74</v>
      </c>
      <c r="K1157" s="7" t="s">
        <v>2009</v>
      </c>
      <c r="L1157" s="7" t="s">
        <v>2009</v>
      </c>
      <c r="M1157" s="7"/>
      <c r="N1157" s="7" t="s">
        <v>36</v>
      </c>
      <c r="O1157" s="7"/>
      <c r="P1157" s="7">
        <v>5738784</v>
      </c>
      <c r="Q1157" s="7" t="s">
        <v>2007</v>
      </c>
      <c r="R1157" s="7">
        <v>249</v>
      </c>
      <c r="S1157" s="7">
        <v>82</v>
      </c>
      <c r="T1157" s="8"/>
    </row>
    <row r="1158" spans="1:20" hidden="1" x14ac:dyDescent="0.25">
      <c r="A1158" t="s">
        <v>20</v>
      </c>
      <c r="B1158" t="s">
        <v>30</v>
      </c>
      <c r="C1158" t="s">
        <v>22</v>
      </c>
      <c r="D1158" t="s">
        <v>23</v>
      </c>
      <c r="E1158" t="s">
        <v>5</v>
      </c>
      <c r="G1158" t="s">
        <v>24</v>
      </c>
      <c r="H1158">
        <v>529471</v>
      </c>
      <c r="I1158">
        <v>530304</v>
      </c>
      <c r="J1158" t="s">
        <v>25</v>
      </c>
      <c r="P1158">
        <v>5738797</v>
      </c>
      <c r="Q1158" t="s">
        <v>2010</v>
      </c>
      <c r="R1158">
        <v>834</v>
      </c>
      <c r="T1158" t="s">
        <v>2011</v>
      </c>
    </row>
    <row r="1159" spans="1:20" x14ac:dyDescent="0.25">
      <c r="A1159" s="6" t="s">
        <v>33</v>
      </c>
      <c r="B1159" s="7" t="s">
        <v>34</v>
      </c>
      <c r="C1159" s="7" t="s">
        <v>22</v>
      </c>
      <c r="D1159" s="7" t="s">
        <v>23</v>
      </c>
      <c r="E1159" s="7" t="s">
        <v>5</v>
      </c>
      <c r="F1159" s="7"/>
      <c r="G1159" s="7" t="s">
        <v>24</v>
      </c>
      <c r="H1159" s="7">
        <v>529471</v>
      </c>
      <c r="I1159" s="7">
        <v>530304</v>
      </c>
      <c r="J1159" s="7" t="s">
        <v>25</v>
      </c>
      <c r="K1159" s="7" t="s">
        <v>2012</v>
      </c>
      <c r="L1159" s="7" t="s">
        <v>2012</v>
      </c>
      <c r="M1159" s="7"/>
      <c r="N1159" s="7" t="s">
        <v>2013</v>
      </c>
      <c r="O1159" s="7"/>
      <c r="P1159" s="7">
        <v>5738797</v>
      </c>
      <c r="Q1159" s="7" t="s">
        <v>2010</v>
      </c>
      <c r="R1159" s="7">
        <v>834</v>
      </c>
      <c r="S1159" s="7">
        <v>277</v>
      </c>
      <c r="T1159" s="8"/>
    </row>
    <row r="1160" spans="1:20" hidden="1" x14ac:dyDescent="0.25">
      <c r="A1160" t="s">
        <v>20</v>
      </c>
      <c r="B1160" t="s">
        <v>30</v>
      </c>
      <c r="C1160" t="s">
        <v>22</v>
      </c>
      <c r="D1160" t="s">
        <v>23</v>
      </c>
      <c r="E1160" t="s">
        <v>5</v>
      </c>
      <c r="G1160" t="s">
        <v>24</v>
      </c>
      <c r="H1160">
        <v>530388</v>
      </c>
      <c r="I1160">
        <v>530987</v>
      </c>
      <c r="J1160" t="s">
        <v>74</v>
      </c>
      <c r="P1160">
        <v>5738802</v>
      </c>
      <c r="Q1160" t="s">
        <v>2014</v>
      </c>
      <c r="R1160">
        <v>600</v>
      </c>
      <c r="T1160" t="s">
        <v>2015</v>
      </c>
    </row>
    <row r="1161" spans="1:20" x14ac:dyDescent="0.25">
      <c r="A1161" s="6" t="s">
        <v>33</v>
      </c>
      <c r="B1161" s="7" t="s">
        <v>34</v>
      </c>
      <c r="C1161" s="7" t="s">
        <v>22</v>
      </c>
      <c r="D1161" s="7" t="s">
        <v>23</v>
      </c>
      <c r="E1161" s="7" t="s">
        <v>5</v>
      </c>
      <c r="F1161" s="7"/>
      <c r="G1161" s="7" t="s">
        <v>24</v>
      </c>
      <c r="H1161" s="7">
        <v>530388</v>
      </c>
      <c r="I1161" s="7">
        <v>530987</v>
      </c>
      <c r="J1161" s="7" t="s">
        <v>74</v>
      </c>
      <c r="K1161" s="7" t="s">
        <v>2016</v>
      </c>
      <c r="L1161" s="7" t="s">
        <v>2016</v>
      </c>
      <c r="M1161" s="7"/>
      <c r="N1161" s="7" t="s">
        <v>2017</v>
      </c>
      <c r="O1161" s="7"/>
      <c r="P1161" s="7">
        <v>5738802</v>
      </c>
      <c r="Q1161" s="7" t="s">
        <v>2014</v>
      </c>
      <c r="R1161" s="7">
        <v>600</v>
      </c>
      <c r="S1161" s="7">
        <v>199</v>
      </c>
      <c r="T1161" s="8"/>
    </row>
    <row r="1162" spans="1:20" hidden="1" x14ac:dyDescent="0.25">
      <c r="A1162" t="s">
        <v>20</v>
      </c>
      <c r="B1162" t="s">
        <v>30</v>
      </c>
      <c r="C1162" t="s">
        <v>22</v>
      </c>
      <c r="D1162" t="s">
        <v>23</v>
      </c>
      <c r="E1162" t="s">
        <v>5</v>
      </c>
      <c r="G1162" t="s">
        <v>24</v>
      </c>
      <c r="H1162">
        <v>531161</v>
      </c>
      <c r="I1162">
        <v>531847</v>
      </c>
      <c r="J1162" t="s">
        <v>25</v>
      </c>
      <c r="P1162">
        <v>5738801</v>
      </c>
      <c r="Q1162" t="s">
        <v>2018</v>
      </c>
      <c r="R1162">
        <v>687</v>
      </c>
      <c r="T1162" t="s">
        <v>2019</v>
      </c>
    </row>
    <row r="1163" spans="1:20" x14ac:dyDescent="0.25">
      <c r="A1163" s="6" t="s">
        <v>33</v>
      </c>
      <c r="B1163" s="7" t="s">
        <v>34</v>
      </c>
      <c r="C1163" s="7" t="s">
        <v>22</v>
      </c>
      <c r="D1163" s="7" t="s">
        <v>23</v>
      </c>
      <c r="E1163" s="7" t="s">
        <v>5</v>
      </c>
      <c r="F1163" s="7"/>
      <c r="G1163" s="7" t="s">
        <v>24</v>
      </c>
      <c r="H1163" s="7">
        <v>531161</v>
      </c>
      <c r="I1163" s="7">
        <v>531847</v>
      </c>
      <c r="J1163" s="7" t="s">
        <v>25</v>
      </c>
      <c r="K1163" s="7" t="s">
        <v>2020</v>
      </c>
      <c r="L1163" s="7" t="s">
        <v>2020</v>
      </c>
      <c r="M1163" s="7"/>
      <c r="N1163" s="7" t="s">
        <v>1068</v>
      </c>
      <c r="O1163" s="7"/>
      <c r="P1163" s="7">
        <v>5738801</v>
      </c>
      <c r="Q1163" s="7" t="s">
        <v>2018</v>
      </c>
      <c r="R1163" s="7">
        <v>687</v>
      </c>
      <c r="S1163" s="7">
        <v>228</v>
      </c>
      <c r="T1163" s="8"/>
    </row>
    <row r="1164" spans="1:20" hidden="1" x14ac:dyDescent="0.25">
      <c r="A1164" t="s">
        <v>20</v>
      </c>
      <c r="B1164" t="s">
        <v>30</v>
      </c>
      <c r="C1164" t="s">
        <v>22</v>
      </c>
      <c r="D1164" t="s">
        <v>23</v>
      </c>
      <c r="E1164" t="s">
        <v>5</v>
      </c>
      <c r="G1164" t="s">
        <v>24</v>
      </c>
      <c r="H1164">
        <v>531869</v>
      </c>
      <c r="I1164">
        <v>532993</v>
      </c>
      <c r="J1164" t="s">
        <v>25</v>
      </c>
      <c r="P1164">
        <v>5738804</v>
      </c>
      <c r="Q1164" t="s">
        <v>2021</v>
      </c>
      <c r="R1164">
        <v>1125</v>
      </c>
      <c r="T1164" t="s">
        <v>2022</v>
      </c>
    </row>
    <row r="1165" spans="1:20" x14ac:dyDescent="0.25">
      <c r="A1165" s="6" t="s">
        <v>33</v>
      </c>
      <c r="B1165" s="7" t="s">
        <v>34</v>
      </c>
      <c r="C1165" s="7" t="s">
        <v>22</v>
      </c>
      <c r="D1165" s="7" t="s">
        <v>23</v>
      </c>
      <c r="E1165" s="7" t="s">
        <v>5</v>
      </c>
      <c r="F1165" s="7"/>
      <c r="G1165" s="7" t="s">
        <v>24</v>
      </c>
      <c r="H1165" s="7">
        <v>531869</v>
      </c>
      <c r="I1165" s="7">
        <v>532993</v>
      </c>
      <c r="J1165" s="7" t="s">
        <v>25</v>
      </c>
      <c r="K1165" s="7" t="s">
        <v>2023</v>
      </c>
      <c r="L1165" s="7" t="s">
        <v>2023</v>
      </c>
      <c r="M1165" s="7"/>
      <c r="N1165" s="7" t="s">
        <v>2024</v>
      </c>
      <c r="O1165" s="7"/>
      <c r="P1165" s="7">
        <v>5738804</v>
      </c>
      <c r="Q1165" s="7" t="s">
        <v>2021</v>
      </c>
      <c r="R1165" s="7">
        <v>1125</v>
      </c>
      <c r="S1165" s="7">
        <v>374</v>
      </c>
      <c r="T1165" s="8"/>
    </row>
    <row r="1166" spans="1:20" hidden="1" x14ac:dyDescent="0.25">
      <c r="A1166" t="s">
        <v>20</v>
      </c>
      <c r="B1166" t="s">
        <v>30</v>
      </c>
      <c r="C1166" t="s">
        <v>22</v>
      </c>
      <c r="D1166" t="s">
        <v>23</v>
      </c>
      <c r="E1166" t="s">
        <v>5</v>
      </c>
      <c r="G1166" t="s">
        <v>24</v>
      </c>
      <c r="H1166">
        <v>533005</v>
      </c>
      <c r="I1166">
        <v>535170</v>
      </c>
      <c r="J1166" t="s">
        <v>25</v>
      </c>
      <c r="P1166">
        <v>5738806</v>
      </c>
      <c r="Q1166" t="s">
        <v>2025</v>
      </c>
      <c r="R1166">
        <v>2166</v>
      </c>
      <c r="T1166" t="s">
        <v>2026</v>
      </c>
    </row>
    <row r="1167" spans="1:20" x14ac:dyDescent="0.25">
      <c r="A1167" s="6" t="s">
        <v>33</v>
      </c>
      <c r="B1167" s="7" t="s">
        <v>34</v>
      </c>
      <c r="C1167" s="7" t="s">
        <v>22</v>
      </c>
      <c r="D1167" s="7" t="s">
        <v>23</v>
      </c>
      <c r="E1167" s="7" t="s">
        <v>5</v>
      </c>
      <c r="F1167" s="7"/>
      <c r="G1167" s="7" t="s">
        <v>24</v>
      </c>
      <c r="H1167" s="7">
        <v>533005</v>
      </c>
      <c r="I1167" s="7">
        <v>535170</v>
      </c>
      <c r="J1167" s="7" t="s">
        <v>25</v>
      </c>
      <c r="K1167" s="7" t="s">
        <v>2027</v>
      </c>
      <c r="L1167" s="7" t="s">
        <v>2027</v>
      </c>
      <c r="M1167" s="7"/>
      <c r="N1167" s="7" t="s">
        <v>2028</v>
      </c>
      <c r="O1167" s="7"/>
      <c r="P1167" s="7">
        <v>5738806</v>
      </c>
      <c r="Q1167" s="7" t="s">
        <v>2025</v>
      </c>
      <c r="R1167" s="7">
        <v>2166</v>
      </c>
      <c r="S1167" s="7">
        <v>721</v>
      </c>
      <c r="T1167" s="8"/>
    </row>
    <row r="1168" spans="1:20" hidden="1" x14ac:dyDescent="0.25">
      <c r="A1168" t="s">
        <v>20</v>
      </c>
      <c r="B1168" t="s">
        <v>30</v>
      </c>
      <c r="C1168" t="s">
        <v>22</v>
      </c>
      <c r="D1168" t="s">
        <v>23</v>
      </c>
      <c r="E1168" t="s">
        <v>5</v>
      </c>
      <c r="G1168" t="s">
        <v>24</v>
      </c>
      <c r="H1168">
        <v>535167</v>
      </c>
      <c r="I1168">
        <v>536210</v>
      </c>
      <c r="J1168" t="s">
        <v>74</v>
      </c>
      <c r="P1168">
        <v>5738815</v>
      </c>
      <c r="Q1168" t="s">
        <v>2029</v>
      </c>
      <c r="R1168">
        <v>1044</v>
      </c>
      <c r="T1168" t="s">
        <v>2030</v>
      </c>
    </row>
    <row r="1169" spans="1:20" x14ac:dyDescent="0.25">
      <c r="A1169" s="6" t="s">
        <v>33</v>
      </c>
      <c r="B1169" s="7" t="s">
        <v>34</v>
      </c>
      <c r="C1169" s="7" t="s">
        <v>22</v>
      </c>
      <c r="D1169" s="7" t="s">
        <v>23</v>
      </c>
      <c r="E1169" s="7" t="s">
        <v>5</v>
      </c>
      <c r="F1169" s="7"/>
      <c r="G1169" s="7" t="s">
        <v>24</v>
      </c>
      <c r="H1169" s="7">
        <v>535167</v>
      </c>
      <c r="I1169" s="7">
        <v>536210</v>
      </c>
      <c r="J1169" s="7" t="s">
        <v>74</v>
      </c>
      <c r="K1169" s="7" t="s">
        <v>2031</v>
      </c>
      <c r="L1169" s="7" t="s">
        <v>2031</v>
      </c>
      <c r="M1169" s="7"/>
      <c r="N1169" s="7" t="s">
        <v>1068</v>
      </c>
      <c r="O1169" s="7"/>
      <c r="P1169" s="7">
        <v>5738815</v>
      </c>
      <c r="Q1169" s="7" t="s">
        <v>2029</v>
      </c>
      <c r="R1169" s="7">
        <v>1044</v>
      </c>
      <c r="S1169" s="7">
        <v>347</v>
      </c>
      <c r="T1169" s="8"/>
    </row>
    <row r="1170" spans="1:20" hidden="1" x14ac:dyDescent="0.25">
      <c r="A1170" t="s">
        <v>20</v>
      </c>
      <c r="B1170" t="s">
        <v>30</v>
      </c>
      <c r="C1170" t="s">
        <v>22</v>
      </c>
      <c r="D1170" t="s">
        <v>23</v>
      </c>
      <c r="E1170" t="s">
        <v>5</v>
      </c>
      <c r="G1170" t="s">
        <v>24</v>
      </c>
      <c r="H1170">
        <v>536215</v>
      </c>
      <c r="I1170">
        <v>537402</v>
      </c>
      <c r="J1170" t="s">
        <v>74</v>
      </c>
      <c r="P1170">
        <v>5738814</v>
      </c>
      <c r="Q1170" t="s">
        <v>2032</v>
      </c>
      <c r="R1170">
        <v>1188</v>
      </c>
      <c r="T1170" t="s">
        <v>2033</v>
      </c>
    </row>
    <row r="1171" spans="1:20" x14ac:dyDescent="0.25">
      <c r="A1171" s="6" t="s">
        <v>33</v>
      </c>
      <c r="B1171" s="7" t="s">
        <v>34</v>
      </c>
      <c r="C1171" s="7" t="s">
        <v>22</v>
      </c>
      <c r="D1171" s="7" t="s">
        <v>23</v>
      </c>
      <c r="E1171" s="7" t="s">
        <v>5</v>
      </c>
      <c r="F1171" s="7"/>
      <c r="G1171" s="7" t="s">
        <v>24</v>
      </c>
      <c r="H1171" s="7">
        <v>536215</v>
      </c>
      <c r="I1171" s="7">
        <v>537402</v>
      </c>
      <c r="J1171" s="7" t="s">
        <v>74</v>
      </c>
      <c r="K1171" s="7" t="s">
        <v>2034</v>
      </c>
      <c r="L1171" s="7" t="s">
        <v>2034</v>
      </c>
      <c r="M1171" s="7"/>
      <c r="N1171" s="7" t="s">
        <v>1824</v>
      </c>
      <c r="O1171" s="7"/>
      <c r="P1171" s="7">
        <v>5738814</v>
      </c>
      <c r="Q1171" s="7" t="s">
        <v>2032</v>
      </c>
      <c r="R1171" s="7">
        <v>1188</v>
      </c>
      <c r="S1171" s="7">
        <v>395</v>
      </c>
      <c r="T1171" s="8"/>
    </row>
    <row r="1172" spans="1:20" hidden="1" x14ac:dyDescent="0.25">
      <c r="A1172" t="s">
        <v>20</v>
      </c>
      <c r="B1172" t="s">
        <v>30</v>
      </c>
      <c r="C1172" t="s">
        <v>22</v>
      </c>
      <c r="D1172" t="s">
        <v>23</v>
      </c>
      <c r="E1172" t="s">
        <v>5</v>
      </c>
      <c r="G1172" t="s">
        <v>24</v>
      </c>
      <c r="H1172">
        <v>537392</v>
      </c>
      <c r="I1172">
        <v>538591</v>
      </c>
      <c r="J1172" t="s">
        <v>74</v>
      </c>
      <c r="P1172">
        <v>5738820</v>
      </c>
      <c r="Q1172" t="s">
        <v>2035</v>
      </c>
      <c r="R1172">
        <v>1200</v>
      </c>
      <c r="T1172" t="s">
        <v>2036</v>
      </c>
    </row>
    <row r="1173" spans="1:20" x14ac:dyDescent="0.25">
      <c r="A1173" s="6" t="s">
        <v>33</v>
      </c>
      <c r="B1173" s="7" t="s">
        <v>34</v>
      </c>
      <c r="C1173" s="7" t="s">
        <v>22</v>
      </c>
      <c r="D1173" s="7" t="s">
        <v>23</v>
      </c>
      <c r="E1173" s="7" t="s">
        <v>5</v>
      </c>
      <c r="F1173" s="7"/>
      <c r="G1173" s="7" t="s">
        <v>24</v>
      </c>
      <c r="H1173" s="7">
        <v>537392</v>
      </c>
      <c r="I1173" s="7">
        <v>538591</v>
      </c>
      <c r="J1173" s="7" t="s">
        <v>74</v>
      </c>
      <c r="K1173" s="7" t="s">
        <v>2037</v>
      </c>
      <c r="L1173" s="7" t="s">
        <v>2037</v>
      </c>
      <c r="M1173" s="7"/>
      <c r="N1173" s="7" t="s">
        <v>2038</v>
      </c>
      <c r="O1173" s="7"/>
      <c r="P1173" s="7">
        <v>5738820</v>
      </c>
      <c r="Q1173" s="7" t="s">
        <v>2035</v>
      </c>
      <c r="R1173" s="7">
        <v>1200</v>
      </c>
      <c r="S1173" s="7">
        <v>399</v>
      </c>
      <c r="T1173" s="8"/>
    </row>
    <row r="1174" spans="1:20" hidden="1" x14ac:dyDescent="0.25">
      <c r="A1174" t="s">
        <v>20</v>
      </c>
      <c r="B1174" t="s">
        <v>30</v>
      </c>
      <c r="C1174" t="s">
        <v>22</v>
      </c>
      <c r="D1174" t="s">
        <v>23</v>
      </c>
      <c r="E1174" t="s">
        <v>5</v>
      </c>
      <c r="G1174" t="s">
        <v>24</v>
      </c>
      <c r="H1174">
        <v>538572</v>
      </c>
      <c r="I1174">
        <v>539231</v>
      </c>
      <c r="J1174" t="s">
        <v>74</v>
      </c>
      <c r="P1174">
        <v>5738819</v>
      </c>
      <c r="Q1174" t="s">
        <v>2039</v>
      </c>
      <c r="R1174">
        <v>660</v>
      </c>
      <c r="T1174" t="s">
        <v>2040</v>
      </c>
    </row>
    <row r="1175" spans="1:20" x14ac:dyDescent="0.25">
      <c r="A1175" s="6" t="s">
        <v>33</v>
      </c>
      <c r="B1175" s="7" t="s">
        <v>34</v>
      </c>
      <c r="C1175" s="7" t="s">
        <v>22</v>
      </c>
      <c r="D1175" s="7" t="s">
        <v>23</v>
      </c>
      <c r="E1175" s="7" t="s">
        <v>5</v>
      </c>
      <c r="F1175" s="7"/>
      <c r="G1175" s="7" t="s">
        <v>24</v>
      </c>
      <c r="H1175" s="7">
        <v>538572</v>
      </c>
      <c r="I1175" s="7">
        <v>539231</v>
      </c>
      <c r="J1175" s="7" t="s">
        <v>74</v>
      </c>
      <c r="K1175" s="7" t="s">
        <v>2041</v>
      </c>
      <c r="L1175" s="7" t="s">
        <v>2041</v>
      </c>
      <c r="M1175" s="7"/>
      <c r="N1175" s="7" t="s">
        <v>2042</v>
      </c>
      <c r="O1175" s="7"/>
      <c r="P1175" s="7">
        <v>5738819</v>
      </c>
      <c r="Q1175" s="7" t="s">
        <v>2039</v>
      </c>
      <c r="R1175" s="7">
        <v>660</v>
      </c>
      <c r="S1175" s="7">
        <v>219</v>
      </c>
      <c r="T1175" s="8"/>
    </row>
    <row r="1176" spans="1:20" hidden="1" x14ac:dyDescent="0.25">
      <c r="A1176" t="s">
        <v>20</v>
      </c>
      <c r="B1176" t="s">
        <v>30</v>
      </c>
      <c r="C1176" t="s">
        <v>22</v>
      </c>
      <c r="D1176" t="s">
        <v>23</v>
      </c>
      <c r="E1176" t="s">
        <v>5</v>
      </c>
      <c r="G1176" t="s">
        <v>24</v>
      </c>
      <c r="H1176">
        <v>539236</v>
      </c>
      <c r="I1176">
        <v>540468</v>
      </c>
      <c r="J1176" t="s">
        <v>74</v>
      </c>
      <c r="P1176">
        <v>5738825</v>
      </c>
      <c r="Q1176" t="s">
        <v>2043</v>
      </c>
      <c r="R1176">
        <v>1233</v>
      </c>
      <c r="T1176" t="s">
        <v>2044</v>
      </c>
    </row>
    <row r="1177" spans="1:20" x14ac:dyDescent="0.25">
      <c r="A1177" s="6" t="s">
        <v>33</v>
      </c>
      <c r="B1177" s="7" t="s">
        <v>34</v>
      </c>
      <c r="C1177" s="7" t="s">
        <v>22</v>
      </c>
      <c r="D1177" s="7" t="s">
        <v>23</v>
      </c>
      <c r="E1177" s="7" t="s">
        <v>5</v>
      </c>
      <c r="F1177" s="7"/>
      <c r="G1177" s="7" t="s">
        <v>24</v>
      </c>
      <c r="H1177" s="7">
        <v>539236</v>
      </c>
      <c r="I1177" s="7">
        <v>540468</v>
      </c>
      <c r="J1177" s="7" t="s">
        <v>74</v>
      </c>
      <c r="K1177" s="7" t="s">
        <v>2045</v>
      </c>
      <c r="L1177" s="7" t="s">
        <v>2045</v>
      </c>
      <c r="M1177" s="7"/>
      <c r="N1177" s="7" t="s">
        <v>2046</v>
      </c>
      <c r="O1177" s="7"/>
      <c r="P1177" s="7">
        <v>5738825</v>
      </c>
      <c r="Q1177" s="7" t="s">
        <v>2043</v>
      </c>
      <c r="R1177" s="7">
        <v>1233</v>
      </c>
      <c r="S1177" s="7">
        <v>410</v>
      </c>
      <c r="T1177" s="8"/>
    </row>
    <row r="1178" spans="1:20" hidden="1" x14ac:dyDescent="0.25">
      <c r="A1178" t="s">
        <v>20</v>
      </c>
      <c r="B1178" t="s">
        <v>30</v>
      </c>
      <c r="C1178" t="s">
        <v>22</v>
      </c>
      <c r="D1178" t="s">
        <v>23</v>
      </c>
      <c r="E1178" t="s">
        <v>5</v>
      </c>
      <c r="G1178" t="s">
        <v>24</v>
      </c>
      <c r="H1178">
        <v>540440</v>
      </c>
      <c r="I1178">
        <v>541297</v>
      </c>
      <c r="J1178" t="s">
        <v>74</v>
      </c>
      <c r="P1178">
        <v>5738824</v>
      </c>
      <c r="Q1178" t="s">
        <v>2047</v>
      </c>
      <c r="R1178">
        <v>858</v>
      </c>
      <c r="T1178" t="s">
        <v>2048</v>
      </c>
    </row>
    <row r="1179" spans="1:20" x14ac:dyDescent="0.25">
      <c r="A1179" s="6" t="s">
        <v>33</v>
      </c>
      <c r="B1179" s="7" t="s">
        <v>34</v>
      </c>
      <c r="C1179" s="7" t="s">
        <v>22</v>
      </c>
      <c r="D1179" s="7" t="s">
        <v>23</v>
      </c>
      <c r="E1179" s="7" t="s">
        <v>5</v>
      </c>
      <c r="F1179" s="7"/>
      <c r="G1179" s="7" t="s">
        <v>24</v>
      </c>
      <c r="H1179" s="7">
        <v>540440</v>
      </c>
      <c r="I1179" s="7">
        <v>541297</v>
      </c>
      <c r="J1179" s="7" t="s">
        <v>74</v>
      </c>
      <c r="K1179" s="7" t="s">
        <v>2049</v>
      </c>
      <c r="L1179" s="7" t="s">
        <v>2049</v>
      </c>
      <c r="M1179" s="7"/>
      <c r="N1179" s="7" t="s">
        <v>2050</v>
      </c>
      <c r="O1179" s="7"/>
      <c r="P1179" s="7">
        <v>5738824</v>
      </c>
      <c r="Q1179" s="7" t="s">
        <v>2047</v>
      </c>
      <c r="R1179" s="7">
        <v>858</v>
      </c>
      <c r="S1179" s="7">
        <v>285</v>
      </c>
      <c r="T1179" s="8"/>
    </row>
    <row r="1180" spans="1:20" hidden="1" x14ac:dyDescent="0.25">
      <c r="A1180" t="s">
        <v>20</v>
      </c>
      <c r="B1180" t="s">
        <v>30</v>
      </c>
      <c r="C1180" t="s">
        <v>22</v>
      </c>
      <c r="D1180" t="s">
        <v>23</v>
      </c>
      <c r="E1180" t="s">
        <v>5</v>
      </c>
      <c r="G1180" t="s">
        <v>24</v>
      </c>
      <c r="H1180">
        <v>541306</v>
      </c>
      <c r="I1180">
        <v>542229</v>
      </c>
      <c r="J1180" t="s">
        <v>74</v>
      </c>
      <c r="P1180">
        <v>5738828</v>
      </c>
      <c r="Q1180" t="s">
        <v>2051</v>
      </c>
      <c r="R1180">
        <v>924</v>
      </c>
      <c r="T1180" t="s">
        <v>2052</v>
      </c>
    </row>
    <row r="1181" spans="1:20" x14ac:dyDescent="0.25">
      <c r="A1181" s="6" t="s">
        <v>33</v>
      </c>
      <c r="B1181" s="7" t="s">
        <v>34</v>
      </c>
      <c r="C1181" s="7" t="s">
        <v>22</v>
      </c>
      <c r="D1181" s="7" t="s">
        <v>23</v>
      </c>
      <c r="E1181" s="7" t="s">
        <v>5</v>
      </c>
      <c r="F1181" s="7"/>
      <c r="G1181" s="7" t="s">
        <v>24</v>
      </c>
      <c r="H1181" s="7">
        <v>541306</v>
      </c>
      <c r="I1181" s="7">
        <v>542229</v>
      </c>
      <c r="J1181" s="7" t="s">
        <v>74</v>
      </c>
      <c r="K1181" s="7" t="s">
        <v>2053</v>
      </c>
      <c r="L1181" s="7" t="s">
        <v>2053</v>
      </c>
      <c r="M1181" s="7"/>
      <c r="N1181" s="7" t="s">
        <v>2054</v>
      </c>
      <c r="O1181" s="7"/>
      <c r="P1181" s="7">
        <v>5738828</v>
      </c>
      <c r="Q1181" s="7" t="s">
        <v>2051</v>
      </c>
      <c r="R1181" s="7">
        <v>924</v>
      </c>
      <c r="S1181" s="7">
        <v>307</v>
      </c>
      <c r="T1181" s="8"/>
    </row>
    <row r="1182" spans="1:20" hidden="1" x14ac:dyDescent="0.25">
      <c r="A1182" t="s">
        <v>20</v>
      </c>
      <c r="B1182" t="s">
        <v>30</v>
      </c>
      <c r="C1182" t="s">
        <v>22</v>
      </c>
      <c r="D1182" t="s">
        <v>23</v>
      </c>
      <c r="E1182" t="s">
        <v>5</v>
      </c>
      <c r="G1182" t="s">
        <v>24</v>
      </c>
      <c r="H1182">
        <v>542242</v>
      </c>
      <c r="I1182">
        <v>543117</v>
      </c>
      <c r="J1182" t="s">
        <v>74</v>
      </c>
      <c r="P1182">
        <v>5738827</v>
      </c>
      <c r="Q1182" t="s">
        <v>2055</v>
      </c>
      <c r="R1182">
        <v>876</v>
      </c>
      <c r="T1182" t="s">
        <v>2056</v>
      </c>
    </row>
    <row r="1183" spans="1:20" x14ac:dyDescent="0.25">
      <c r="A1183" s="6" t="s">
        <v>33</v>
      </c>
      <c r="B1183" s="7" t="s">
        <v>34</v>
      </c>
      <c r="C1183" s="7" t="s">
        <v>22</v>
      </c>
      <c r="D1183" s="7" t="s">
        <v>23</v>
      </c>
      <c r="E1183" s="7" t="s">
        <v>5</v>
      </c>
      <c r="F1183" s="7"/>
      <c r="G1183" s="7" t="s">
        <v>24</v>
      </c>
      <c r="H1183" s="7">
        <v>542242</v>
      </c>
      <c r="I1183" s="7">
        <v>543117</v>
      </c>
      <c r="J1183" s="7" t="s">
        <v>74</v>
      </c>
      <c r="K1183" s="7" t="s">
        <v>2057</v>
      </c>
      <c r="L1183" s="7" t="s">
        <v>2057</v>
      </c>
      <c r="M1183" s="7"/>
      <c r="N1183" s="7" t="s">
        <v>2058</v>
      </c>
      <c r="O1183" s="7"/>
      <c r="P1183" s="7">
        <v>5738827</v>
      </c>
      <c r="Q1183" s="7" t="s">
        <v>2055</v>
      </c>
      <c r="R1183" s="7">
        <v>876</v>
      </c>
      <c r="S1183" s="7">
        <v>291</v>
      </c>
      <c r="T1183" s="8"/>
    </row>
    <row r="1184" spans="1:20" hidden="1" x14ac:dyDescent="0.25">
      <c r="A1184" t="s">
        <v>20</v>
      </c>
      <c r="B1184" t="s">
        <v>30</v>
      </c>
      <c r="C1184" t="s">
        <v>22</v>
      </c>
      <c r="D1184" t="s">
        <v>23</v>
      </c>
      <c r="E1184" t="s">
        <v>5</v>
      </c>
      <c r="G1184" t="s">
        <v>24</v>
      </c>
      <c r="H1184">
        <v>543117</v>
      </c>
      <c r="I1184">
        <v>543680</v>
      </c>
      <c r="J1184" t="s">
        <v>74</v>
      </c>
      <c r="P1184">
        <v>5738830</v>
      </c>
      <c r="Q1184" t="s">
        <v>2059</v>
      </c>
      <c r="R1184">
        <v>564</v>
      </c>
      <c r="T1184" t="s">
        <v>2060</v>
      </c>
    </row>
    <row r="1185" spans="1:20" x14ac:dyDescent="0.25">
      <c r="A1185" s="6" t="s">
        <v>33</v>
      </c>
      <c r="B1185" s="7" t="s">
        <v>34</v>
      </c>
      <c r="C1185" s="7" t="s">
        <v>22</v>
      </c>
      <c r="D1185" s="7" t="s">
        <v>23</v>
      </c>
      <c r="E1185" s="7" t="s">
        <v>5</v>
      </c>
      <c r="F1185" s="7"/>
      <c r="G1185" s="7" t="s">
        <v>24</v>
      </c>
      <c r="H1185" s="7">
        <v>543117</v>
      </c>
      <c r="I1185" s="7">
        <v>543680</v>
      </c>
      <c r="J1185" s="7" t="s">
        <v>74</v>
      </c>
      <c r="K1185" s="7" t="s">
        <v>2061</v>
      </c>
      <c r="L1185" s="7" t="s">
        <v>2061</v>
      </c>
      <c r="M1185" s="7"/>
      <c r="N1185" s="7" t="s">
        <v>2062</v>
      </c>
      <c r="O1185" s="7"/>
      <c r="P1185" s="7">
        <v>5738830</v>
      </c>
      <c r="Q1185" s="7" t="s">
        <v>2059</v>
      </c>
      <c r="R1185" s="7">
        <v>564</v>
      </c>
      <c r="S1185" s="7">
        <v>187</v>
      </c>
      <c r="T1185" s="8"/>
    </row>
    <row r="1186" spans="1:20" hidden="1" x14ac:dyDescent="0.25">
      <c r="A1186" t="s">
        <v>20</v>
      </c>
      <c r="B1186" t="s">
        <v>30</v>
      </c>
      <c r="C1186" t="s">
        <v>22</v>
      </c>
      <c r="D1186" t="s">
        <v>23</v>
      </c>
      <c r="E1186" t="s">
        <v>5</v>
      </c>
      <c r="G1186" t="s">
        <v>24</v>
      </c>
      <c r="H1186">
        <v>543766</v>
      </c>
      <c r="I1186">
        <v>545163</v>
      </c>
      <c r="J1186" t="s">
        <v>74</v>
      </c>
      <c r="P1186">
        <v>5738829</v>
      </c>
      <c r="Q1186" t="s">
        <v>2063</v>
      </c>
      <c r="R1186">
        <v>1398</v>
      </c>
      <c r="T1186" t="s">
        <v>2064</v>
      </c>
    </row>
    <row r="1187" spans="1:20" x14ac:dyDescent="0.25">
      <c r="A1187" s="6" t="s">
        <v>33</v>
      </c>
      <c r="B1187" s="7" t="s">
        <v>34</v>
      </c>
      <c r="C1187" s="7" t="s">
        <v>22</v>
      </c>
      <c r="D1187" s="7" t="s">
        <v>23</v>
      </c>
      <c r="E1187" s="7" t="s">
        <v>5</v>
      </c>
      <c r="F1187" s="7"/>
      <c r="G1187" s="7" t="s">
        <v>24</v>
      </c>
      <c r="H1187" s="7">
        <v>543766</v>
      </c>
      <c r="I1187" s="7">
        <v>545163</v>
      </c>
      <c r="J1187" s="7" t="s">
        <v>74</v>
      </c>
      <c r="K1187" s="7" t="s">
        <v>2065</v>
      </c>
      <c r="L1187" s="7" t="s">
        <v>2065</v>
      </c>
      <c r="M1187" s="7"/>
      <c r="N1187" s="7" t="s">
        <v>36</v>
      </c>
      <c r="O1187" s="7"/>
      <c r="P1187" s="7">
        <v>5738829</v>
      </c>
      <c r="Q1187" s="7" t="s">
        <v>2063</v>
      </c>
      <c r="R1187" s="7">
        <v>1398</v>
      </c>
      <c r="S1187" s="7">
        <v>465</v>
      </c>
      <c r="T1187" s="8"/>
    </row>
    <row r="1188" spans="1:20" hidden="1" x14ac:dyDescent="0.25">
      <c r="A1188" t="s">
        <v>20</v>
      </c>
      <c r="B1188" t="s">
        <v>30</v>
      </c>
      <c r="C1188" t="s">
        <v>22</v>
      </c>
      <c r="D1188" t="s">
        <v>23</v>
      </c>
      <c r="E1188" t="s">
        <v>5</v>
      </c>
      <c r="G1188" t="s">
        <v>24</v>
      </c>
      <c r="H1188">
        <v>545214</v>
      </c>
      <c r="I1188">
        <v>547205</v>
      </c>
      <c r="J1188" t="s">
        <v>74</v>
      </c>
      <c r="P1188">
        <v>5738834</v>
      </c>
      <c r="Q1188" t="s">
        <v>2066</v>
      </c>
      <c r="R1188">
        <v>1992</v>
      </c>
      <c r="T1188" t="s">
        <v>2067</v>
      </c>
    </row>
    <row r="1189" spans="1:20" x14ac:dyDescent="0.25">
      <c r="A1189" s="6" t="s">
        <v>33</v>
      </c>
      <c r="B1189" s="7" t="s">
        <v>34</v>
      </c>
      <c r="C1189" s="7" t="s">
        <v>22</v>
      </c>
      <c r="D1189" s="7" t="s">
        <v>23</v>
      </c>
      <c r="E1189" s="7" t="s">
        <v>5</v>
      </c>
      <c r="F1189" s="7"/>
      <c r="G1189" s="7" t="s">
        <v>24</v>
      </c>
      <c r="H1189" s="7">
        <v>545214</v>
      </c>
      <c r="I1189" s="7">
        <v>547205</v>
      </c>
      <c r="J1189" s="7" t="s">
        <v>74</v>
      </c>
      <c r="K1189" s="7" t="s">
        <v>2068</v>
      </c>
      <c r="L1189" s="7" t="s">
        <v>2068</v>
      </c>
      <c r="M1189" s="7"/>
      <c r="N1189" s="7" t="s">
        <v>2069</v>
      </c>
      <c r="O1189" s="7"/>
      <c r="P1189" s="7">
        <v>5738834</v>
      </c>
      <c r="Q1189" s="7" t="s">
        <v>2066</v>
      </c>
      <c r="R1189" s="7">
        <v>1992</v>
      </c>
      <c r="S1189" s="7">
        <v>663</v>
      </c>
      <c r="T1189" s="8"/>
    </row>
    <row r="1190" spans="1:20" hidden="1" x14ac:dyDescent="0.25">
      <c r="A1190" t="s">
        <v>20</v>
      </c>
      <c r="B1190" t="s">
        <v>30</v>
      </c>
      <c r="C1190" t="s">
        <v>22</v>
      </c>
      <c r="D1190" t="s">
        <v>23</v>
      </c>
      <c r="E1190" t="s">
        <v>5</v>
      </c>
      <c r="G1190" t="s">
        <v>24</v>
      </c>
      <c r="H1190">
        <v>547290</v>
      </c>
      <c r="I1190">
        <v>547835</v>
      </c>
      <c r="J1190" t="s">
        <v>74</v>
      </c>
      <c r="P1190">
        <v>5738833</v>
      </c>
      <c r="Q1190" t="s">
        <v>2070</v>
      </c>
      <c r="R1190">
        <v>546</v>
      </c>
      <c r="T1190" t="s">
        <v>2071</v>
      </c>
    </row>
    <row r="1191" spans="1:20" x14ac:dyDescent="0.25">
      <c r="A1191" s="6" t="s">
        <v>33</v>
      </c>
      <c r="B1191" s="7" t="s">
        <v>34</v>
      </c>
      <c r="C1191" s="7" t="s">
        <v>22</v>
      </c>
      <c r="D1191" s="7" t="s">
        <v>23</v>
      </c>
      <c r="E1191" s="7" t="s">
        <v>5</v>
      </c>
      <c r="F1191" s="7"/>
      <c r="G1191" s="7" t="s">
        <v>24</v>
      </c>
      <c r="H1191" s="7">
        <v>547290</v>
      </c>
      <c r="I1191" s="7">
        <v>547835</v>
      </c>
      <c r="J1191" s="7" t="s">
        <v>74</v>
      </c>
      <c r="K1191" s="7" t="s">
        <v>2072</v>
      </c>
      <c r="L1191" s="7" t="s">
        <v>2072</v>
      </c>
      <c r="M1191" s="7"/>
      <c r="N1191" s="7" t="s">
        <v>2073</v>
      </c>
      <c r="O1191" s="7"/>
      <c r="P1191" s="7">
        <v>5738833</v>
      </c>
      <c r="Q1191" s="7" t="s">
        <v>2070</v>
      </c>
      <c r="R1191" s="7">
        <v>546</v>
      </c>
      <c r="S1191" s="7">
        <v>181</v>
      </c>
      <c r="T1191" s="8"/>
    </row>
    <row r="1192" spans="1:20" hidden="1" x14ac:dyDescent="0.25">
      <c r="A1192" t="s">
        <v>20</v>
      </c>
      <c r="B1192" t="s">
        <v>30</v>
      </c>
      <c r="C1192" t="s">
        <v>22</v>
      </c>
      <c r="D1192" t="s">
        <v>23</v>
      </c>
      <c r="E1192" t="s">
        <v>5</v>
      </c>
      <c r="G1192" t="s">
        <v>24</v>
      </c>
      <c r="H1192">
        <v>547845</v>
      </c>
      <c r="I1192">
        <v>548084</v>
      </c>
      <c r="J1192" t="s">
        <v>74</v>
      </c>
      <c r="P1192">
        <v>5738836</v>
      </c>
      <c r="Q1192" t="s">
        <v>2074</v>
      </c>
      <c r="R1192">
        <v>240</v>
      </c>
      <c r="T1192" t="s">
        <v>2075</v>
      </c>
    </row>
    <row r="1193" spans="1:20" x14ac:dyDescent="0.25">
      <c r="A1193" s="6" t="s">
        <v>33</v>
      </c>
      <c r="B1193" s="7" t="s">
        <v>34</v>
      </c>
      <c r="C1193" s="7" t="s">
        <v>22</v>
      </c>
      <c r="D1193" s="7" t="s">
        <v>23</v>
      </c>
      <c r="E1193" s="7" t="s">
        <v>5</v>
      </c>
      <c r="F1193" s="7"/>
      <c r="G1193" s="7" t="s">
        <v>24</v>
      </c>
      <c r="H1193" s="7">
        <v>547845</v>
      </c>
      <c r="I1193" s="7">
        <v>548084</v>
      </c>
      <c r="J1193" s="7" t="s">
        <v>74</v>
      </c>
      <c r="K1193" s="7" t="s">
        <v>2076</v>
      </c>
      <c r="L1193" s="7" t="s">
        <v>2076</v>
      </c>
      <c r="M1193" s="7"/>
      <c r="N1193" s="7" t="s">
        <v>36</v>
      </c>
      <c r="O1193" s="7"/>
      <c r="P1193" s="7">
        <v>5738836</v>
      </c>
      <c r="Q1193" s="7" t="s">
        <v>2074</v>
      </c>
      <c r="R1193" s="7">
        <v>240</v>
      </c>
      <c r="S1193" s="7">
        <v>79</v>
      </c>
      <c r="T1193" s="8"/>
    </row>
    <row r="1194" spans="1:20" hidden="1" x14ac:dyDescent="0.25">
      <c r="A1194" t="s">
        <v>20</v>
      </c>
      <c r="B1194" t="s">
        <v>30</v>
      </c>
      <c r="C1194" t="s">
        <v>22</v>
      </c>
      <c r="D1194" t="s">
        <v>23</v>
      </c>
      <c r="E1194" t="s">
        <v>5</v>
      </c>
      <c r="G1194" t="s">
        <v>24</v>
      </c>
      <c r="H1194">
        <v>548104</v>
      </c>
      <c r="I1194">
        <v>548799</v>
      </c>
      <c r="J1194" t="s">
        <v>74</v>
      </c>
      <c r="P1194">
        <v>5738835</v>
      </c>
      <c r="Q1194" t="s">
        <v>2077</v>
      </c>
      <c r="R1194">
        <v>696</v>
      </c>
      <c r="T1194" t="s">
        <v>2078</v>
      </c>
    </row>
    <row r="1195" spans="1:20" x14ac:dyDescent="0.25">
      <c r="A1195" s="6" t="s">
        <v>33</v>
      </c>
      <c r="B1195" s="7" t="s">
        <v>34</v>
      </c>
      <c r="C1195" s="7" t="s">
        <v>22</v>
      </c>
      <c r="D1195" s="7" t="s">
        <v>23</v>
      </c>
      <c r="E1195" s="7" t="s">
        <v>5</v>
      </c>
      <c r="F1195" s="7"/>
      <c r="G1195" s="7" t="s">
        <v>24</v>
      </c>
      <c r="H1195" s="7">
        <v>548104</v>
      </c>
      <c r="I1195" s="7">
        <v>548799</v>
      </c>
      <c r="J1195" s="7" t="s">
        <v>74</v>
      </c>
      <c r="K1195" s="7" t="s">
        <v>2079</v>
      </c>
      <c r="L1195" s="7" t="s">
        <v>2079</v>
      </c>
      <c r="M1195" s="7"/>
      <c r="N1195" s="7" t="s">
        <v>36</v>
      </c>
      <c r="O1195" s="7"/>
      <c r="P1195" s="7">
        <v>5738835</v>
      </c>
      <c r="Q1195" s="7" t="s">
        <v>2077</v>
      </c>
      <c r="R1195" s="7">
        <v>696</v>
      </c>
      <c r="S1195" s="7">
        <v>231</v>
      </c>
      <c r="T1195" s="8"/>
    </row>
    <row r="1196" spans="1:20" hidden="1" x14ac:dyDescent="0.25">
      <c r="A1196" t="s">
        <v>20</v>
      </c>
      <c r="B1196" t="s">
        <v>30</v>
      </c>
      <c r="C1196" t="s">
        <v>22</v>
      </c>
      <c r="D1196" t="s">
        <v>23</v>
      </c>
      <c r="E1196" t="s">
        <v>5</v>
      </c>
      <c r="G1196" t="s">
        <v>24</v>
      </c>
      <c r="H1196">
        <v>548875</v>
      </c>
      <c r="I1196">
        <v>550710</v>
      </c>
      <c r="J1196" t="s">
        <v>25</v>
      </c>
      <c r="P1196">
        <v>5738840</v>
      </c>
      <c r="Q1196" t="s">
        <v>2080</v>
      </c>
      <c r="R1196">
        <v>1836</v>
      </c>
      <c r="T1196" t="s">
        <v>2081</v>
      </c>
    </row>
    <row r="1197" spans="1:20" x14ac:dyDescent="0.25">
      <c r="A1197" s="6" t="s">
        <v>33</v>
      </c>
      <c r="B1197" s="7" t="s">
        <v>34</v>
      </c>
      <c r="C1197" s="7" t="s">
        <v>22</v>
      </c>
      <c r="D1197" s="7" t="s">
        <v>23</v>
      </c>
      <c r="E1197" s="7" t="s">
        <v>5</v>
      </c>
      <c r="F1197" s="7"/>
      <c r="G1197" s="7" t="s">
        <v>24</v>
      </c>
      <c r="H1197" s="7">
        <v>548875</v>
      </c>
      <c r="I1197" s="7">
        <v>550710</v>
      </c>
      <c r="J1197" s="7" t="s">
        <v>25</v>
      </c>
      <c r="K1197" s="7" t="s">
        <v>2082</v>
      </c>
      <c r="L1197" s="7" t="s">
        <v>2082</v>
      </c>
      <c r="M1197" s="7"/>
      <c r="N1197" s="7" t="s">
        <v>36</v>
      </c>
      <c r="O1197" s="7"/>
      <c r="P1197" s="7">
        <v>5738840</v>
      </c>
      <c r="Q1197" s="7" t="s">
        <v>2080</v>
      </c>
      <c r="R1197" s="7">
        <v>1836</v>
      </c>
      <c r="S1197" s="7">
        <v>611</v>
      </c>
      <c r="T1197" s="8"/>
    </row>
    <row r="1198" spans="1:20" hidden="1" x14ac:dyDescent="0.25">
      <c r="A1198" t="s">
        <v>20</v>
      </c>
      <c r="B1198" t="s">
        <v>30</v>
      </c>
      <c r="C1198" t="s">
        <v>22</v>
      </c>
      <c r="D1198" t="s">
        <v>23</v>
      </c>
      <c r="E1198" t="s">
        <v>5</v>
      </c>
      <c r="G1198" t="s">
        <v>24</v>
      </c>
      <c r="H1198">
        <v>550710</v>
      </c>
      <c r="I1198">
        <v>551708</v>
      </c>
      <c r="J1198" t="s">
        <v>25</v>
      </c>
      <c r="P1198">
        <v>5738839</v>
      </c>
      <c r="Q1198" t="s">
        <v>2083</v>
      </c>
      <c r="R1198">
        <v>999</v>
      </c>
      <c r="T1198" t="s">
        <v>2084</v>
      </c>
    </row>
    <row r="1199" spans="1:20" x14ac:dyDescent="0.25">
      <c r="A1199" s="6" t="s">
        <v>33</v>
      </c>
      <c r="B1199" s="7" t="s">
        <v>34</v>
      </c>
      <c r="C1199" s="7" t="s">
        <v>22</v>
      </c>
      <c r="D1199" s="7" t="s">
        <v>23</v>
      </c>
      <c r="E1199" s="7" t="s">
        <v>5</v>
      </c>
      <c r="F1199" s="7"/>
      <c r="G1199" s="7" t="s">
        <v>24</v>
      </c>
      <c r="H1199" s="7">
        <v>550710</v>
      </c>
      <c r="I1199" s="7">
        <v>551708</v>
      </c>
      <c r="J1199" s="7" t="s">
        <v>25</v>
      </c>
      <c r="K1199" s="7" t="s">
        <v>2085</v>
      </c>
      <c r="L1199" s="7" t="s">
        <v>2085</v>
      </c>
      <c r="M1199" s="7"/>
      <c r="N1199" s="7" t="s">
        <v>2086</v>
      </c>
      <c r="O1199" s="7"/>
      <c r="P1199" s="7">
        <v>5738839</v>
      </c>
      <c r="Q1199" s="7" t="s">
        <v>2083</v>
      </c>
      <c r="R1199" s="7">
        <v>999</v>
      </c>
      <c r="S1199" s="7">
        <v>332</v>
      </c>
      <c r="T1199" s="8"/>
    </row>
    <row r="1200" spans="1:20" hidden="1" x14ac:dyDescent="0.25">
      <c r="A1200" t="s">
        <v>20</v>
      </c>
      <c r="B1200" t="s">
        <v>30</v>
      </c>
      <c r="C1200" t="s">
        <v>22</v>
      </c>
      <c r="D1200" t="s">
        <v>23</v>
      </c>
      <c r="E1200" t="s">
        <v>5</v>
      </c>
      <c r="G1200" t="s">
        <v>24</v>
      </c>
      <c r="H1200">
        <v>551683</v>
      </c>
      <c r="I1200">
        <v>552612</v>
      </c>
      <c r="J1200" t="s">
        <v>25</v>
      </c>
      <c r="P1200">
        <v>5738838</v>
      </c>
      <c r="Q1200" t="s">
        <v>2087</v>
      </c>
      <c r="R1200">
        <v>930</v>
      </c>
      <c r="T1200" t="s">
        <v>2088</v>
      </c>
    </row>
    <row r="1201" spans="1:20" x14ac:dyDescent="0.25">
      <c r="A1201" s="6" t="s">
        <v>33</v>
      </c>
      <c r="B1201" s="7" t="s">
        <v>34</v>
      </c>
      <c r="C1201" s="7" t="s">
        <v>22</v>
      </c>
      <c r="D1201" s="7" t="s">
        <v>23</v>
      </c>
      <c r="E1201" s="7" t="s">
        <v>5</v>
      </c>
      <c r="F1201" s="7"/>
      <c r="G1201" s="7" t="s">
        <v>24</v>
      </c>
      <c r="H1201" s="7">
        <v>551683</v>
      </c>
      <c r="I1201" s="7">
        <v>552612</v>
      </c>
      <c r="J1201" s="7" t="s">
        <v>25</v>
      </c>
      <c r="K1201" s="7" t="s">
        <v>2089</v>
      </c>
      <c r="L1201" s="7" t="s">
        <v>2089</v>
      </c>
      <c r="M1201" s="7"/>
      <c r="N1201" s="7" t="s">
        <v>2090</v>
      </c>
      <c r="O1201" s="7"/>
      <c r="P1201" s="7">
        <v>5738838</v>
      </c>
      <c r="Q1201" s="7" t="s">
        <v>2087</v>
      </c>
      <c r="R1201" s="7">
        <v>930</v>
      </c>
      <c r="S1201" s="7">
        <v>309</v>
      </c>
      <c r="T1201" s="8"/>
    </row>
    <row r="1202" spans="1:20" hidden="1" x14ac:dyDescent="0.25">
      <c r="A1202" t="s">
        <v>20</v>
      </c>
      <c r="B1202" t="s">
        <v>30</v>
      </c>
      <c r="C1202" t="s">
        <v>22</v>
      </c>
      <c r="D1202" t="s">
        <v>23</v>
      </c>
      <c r="E1202" t="s">
        <v>5</v>
      </c>
      <c r="G1202" t="s">
        <v>24</v>
      </c>
      <c r="H1202">
        <v>552627</v>
      </c>
      <c r="I1202">
        <v>553928</v>
      </c>
      <c r="J1202" t="s">
        <v>25</v>
      </c>
      <c r="P1202">
        <v>5738844</v>
      </c>
      <c r="Q1202" t="s">
        <v>2091</v>
      </c>
      <c r="R1202">
        <v>1302</v>
      </c>
      <c r="T1202" t="s">
        <v>2092</v>
      </c>
    </row>
    <row r="1203" spans="1:20" x14ac:dyDescent="0.25">
      <c r="A1203" s="6" t="s">
        <v>33</v>
      </c>
      <c r="B1203" s="7" t="s">
        <v>34</v>
      </c>
      <c r="C1203" s="7" t="s">
        <v>22</v>
      </c>
      <c r="D1203" s="7" t="s">
        <v>23</v>
      </c>
      <c r="E1203" s="7" t="s">
        <v>5</v>
      </c>
      <c r="F1203" s="7"/>
      <c r="G1203" s="7" t="s">
        <v>24</v>
      </c>
      <c r="H1203" s="7">
        <v>552627</v>
      </c>
      <c r="I1203" s="7">
        <v>553928</v>
      </c>
      <c r="J1203" s="7" t="s">
        <v>25</v>
      </c>
      <c r="K1203" s="7" t="s">
        <v>2093</v>
      </c>
      <c r="L1203" s="7" t="s">
        <v>2093</v>
      </c>
      <c r="M1203" s="7"/>
      <c r="N1203" s="7" t="s">
        <v>2094</v>
      </c>
      <c r="O1203" s="7"/>
      <c r="P1203" s="7">
        <v>5738844</v>
      </c>
      <c r="Q1203" s="7" t="s">
        <v>2091</v>
      </c>
      <c r="R1203" s="7">
        <v>1302</v>
      </c>
      <c r="S1203" s="7">
        <v>433</v>
      </c>
      <c r="T1203" s="8"/>
    </row>
    <row r="1204" spans="1:20" hidden="1" x14ac:dyDescent="0.25">
      <c r="A1204" t="s">
        <v>20</v>
      </c>
      <c r="B1204" t="s">
        <v>30</v>
      </c>
      <c r="C1204" t="s">
        <v>22</v>
      </c>
      <c r="D1204" t="s">
        <v>23</v>
      </c>
      <c r="E1204" t="s">
        <v>5</v>
      </c>
      <c r="G1204" t="s">
        <v>24</v>
      </c>
      <c r="H1204">
        <v>553925</v>
      </c>
      <c r="I1204">
        <v>554476</v>
      </c>
      <c r="J1204" t="s">
        <v>25</v>
      </c>
      <c r="P1204">
        <v>5738843</v>
      </c>
      <c r="Q1204" t="s">
        <v>2095</v>
      </c>
      <c r="R1204">
        <v>552</v>
      </c>
      <c r="T1204" t="s">
        <v>2096</v>
      </c>
    </row>
    <row r="1205" spans="1:20" x14ac:dyDescent="0.25">
      <c r="A1205" s="6" t="s">
        <v>33</v>
      </c>
      <c r="B1205" s="7" t="s">
        <v>34</v>
      </c>
      <c r="C1205" s="7" t="s">
        <v>22</v>
      </c>
      <c r="D1205" s="7" t="s">
        <v>23</v>
      </c>
      <c r="E1205" s="7" t="s">
        <v>5</v>
      </c>
      <c r="F1205" s="7"/>
      <c r="G1205" s="7" t="s">
        <v>24</v>
      </c>
      <c r="H1205" s="7">
        <v>553925</v>
      </c>
      <c r="I1205" s="7">
        <v>554476</v>
      </c>
      <c r="J1205" s="7" t="s">
        <v>25</v>
      </c>
      <c r="K1205" s="7" t="s">
        <v>2097</v>
      </c>
      <c r="L1205" s="7" t="s">
        <v>2097</v>
      </c>
      <c r="M1205" s="7"/>
      <c r="N1205" s="7" t="s">
        <v>36</v>
      </c>
      <c r="O1205" s="7"/>
      <c r="P1205" s="7">
        <v>5738843</v>
      </c>
      <c r="Q1205" s="7" t="s">
        <v>2095</v>
      </c>
      <c r="R1205" s="7">
        <v>552</v>
      </c>
      <c r="S1205" s="7">
        <v>183</v>
      </c>
      <c r="T1205" s="8"/>
    </row>
    <row r="1206" spans="1:20" hidden="1" x14ac:dyDescent="0.25">
      <c r="A1206" t="s">
        <v>20</v>
      </c>
      <c r="B1206" t="s">
        <v>30</v>
      </c>
      <c r="C1206" t="s">
        <v>22</v>
      </c>
      <c r="D1206" t="s">
        <v>23</v>
      </c>
      <c r="E1206" t="s">
        <v>5</v>
      </c>
      <c r="G1206" t="s">
        <v>24</v>
      </c>
      <c r="H1206">
        <v>554473</v>
      </c>
      <c r="I1206">
        <v>555798</v>
      </c>
      <c r="J1206" t="s">
        <v>25</v>
      </c>
      <c r="P1206">
        <v>5738842</v>
      </c>
      <c r="Q1206" t="s">
        <v>2098</v>
      </c>
      <c r="R1206">
        <v>1326</v>
      </c>
      <c r="T1206" t="s">
        <v>2099</v>
      </c>
    </row>
    <row r="1207" spans="1:20" x14ac:dyDescent="0.25">
      <c r="A1207" s="6" t="s">
        <v>33</v>
      </c>
      <c r="B1207" s="7" t="s">
        <v>34</v>
      </c>
      <c r="C1207" s="7" t="s">
        <v>22</v>
      </c>
      <c r="D1207" s="7" t="s">
        <v>23</v>
      </c>
      <c r="E1207" s="7" t="s">
        <v>5</v>
      </c>
      <c r="F1207" s="7"/>
      <c r="G1207" s="7" t="s">
        <v>24</v>
      </c>
      <c r="H1207" s="7">
        <v>554473</v>
      </c>
      <c r="I1207" s="7">
        <v>555798</v>
      </c>
      <c r="J1207" s="7" t="s">
        <v>25</v>
      </c>
      <c r="K1207" s="7" t="s">
        <v>2100</v>
      </c>
      <c r="L1207" s="7" t="s">
        <v>2100</v>
      </c>
      <c r="M1207" s="7"/>
      <c r="N1207" s="7" t="s">
        <v>2101</v>
      </c>
      <c r="O1207" s="7"/>
      <c r="P1207" s="7">
        <v>5738842</v>
      </c>
      <c r="Q1207" s="7" t="s">
        <v>2098</v>
      </c>
      <c r="R1207" s="7">
        <v>1326</v>
      </c>
      <c r="S1207" s="7">
        <v>441</v>
      </c>
      <c r="T1207" s="8"/>
    </row>
    <row r="1208" spans="1:20" hidden="1" x14ac:dyDescent="0.25">
      <c r="A1208" t="s">
        <v>20</v>
      </c>
      <c r="B1208" t="s">
        <v>30</v>
      </c>
      <c r="C1208" t="s">
        <v>22</v>
      </c>
      <c r="D1208" t="s">
        <v>23</v>
      </c>
      <c r="E1208" t="s">
        <v>5</v>
      </c>
      <c r="G1208" t="s">
        <v>24</v>
      </c>
      <c r="H1208">
        <v>555834</v>
      </c>
      <c r="I1208">
        <v>556574</v>
      </c>
      <c r="J1208" t="s">
        <v>25</v>
      </c>
      <c r="P1208">
        <v>5738847</v>
      </c>
      <c r="Q1208" t="s">
        <v>2102</v>
      </c>
      <c r="R1208">
        <v>741</v>
      </c>
      <c r="T1208" t="s">
        <v>2103</v>
      </c>
    </row>
    <row r="1209" spans="1:20" x14ac:dyDescent="0.25">
      <c r="A1209" s="6" t="s">
        <v>33</v>
      </c>
      <c r="B1209" s="7" t="s">
        <v>34</v>
      </c>
      <c r="C1209" s="7" t="s">
        <v>22</v>
      </c>
      <c r="D1209" s="7" t="s">
        <v>23</v>
      </c>
      <c r="E1209" s="7" t="s">
        <v>5</v>
      </c>
      <c r="F1209" s="7"/>
      <c r="G1209" s="7" t="s">
        <v>24</v>
      </c>
      <c r="H1209" s="7">
        <v>555834</v>
      </c>
      <c r="I1209" s="7">
        <v>556574</v>
      </c>
      <c r="J1209" s="7" t="s">
        <v>25</v>
      </c>
      <c r="K1209" s="7" t="s">
        <v>2104</v>
      </c>
      <c r="L1209" s="7" t="s">
        <v>2104</v>
      </c>
      <c r="M1209" s="7"/>
      <c r="N1209" s="7" t="s">
        <v>36</v>
      </c>
      <c r="O1209" s="7"/>
      <c r="P1209" s="7">
        <v>5738847</v>
      </c>
      <c r="Q1209" s="7" t="s">
        <v>2102</v>
      </c>
      <c r="R1209" s="7">
        <v>741</v>
      </c>
      <c r="S1209" s="7">
        <v>246</v>
      </c>
      <c r="T1209" s="8"/>
    </row>
    <row r="1210" spans="1:20" hidden="1" x14ac:dyDescent="0.25">
      <c r="A1210" t="s">
        <v>20</v>
      </c>
      <c r="B1210" t="s">
        <v>30</v>
      </c>
      <c r="C1210" t="s">
        <v>22</v>
      </c>
      <c r="D1210" t="s">
        <v>23</v>
      </c>
      <c r="E1210" t="s">
        <v>5</v>
      </c>
      <c r="G1210" t="s">
        <v>24</v>
      </c>
      <c r="H1210">
        <v>556714</v>
      </c>
      <c r="I1210">
        <v>557307</v>
      </c>
      <c r="J1210" t="s">
        <v>25</v>
      </c>
      <c r="P1210">
        <v>5738846</v>
      </c>
      <c r="Q1210" t="s">
        <v>2105</v>
      </c>
      <c r="R1210">
        <v>594</v>
      </c>
      <c r="T1210" t="s">
        <v>2106</v>
      </c>
    </row>
    <row r="1211" spans="1:20" x14ac:dyDescent="0.25">
      <c r="A1211" s="6" t="s">
        <v>33</v>
      </c>
      <c r="B1211" s="7" t="s">
        <v>34</v>
      </c>
      <c r="C1211" s="7" t="s">
        <v>22</v>
      </c>
      <c r="D1211" s="7" t="s">
        <v>23</v>
      </c>
      <c r="E1211" s="7" t="s">
        <v>5</v>
      </c>
      <c r="F1211" s="7"/>
      <c r="G1211" s="7" t="s">
        <v>24</v>
      </c>
      <c r="H1211" s="7">
        <v>556714</v>
      </c>
      <c r="I1211" s="7">
        <v>557307</v>
      </c>
      <c r="J1211" s="7" t="s">
        <v>25</v>
      </c>
      <c r="K1211" s="7" t="s">
        <v>2107</v>
      </c>
      <c r="L1211" s="7" t="s">
        <v>2107</v>
      </c>
      <c r="M1211" s="7"/>
      <c r="N1211" s="7" t="s">
        <v>36</v>
      </c>
      <c r="O1211" s="7"/>
      <c r="P1211" s="7">
        <v>5738846</v>
      </c>
      <c r="Q1211" s="7" t="s">
        <v>2105</v>
      </c>
      <c r="R1211" s="7">
        <v>594</v>
      </c>
      <c r="S1211" s="7">
        <v>197</v>
      </c>
      <c r="T1211" s="8"/>
    </row>
    <row r="1212" spans="1:20" hidden="1" x14ac:dyDescent="0.25">
      <c r="A1212" t="s">
        <v>20</v>
      </c>
      <c r="B1212" t="s">
        <v>30</v>
      </c>
      <c r="C1212" t="s">
        <v>22</v>
      </c>
      <c r="D1212" t="s">
        <v>23</v>
      </c>
      <c r="E1212" t="s">
        <v>5</v>
      </c>
      <c r="G1212" t="s">
        <v>24</v>
      </c>
      <c r="H1212">
        <v>557395</v>
      </c>
      <c r="I1212">
        <v>557688</v>
      </c>
      <c r="J1212" t="s">
        <v>25</v>
      </c>
      <c r="P1212">
        <v>5738845</v>
      </c>
      <c r="Q1212" t="s">
        <v>2108</v>
      </c>
      <c r="R1212">
        <v>294</v>
      </c>
      <c r="T1212" t="s">
        <v>2109</v>
      </c>
    </row>
    <row r="1213" spans="1:20" x14ac:dyDescent="0.25">
      <c r="A1213" s="6" t="s">
        <v>33</v>
      </c>
      <c r="B1213" s="7" t="s">
        <v>34</v>
      </c>
      <c r="C1213" s="7" t="s">
        <v>22</v>
      </c>
      <c r="D1213" s="7" t="s">
        <v>23</v>
      </c>
      <c r="E1213" s="7" t="s">
        <v>5</v>
      </c>
      <c r="F1213" s="7"/>
      <c r="G1213" s="7" t="s">
        <v>24</v>
      </c>
      <c r="H1213" s="7">
        <v>557395</v>
      </c>
      <c r="I1213" s="7">
        <v>557688</v>
      </c>
      <c r="J1213" s="7" t="s">
        <v>25</v>
      </c>
      <c r="K1213" s="7" t="s">
        <v>2110</v>
      </c>
      <c r="L1213" s="7" t="s">
        <v>2110</v>
      </c>
      <c r="M1213" s="7"/>
      <c r="N1213" s="7" t="s">
        <v>36</v>
      </c>
      <c r="O1213" s="7"/>
      <c r="P1213" s="7">
        <v>5738845</v>
      </c>
      <c r="Q1213" s="7" t="s">
        <v>2108</v>
      </c>
      <c r="R1213" s="7">
        <v>294</v>
      </c>
      <c r="S1213" s="7">
        <v>97</v>
      </c>
      <c r="T1213" s="8"/>
    </row>
    <row r="1214" spans="1:20" hidden="1" x14ac:dyDescent="0.25">
      <c r="A1214" t="s">
        <v>20</v>
      </c>
      <c r="B1214" t="s">
        <v>30</v>
      </c>
      <c r="C1214" t="s">
        <v>22</v>
      </c>
      <c r="D1214" t="s">
        <v>23</v>
      </c>
      <c r="E1214" t="s">
        <v>5</v>
      </c>
      <c r="G1214" t="s">
        <v>24</v>
      </c>
      <c r="H1214">
        <v>557943</v>
      </c>
      <c r="I1214">
        <v>559064</v>
      </c>
      <c r="J1214" t="s">
        <v>25</v>
      </c>
      <c r="P1214">
        <v>5738857</v>
      </c>
      <c r="Q1214" t="s">
        <v>2111</v>
      </c>
      <c r="R1214">
        <v>1122</v>
      </c>
      <c r="T1214" t="s">
        <v>2112</v>
      </c>
    </row>
    <row r="1215" spans="1:20" x14ac:dyDescent="0.25">
      <c r="A1215" s="6" t="s">
        <v>33</v>
      </c>
      <c r="B1215" s="7" t="s">
        <v>34</v>
      </c>
      <c r="C1215" s="7" t="s">
        <v>22</v>
      </c>
      <c r="D1215" s="7" t="s">
        <v>23</v>
      </c>
      <c r="E1215" s="7" t="s">
        <v>5</v>
      </c>
      <c r="F1215" s="7"/>
      <c r="G1215" s="7" t="s">
        <v>24</v>
      </c>
      <c r="H1215" s="7">
        <v>557943</v>
      </c>
      <c r="I1215" s="7">
        <v>559064</v>
      </c>
      <c r="J1215" s="7" t="s">
        <v>25</v>
      </c>
      <c r="K1215" s="7" t="s">
        <v>2113</v>
      </c>
      <c r="L1215" s="7" t="s">
        <v>2113</v>
      </c>
      <c r="M1215" s="7"/>
      <c r="N1215" s="7" t="s">
        <v>2114</v>
      </c>
      <c r="O1215" s="7"/>
      <c r="P1215" s="7">
        <v>5738857</v>
      </c>
      <c r="Q1215" s="7" t="s">
        <v>2111</v>
      </c>
      <c r="R1215" s="7">
        <v>1122</v>
      </c>
      <c r="S1215" s="7">
        <v>373</v>
      </c>
      <c r="T1215" s="8"/>
    </row>
    <row r="1216" spans="1:20" hidden="1" x14ac:dyDescent="0.25">
      <c r="A1216" t="s">
        <v>20</v>
      </c>
      <c r="B1216" t="s">
        <v>30</v>
      </c>
      <c r="C1216" t="s">
        <v>22</v>
      </c>
      <c r="D1216" t="s">
        <v>23</v>
      </c>
      <c r="E1216" t="s">
        <v>5</v>
      </c>
      <c r="G1216" t="s">
        <v>24</v>
      </c>
      <c r="H1216">
        <v>559192</v>
      </c>
      <c r="I1216">
        <v>560073</v>
      </c>
      <c r="J1216" t="s">
        <v>25</v>
      </c>
      <c r="P1216">
        <v>5738851</v>
      </c>
      <c r="Q1216" t="s">
        <v>2115</v>
      </c>
      <c r="R1216">
        <v>882</v>
      </c>
      <c r="T1216" t="s">
        <v>2116</v>
      </c>
    </row>
    <row r="1217" spans="1:20" x14ac:dyDescent="0.25">
      <c r="A1217" s="6" t="s">
        <v>33</v>
      </c>
      <c r="B1217" s="7" t="s">
        <v>34</v>
      </c>
      <c r="C1217" s="7" t="s">
        <v>22</v>
      </c>
      <c r="D1217" s="7" t="s">
        <v>23</v>
      </c>
      <c r="E1217" s="7" t="s">
        <v>5</v>
      </c>
      <c r="F1217" s="7"/>
      <c r="G1217" s="7" t="s">
        <v>24</v>
      </c>
      <c r="H1217" s="7">
        <v>559192</v>
      </c>
      <c r="I1217" s="7">
        <v>560073</v>
      </c>
      <c r="J1217" s="7" t="s">
        <v>25</v>
      </c>
      <c r="K1217" s="7" t="s">
        <v>2117</v>
      </c>
      <c r="L1217" s="7" t="s">
        <v>2117</v>
      </c>
      <c r="M1217" s="7"/>
      <c r="N1217" s="7" t="s">
        <v>36</v>
      </c>
      <c r="O1217" s="7"/>
      <c r="P1217" s="7">
        <v>5738851</v>
      </c>
      <c r="Q1217" s="7" t="s">
        <v>2115</v>
      </c>
      <c r="R1217" s="7">
        <v>882</v>
      </c>
      <c r="S1217" s="7">
        <v>293</v>
      </c>
      <c r="T1217" s="8"/>
    </row>
    <row r="1218" spans="1:20" hidden="1" x14ac:dyDescent="0.25">
      <c r="A1218" t="s">
        <v>20</v>
      </c>
      <c r="B1218" t="s">
        <v>30</v>
      </c>
      <c r="C1218" t="s">
        <v>22</v>
      </c>
      <c r="D1218" t="s">
        <v>23</v>
      </c>
      <c r="E1218" t="s">
        <v>5</v>
      </c>
      <c r="G1218" t="s">
        <v>24</v>
      </c>
      <c r="H1218">
        <v>560126</v>
      </c>
      <c r="I1218">
        <v>560797</v>
      </c>
      <c r="J1218" t="s">
        <v>25</v>
      </c>
      <c r="P1218">
        <v>5738852</v>
      </c>
      <c r="Q1218" t="s">
        <v>2118</v>
      </c>
      <c r="R1218">
        <v>672</v>
      </c>
      <c r="T1218" t="s">
        <v>2119</v>
      </c>
    </row>
    <row r="1219" spans="1:20" x14ac:dyDescent="0.25">
      <c r="A1219" s="6" t="s">
        <v>33</v>
      </c>
      <c r="B1219" s="7" t="s">
        <v>34</v>
      </c>
      <c r="C1219" s="7" t="s">
        <v>22</v>
      </c>
      <c r="D1219" s="7" t="s">
        <v>23</v>
      </c>
      <c r="E1219" s="7" t="s">
        <v>5</v>
      </c>
      <c r="F1219" s="7"/>
      <c r="G1219" s="7" t="s">
        <v>24</v>
      </c>
      <c r="H1219" s="7">
        <v>560126</v>
      </c>
      <c r="I1219" s="7">
        <v>560797</v>
      </c>
      <c r="J1219" s="7" t="s">
        <v>25</v>
      </c>
      <c r="K1219" s="7" t="s">
        <v>2120</v>
      </c>
      <c r="L1219" s="7" t="s">
        <v>2120</v>
      </c>
      <c r="M1219" s="7"/>
      <c r="N1219" s="7" t="s">
        <v>2121</v>
      </c>
      <c r="O1219" s="7"/>
      <c r="P1219" s="7">
        <v>5738852</v>
      </c>
      <c r="Q1219" s="7" t="s">
        <v>2118</v>
      </c>
      <c r="R1219" s="7">
        <v>672</v>
      </c>
      <c r="S1219" s="7">
        <v>223</v>
      </c>
      <c r="T1219" s="8"/>
    </row>
    <row r="1220" spans="1:20" hidden="1" x14ac:dyDescent="0.25">
      <c r="A1220" t="s">
        <v>20</v>
      </c>
      <c r="B1220" t="s">
        <v>30</v>
      </c>
      <c r="C1220" t="s">
        <v>22</v>
      </c>
      <c r="D1220" t="s">
        <v>23</v>
      </c>
      <c r="E1220" t="s">
        <v>5</v>
      </c>
      <c r="G1220" t="s">
        <v>24</v>
      </c>
      <c r="H1220">
        <v>560794</v>
      </c>
      <c r="I1220">
        <v>561222</v>
      </c>
      <c r="J1220" t="s">
        <v>74</v>
      </c>
      <c r="P1220">
        <v>5738856</v>
      </c>
      <c r="Q1220" t="s">
        <v>2122</v>
      </c>
      <c r="R1220">
        <v>429</v>
      </c>
      <c r="T1220" t="s">
        <v>2123</v>
      </c>
    </row>
    <row r="1221" spans="1:20" x14ac:dyDescent="0.25">
      <c r="A1221" s="6" t="s">
        <v>33</v>
      </c>
      <c r="B1221" s="7" t="s">
        <v>34</v>
      </c>
      <c r="C1221" s="7" t="s">
        <v>22</v>
      </c>
      <c r="D1221" s="7" t="s">
        <v>23</v>
      </c>
      <c r="E1221" s="7" t="s">
        <v>5</v>
      </c>
      <c r="F1221" s="7"/>
      <c r="G1221" s="7" t="s">
        <v>24</v>
      </c>
      <c r="H1221" s="7">
        <v>560794</v>
      </c>
      <c r="I1221" s="7">
        <v>561222</v>
      </c>
      <c r="J1221" s="7" t="s">
        <v>74</v>
      </c>
      <c r="K1221" s="7" t="s">
        <v>2124</v>
      </c>
      <c r="L1221" s="7" t="s">
        <v>2124</v>
      </c>
      <c r="M1221" s="7"/>
      <c r="N1221" s="7" t="s">
        <v>2125</v>
      </c>
      <c r="O1221" s="7"/>
      <c r="P1221" s="7">
        <v>5738856</v>
      </c>
      <c r="Q1221" s="7" t="s">
        <v>2122</v>
      </c>
      <c r="R1221" s="7">
        <v>429</v>
      </c>
      <c r="S1221" s="7">
        <v>142</v>
      </c>
      <c r="T1221" s="8"/>
    </row>
    <row r="1222" spans="1:20" hidden="1" x14ac:dyDescent="0.25">
      <c r="A1222" t="s">
        <v>20</v>
      </c>
      <c r="B1222" t="s">
        <v>21</v>
      </c>
      <c r="C1222" t="s">
        <v>22</v>
      </c>
      <c r="D1222" t="s">
        <v>23</v>
      </c>
      <c r="E1222" t="s">
        <v>5</v>
      </c>
      <c r="G1222" t="s">
        <v>24</v>
      </c>
      <c r="H1222">
        <v>561335</v>
      </c>
      <c r="I1222">
        <v>561411</v>
      </c>
      <c r="J1222" t="s">
        <v>74</v>
      </c>
      <c r="P1222">
        <v>5738850</v>
      </c>
      <c r="Q1222" t="s">
        <v>2126</v>
      </c>
      <c r="R1222">
        <v>77</v>
      </c>
      <c r="T1222" t="s">
        <v>2127</v>
      </c>
    </row>
    <row r="1223" spans="1:20" hidden="1" x14ac:dyDescent="0.25">
      <c r="A1223" t="s">
        <v>21</v>
      </c>
      <c r="C1223" t="s">
        <v>22</v>
      </c>
      <c r="D1223" t="s">
        <v>23</v>
      </c>
      <c r="E1223" t="s">
        <v>5</v>
      </c>
      <c r="G1223" t="s">
        <v>24</v>
      </c>
      <c r="H1223">
        <v>561335</v>
      </c>
      <c r="I1223">
        <v>561411</v>
      </c>
      <c r="J1223" t="s">
        <v>74</v>
      </c>
      <c r="N1223" t="s">
        <v>2128</v>
      </c>
      <c r="P1223">
        <v>5738850</v>
      </c>
      <c r="Q1223" t="s">
        <v>2126</v>
      </c>
      <c r="R1223">
        <v>77</v>
      </c>
      <c r="T1223" t="s">
        <v>2129</v>
      </c>
    </row>
    <row r="1224" spans="1:20" hidden="1" x14ac:dyDescent="0.25">
      <c r="A1224" t="s">
        <v>20</v>
      </c>
      <c r="B1224" t="s">
        <v>30</v>
      </c>
      <c r="C1224" t="s">
        <v>22</v>
      </c>
      <c r="D1224" t="s">
        <v>23</v>
      </c>
      <c r="E1224" t="s">
        <v>5</v>
      </c>
      <c r="G1224" t="s">
        <v>24</v>
      </c>
      <c r="H1224">
        <v>561531</v>
      </c>
      <c r="I1224">
        <v>563024</v>
      </c>
      <c r="J1224" t="s">
        <v>74</v>
      </c>
      <c r="P1224">
        <v>5738859</v>
      </c>
      <c r="Q1224" t="s">
        <v>2130</v>
      </c>
      <c r="R1224">
        <v>1494</v>
      </c>
      <c r="T1224" t="s">
        <v>2131</v>
      </c>
    </row>
    <row r="1225" spans="1:20" x14ac:dyDescent="0.25">
      <c r="A1225" s="6" t="s">
        <v>33</v>
      </c>
      <c r="B1225" s="7" t="s">
        <v>34</v>
      </c>
      <c r="C1225" s="7" t="s">
        <v>22</v>
      </c>
      <c r="D1225" s="7" t="s">
        <v>23</v>
      </c>
      <c r="E1225" s="7" t="s">
        <v>5</v>
      </c>
      <c r="F1225" s="7"/>
      <c r="G1225" s="7" t="s">
        <v>24</v>
      </c>
      <c r="H1225" s="7">
        <v>561531</v>
      </c>
      <c r="I1225" s="7">
        <v>563024</v>
      </c>
      <c r="J1225" s="7" t="s">
        <v>74</v>
      </c>
      <c r="K1225" s="7" t="s">
        <v>2132</v>
      </c>
      <c r="L1225" s="7" t="s">
        <v>2132</v>
      </c>
      <c r="M1225" s="7"/>
      <c r="N1225" s="7" t="s">
        <v>2133</v>
      </c>
      <c r="O1225" s="7"/>
      <c r="P1225" s="7">
        <v>5738859</v>
      </c>
      <c r="Q1225" s="7" t="s">
        <v>2130</v>
      </c>
      <c r="R1225" s="7">
        <v>1494</v>
      </c>
      <c r="S1225" s="7">
        <v>497</v>
      </c>
      <c r="T1225" s="8"/>
    </row>
    <row r="1226" spans="1:20" hidden="1" x14ac:dyDescent="0.25">
      <c r="A1226" t="s">
        <v>20</v>
      </c>
      <c r="B1226" t="s">
        <v>30</v>
      </c>
      <c r="C1226" t="s">
        <v>22</v>
      </c>
      <c r="D1226" t="s">
        <v>23</v>
      </c>
      <c r="E1226" t="s">
        <v>5</v>
      </c>
      <c r="G1226" t="s">
        <v>24</v>
      </c>
      <c r="H1226">
        <v>563070</v>
      </c>
      <c r="I1226">
        <v>564779</v>
      </c>
      <c r="J1226" t="s">
        <v>74</v>
      </c>
      <c r="P1226">
        <v>5738860</v>
      </c>
      <c r="Q1226" t="s">
        <v>2134</v>
      </c>
      <c r="R1226">
        <v>1710</v>
      </c>
      <c r="T1226" t="s">
        <v>2135</v>
      </c>
    </row>
    <row r="1227" spans="1:20" x14ac:dyDescent="0.25">
      <c r="A1227" s="6" t="s">
        <v>33</v>
      </c>
      <c r="B1227" s="7" t="s">
        <v>34</v>
      </c>
      <c r="C1227" s="7" t="s">
        <v>22</v>
      </c>
      <c r="D1227" s="7" t="s">
        <v>23</v>
      </c>
      <c r="E1227" s="7" t="s">
        <v>5</v>
      </c>
      <c r="F1227" s="7"/>
      <c r="G1227" s="7" t="s">
        <v>24</v>
      </c>
      <c r="H1227" s="7">
        <v>563070</v>
      </c>
      <c r="I1227" s="7">
        <v>564779</v>
      </c>
      <c r="J1227" s="7" t="s">
        <v>74</v>
      </c>
      <c r="K1227" s="7" t="s">
        <v>2136</v>
      </c>
      <c r="L1227" s="7" t="s">
        <v>2136</v>
      </c>
      <c r="M1227" s="7"/>
      <c r="N1227" s="7" t="s">
        <v>2137</v>
      </c>
      <c r="O1227" s="7"/>
      <c r="P1227" s="7">
        <v>5738860</v>
      </c>
      <c r="Q1227" s="7" t="s">
        <v>2134</v>
      </c>
      <c r="R1227" s="7">
        <v>1710</v>
      </c>
      <c r="S1227" s="7">
        <v>569</v>
      </c>
      <c r="T1227" s="8"/>
    </row>
    <row r="1228" spans="1:20" hidden="1" x14ac:dyDescent="0.25">
      <c r="A1228" t="s">
        <v>20</v>
      </c>
      <c r="B1228" t="s">
        <v>21</v>
      </c>
      <c r="C1228" t="s">
        <v>22</v>
      </c>
      <c r="D1228" t="s">
        <v>23</v>
      </c>
      <c r="E1228" t="s">
        <v>5</v>
      </c>
      <c r="G1228" t="s">
        <v>24</v>
      </c>
      <c r="H1228">
        <v>564985</v>
      </c>
      <c r="I1228">
        <v>565059</v>
      </c>
      <c r="J1228" t="s">
        <v>74</v>
      </c>
      <c r="P1228">
        <v>5738865</v>
      </c>
      <c r="Q1228" t="s">
        <v>2138</v>
      </c>
      <c r="R1228">
        <v>75</v>
      </c>
      <c r="T1228" t="s">
        <v>2139</v>
      </c>
    </row>
    <row r="1229" spans="1:20" hidden="1" x14ac:dyDescent="0.25">
      <c r="A1229" t="s">
        <v>21</v>
      </c>
      <c r="C1229" t="s">
        <v>22</v>
      </c>
      <c r="D1229" t="s">
        <v>23</v>
      </c>
      <c r="E1229" t="s">
        <v>5</v>
      </c>
      <c r="G1229" t="s">
        <v>24</v>
      </c>
      <c r="H1229">
        <v>564985</v>
      </c>
      <c r="I1229">
        <v>565059</v>
      </c>
      <c r="J1229" t="s">
        <v>74</v>
      </c>
      <c r="N1229" t="s">
        <v>2140</v>
      </c>
      <c r="P1229">
        <v>5738865</v>
      </c>
      <c r="Q1229" t="s">
        <v>2138</v>
      </c>
      <c r="R1229">
        <v>75</v>
      </c>
      <c r="T1229" t="s">
        <v>2141</v>
      </c>
    </row>
    <row r="1230" spans="1:20" hidden="1" x14ac:dyDescent="0.25">
      <c r="A1230" t="s">
        <v>20</v>
      </c>
      <c r="B1230" t="s">
        <v>21</v>
      </c>
      <c r="C1230" t="s">
        <v>22</v>
      </c>
      <c r="D1230" t="s">
        <v>23</v>
      </c>
      <c r="E1230" t="s">
        <v>5</v>
      </c>
      <c r="G1230" t="s">
        <v>24</v>
      </c>
      <c r="H1230">
        <v>565087</v>
      </c>
      <c r="I1230">
        <v>565164</v>
      </c>
      <c r="J1230" t="s">
        <v>74</v>
      </c>
      <c r="P1230">
        <v>5738866</v>
      </c>
      <c r="Q1230" t="s">
        <v>2142</v>
      </c>
      <c r="R1230">
        <v>78</v>
      </c>
      <c r="T1230" t="s">
        <v>2143</v>
      </c>
    </row>
    <row r="1231" spans="1:20" hidden="1" x14ac:dyDescent="0.25">
      <c r="A1231" t="s">
        <v>21</v>
      </c>
      <c r="C1231" t="s">
        <v>22</v>
      </c>
      <c r="D1231" t="s">
        <v>23</v>
      </c>
      <c r="E1231" t="s">
        <v>5</v>
      </c>
      <c r="G1231" t="s">
        <v>24</v>
      </c>
      <c r="H1231">
        <v>565087</v>
      </c>
      <c r="I1231">
        <v>565164</v>
      </c>
      <c r="J1231" t="s">
        <v>74</v>
      </c>
      <c r="N1231" t="s">
        <v>599</v>
      </c>
      <c r="P1231">
        <v>5738866</v>
      </c>
      <c r="Q1231" t="s">
        <v>2142</v>
      </c>
      <c r="R1231">
        <v>78</v>
      </c>
      <c r="T1231" t="s">
        <v>2144</v>
      </c>
    </row>
    <row r="1232" spans="1:20" hidden="1" x14ac:dyDescent="0.25">
      <c r="A1232" t="s">
        <v>20</v>
      </c>
      <c r="B1232" t="s">
        <v>30</v>
      </c>
      <c r="C1232" t="s">
        <v>22</v>
      </c>
      <c r="D1232" t="s">
        <v>23</v>
      </c>
      <c r="E1232" t="s">
        <v>5</v>
      </c>
      <c r="G1232" t="s">
        <v>24</v>
      </c>
      <c r="H1232">
        <v>565282</v>
      </c>
      <c r="I1232">
        <v>565797</v>
      </c>
      <c r="J1232" t="s">
        <v>74</v>
      </c>
      <c r="P1232">
        <v>5738864</v>
      </c>
      <c r="Q1232" t="s">
        <v>2145</v>
      </c>
      <c r="R1232">
        <v>516</v>
      </c>
      <c r="T1232" t="s">
        <v>2146</v>
      </c>
    </row>
    <row r="1233" spans="1:20" x14ac:dyDescent="0.25">
      <c r="A1233" s="6" t="s">
        <v>33</v>
      </c>
      <c r="B1233" s="7" t="s">
        <v>34</v>
      </c>
      <c r="C1233" s="7" t="s">
        <v>22</v>
      </c>
      <c r="D1233" s="7" t="s">
        <v>23</v>
      </c>
      <c r="E1233" s="7" t="s">
        <v>5</v>
      </c>
      <c r="F1233" s="7"/>
      <c r="G1233" s="7" t="s">
        <v>24</v>
      </c>
      <c r="H1233" s="7">
        <v>565282</v>
      </c>
      <c r="I1233" s="7">
        <v>565797</v>
      </c>
      <c r="J1233" s="7" t="s">
        <v>74</v>
      </c>
      <c r="K1233" s="7" t="s">
        <v>2147</v>
      </c>
      <c r="L1233" s="7" t="s">
        <v>2147</v>
      </c>
      <c r="M1233" s="7"/>
      <c r="N1233" s="7" t="s">
        <v>2148</v>
      </c>
      <c r="O1233" s="7"/>
      <c r="P1233" s="7">
        <v>5738864</v>
      </c>
      <c r="Q1233" s="7" t="s">
        <v>2145</v>
      </c>
      <c r="R1233" s="7">
        <v>516</v>
      </c>
      <c r="S1233" s="7">
        <v>171</v>
      </c>
      <c r="T1233" s="8"/>
    </row>
    <row r="1234" spans="1:20" hidden="1" x14ac:dyDescent="0.25">
      <c r="A1234" t="s">
        <v>20</v>
      </c>
      <c r="B1234" t="s">
        <v>30</v>
      </c>
      <c r="C1234" t="s">
        <v>22</v>
      </c>
      <c r="D1234" t="s">
        <v>23</v>
      </c>
      <c r="E1234" t="s">
        <v>5</v>
      </c>
      <c r="G1234" t="s">
        <v>24</v>
      </c>
      <c r="H1234">
        <v>565918</v>
      </c>
      <c r="I1234">
        <v>566970</v>
      </c>
      <c r="J1234" t="s">
        <v>25</v>
      </c>
      <c r="P1234">
        <v>5738869</v>
      </c>
      <c r="Q1234" t="s">
        <v>2149</v>
      </c>
      <c r="R1234">
        <v>1053</v>
      </c>
      <c r="T1234" t="s">
        <v>2150</v>
      </c>
    </row>
    <row r="1235" spans="1:20" x14ac:dyDescent="0.25">
      <c r="A1235" s="6" t="s">
        <v>33</v>
      </c>
      <c r="B1235" s="7" t="s">
        <v>34</v>
      </c>
      <c r="C1235" s="7" t="s">
        <v>22</v>
      </c>
      <c r="D1235" s="7" t="s">
        <v>23</v>
      </c>
      <c r="E1235" s="7" t="s">
        <v>5</v>
      </c>
      <c r="F1235" s="7"/>
      <c r="G1235" s="7" t="s">
        <v>24</v>
      </c>
      <c r="H1235" s="7">
        <v>565918</v>
      </c>
      <c r="I1235" s="7">
        <v>566970</v>
      </c>
      <c r="J1235" s="7" t="s">
        <v>25</v>
      </c>
      <c r="K1235" s="7" t="s">
        <v>2151</v>
      </c>
      <c r="L1235" s="7" t="s">
        <v>2151</v>
      </c>
      <c r="M1235" s="7"/>
      <c r="N1235" s="7" t="s">
        <v>2152</v>
      </c>
      <c r="O1235" s="7"/>
      <c r="P1235" s="7">
        <v>5738869</v>
      </c>
      <c r="Q1235" s="7" t="s">
        <v>2149</v>
      </c>
      <c r="R1235" s="7">
        <v>1053</v>
      </c>
      <c r="S1235" s="7">
        <v>350</v>
      </c>
      <c r="T1235" s="8"/>
    </row>
    <row r="1236" spans="1:20" hidden="1" x14ac:dyDescent="0.25">
      <c r="A1236" t="s">
        <v>20</v>
      </c>
      <c r="B1236" t="s">
        <v>30</v>
      </c>
      <c r="C1236" t="s">
        <v>22</v>
      </c>
      <c r="D1236" t="s">
        <v>23</v>
      </c>
      <c r="E1236" t="s">
        <v>5</v>
      </c>
      <c r="G1236" t="s">
        <v>24</v>
      </c>
      <c r="H1236">
        <v>567002</v>
      </c>
      <c r="I1236">
        <v>567448</v>
      </c>
      <c r="J1236" t="s">
        <v>25</v>
      </c>
      <c r="P1236">
        <v>5738868</v>
      </c>
      <c r="Q1236" t="s">
        <v>2153</v>
      </c>
      <c r="R1236">
        <v>447</v>
      </c>
      <c r="T1236" t="s">
        <v>2154</v>
      </c>
    </row>
    <row r="1237" spans="1:20" x14ac:dyDescent="0.25">
      <c r="A1237" s="6" t="s">
        <v>33</v>
      </c>
      <c r="B1237" s="7" t="s">
        <v>34</v>
      </c>
      <c r="C1237" s="7" t="s">
        <v>22</v>
      </c>
      <c r="D1237" s="7" t="s">
        <v>23</v>
      </c>
      <c r="E1237" s="7" t="s">
        <v>5</v>
      </c>
      <c r="F1237" s="7"/>
      <c r="G1237" s="7" t="s">
        <v>24</v>
      </c>
      <c r="H1237" s="7">
        <v>567002</v>
      </c>
      <c r="I1237" s="7">
        <v>567448</v>
      </c>
      <c r="J1237" s="7" t="s">
        <v>25</v>
      </c>
      <c r="K1237" s="7" t="s">
        <v>2155</v>
      </c>
      <c r="L1237" s="7" t="s">
        <v>2155</v>
      </c>
      <c r="M1237" s="7"/>
      <c r="N1237" s="7" t="s">
        <v>2156</v>
      </c>
      <c r="O1237" s="7"/>
      <c r="P1237" s="7">
        <v>5738868</v>
      </c>
      <c r="Q1237" s="7" t="s">
        <v>2153</v>
      </c>
      <c r="R1237" s="7">
        <v>447</v>
      </c>
      <c r="S1237" s="7">
        <v>148</v>
      </c>
      <c r="T1237" s="8"/>
    </row>
    <row r="1238" spans="1:20" hidden="1" x14ac:dyDescent="0.25">
      <c r="A1238" t="s">
        <v>20</v>
      </c>
      <c r="B1238" t="s">
        <v>30</v>
      </c>
      <c r="C1238" t="s">
        <v>22</v>
      </c>
      <c r="D1238" t="s">
        <v>23</v>
      </c>
      <c r="E1238" t="s">
        <v>5</v>
      </c>
      <c r="G1238" t="s">
        <v>24</v>
      </c>
      <c r="H1238">
        <v>567465</v>
      </c>
      <c r="I1238">
        <v>567872</v>
      </c>
      <c r="J1238" t="s">
        <v>25</v>
      </c>
      <c r="P1238">
        <v>5738874</v>
      </c>
      <c r="Q1238" t="s">
        <v>2157</v>
      </c>
      <c r="R1238">
        <v>408</v>
      </c>
      <c r="T1238" t="s">
        <v>2158</v>
      </c>
    </row>
    <row r="1239" spans="1:20" x14ac:dyDescent="0.25">
      <c r="A1239" s="6" t="s">
        <v>33</v>
      </c>
      <c r="B1239" s="7" t="s">
        <v>34</v>
      </c>
      <c r="C1239" s="7" t="s">
        <v>22</v>
      </c>
      <c r="D1239" s="7" t="s">
        <v>23</v>
      </c>
      <c r="E1239" s="7" t="s">
        <v>5</v>
      </c>
      <c r="F1239" s="7"/>
      <c r="G1239" s="7" t="s">
        <v>24</v>
      </c>
      <c r="H1239" s="7">
        <v>567465</v>
      </c>
      <c r="I1239" s="7">
        <v>567872</v>
      </c>
      <c r="J1239" s="7" t="s">
        <v>25</v>
      </c>
      <c r="K1239" s="7" t="s">
        <v>2159</v>
      </c>
      <c r="L1239" s="7" t="s">
        <v>2159</v>
      </c>
      <c r="M1239" s="7"/>
      <c r="N1239" s="7" t="s">
        <v>36</v>
      </c>
      <c r="O1239" s="7"/>
      <c r="P1239" s="7">
        <v>5738874</v>
      </c>
      <c r="Q1239" s="7" t="s">
        <v>2157</v>
      </c>
      <c r="R1239" s="7">
        <v>408</v>
      </c>
      <c r="S1239" s="7">
        <v>135</v>
      </c>
      <c r="T1239" s="8"/>
    </row>
    <row r="1240" spans="1:20" hidden="1" x14ac:dyDescent="0.25">
      <c r="A1240" t="s">
        <v>20</v>
      </c>
      <c r="B1240" t="s">
        <v>30</v>
      </c>
      <c r="C1240" t="s">
        <v>22</v>
      </c>
      <c r="D1240" t="s">
        <v>23</v>
      </c>
      <c r="E1240" t="s">
        <v>5</v>
      </c>
      <c r="G1240" t="s">
        <v>24</v>
      </c>
      <c r="H1240">
        <v>567920</v>
      </c>
      <c r="I1240">
        <v>568333</v>
      </c>
      <c r="J1240" t="s">
        <v>74</v>
      </c>
      <c r="P1240">
        <v>5738873</v>
      </c>
      <c r="Q1240" t="s">
        <v>2160</v>
      </c>
      <c r="R1240">
        <v>414</v>
      </c>
      <c r="T1240" t="s">
        <v>2161</v>
      </c>
    </row>
    <row r="1241" spans="1:20" x14ac:dyDescent="0.25">
      <c r="A1241" s="6" t="s">
        <v>33</v>
      </c>
      <c r="B1241" s="7" t="s">
        <v>34</v>
      </c>
      <c r="C1241" s="7" t="s">
        <v>22</v>
      </c>
      <c r="D1241" s="7" t="s">
        <v>23</v>
      </c>
      <c r="E1241" s="7" t="s">
        <v>5</v>
      </c>
      <c r="F1241" s="7"/>
      <c r="G1241" s="7" t="s">
        <v>24</v>
      </c>
      <c r="H1241" s="7">
        <v>567920</v>
      </c>
      <c r="I1241" s="7">
        <v>568333</v>
      </c>
      <c r="J1241" s="7" t="s">
        <v>74</v>
      </c>
      <c r="K1241" s="7" t="s">
        <v>2162</v>
      </c>
      <c r="L1241" s="7" t="s">
        <v>2162</v>
      </c>
      <c r="M1241" s="7"/>
      <c r="N1241" s="7" t="s">
        <v>36</v>
      </c>
      <c r="O1241" s="7"/>
      <c r="P1241" s="7">
        <v>5738873</v>
      </c>
      <c r="Q1241" s="7" t="s">
        <v>2160</v>
      </c>
      <c r="R1241" s="7">
        <v>414</v>
      </c>
      <c r="S1241" s="7">
        <v>137</v>
      </c>
      <c r="T1241" s="8"/>
    </row>
    <row r="1242" spans="1:20" hidden="1" x14ac:dyDescent="0.25">
      <c r="A1242" t="s">
        <v>20</v>
      </c>
      <c r="B1242" t="s">
        <v>30</v>
      </c>
      <c r="C1242" t="s">
        <v>22</v>
      </c>
      <c r="D1242" t="s">
        <v>23</v>
      </c>
      <c r="E1242" t="s">
        <v>5</v>
      </c>
      <c r="G1242" t="s">
        <v>24</v>
      </c>
      <c r="H1242">
        <v>568405</v>
      </c>
      <c r="I1242">
        <v>569109</v>
      </c>
      <c r="J1242" t="s">
        <v>74</v>
      </c>
      <c r="P1242">
        <v>5738872</v>
      </c>
      <c r="Q1242" t="s">
        <v>2163</v>
      </c>
      <c r="R1242">
        <v>705</v>
      </c>
      <c r="T1242" t="s">
        <v>2164</v>
      </c>
    </row>
    <row r="1243" spans="1:20" x14ac:dyDescent="0.25">
      <c r="A1243" s="6" t="s">
        <v>33</v>
      </c>
      <c r="B1243" s="7" t="s">
        <v>34</v>
      </c>
      <c r="C1243" s="7" t="s">
        <v>22</v>
      </c>
      <c r="D1243" s="7" t="s">
        <v>23</v>
      </c>
      <c r="E1243" s="7" t="s">
        <v>5</v>
      </c>
      <c r="F1243" s="7"/>
      <c r="G1243" s="7" t="s">
        <v>24</v>
      </c>
      <c r="H1243" s="7">
        <v>568405</v>
      </c>
      <c r="I1243" s="7">
        <v>569109</v>
      </c>
      <c r="J1243" s="7" t="s">
        <v>74</v>
      </c>
      <c r="K1243" s="7" t="s">
        <v>2165</v>
      </c>
      <c r="L1243" s="7" t="s">
        <v>2165</v>
      </c>
      <c r="M1243" s="7"/>
      <c r="N1243" s="7" t="s">
        <v>2166</v>
      </c>
      <c r="O1243" s="7"/>
      <c r="P1243" s="7">
        <v>5738872</v>
      </c>
      <c r="Q1243" s="7" t="s">
        <v>2163</v>
      </c>
      <c r="R1243" s="7">
        <v>705</v>
      </c>
      <c r="S1243" s="7">
        <v>234</v>
      </c>
      <c r="T1243" s="8"/>
    </row>
    <row r="1244" spans="1:20" hidden="1" x14ac:dyDescent="0.25">
      <c r="A1244" t="s">
        <v>20</v>
      </c>
      <c r="B1244" t="s">
        <v>30</v>
      </c>
      <c r="C1244" t="s">
        <v>22</v>
      </c>
      <c r="D1244" t="s">
        <v>23</v>
      </c>
      <c r="E1244" t="s">
        <v>5</v>
      </c>
      <c r="G1244" t="s">
        <v>24</v>
      </c>
      <c r="H1244">
        <v>569280</v>
      </c>
      <c r="I1244">
        <v>569993</v>
      </c>
      <c r="J1244" t="s">
        <v>74</v>
      </c>
      <c r="P1244">
        <v>5738876</v>
      </c>
      <c r="Q1244" t="s">
        <v>2167</v>
      </c>
      <c r="R1244">
        <v>714</v>
      </c>
      <c r="T1244" t="s">
        <v>2168</v>
      </c>
    </row>
    <row r="1245" spans="1:20" x14ac:dyDescent="0.25">
      <c r="A1245" s="6" t="s">
        <v>33</v>
      </c>
      <c r="B1245" s="7" t="s">
        <v>34</v>
      </c>
      <c r="C1245" s="7" t="s">
        <v>22</v>
      </c>
      <c r="D1245" s="7" t="s">
        <v>23</v>
      </c>
      <c r="E1245" s="7" t="s">
        <v>5</v>
      </c>
      <c r="F1245" s="7"/>
      <c r="G1245" s="7" t="s">
        <v>24</v>
      </c>
      <c r="H1245" s="7">
        <v>569280</v>
      </c>
      <c r="I1245" s="7">
        <v>569993</v>
      </c>
      <c r="J1245" s="7" t="s">
        <v>74</v>
      </c>
      <c r="K1245" s="7" t="s">
        <v>2169</v>
      </c>
      <c r="L1245" s="7" t="s">
        <v>2169</v>
      </c>
      <c r="M1245" s="7"/>
      <c r="N1245" s="7" t="s">
        <v>2170</v>
      </c>
      <c r="O1245" s="7"/>
      <c r="P1245" s="7">
        <v>5738876</v>
      </c>
      <c r="Q1245" s="7" t="s">
        <v>2167</v>
      </c>
      <c r="R1245" s="7">
        <v>714</v>
      </c>
      <c r="S1245" s="7">
        <v>237</v>
      </c>
      <c r="T1245" s="8"/>
    </row>
    <row r="1246" spans="1:20" hidden="1" x14ac:dyDescent="0.25">
      <c r="A1246" t="s">
        <v>20</v>
      </c>
      <c r="B1246" t="s">
        <v>30</v>
      </c>
      <c r="C1246" t="s">
        <v>22</v>
      </c>
      <c r="D1246" t="s">
        <v>23</v>
      </c>
      <c r="E1246" t="s">
        <v>5</v>
      </c>
      <c r="G1246" t="s">
        <v>24</v>
      </c>
      <c r="H1246">
        <v>570432</v>
      </c>
      <c r="I1246">
        <v>570824</v>
      </c>
      <c r="J1246" t="s">
        <v>25</v>
      </c>
      <c r="P1246">
        <v>5738877</v>
      </c>
      <c r="Q1246" t="s">
        <v>2171</v>
      </c>
      <c r="R1246">
        <v>393</v>
      </c>
      <c r="T1246" t="s">
        <v>2172</v>
      </c>
    </row>
    <row r="1247" spans="1:20" x14ac:dyDescent="0.25">
      <c r="A1247" s="6" t="s">
        <v>33</v>
      </c>
      <c r="B1247" s="7" t="s">
        <v>34</v>
      </c>
      <c r="C1247" s="7" t="s">
        <v>22</v>
      </c>
      <c r="D1247" s="7" t="s">
        <v>23</v>
      </c>
      <c r="E1247" s="7" t="s">
        <v>5</v>
      </c>
      <c r="F1247" s="7"/>
      <c r="G1247" s="7" t="s">
        <v>24</v>
      </c>
      <c r="H1247" s="7">
        <v>570432</v>
      </c>
      <c r="I1247" s="7">
        <v>570824</v>
      </c>
      <c r="J1247" s="7" t="s">
        <v>25</v>
      </c>
      <c r="K1247" s="7" t="s">
        <v>2173</v>
      </c>
      <c r="L1247" s="7" t="s">
        <v>2173</v>
      </c>
      <c r="M1247" s="7"/>
      <c r="N1247" s="7" t="s">
        <v>2174</v>
      </c>
      <c r="O1247" s="7"/>
      <c r="P1247" s="7">
        <v>5738877</v>
      </c>
      <c r="Q1247" s="7" t="s">
        <v>2171</v>
      </c>
      <c r="R1247" s="7">
        <v>393</v>
      </c>
      <c r="S1247" s="7">
        <v>130</v>
      </c>
      <c r="T1247" s="8"/>
    </row>
    <row r="1248" spans="1:20" hidden="1" x14ac:dyDescent="0.25">
      <c r="A1248" t="s">
        <v>20</v>
      </c>
      <c r="B1248" t="s">
        <v>30</v>
      </c>
      <c r="C1248" t="s">
        <v>22</v>
      </c>
      <c r="D1248" t="s">
        <v>23</v>
      </c>
      <c r="E1248" t="s">
        <v>5</v>
      </c>
      <c r="G1248" t="s">
        <v>24</v>
      </c>
      <c r="H1248">
        <v>570865</v>
      </c>
      <c r="I1248">
        <v>571497</v>
      </c>
      <c r="J1248" t="s">
        <v>74</v>
      </c>
      <c r="O1248" t="s">
        <v>2175</v>
      </c>
      <c r="P1248">
        <v>5738882</v>
      </c>
      <c r="Q1248" t="s">
        <v>2176</v>
      </c>
      <c r="R1248">
        <v>633</v>
      </c>
      <c r="T1248" t="s">
        <v>2177</v>
      </c>
    </row>
    <row r="1249" spans="1:20" x14ac:dyDescent="0.25">
      <c r="A1249" s="6" t="s">
        <v>33</v>
      </c>
      <c r="B1249" s="7" t="s">
        <v>34</v>
      </c>
      <c r="C1249" s="7" t="s">
        <v>22</v>
      </c>
      <c r="D1249" s="7" t="s">
        <v>23</v>
      </c>
      <c r="E1249" s="7" t="s">
        <v>5</v>
      </c>
      <c r="F1249" s="7"/>
      <c r="G1249" s="7" t="s">
        <v>24</v>
      </c>
      <c r="H1249" s="7">
        <v>570865</v>
      </c>
      <c r="I1249" s="7">
        <v>571497</v>
      </c>
      <c r="J1249" s="7" t="s">
        <v>74</v>
      </c>
      <c r="K1249" s="7" t="s">
        <v>2178</v>
      </c>
      <c r="L1249" s="7" t="s">
        <v>2178</v>
      </c>
      <c r="M1249" s="7"/>
      <c r="N1249" s="7" t="s">
        <v>2179</v>
      </c>
      <c r="O1249" s="7" t="s">
        <v>2175</v>
      </c>
      <c r="P1249" s="7">
        <v>5738882</v>
      </c>
      <c r="Q1249" s="7" t="s">
        <v>2176</v>
      </c>
      <c r="R1249" s="7">
        <v>633</v>
      </c>
      <c r="S1249" s="7">
        <v>210</v>
      </c>
      <c r="T1249" s="8"/>
    </row>
    <row r="1250" spans="1:20" hidden="1" x14ac:dyDescent="0.25">
      <c r="A1250" t="s">
        <v>20</v>
      </c>
      <c r="B1250" t="s">
        <v>30</v>
      </c>
      <c r="C1250" t="s">
        <v>22</v>
      </c>
      <c r="D1250" t="s">
        <v>23</v>
      </c>
      <c r="E1250" t="s">
        <v>5</v>
      </c>
      <c r="G1250" t="s">
        <v>24</v>
      </c>
      <c r="H1250">
        <v>571512</v>
      </c>
      <c r="I1250">
        <v>571802</v>
      </c>
      <c r="J1250" t="s">
        <v>74</v>
      </c>
      <c r="P1250">
        <v>5738883</v>
      </c>
      <c r="Q1250" t="s">
        <v>2180</v>
      </c>
      <c r="R1250">
        <v>291</v>
      </c>
      <c r="T1250" t="s">
        <v>2181</v>
      </c>
    </row>
    <row r="1251" spans="1:20" x14ac:dyDescent="0.25">
      <c r="A1251" s="6" t="s">
        <v>33</v>
      </c>
      <c r="B1251" s="7" t="s">
        <v>34</v>
      </c>
      <c r="C1251" s="7" t="s">
        <v>22</v>
      </c>
      <c r="D1251" s="7" t="s">
        <v>23</v>
      </c>
      <c r="E1251" s="7" t="s">
        <v>5</v>
      </c>
      <c r="F1251" s="7"/>
      <c r="G1251" s="7" t="s">
        <v>24</v>
      </c>
      <c r="H1251" s="7">
        <v>571512</v>
      </c>
      <c r="I1251" s="7">
        <v>571802</v>
      </c>
      <c r="J1251" s="7" t="s">
        <v>74</v>
      </c>
      <c r="K1251" s="7" t="s">
        <v>2182</v>
      </c>
      <c r="L1251" s="7" t="s">
        <v>2182</v>
      </c>
      <c r="M1251" s="7"/>
      <c r="N1251" s="7" t="s">
        <v>2183</v>
      </c>
      <c r="O1251" s="7"/>
      <c r="P1251" s="7">
        <v>5738883</v>
      </c>
      <c r="Q1251" s="7" t="s">
        <v>2180</v>
      </c>
      <c r="R1251" s="7">
        <v>291</v>
      </c>
      <c r="S1251" s="7">
        <v>96</v>
      </c>
      <c r="T1251" s="8"/>
    </row>
    <row r="1252" spans="1:20" hidden="1" x14ac:dyDescent="0.25">
      <c r="A1252" t="s">
        <v>20</v>
      </c>
      <c r="B1252" t="s">
        <v>30</v>
      </c>
      <c r="C1252" t="s">
        <v>22</v>
      </c>
      <c r="D1252" t="s">
        <v>23</v>
      </c>
      <c r="E1252" t="s">
        <v>5</v>
      </c>
      <c r="G1252" t="s">
        <v>24</v>
      </c>
      <c r="H1252">
        <v>571820</v>
      </c>
      <c r="I1252">
        <v>572626</v>
      </c>
      <c r="J1252" t="s">
        <v>74</v>
      </c>
      <c r="P1252">
        <v>5738881</v>
      </c>
      <c r="Q1252" t="s">
        <v>2184</v>
      </c>
      <c r="R1252">
        <v>807</v>
      </c>
      <c r="T1252" t="s">
        <v>2185</v>
      </c>
    </row>
    <row r="1253" spans="1:20" x14ac:dyDescent="0.25">
      <c r="A1253" s="6" t="s">
        <v>33</v>
      </c>
      <c r="B1253" s="7" t="s">
        <v>34</v>
      </c>
      <c r="C1253" s="7" t="s">
        <v>22</v>
      </c>
      <c r="D1253" s="7" t="s">
        <v>23</v>
      </c>
      <c r="E1253" s="7" t="s">
        <v>5</v>
      </c>
      <c r="F1253" s="7"/>
      <c r="G1253" s="7" t="s">
        <v>24</v>
      </c>
      <c r="H1253" s="7">
        <v>571820</v>
      </c>
      <c r="I1253" s="7">
        <v>572626</v>
      </c>
      <c r="J1253" s="7" t="s">
        <v>74</v>
      </c>
      <c r="K1253" s="7" t="s">
        <v>2186</v>
      </c>
      <c r="L1253" s="7" t="s">
        <v>2186</v>
      </c>
      <c r="M1253" s="7"/>
      <c r="N1253" s="7" t="s">
        <v>2187</v>
      </c>
      <c r="O1253" s="7"/>
      <c r="P1253" s="7">
        <v>5738881</v>
      </c>
      <c r="Q1253" s="7" t="s">
        <v>2184</v>
      </c>
      <c r="R1253" s="7">
        <v>807</v>
      </c>
      <c r="S1253" s="7">
        <v>268</v>
      </c>
      <c r="T1253" s="8"/>
    </row>
    <row r="1254" spans="1:20" hidden="1" x14ac:dyDescent="0.25">
      <c r="A1254" t="s">
        <v>20</v>
      </c>
      <c r="B1254" t="s">
        <v>30</v>
      </c>
      <c r="C1254" t="s">
        <v>22</v>
      </c>
      <c r="D1254" t="s">
        <v>23</v>
      </c>
      <c r="E1254" t="s">
        <v>5</v>
      </c>
      <c r="G1254" t="s">
        <v>24</v>
      </c>
      <c r="H1254">
        <v>572722</v>
      </c>
      <c r="I1254">
        <v>574239</v>
      </c>
      <c r="J1254" t="s">
        <v>74</v>
      </c>
      <c r="P1254">
        <v>5738887</v>
      </c>
      <c r="Q1254" t="s">
        <v>2188</v>
      </c>
      <c r="R1254">
        <v>1518</v>
      </c>
      <c r="T1254" t="s">
        <v>2189</v>
      </c>
    </row>
    <row r="1255" spans="1:20" x14ac:dyDescent="0.25">
      <c r="A1255" s="6" t="s">
        <v>33</v>
      </c>
      <c r="B1255" s="7" t="s">
        <v>34</v>
      </c>
      <c r="C1255" s="7" t="s">
        <v>22</v>
      </c>
      <c r="D1255" s="7" t="s">
        <v>23</v>
      </c>
      <c r="E1255" s="7" t="s">
        <v>5</v>
      </c>
      <c r="F1255" s="7"/>
      <c r="G1255" s="7" t="s">
        <v>24</v>
      </c>
      <c r="H1255" s="7">
        <v>572722</v>
      </c>
      <c r="I1255" s="7">
        <v>574239</v>
      </c>
      <c r="J1255" s="7" t="s">
        <v>74</v>
      </c>
      <c r="K1255" s="7" t="s">
        <v>2190</v>
      </c>
      <c r="L1255" s="7" t="s">
        <v>2190</v>
      </c>
      <c r="M1255" s="7"/>
      <c r="N1255" s="7" t="s">
        <v>2191</v>
      </c>
      <c r="O1255" s="7"/>
      <c r="P1255" s="7">
        <v>5738887</v>
      </c>
      <c r="Q1255" s="7" t="s">
        <v>2188</v>
      </c>
      <c r="R1255" s="7">
        <v>1518</v>
      </c>
      <c r="S1255" s="7">
        <v>505</v>
      </c>
      <c r="T1255" s="8"/>
    </row>
    <row r="1256" spans="1:20" hidden="1" x14ac:dyDescent="0.25">
      <c r="A1256" t="s">
        <v>20</v>
      </c>
      <c r="B1256" t="s">
        <v>30</v>
      </c>
      <c r="C1256" t="s">
        <v>22</v>
      </c>
      <c r="D1256" t="s">
        <v>23</v>
      </c>
      <c r="E1256" t="s">
        <v>5</v>
      </c>
      <c r="G1256" t="s">
        <v>24</v>
      </c>
      <c r="H1256">
        <v>574375</v>
      </c>
      <c r="I1256">
        <v>576366</v>
      </c>
      <c r="J1256" t="s">
        <v>74</v>
      </c>
      <c r="P1256">
        <v>5738886</v>
      </c>
      <c r="Q1256" t="s">
        <v>2192</v>
      </c>
      <c r="R1256">
        <v>1992</v>
      </c>
      <c r="T1256" t="s">
        <v>2193</v>
      </c>
    </row>
    <row r="1257" spans="1:20" x14ac:dyDescent="0.25">
      <c r="A1257" s="6" t="s">
        <v>33</v>
      </c>
      <c r="B1257" s="7" t="s">
        <v>34</v>
      </c>
      <c r="C1257" s="7" t="s">
        <v>22</v>
      </c>
      <c r="D1257" s="7" t="s">
        <v>23</v>
      </c>
      <c r="E1257" s="7" t="s">
        <v>5</v>
      </c>
      <c r="F1257" s="7"/>
      <c r="G1257" s="7" t="s">
        <v>24</v>
      </c>
      <c r="H1257" s="7">
        <v>574375</v>
      </c>
      <c r="I1257" s="7">
        <v>576366</v>
      </c>
      <c r="J1257" s="7" t="s">
        <v>74</v>
      </c>
      <c r="K1257" s="7" t="s">
        <v>2194</v>
      </c>
      <c r="L1257" s="7" t="s">
        <v>2194</v>
      </c>
      <c r="M1257" s="7"/>
      <c r="N1257" s="7" t="s">
        <v>2195</v>
      </c>
      <c r="O1257" s="7"/>
      <c r="P1257" s="7">
        <v>5738886</v>
      </c>
      <c r="Q1257" s="7" t="s">
        <v>2192</v>
      </c>
      <c r="R1257" s="7">
        <v>1992</v>
      </c>
      <c r="S1257" s="7">
        <v>663</v>
      </c>
      <c r="T1257" s="8"/>
    </row>
    <row r="1258" spans="1:20" hidden="1" x14ac:dyDescent="0.25">
      <c r="A1258" t="s">
        <v>20</v>
      </c>
      <c r="B1258" t="s">
        <v>30</v>
      </c>
      <c r="C1258" t="s">
        <v>22</v>
      </c>
      <c r="D1258" t="s">
        <v>23</v>
      </c>
      <c r="E1258" t="s">
        <v>5</v>
      </c>
      <c r="G1258" t="s">
        <v>24</v>
      </c>
      <c r="H1258">
        <v>576575</v>
      </c>
      <c r="I1258">
        <v>577597</v>
      </c>
      <c r="J1258" t="s">
        <v>25</v>
      </c>
      <c r="P1258">
        <v>5738892</v>
      </c>
      <c r="Q1258" t="s">
        <v>2196</v>
      </c>
      <c r="R1258">
        <v>1023</v>
      </c>
      <c r="T1258" t="s">
        <v>2197</v>
      </c>
    </row>
    <row r="1259" spans="1:20" x14ac:dyDescent="0.25">
      <c r="A1259" s="6" t="s">
        <v>33</v>
      </c>
      <c r="B1259" s="7" t="s">
        <v>34</v>
      </c>
      <c r="C1259" s="7" t="s">
        <v>22</v>
      </c>
      <c r="D1259" s="7" t="s">
        <v>23</v>
      </c>
      <c r="E1259" s="7" t="s">
        <v>5</v>
      </c>
      <c r="F1259" s="7"/>
      <c r="G1259" s="7" t="s">
        <v>24</v>
      </c>
      <c r="H1259" s="7">
        <v>576575</v>
      </c>
      <c r="I1259" s="7">
        <v>577597</v>
      </c>
      <c r="J1259" s="7" t="s">
        <v>25</v>
      </c>
      <c r="K1259" s="7" t="s">
        <v>2198</v>
      </c>
      <c r="L1259" s="7" t="s">
        <v>2198</v>
      </c>
      <c r="M1259" s="7"/>
      <c r="N1259" s="7" t="s">
        <v>2199</v>
      </c>
      <c r="O1259" s="7"/>
      <c r="P1259" s="7">
        <v>5738892</v>
      </c>
      <c r="Q1259" s="7" t="s">
        <v>2196</v>
      </c>
      <c r="R1259" s="7">
        <v>1023</v>
      </c>
      <c r="S1259" s="7">
        <v>340</v>
      </c>
      <c r="T1259" s="8"/>
    </row>
    <row r="1260" spans="1:20" hidden="1" x14ac:dyDescent="0.25">
      <c r="A1260" t="s">
        <v>20</v>
      </c>
      <c r="B1260" t="s">
        <v>30</v>
      </c>
      <c r="C1260" t="s">
        <v>22</v>
      </c>
      <c r="D1260" t="s">
        <v>23</v>
      </c>
      <c r="E1260" t="s">
        <v>5</v>
      </c>
      <c r="G1260" t="s">
        <v>24</v>
      </c>
      <c r="H1260">
        <v>577667</v>
      </c>
      <c r="I1260">
        <v>578047</v>
      </c>
      <c r="J1260" t="s">
        <v>25</v>
      </c>
      <c r="P1260">
        <v>5738891</v>
      </c>
      <c r="Q1260" t="s">
        <v>2200</v>
      </c>
      <c r="R1260">
        <v>381</v>
      </c>
      <c r="T1260" t="s">
        <v>2201</v>
      </c>
    </row>
    <row r="1261" spans="1:20" x14ac:dyDescent="0.25">
      <c r="A1261" s="6" t="s">
        <v>33</v>
      </c>
      <c r="B1261" s="7" t="s">
        <v>34</v>
      </c>
      <c r="C1261" s="7" t="s">
        <v>22</v>
      </c>
      <c r="D1261" s="7" t="s">
        <v>23</v>
      </c>
      <c r="E1261" s="7" t="s">
        <v>5</v>
      </c>
      <c r="F1261" s="7"/>
      <c r="G1261" s="7" t="s">
        <v>24</v>
      </c>
      <c r="H1261" s="7">
        <v>577667</v>
      </c>
      <c r="I1261" s="7">
        <v>578047</v>
      </c>
      <c r="J1261" s="7" t="s">
        <v>25</v>
      </c>
      <c r="K1261" s="7" t="s">
        <v>2202</v>
      </c>
      <c r="L1261" s="7" t="s">
        <v>2202</v>
      </c>
      <c r="M1261" s="7"/>
      <c r="N1261" s="7" t="s">
        <v>36</v>
      </c>
      <c r="O1261" s="7"/>
      <c r="P1261" s="7">
        <v>5738891</v>
      </c>
      <c r="Q1261" s="7" t="s">
        <v>2200</v>
      </c>
      <c r="R1261" s="7">
        <v>381</v>
      </c>
      <c r="S1261" s="7">
        <v>126</v>
      </c>
      <c r="T1261" s="8"/>
    </row>
    <row r="1262" spans="1:20" hidden="1" x14ac:dyDescent="0.25">
      <c r="A1262" t="s">
        <v>20</v>
      </c>
      <c r="B1262" t="s">
        <v>30</v>
      </c>
      <c r="C1262" t="s">
        <v>22</v>
      </c>
      <c r="D1262" t="s">
        <v>23</v>
      </c>
      <c r="E1262" t="s">
        <v>5</v>
      </c>
      <c r="G1262" t="s">
        <v>24</v>
      </c>
      <c r="H1262">
        <v>578098</v>
      </c>
      <c r="I1262">
        <v>579126</v>
      </c>
      <c r="J1262" t="s">
        <v>25</v>
      </c>
      <c r="P1262">
        <v>5738890</v>
      </c>
      <c r="Q1262" t="s">
        <v>2203</v>
      </c>
      <c r="R1262">
        <v>1029</v>
      </c>
      <c r="T1262" t="s">
        <v>2204</v>
      </c>
    </row>
    <row r="1263" spans="1:20" x14ac:dyDescent="0.25">
      <c r="A1263" s="6" t="s">
        <v>33</v>
      </c>
      <c r="B1263" s="7" t="s">
        <v>34</v>
      </c>
      <c r="C1263" s="7" t="s">
        <v>22</v>
      </c>
      <c r="D1263" s="7" t="s">
        <v>23</v>
      </c>
      <c r="E1263" s="7" t="s">
        <v>5</v>
      </c>
      <c r="F1263" s="7"/>
      <c r="G1263" s="7" t="s">
        <v>24</v>
      </c>
      <c r="H1263" s="7">
        <v>578098</v>
      </c>
      <c r="I1263" s="7">
        <v>579126</v>
      </c>
      <c r="J1263" s="7" t="s">
        <v>25</v>
      </c>
      <c r="K1263" s="7" t="s">
        <v>2205</v>
      </c>
      <c r="L1263" s="7" t="s">
        <v>2205</v>
      </c>
      <c r="M1263" s="7"/>
      <c r="N1263" s="7" t="s">
        <v>1180</v>
      </c>
      <c r="O1263" s="7"/>
      <c r="P1263" s="7">
        <v>5738890</v>
      </c>
      <c r="Q1263" s="7" t="s">
        <v>2203</v>
      </c>
      <c r="R1263" s="7">
        <v>1029</v>
      </c>
      <c r="S1263" s="7">
        <v>342</v>
      </c>
      <c r="T1263" s="8"/>
    </row>
    <row r="1264" spans="1:20" hidden="1" x14ac:dyDescent="0.25">
      <c r="A1264" t="s">
        <v>20</v>
      </c>
      <c r="B1264" t="s">
        <v>30</v>
      </c>
      <c r="C1264" t="s">
        <v>22</v>
      </c>
      <c r="D1264" t="s">
        <v>23</v>
      </c>
      <c r="E1264" t="s">
        <v>5</v>
      </c>
      <c r="G1264" t="s">
        <v>24</v>
      </c>
      <c r="H1264">
        <v>579139</v>
      </c>
      <c r="I1264">
        <v>580593</v>
      </c>
      <c r="J1264" t="s">
        <v>74</v>
      </c>
      <c r="P1264">
        <v>5738894</v>
      </c>
      <c r="Q1264" t="s">
        <v>2206</v>
      </c>
      <c r="R1264">
        <v>1455</v>
      </c>
      <c r="T1264" t="s">
        <v>2207</v>
      </c>
    </row>
    <row r="1265" spans="1:20" x14ac:dyDescent="0.25">
      <c r="A1265" s="6" t="s">
        <v>33</v>
      </c>
      <c r="B1265" s="7" t="s">
        <v>34</v>
      </c>
      <c r="C1265" s="7" t="s">
        <v>22</v>
      </c>
      <c r="D1265" s="7" t="s">
        <v>23</v>
      </c>
      <c r="E1265" s="7" t="s">
        <v>5</v>
      </c>
      <c r="F1265" s="7"/>
      <c r="G1265" s="7" t="s">
        <v>24</v>
      </c>
      <c r="H1265" s="7">
        <v>579139</v>
      </c>
      <c r="I1265" s="7">
        <v>580593</v>
      </c>
      <c r="J1265" s="7" t="s">
        <v>74</v>
      </c>
      <c r="K1265" s="7" t="s">
        <v>2208</v>
      </c>
      <c r="L1265" s="7" t="s">
        <v>2208</v>
      </c>
      <c r="M1265" s="7"/>
      <c r="N1265" s="7" t="s">
        <v>67</v>
      </c>
      <c r="O1265" s="7"/>
      <c r="P1265" s="7">
        <v>5738894</v>
      </c>
      <c r="Q1265" s="7" t="s">
        <v>2206</v>
      </c>
      <c r="R1265" s="7">
        <v>1455</v>
      </c>
      <c r="S1265" s="7">
        <v>484</v>
      </c>
      <c r="T1265" s="8"/>
    </row>
    <row r="1266" spans="1:20" hidden="1" x14ac:dyDescent="0.25">
      <c r="A1266" t="s">
        <v>20</v>
      </c>
      <c r="B1266" t="s">
        <v>30</v>
      </c>
      <c r="C1266" t="s">
        <v>22</v>
      </c>
      <c r="D1266" t="s">
        <v>23</v>
      </c>
      <c r="E1266" t="s">
        <v>5</v>
      </c>
      <c r="G1266" t="s">
        <v>24</v>
      </c>
      <c r="H1266">
        <v>580594</v>
      </c>
      <c r="I1266">
        <v>581139</v>
      </c>
      <c r="J1266" t="s">
        <v>74</v>
      </c>
      <c r="P1266">
        <v>5738895</v>
      </c>
      <c r="Q1266" t="s">
        <v>2209</v>
      </c>
      <c r="R1266">
        <v>546</v>
      </c>
      <c r="T1266" t="s">
        <v>2210</v>
      </c>
    </row>
    <row r="1267" spans="1:20" x14ac:dyDescent="0.25">
      <c r="A1267" s="6" t="s">
        <v>33</v>
      </c>
      <c r="B1267" s="7" t="s">
        <v>34</v>
      </c>
      <c r="C1267" s="7" t="s">
        <v>22</v>
      </c>
      <c r="D1267" s="7" t="s">
        <v>23</v>
      </c>
      <c r="E1267" s="7" t="s">
        <v>5</v>
      </c>
      <c r="F1267" s="7"/>
      <c r="G1267" s="7" t="s">
        <v>24</v>
      </c>
      <c r="H1267" s="7">
        <v>580594</v>
      </c>
      <c r="I1267" s="7">
        <v>581139</v>
      </c>
      <c r="J1267" s="7" t="s">
        <v>74</v>
      </c>
      <c r="K1267" s="7" t="s">
        <v>2211</v>
      </c>
      <c r="L1267" s="7" t="s">
        <v>2211</v>
      </c>
      <c r="M1267" s="7"/>
      <c r="N1267" s="7" t="s">
        <v>2212</v>
      </c>
      <c r="O1267" s="7"/>
      <c r="P1267" s="7">
        <v>5738895</v>
      </c>
      <c r="Q1267" s="7" t="s">
        <v>2209</v>
      </c>
      <c r="R1267" s="7">
        <v>546</v>
      </c>
      <c r="S1267" s="7">
        <v>181</v>
      </c>
      <c r="T1267" s="8"/>
    </row>
    <row r="1268" spans="1:20" hidden="1" x14ac:dyDescent="0.25">
      <c r="A1268" t="s">
        <v>20</v>
      </c>
      <c r="B1268" t="s">
        <v>30</v>
      </c>
      <c r="C1268" t="s">
        <v>22</v>
      </c>
      <c r="D1268" t="s">
        <v>23</v>
      </c>
      <c r="E1268" t="s">
        <v>5</v>
      </c>
      <c r="G1268" t="s">
        <v>24</v>
      </c>
      <c r="H1268">
        <v>581259</v>
      </c>
      <c r="I1268">
        <v>582110</v>
      </c>
      <c r="J1268" t="s">
        <v>25</v>
      </c>
      <c r="P1268">
        <v>5738901</v>
      </c>
      <c r="Q1268" t="s">
        <v>2213</v>
      </c>
      <c r="R1268">
        <v>852</v>
      </c>
      <c r="T1268" t="s">
        <v>2214</v>
      </c>
    </row>
    <row r="1269" spans="1:20" x14ac:dyDescent="0.25">
      <c r="A1269" s="6" t="s">
        <v>33</v>
      </c>
      <c r="B1269" s="7" t="s">
        <v>34</v>
      </c>
      <c r="C1269" s="7" t="s">
        <v>22</v>
      </c>
      <c r="D1269" s="7" t="s">
        <v>23</v>
      </c>
      <c r="E1269" s="7" t="s">
        <v>5</v>
      </c>
      <c r="F1269" s="7"/>
      <c r="G1269" s="7" t="s">
        <v>24</v>
      </c>
      <c r="H1269" s="7">
        <v>581259</v>
      </c>
      <c r="I1269" s="7">
        <v>582110</v>
      </c>
      <c r="J1269" s="7" t="s">
        <v>25</v>
      </c>
      <c r="K1269" s="7" t="s">
        <v>2215</v>
      </c>
      <c r="L1269" s="7" t="s">
        <v>2215</v>
      </c>
      <c r="M1269" s="7"/>
      <c r="N1269" s="7" t="s">
        <v>2216</v>
      </c>
      <c r="O1269" s="7"/>
      <c r="P1269" s="7">
        <v>5738901</v>
      </c>
      <c r="Q1269" s="7" t="s">
        <v>2213</v>
      </c>
      <c r="R1269" s="7">
        <v>852</v>
      </c>
      <c r="S1269" s="7">
        <v>283</v>
      </c>
      <c r="T1269" s="8"/>
    </row>
    <row r="1270" spans="1:20" hidden="1" x14ac:dyDescent="0.25">
      <c r="A1270" t="s">
        <v>20</v>
      </c>
      <c r="B1270" t="s">
        <v>30</v>
      </c>
      <c r="C1270" t="s">
        <v>22</v>
      </c>
      <c r="D1270" t="s">
        <v>23</v>
      </c>
      <c r="E1270" t="s">
        <v>5</v>
      </c>
      <c r="G1270" t="s">
        <v>24</v>
      </c>
      <c r="H1270">
        <v>582130</v>
      </c>
      <c r="I1270">
        <v>582816</v>
      </c>
      <c r="J1270" t="s">
        <v>25</v>
      </c>
      <c r="P1270">
        <v>5738902</v>
      </c>
      <c r="Q1270" t="s">
        <v>2217</v>
      </c>
      <c r="R1270">
        <v>687</v>
      </c>
      <c r="T1270" t="s">
        <v>2218</v>
      </c>
    </row>
    <row r="1271" spans="1:20" x14ac:dyDescent="0.25">
      <c r="A1271" s="6" t="s">
        <v>33</v>
      </c>
      <c r="B1271" s="7" t="s">
        <v>34</v>
      </c>
      <c r="C1271" s="7" t="s">
        <v>22</v>
      </c>
      <c r="D1271" s="7" t="s">
        <v>23</v>
      </c>
      <c r="E1271" s="7" t="s">
        <v>5</v>
      </c>
      <c r="F1271" s="7"/>
      <c r="G1271" s="7" t="s">
        <v>24</v>
      </c>
      <c r="H1271" s="7">
        <v>582130</v>
      </c>
      <c r="I1271" s="7">
        <v>582816</v>
      </c>
      <c r="J1271" s="7" t="s">
        <v>25</v>
      </c>
      <c r="K1271" s="7" t="s">
        <v>2219</v>
      </c>
      <c r="L1271" s="7" t="s">
        <v>2219</v>
      </c>
      <c r="M1271" s="7"/>
      <c r="N1271" s="7" t="s">
        <v>2220</v>
      </c>
      <c r="O1271" s="7"/>
      <c r="P1271" s="7">
        <v>5738902</v>
      </c>
      <c r="Q1271" s="7" t="s">
        <v>2217</v>
      </c>
      <c r="R1271" s="7">
        <v>687</v>
      </c>
      <c r="S1271" s="7">
        <v>228</v>
      </c>
      <c r="T1271" s="8"/>
    </row>
    <row r="1272" spans="1:20" hidden="1" x14ac:dyDescent="0.25">
      <c r="A1272" t="s">
        <v>20</v>
      </c>
      <c r="B1272" t="s">
        <v>30</v>
      </c>
      <c r="C1272" t="s">
        <v>22</v>
      </c>
      <c r="D1272" t="s">
        <v>23</v>
      </c>
      <c r="E1272" t="s">
        <v>5</v>
      </c>
      <c r="G1272" t="s">
        <v>24</v>
      </c>
      <c r="H1272">
        <v>582895</v>
      </c>
      <c r="I1272">
        <v>584547</v>
      </c>
      <c r="J1272" t="s">
        <v>25</v>
      </c>
      <c r="P1272">
        <v>5738900</v>
      </c>
      <c r="Q1272" t="s">
        <v>2221</v>
      </c>
      <c r="R1272">
        <v>1653</v>
      </c>
      <c r="T1272" t="s">
        <v>2222</v>
      </c>
    </row>
    <row r="1273" spans="1:20" x14ac:dyDescent="0.25">
      <c r="A1273" s="6" t="s">
        <v>33</v>
      </c>
      <c r="B1273" s="7" t="s">
        <v>34</v>
      </c>
      <c r="C1273" s="7" t="s">
        <v>22</v>
      </c>
      <c r="D1273" s="7" t="s">
        <v>23</v>
      </c>
      <c r="E1273" s="7" t="s">
        <v>5</v>
      </c>
      <c r="F1273" s="7"/>
      <c r="G1273" s="7" t="s">
        <v>24</v>
      </c>
      <c r="H1273" s="7">
        <v>582895</v>
      </c>
      <c r="I1273" s="7">
        <v>584547</v>
      </c>
      <c r="J1273" s="7" t="s">
        <v>25</v>
      </c>
      <c r="K1273" s="7" t="s">
        <v>2223</v>
      </c>
      <c r="L1273" s="7" t="s">
        <v>2223</v>
      </c>
      <c r="M1273" s="7"/>
      <c r="N1273" s="7" t="s">
        <v>2224</v>
      </c>
      <c r="O1273" s="7"/>
      <c r="P1273" s="7">
        <v>5738900</v>
      </c>
      <c r="Q1273" s="7" t="s">
        <v>2221</v>
      </c>
      <c r="R1273" s="7">
        <v>1653</v>
      </c>
      <c r="S1273" s="7">
        <v>550</v>
      </c>
      <c r="T1273" s="8"/>
    </row>
    <row r="1274" spans="1:20" hidden="1" x14ac:dyDescent="0.25">
      <c r="A1274" t="s">
        <v>20</v>
      </c>
      <c r="B1274" t="s">
        <v>30</v>
      </c>
      <c r="C1274" t="s">
        <v>22</v>
      </c>
      <c r="D1274" t="s">
        <v>23</v>
      </c>
      <c r="E1274" t="s">
        <v>5</v>
      </c>
      <c r="G1274" t="s">
        <v>24</v>
      </c>
      <c r="H1274">
        <v>584624</v>
      </c>
      <c r="I1274">
        <v>585775</v>
      </c>
      <c r="J1274" t="s">
        <v>74</v>
      </c>
      <c r="P1274">
        <v>5738906</v>
      </c>
      <c r="Q1274" t="s">
        <v>2225</v>
      </c>
      <c r="R1274">
        <v>1152</v>
      </c>
      <c r="T1274" t="s">
        <v>2226</v>
      </c>
    </row>
    <row r="1275" spans="1:20" x14ac:dyDescent="0.25">
      <c r="A1275" s="6" t="s">
        <v>33</v>
      </c>
      <c r="B1275" s="7" t="s">
        <v>34</v>
      </c>
      <c r="C1275" s="7" t="s">
        <v>22</v>
      </c>
      <c r="D1275" s="7" t="s">
        <v>23</v>
      </c>
      <c r="E1275" s="7" t="s">
        <v>5</v>
      </c>
      <c r="F1275" s="7"/>
      <c r="G1275" s="7" t="s">
        <v>24</v>
      </c>
      <c r="H1275" s="7">
        <v>584624</v>
      </c>
      <c r="I1275" s="7">
        <v>585775</v>
      </c>
      <c r="J1275" s="7" t="s">
        <v>74</v>
      </c>
      <c r="K1275" s="7" t="s">
        <v>2227</v>
      </c>
      <c r="L1275" s="7" t="s">
        <v>2227</v>
      </c>
      <c r="M1275" s="7"/>
      <c r="N1275" s="7" t="s">
        <v>2228</v>
      </c>
      <c r="O1275" s="7"/>
      <c r="P1275" s="7">
        <v>5738906</v>
      </c>
      <c r="Q1275" s="7" t="s">
        <v>2225</v>
      </c>
      <c r="R1275" s="7">
        <v>1152</v>
      </c>
      <c r="S1275" s="7">
        <v>383</v>
      </c>
      <c r="T1275" s="8"/>
    </row>
    <row r="1276" spans="1:20" hidden="1" x14ac:dyDescent="0.25">
      <c r="A1276" t="s">
        <v>20</v>
      </c>
      <c r="B1276" t="s">
        <v>30</v>
      </c>
      <c r="C1276" t="s">
        <v>22</v>
      </c>
      <c r="D1276" t="s">
        <v>23</v>
      </c>
      <c r="E1276" t="s">
        <v>5</v>
      </c>
      <c r="G1276" t="s">
        <v>24</v>
      </c>
      <c r="H1276">
        <v>586144</v>
      </c>
      <c r="I1276">
        <v>587982</v>
      </c>
      <c r="J1276" t="s">
        <v>25</v>
      </c>
      <c r="P1276">
        <v>5738905</v>
      </c>
      <c r="Q1276" t="s">
        <v>2229</v>
      </c>
      <c r="R1276">
        <v>1839</v>
      </c>
      <c r="T1276" t="s">
        <v>2230</v>
      </c>
    </row>
    <row r="1277" spans="1:20" x14ac:dyDescent="0.25">
      <c r="A1277" s="6" t="s">
        <v>33</v>
      </c>
      <c r="B1277" s="7" t="s">
        <v>34</v>
      </c>
      <c r="C1277" s="7" t="s">
        <v>22</v>
      </c>
      <c r="D1277" s="7" t="s">
        <v>23</v>
      </c>
      <c r="E1277" s="7" t="s">
        <v>5</v>
      </c>
      <c r="F1277" s="7"/>
      <c r="G1277" s="7" t="s">
        <v>24</v>
      </c>
      <c r="H1277" s="7">
        <v>586144</v>
      </c>
      <c r="I1277" s="7">
        <v>587982</v>
      </c>
      <c r="J1277" s="7" t="s">
        <v>25</v>
      </c>
      <c r="K1277" s="7" t="s">
        <v>2231</v>
      </c>
      <c r="L1277" s="7" t="s">
        <v>2231</v>
      </c>
      <c r="M1277" s="7"/>
      <c r="N1277" s="7" t="s">
        <v>581</v>
      </c>
      <c r="O1277" s="7"/>
      <c r="P1277" s="7">
        <v>5738905</v>
      </c>
      <c r="Q1277" s="7" t="s">
        <v>2229</v>
      </c>
      <c r="R1277" s="7">
        <v>1839</v>
      </c>
      <c r="S1277" s="7">
        <v>612</v>
      </c>
      <c r="T1277" s="8"/>
    </row>
    <row r="1278" spans="1:20" hidden="1" x14ac:dyDescent="0.25">
      <c r="A1278" t="s">
        <v>20</v>
      </c>
      <c r="B1278" t="s">
        <v>30</v>
      </c>
      <c r="C1278" t="s">
        <v>22</v>
      </c>
      <c r="D1278" t="s">
        <v>23</v>
      </c>
      <c r="E1278" t="s">
        <v>5</v>
      </c>
      <c r="G1278" t="s">
        <v>24</v>
      </c>
      <c r="H1278">
        <v>587979</v>
      </c>
      <c r="I1278">
        <v>588587</v>
      </c>
      <c r="J1278" t="s">
        <v>25</v>
      </c>
      <c r="P1278">
        <v>5738913</v>
      </c>
      <c r="Q1278" t="s">
        <v>2232</v>
      </c>
      <c r="R1278">
        <v>609</v>
      </c>
      <c r="T1278" t="s">
        <v>2233</v>
      </c>
    </row>
    <row r="1279" spans="1:20" x14ac:dyDescent="0.25">
      <c r="A1279" s="6" t="s">
        <v>33</v>
      </c>
      <c r="B1279" s="7" t="s">
        <v>34</v>
      </c>
      <c r="C1279" s="7" t="s">
        <v>22</v>
      </c>
      <c r="D1279" s="7" t="s">
        <v>23</v>
      </c>
      <c r="E1279" s="7" t="s">
        <v>5</v>
      </c>
      <c r="F1279" s="7"/>
      <c r="G1279" s="7" t="s">
        <v>24</v>
      </c>
      <c r="H1279" s="7">
        <v>587979</v>
      </c>
      <c r="I1279" s="7">
        <v>588587</v>
      </c>
      <c r="J1279" s="7" t="s">
        <v>25</v>
      </c>
      <c r="K1279" s="7" t="s">
        <v>2234</v>
      </c>
      <c r="L1279" s="7" t="s">
        <v>2234</v>
      </c>
      <c r="M1279" s="7"/>
      <c r="N1279" s="7" t="s">
        <v>577</v>
      </c>
      <c r="O1279" s="7"/>
      <c r="P1279" s="7">
        <v>5738913</v>
      </c>
      <c r="Q1279" s="7" t="s">
        <v>2232</v>
      </c>
      <c r="R1279" s="7">
        <v>609</v>
      </c>
      <c r="S1279" s="7">
        <v>202</v>
      </c>
      <c r="T1279" s="8"/>
    </row>
    <row r="1280" spans="1:20" hidden="1" x14ac:dyDescent="0.25">
      <c r="A1280" t="s">
        <v>20</v>
      </c>
      <c r="B1280" t="s">
        <v>30</v>
      </c>
      <c r="C1280" t="s">
        <v>22</v>
      </c>
      <c r="D1280" t="s">
        <v>23</v>
      </c>
      <c r="E1280" t="s">
        <v>5</v>
      </c>
      <c r="G1280" t="s">
        <v>24</v>
      </c>
      <c r="H1280">
        <v>588577</v>
      </c>
      <c r="I1280">
        <v>589821</v>
      </c>
      <c r="J1280" t="s">
        <v>25</v>
      </c>
      <c r="P1280">
        <v>5738912</v>
      </c>
      <c r="Q1280" t="s">
        <v>2235</v>
      </c>
      <c r="R1280">
        <v>1245</v>
      </c>
      <c r="T1280" t="s">
        <v>2236</v>
      </c>
    </row>
    <row r="1281" spans="1:20" x14ac:dyDescent="0.25">
      <c r="A1281" s="6" t="s">
        <v>33</v>
      </c>
      <c r="B1281" s="7" t="s">
        <v>34</v>
      </c>
      <c r="C1281" s="7" t="s">
        <v>22</v>
      </c>
      <c r="D1281" s="7" t="s">
        <v>23</v>
      </c>
      <c r="E1281" s="7" t="s">
        <v>5</v>
      </c>
      <c r="F1281" s="7"/>
      <c r="G1281" s="7" t="s">
        <v>24</v>
      </c>
      <c r="H1281" s="7">
        <v>588577</v>
      </c>
      <c r="I1281" s="7">
        <v>589821</v>
      </c>
      <c r="J1281" s="7" t="s">
        <v>25</v>
      </c>
      <c r="K1281" s="7" t="s">
        <v>2237</v>
      </c>
      <c r="L1281" s="7" t="s">
        <v>2237</v>
      </c>
      <c r="M1281" s="7"/>
      <c r="N1281" s="7" t="s">
        <v>2238</v>
      </c>
      <c r="O1281" s="7"/>
      <c r="P1281" s="7">
        <v>5738912</v>
      </c>
      <c r="Q1281" s="7" t="s">
        <v>2235</v>
      </c>
      <c r="R1281" s="7">
        <v>1245</v>
      </c>
      <c r="S1281" s="7">
        <v>414</v>
      </c>
      <c r="T1281" s="8"/>
    </row>
    <row r="1282" spans="1:20" hidden="1" x14ac:dyDescent="0.25">
      <c r="A1282" t="s">
        <v>20</v>
      </c>
      <c r="B1282" t="s">
        <v>30</v>
      </c>
      <c r="C1282" t="s">
        <v>22</v>
      </c>
      <c r="D1282" t="s">
        <v>23</v>
      </c>
      <c r="E1282" t="s">
        <v>5</v>
      </c>
      <c r="G1282" t="s">
        <v>24</v>
      </c>
      <c r="H1282">
        <v>590108</v>
      </c>
      <c r="I1282">
        <v>590563</v>
      </c>
      <c r="J1282" t="s">
        <v>74</v>
      </c>
      <c r="P1282">
        <v>5738911</v>
      </c>
      <c r="Q1282" t="s">
        <v>2239</v>
      </c>
      <c r="R1282">
        <v>456</v>
      </c>
      <c r="T1282" t="s">
        <v>2240</v>
      </c>
    </row>
    <row r="1283" spans="1:20" x14ac:dyDescent="0.25">
      <c r="A1283" s="6" t="s">
        <v>33</v>
      </c>
      <c r="B1283" s="7" t="s">
        <v>34</v>
      </c>
      <c r="C1283" s="7" t="s">
        <v>22</v>
      </c>
      <c r="D1283" s="7" t="s">
        <v>23</v>
      </c>
      <c r="E1283" s="7" t="s">
        <v>5</v>
      </c>
      <c r="F1283" s="7"/>
      <c r="G1283" s="7" t="s">
        <v>24</v>
      </c>
      <c r="H1283" s="7">
        <v>590108</v>
      </c>
      <c r="I1283" s="7">
        <v>590563</v>
      </c>
      <c r="J1283" s="7" t="s">
        <v>74</v>
      </c>
      <c r="K1283" s="7" t="s">
        <v>2241</v>
      </c>
      <c r="L1283" s="7" t="s">
        <v>2241</v>
      </c>
      <c r="M1283" s="7"/>
      <c r="N1283" s="7" t="s">
        <v>36</v>
      </c>
      <c r="O1283" s="7"/>
      <c r="P1283" s="7">
        <v>5738911</v>
      </c>
      <c r="Q1283" s="7" t="s">
        <v>2239</v>
      </c>
      <c r="R1283" s="7">
        <v>456</v>
      </c>
      <c r="S1283" s="7">
        <v>151</v>
      </c>
      <c r="T1283" s="8"/>
    </row>
    <row r="1284" spans="1:20" hidden="1" x14ac:dyDescent="0.25">
      <c r="A1284" t="s">
        <v>20</v>
      </c>
      <c r="B1284" t="s">
        <v>30</v>
      </c>
      <c r="C1284" t="s">
        <v>22</v>
      </c>
      <c r="D1284" t="s">
        <v>23</v>
      </c>
      <c r="E1284" t="s">
        <v>5</v>
      </c>
      <c r="G1284" t="s">
        <v>24</v>
      </c>
      <c r="H1284">
        <v>590565</v>
      </c>
      <c r="I1284">
        <v>591017</v>
      </c>
      <c r="J1284" t="s">
        <v>74</v>
      </c>
      <c r="P1284">
        <v>5738916</v>
      </c>
      <c r="Q1284" t="s">
        <v>2242</v>
      </c>
      <c r="R1284">
        <v>453</v>
      </c>
      <c r="T1284" t="s">
        <v>2243</v>
      </c>
    </row>
    <row r="1285" spans="1:20" x14ac:dyDescent="0.25">
      <c r="A1285" s="6" t="s">
        <v>33</v>
      </c>
      <c r="B1285" s="7" t="s">
        <v>34</v>
      </c>
      <c r="C1285" s="7" t="s">
        <v>22</v>
      </c>
      <c r="D1285" s="7" t="s">
        <v>23</v>
      </c>
      <c r="E1285" s="7" t="s">
        <v>5</v>
      </c>
      <c r="F1285" s="7"/>
      <c r="G1285" s="7" t="s">
        <v>24</v>
      </c>
      <c r="H1285" s="7">
        <v>590565</v>
      </c>
      <c r="I1285" s="7">
        <v>591017</v>
      </c>
      <c r="J1285" s="7" t="s">
        <v>74</v>
      </c>
      <c r="K1285" s="7" t="s">
        <v>2244</v>
      </c>
      <c r="L1285" s="7" t="s">
        <v>2244</v>
      </c>
      <c r="M1285" s="7"/>
      <c r="N1285" s="7" t="s">
        <v>2245</v>
      </c>
      <c r="O1285" s="7"/>
      <c r="P1285" s="7">
        <v>5738916</v>
      </c>
      <c r="Q1285" s="7" t="s">
        <v>2242</v>
      </c>
      <c r="R1285" s="7">
        <v>453</v>
      </c>
      <c r="S1285" s="7">
        <v>150</v>
      </c>
      <c r="T1285" s="8"/>
    </row>
    <row r="1286" spans="1:20" hidden="1" x14ac:dyDescent="0.25">
      <c r="A1286" t="s">
        <v>20</v>
      </c>
      <c r="B1286" t="s">
        <v>30</v>
      </c>
      <c r="C1286" t="s">
        <v>22</v>
      </c>
      <c r="D1286" t="s">
        <v>23</v>
      </c>
      <c r="E1286" t="s">
        <v>5</v>
      </c>
      <c r="G1286" t="s">
        <v>24</v>
      </c>
      <c r="H1286">
        <v>591038</v>
      </c>
      <c r="I1286">
        <v>591421</v>
      </c>
      <c r="J1286" t="s">
        <v>74</v>
      </c>
      <c r="P1286">
        <v>5738917</v>
      </c>
      <c r="Q1286" t="s">
        <v>2246</v>
      </c>
      <c r="R1286">
        <v>384</v>
      </c>
      <c r="T1286" t="s">
        <v>2247</v>
      </c>
    </row>
    <row r="1287" spans="1:20" x14ac:dyDescent="0.25">
      <c r="A1287" s="6" t="s">
        <v>33</v>
      </c>
      <c r="B1287" s="7" t="s">
        <v>34</v>
      </c>
      <c r="C1287" s="7" t="s">
        <v>22</v>
      </c>
      <c r="D1287" s="7" t="s">
        <v>23</v>
      </c>
      <c r="E1287" s="7" t="s">
        <v>5</v>
      </c>
      <c r="F1287" s="7"/>
      <c r="G1287" s="7" t="s">
        <v>24</v>
      </c>
      <c r="H1287" s="7">
        <v>591038</v>
      </c>
      <c r="I1287" s="7">
        <v>591421</v>
      </c>
      <c r="J1287" s="7" t="s">
        <v>74</v>
      </c>
      <c r="K1287" s="7" t="s">
        <v>2248</v>
      </c>
      <c r="L1287" s="7" t="s">
        <v>2248</v>
      </c>
      <c r="M1287" s="7"/>
      <c r="N1287" s="7" t="s">
        <v>2249</v>
      </c>
      <c r="O1287" s="7"/>
      <c r="P1287" s="7">
        <v>5738917</v>
      </c>
      <c r="Q1287" s="7" t="s">
        <v>2246</v>
      </c>
      <c r="R1287" s="7">
        <v>384</v>
      </c>
      <c r="S1287" s="7">
        <v>127</v>
      </c>
      <c r="T1287" s="8"/>
    </row>
    <row r="1288" spans="1:20" hidden="1" x14ac:dyDescent="0.25">
      <c r="A1288" t="s">
        <v>20</v>
      </c>
      <c r="B1288" t="s">
        <v>30</v>
      </c>
      <c r="C1288" t="s">
        <v>22</v>
      </c>
      <c r="D1288" t="s">
        <v>23</v>
      </c>
      <c r="E1288" t="s">
        <v>5</v>
      </c>
      <c r="G1288" t="s">
        <v>24</v>
      </c>
      <c r="H1288">
        <v>591476</v>
      </c>
      <c r="I1288">
        <v>592060</v>
      </c>
      <c r="J1288" t="s">
        <v>74</v>
      </c>
      <c r="P1288">
        <v>5738921</v>
      </c>
      <c r="Q1288" t="s">
        <v>2250</v>
      </c>
      <c r="R1288">
        <v>585</v>
      </c>
      <c r="T1288" t="s">
        <v>2251</v>
      </c>
    </row>
    <row r="1289" spans="1:20" x14ac:dyDescent="0.25">
      <c r="A1289" s="6" t="s">
        <v>33</v>
      </c>
      <c r="B1289" s="7" t="s">
        <v>34</v>
      </c>
      <c r="C1289" s="7" t="s">
        <v>22</v>
      </c>
      <c r="D1289" s="7" t="s">
        <v>23</v>
      </c>
      <c r="E1289" s="7" t="s">
        <v>5</v>
      </c>
      <c r="F1289" s="7"/>
      <c r="G1289" s="7" t="s">
        <v>24</v>
      </c>
      <c r="H1289" s="7">
        <v>591476</v>
      </c>
      <c r="I1289" s="7">
        <v>592060</v>
      </c>
      <c r="J1289" s="7" t="s">
        <v>74</v>
      </c>
      <c r="K1289" s="7" t="s">
        <v>2252</v>
      </c>
      <c r="L1289" s="7" t="s">
        <v>2252</v>
      </c>
      <c r="M1289" s="7"/>
      <c r="N1289" s="7" t="s">
        <v>36</v>
      </c>
      <c r="O1289" s="7"/>
      <c r="P1289" s="7">
        <v>5738921</v>
      </c>
      <c r="Q1289" s="7" t="s">
        <v>2250</v>
      </c>
      <c r="R1289" s="7">
        <v>585</v>
      </c>
      <c r="S1289" s="7">
        <v>194</v>
      </c>
      <c r="T1289" s="8"/>
    </row>
    <row r="1290" spans="1:20" hidden="1" x14ac:dyDescent="0.25">
      <c r="A1290" t="s">
        <v>20</v>
      </c>
      <c r="B1290" t="s">
        <v>30</v>
      </c>
      <c r="C1290" t="s">
        <v>22</v>
      </c>
      <c r="D1290" t="s">
        <v>23</v>
      </c>
      <c r="E1290" t="s">
        <v>5</v>
      </c>
      <c r="G1290" t="s">
        <v>24</v>
      </c>
      <c r="H1290">
        <v>592176</v>
      </c>
      <c r="I1290">
        <v>592520</v>
      </c>
      <c r="J1290" t="s">
        <v>74</v>
      </c>
      <c r="P1290">
        <v>5738922</v>
      </c>
      <c r="Q1290" t="s">
        <v>2253</v>
      </c>
      <c r="R1290">
        <v>345</v>
      </c>
      <c r="T1290" t="s">
        <v>2254</v>
      </c>
    </row>
    <row r="1291" spans="1:20" x14ac:dyDescent="0.25">
      <c r="A1291" s="6" t="s">
        <v>33</v>
      </c>
      <c r="B1291" s="7" t="s">
        <v>34</v>
      </c>
      <c r="C1291" s="7" t="s">
        <v>22</v>
      </c>
      <c r="D1291" s="7" t="s">
        <v>23</v>
      </c>
      <c r="E1291" s="7" t="s">
        <v>5</v>
      </c>
      <c r="F1291" s="7"/>
      <c r="G1291" s="7" t="s">
        <v>24</v>
      </c>
      <c r="H1291" s="7">
        <v>592176</v>
      </c>
      <c r="I1291" s="7">
        <v>592520</v>
      </c>
      <c r="J1291" s="7" t="s">
        <v>74</v>
      </c>
      <c r="K1291" s="7" t="s">
        <v>2255</v>
      </c>
      <c r="L1291" s="7" t="s">
        <v>2255</v>
      </c>
      <c r="M1291" s="7"/>
      <c r="N1291" s="7" t="s">
        <v>36</v>
      </c>
      <c r="O1291" s="7"/>
      <c r="P1291" s="7">
        <v>5738922</v>
      </c>
      <c r="Q1291" s="7" t="s">
        <v>2253</v>
      </c>
      <c r="R1291" s="7">
        <v>345</v>
      </c>
      <c r="S1291" s="7">
        <v>114</v>
      </c>
      <c r="T1291" s="8"/>
    </row>
    <row r="1292" spans="1:20" hidden="1" x14ac:dyDescent="0.25">
      <c r="A1292" t="s">
        <v>20</v>
      </c>
      <c r="B1292" t="s">
        <v>30</v>
      </c>
      <c r="C1292" t="s">
        <v>22</v>
      </c>
      <c r="D1292" t="s">
        <v>23</v>
      </c>
      <c r="E1292" t="s">
        <v>5</v>
      </c>
      <c r="G1292" t="s">
        <v>24</v>
      </c>
      <c r="H1292">
        <v>592530</v>
      </c>
      <c r="I1292">
        <v>592742</v>
      </c>
      <c r="J1292" t="s">
        <v>74</v>
      </c>
      <c r="P1292">
        <v>5738920</v>
      </c>
      <c r="Q1292" t="s">
        <v>2256</v>
      </c>
      <c r="R1292">
        <v>213</v>
      </c>
      <c r="T1292" t="s">
        <v>2257</v>
      </c>
    </row>
    <row r="1293" spans="1:20" x14ac:dyDescent="0.25">
      <c r="A1293" s="6" t="s">
        <v>33</v>
      </c>
      <c r="B1293" s="7" t="s">
        <v>34</v>
      </c>
      <c r="C1293" s="7" t="s">
        <v>22</v>
      </c>
      <c r="D1293" s="7" t="s">
        <v>23</v>
      </c>
      <c r="E1293" s="7" t="s">
        <v>5</v>
      </c>
      <c r="F1293" s="7"/>
      <c r="G1293" s="7" t="s">
        <v>24</v>
      </c>
      <c r="H1293" s="7">
        <v>592530</v>
      </c>
      <c r="I1293" s="7">
        <v>592742</v>
      </c>
      <c r="J1293" s="7" t="s">
        <v>74</v>
      </c>
      <c r="K1293" s="7" t="s">
        <v>2258</v>
      </c>
      <c r="L1293" s="7" t="s">
        <v>2258</v>
      </c>
      <c r="M1293" s="7"/>
      <c r="N1293" s="7" t="s">
        <v>2259</v>
      </c>
      <c r="O1293" s="7"/>
      <c r="P1293" s="7">
        <v>5738920</v>
      </c>
      <c r="Q1293" s="7" t="s">
        <v>2256</v>
      </c>
      <c r="R1293" s="7">
        <v>213</v>
      </c>
      <c r="S1293" s="7">
        <v>70</v>
      </c>
      <c r="T1293" s="8"/>
    </row>
    <row r="1294" spans="1:20" hidden="1" x14ac:dyDescent="0.25">
      <c r="A1294" t="s">
        <v>20</v>
      </c>
      <c r="B1294" t="s">
        <v>30</v>
      </c>
      <c r="C1294" t="s">
        <v>22</v>
      </c>
      <c r="D1294" t="s">
        <v>23</v>
      </c>
      <c r="E1294" t="s">
        <v>5</v>
      </c>
      <c r="G1294" t="s">
        <v>24</v>
      </c>
      <c r="H1294">
        <v>592899</v>
      </c>
      <c r="I1294">
        <v>593588</v>
      </c>
      <c r="J1294" t="s">
        <v>74</v>
      </c>
      <c r="P1294">
        <v>5738926</v>
      </c>
      <c r="Q1294" t="s">
        <v>2260</v>
      </c>
      <c r="R1294">
        <v>690</v>
      </c>
      <c r="T1294" t="s">
        <v>2261</v>
      </c>
    </row>
    <row r="1295" spans="1:20" x14ac:dyDescent="0.25">
      <c r="A1295" s="6" t="s">
        <v>33</v>
      </c>
      <c r="B1295" s="7" t="s">
        <v>34</v>
      </c>
      <c r="C1295" s="7" t="s">
        <v>22</v>
      </c>
      <c r="D1295" s="7" t="s">
        <v>23</v>
      </c>
      <c r="E1295" s="7" t="s">
        <v>5</v>
      </c>
      <c r="F1295" s="7"/>
      <c r="G1295" s="7" t="s">
        <v>24</v>
      </c>
      <c r="H1295" s="7">
        <v>592899</v>
      </c>
      <c r="I1295" s="7">
        <v>593588</v>
      </c>
      <c r="J1295" s="7" t="s">
        <v>74</v>
      </c>
      <c r="K1295" s="7" t="s">
        <v>2262</v>
      </c>
      <c r="L1295" s="7" t="s">
        <v>2262</v>
      </c>
      <c r="M1295" s="7"/>
      <c r="N1295" s="7" t="s">
        <v>36</v>
      </c>
      <c r="O1295" s="7"/>
      <c r="P1295" s="7">
        <v>5738926</v>
      </c>
      <c r="Q1295" s="7" t="s">
        <v>2260</v>
      </c>
      <c r="R1295" s="7">
        <v>690</v>
      </c>
      <c r="S1295" s="7">
        <v>229</v>
      </c>
      <c r="T1295" s="8"/>
    </row>
    <row r="1296" spans="1:20" hidden="1" x14ac:dyDescent="0.25">
      <c r="A1296" t="s">
        <v>20</v>
      </c>
      <c r="B1296" t="s">
        <v>30</v>
      </c>
      <c r="C1296" t="s">
        <v>22</v>
      </c>
      <c r="D1296" t="s">
        <v>23</v>
      </c>
      <c r="E1296" t="s">
        <v>5</v>
      </c>
      <c r="G1296" t="s">
        <v>24</v>
      </c>
      <c r="H1296">
        <v>593661</v>
      </c>
      <c r="I1296">
        <v>595415</v>
      </c>
      <c r="J1296" t="s">
        <v>25</v>
      </c>
      <c r="P1296">
        <v>5738925</v>
      </c>
      <c r="Q1296" t="s">
        <v>2263</v>
      </c>
      <c r="R1296">
        <v>1755</v>
      </c>
      <c r="T1296" t="s">
        <v>2264</v>
      </c>
    </row>
    <row r="1297" spans="1:20" x14ac:dyDescent="0.25">
      <c r="A1297" s="6" t="s">
        <v>33</v>
      </c>
      <c r="B1297" s="7" t="s">
        <v>34</v>
      </c>
      <c r="C1297" s="7" t="s">
        <v>22</v>
      </c>
      <c r="D1297" s="7" t="s">
        <v>23</v>
      </c>
      <c r="E1297" s="7" t="s">
        <v>5</v>
      </c>
      <c r="F1297" s="7"/>
      <c r="G1297" s="7" t="s">
        <v>24</v>
      </c>
      <c r="H1297" s="7">
        <v>593661</v>
      </c>
      <c r="I1297" s="7">
        <v>595415</v>
      </c>
      <c r="J1297" s="7" t="s">
        <v>25</v>
      </c>
      <c r="K1297" s="7" t="s">
        <v>2265</v>
      </c>
      <c r="L1297" s="7" t="s">
        <v>2265</v>
      </c>
      <c r="M1297" s="7"/>
      <c r="N1297" s="7" t="s">
        <v>2266</v>
      </c>
      <c r="O1297" s="7"/>
      <c r="P1297" s="7">
        <v>5738925</v>
      </c>
      <c r="Q1297" s="7" t="s">
        <v>2263</v>
      </c>
      <c r="R1297" s="7">
        <v>1755</v>
      </c>
      <c r="S1297" s="7">
        <v>584</v>
      </c>
      <c r="T1297" s="8"/>
    </row>
    <row r="1298" spans="1:20" hidden="1" x14ac:dyDescent="0.25">
      <c r="A1298" t="s">
        <v>20</v>
      </c>
      <c r="B1298" t="s">
        <v>30</v>
      </c>
      <c r="C1298" t="s">
        <v>22</v>
      </c>
      <c r="D1298" t="s">
        <v>23</v>
      </c>
      <c r="E1298" t="s">
        <v>5</v>
      </c>
      <c r="G1298" t="s">
        <v>24</v>
      </c>
      <c r="H1298">
        <v>595379</v>
      </c>
      <c r="I1298">
        <v>596239</v>
      </c>
      <c r="J1298" t="s">
        <v>25</v>
      </c>
      <c r="P1298">
        <v>5738924</v>
      </c>
      <c r="Q1298" t="s">
        <v>2267</v>
      </c>
      <c r="R1298">
        <v>861</v>
      </c>
      <c r="T1298" t="s">
        <v>2268</v>
      </c>
    </row>
    <row r="1299" spans="1:20" x14ac:dyDescent="0.25">
      <c r="A1299" s="6" t="s">
        <v>33</v>
      </c>
      <c r="B1299" s="7" t="s">
        <v>34</v>
      </c>
      <c r="C1299" s="7" t="s">
        <v>22</v>
      </c>
      <c r="D1299" s="7" t="s">
        <v>23</v>
      </c>
      <c r="E1299" s="7" t="s">
        <v>5</v>
      </c>
      <c r="F1299" s="7"/>
      <c r="G1299" s="7" t="s">
        <v>24</v>
      </c>
      <c r="H1299" s="7">
        <v>595379</v>
      </c>
      <c r="I1299" s="7">
        <v>596239</v>
      </c>
      <c r="J1299" s="7" t="s">
        <v>25</v>
      </c>
      <c r="K1299" s="7" t="s">
        <v>2269</v>
      </c>
      <c r="L1299" s="7" t="s">
        <v>2269</v>
      </c>
      <c r="M1299" s="7"/>
      <c r="N1299" s="7" t="s">
        <v>2270</v>
      </c>
      <c r="O1299" s="7"/>
      <c r="P1299" s="7">
        <v>5738924</v>
      </c>
      <c r="Q1299" s="7" t="s">
        <v>2267</v>
      </c>
      <c r="R1299" s="7">
        <v>861</v>
      </c>
      <c r="S1299" s="7">
        <v>286</v>
      </c>
      <c r="T1299" s="8"/>
    </row>
    <row r="1300" spans="1:20" hidden="1" x14ac:dyDescent="0.25">
      <c r="A1300" t="s">
        <v>20</v>
      </c>
      <c r="B1300" t="s">
        <v>30</v>
      </c>
      <c r="C1300" t="s">
        <v>22</v>
      </c>
      <c r="D1300" t="s">
        <v>23</v>
      </c>
      <c r="E1300" t="s">
        <v>5</v>
      </c>
      <c r="G1300" t="s">
        <v>24</v>
      </c>
      <c r="H1300">
        <v>596287</v>
      </c>
      <c r="I1300">
        <v>597045</v>
      </c>
      <c r="J1300" t="s">
        <v>25</v>
      </c>
      <c r="P1300">
        <v>5738929</v>
      </c>
      <c r="Q1300" t="s">
        <v>2271</v>
      </c>
      <c r="R1300">
        <v>759</v>
      </c>
      <c r="T1300" t="s">
        <v>2272</v>
      </c>
    </row>
    <row r="1301" spans="1:20" x14ac:dyDescent="0.25">
      <c r="A1301" s="6" t="s">
        <v>33</v>
      </c>
      <c r="B1301" s="7" t="s">
        <v>34</v>
      </c>
      <c r="C1301" s="7" t="s">
        <v>22</v>
      </c>
      <c r="D1301" s="7" t="s">
        <v>23</v>
      </c>
      <c r="E1301" s="7" t="s">
        <v>5</v>
      </c>
      <c r="F1301" s="7"/>
      <c r="G1301" s="7" t="s">
        <v>24</v>
      </c>
      <c r="H1301" s="7">
        <v>596287</v>
      </c>
      <c r="I1301" s="7">
        <v>597045</v>
      </c>
      <c r="J1301" s="7" t="s">
        <v>25</v>
      </c>
      <c r="K1301" s="7" t="s">
        <v>2273</v>
      </c>
      <c r="L1301" s="7" t="s">
        <v>2273</v>
      </c>
      <c r="M1301" s="7"/>
      <c r="N1301" s="7" t="s">
        <v>2274</v>
      </c>
      <c r="O1301" s="7"/>
      <c r="P1301" s="7">
        <v>5738929</v>
      </c>
      <c r="Q1301" s="7" t="s">
        <v>2271</v>
      </c>
      <c r="R1301" s="7">
        <v>759</v>
      </c>
      <c r="S1301" s="7">
        <v>252</v>
      </c>
      <c r="T1301" s="8"/>
    </row>
    <row r="1302" spans="1:20" hidden="1" x14ac:dyDescent="0.25">
      <c r="A1302" t="s">
        <v>20</v>
      </c>
      <c r="B1302" t="s">
        <v>30</v>
      </c>
      <c r="C1302" t="s">
        <v>22</v>
      </c>
      <c r="D1302" t="s">
        <v>23</v>
      </c>
      <c r="E1302" t="s">
        <v>5</v>
      </c>
      <c r="G1302" t="s">
        <v>24</v>
      </c>
      <c r="H1302">
        <v>597112</v>
      </c>
      <c r="I1302">
        <v>597249</v>
      </c>
      <c r="J1302" t="s">
        <v>25</v>
      </c>
      <c r="P1302">
        <v>5738928</v>
      </c>
      <c r="Q1302" t="s">
        <v>2275</v>
      </c>
      <c r="R1302">
        <v>138</v>
      </c>
      <c r="T1302" t="s">
        <v>2276</v>
      </c>
    </row>
    <row r="1303" spans="1:20" x14ac:dyDescent="0.25">
      <c r="A1303" s="6" t="s">
        <v>33</v>
      </c>
      <c r="B1303" s="7" t="s">
        <v>34</v>
      </c>
      <c r="C1303" s="7" t="s">
        <v>22</v>
      </c>
      <c r="D1303" s="7" t="s">
        <v>23</v>
      </c>
      <c r="E1303" s="7" t="s">
        <v>5</v>
      </c>
      <c r="F1303" s="7"/>
      <c r="G1303" s="7" t="s">
        <v>24</v>
      </c>
      <c r="H1303" s="7">
        <v>597112</v>
      </c>
      <c r="I1303" s="7">
        <v>597249</v>
      </c>
      <c r="J1303" s="7" t="s">
        <v>25</v>
      </c>
      <c r="K1303" s="7" t="s">
        <v>2277</v>
      </c>
      <c r="L1303" s="7" t="s">
        <v>2277</v>
      </c>
      <c r="M1303" s="7"/>
      <c r="N1303" s="7" t="s">
        <v>2278</v>
      </c>
      <c r="O1303" s="7"/>
      <c r="P1303" s="7">
        <v>5738928</v>
      </c>
      <c r="Q1303" s="7" t="s">
        <v>2275</v>
      </c>
      <c r="R1303" s="7">
        <v>138</v>
      </c>
      <c r="S1303" s="7">
        <v>45</v>
      </c>
      <c r="T1303" s="8"/>
    </row>
    <row r="1304" spans="1:20" hidden="1" x14ac:dyDescent="0.25">
      <c r="A1304" t="s">
        <v>20</v>
      </c>
      <c r="B1304" t="s">
        <v>30</v>
      </c>
      <c r="C1304" t="s">
        <v>22</v>
      </c>
      <c r="D1304" t="s">
        <v>23</v>
      </c>
      <c r="E1304" t="s">
        <v>5</v>
      </c>
      <c r="G1304" t="s">
        <v>24</v>
      </c>
      <c r="H1304">
        <v>597256</v>
      </c>
      <c r="I1304">
        <v>597615</v>
      </c>
      <c r="J1304" t="s">
        <v>74</v>
      </c>
      <c r="P1304">
        <v>5738927</v>
      </c>
      <c r="Q1304" t="s">
        <v>2279</v>
      </c>
      <c r="R1304">
        <v>360</v>
      </c>
      <c r="T1304" t="s">
        <v>2280</v>
      </c>
    </row>
    <row r="1305" spans="1:20" x14ac:dyDescent="0.25">
      <c r="A1305" s="6" t="s">
        <v>33</v>
      </c>
      <c r="B1305" s="7" t="s">
        <v>34</v>
      </c>
      <c r="C1305" s="7" t="s">
        <v>22</v>
      </c>
      <c r="D1305" s="7" t="s">
        <v>23</v>
      </c>
      <c r="E1305" s="7" t="s">
        <v>5</v>
      </c>
      <c r="F1305" s="7"/>
      <c r="G1305" s="7" t="s">
        <v>24</v>
      </c>
      <c r="H1305" s="7">
        <v>597256</v>
      </c>
      <c r="I1305" s="7">
        <v>597615</v>
      </c>
      <c r="J1305" s="7" t="s">
        <v>74</v>
      </c>
      <c r="K1305" s="7" t="s">
        <v>2281</v>
      </c>
      <c r="L1305" s="7" t="s">
        <v>2281</v>
      </c>
      <c r="M1305" s="7"/>
      <c r="N1305" s="7" t="s">
        <v>36</v>
      </c>
      <c r="O1305" s="7"/>
      <c r="P1305" s="7">
        <v>5738927</v>
      </c>
      <c r="Q1305" s="7" t="s">
        <v>2279</v>
      </c>
      <c r="R1305" s="7">
        <v>360</v>
      </c>
      <c r="S1305" s="7">
        <v>119</v>
      </c>
      <c r="T1305" s="8"/>
    </row>
    <row r="1306" spans="1:20" hidden="1" x14ac:dyDescent="0.25">
      <c r="A1306" t="s">
        <v>20</v>
      </c>
      <c r="B1306" t="s">
        <v>30</v>
      </c>
      <c r="C1306" t="s">
        <v>22</v>
      </c>
      <c r="D1306" t="s">
        <v>23</v>
      </c>
      <c r="E1306" t="s">
        <v>5</v>
      </c>
      <c r="G1306" t="s">
        <v>24</v>
      </c>
      <c r="H1306">
        <v>597814</v>
      </c>
      <c r="I1306">
        <v>598194</v>
      </c>
      <c r="J1306" t="s">
        <v>74</v>
      </c>
      <c r="P1306">
        <v>5738932</v>
      </c>
      <c r="Q1306" t="s">
        <v>2282</v>
      </c>
      <c r="R1306">
        <v>381</v>
      </c>
      <c r="T1306" t="s">
        <v>2283</v>
      </c>
    </row>
    <row r="1307" spans="1:20" x14ac:dyDescent="0.25">
      <c r="A1307" s="6" t="s">
        <v>33</v>
      </c>
      <c r="B1307" s="7" t="s">
        <v>34</v>
      </c>
      <c r="C1307" s="7" t="s">
        <v>22</v>
      </c>
      <c r="D1307" s="7" t="s">
        <v>23</v>
      </c>
      <c r="E1307" s="7" t="s">
        <v>5</v>
      </c>
      <c r="F1307" s="7"/>
      <c r="G1307" s="7" t="s">
        <v>24</v>
      </c>
      <c r="H1307" s="7">
        <v>597814</v>
      </c>
      <c r="I1307" s="7">
        <v>598194</v>
      </c>
      <c r="J1307" s="7" t="s">
        <v>74</v>
      </c>
      <c r="K1307" s="7" t="s">
        <v>2284</v>
      </c>
      <c r="L1307" s="7" t="s">
        <v>2284</v>
      </c>
      <c r="M1307" s="7"/>
      <c r="N1307" s="7" t="s">
        <v>2285</v>
      </c>
      <c r="O1307" s="7"/>
      <c r="P1307" s="7">
        <v>5738932</v>
      </c>
      <c r="Q1307" s="7" t="s">
        <v>2282</v>
      </c>
      <c r="R1307" s="7">
        <v>381</v>
      </c>
      <c r="S1307" s="7">
        <v>126</v>
      </c>
      <c r="T1307" s="8"/>
    </row>
    <row r="1308" spans="1:20" hidden="1" x14ac:dyDescent="0.25">
      <c r="A1308" t="s">
        <v>20</v>
      </c>
      <c r="B1308" t="s">
        <v>30</v>
      </c>
      <c r="C1308" t="s">
        <v>22</v>
      </c>
      <c r="D1308" t="s">
        <v>23</v>
      </c>
      <c r="E1308" t="s">
        <v>5</v>
      </c>
      <c r="G1308" t="s">
        <v>24</v>
      </c>
      <c r="H1308">
        <v>598194</v>
      </c>
      <c r="I1308">
        <v>598655</v>
      </c>
      <c r="J1308" t="s">
        <v>74</v>
      </c>
      <c r="P1308">
        <v>5738933</v>
      </c>
      <c r="Q1308" t="s">
        <v>2286</v>
      </c>
      <c r="R1308">
        <v>462</v>
      </c>
      <c r="T1308" t="s">
        <v>2287</v>
      </c>
    </row>
    <row r="1309" spans="1:20" x14ac:dyDescent="0.25">
      <c r="A1309" s="6" t="s">
        <v>33</v>
      </c>
      <c r="B1309" s="7" t="s">
        <v>34</v>
      </c>
      <c r="C1309" s="7" t="s">
        <v>22</v>
      </c>
      <c r="D1309" s="7" t="s">
        <v>23</v>
      </c>
      <c r="E1309" s="7" t="s">
        <v>5</v>
      </c>
      <c r="F1309" s="7"/>
      <c r="G1309" s="7" t="s">
        <v>24</v>
      </c>
      <c r="H1309" s="7">
        <v>598194</v>
      </c>
      <c r="I1309" s="7">
        <v>598655</v>
      </c>
      <c r="J1309" s="7" t="s">
        <v>74</v>
      </c>
      <c r="K1309" s="7" t="s">
        <v>2288</v>
      </c>
      <c r="L1309" s="7" t="s">
        <v>2288</v>
      </c>
      <c r="M1309" s="7"/>
      <c r="N1309" s="7" t="s">
        <v>36</v>
      </c>
      <c r="O1309" s="7"/>
      <c r="P1309" s="7">
        <v>5738933</v>
      </c>
      <c r="Q1309" s="7" t="s">
        <v>2286</v>
      </c>
      <c r="R1309" s="7">
        <v>462</v>
      </c>
      <c r="S1309" s="7">
        <v>153</v>
      </c>
      <c r="T1309" s="8"/>
    </row>
    <row r="1310" spans="1:20" hidden="1" x14ac:dyDescent="0.25">
      <c r="A1310" t="s">
        <v>20</v>
      </c>
      <c r="B1310" t="s">
        <v>30</v>
      </c>
      <c r="C1310" t="s">
        <v>22</v>
      </c>
      <c r="D1310" t="s">
        <v>23</v>
      </c>
      <c r="E1310" t="s">
        <v>5</v>
      </c>
      <c r="G1310" t="s">
        <v>24</v>
      </c>
      <c r="H1310">
        <v>598750</v>
      </c>
      <c r="I1310">
        <v>599280</v>
      </c>
      <c r="J1310" t="s">
        <v>25</v>
      </c>
      <c r="P1310">
        <v>5738938</v>
      </c>
      <c r="Q1310" t="s">
        <v>2289</v>
      </c>
      <c r="R1310">
        <v>531</v>
      </c>
      <c r="T1310" t="s">
        <v>2290</v>
      </c>
    </row>
    <row r="1311" spans="1:20" x14ac:dyDescent="0.25">
      <c r="A1311" s="6" t="s">
        <v>33</v>
      </c>
      <c r="B1311" s="7" t="s">
        <v>34</v>
      </c>
      <c r="C1311" s="7" t="s">
        <v>22</v>
      </c>
      <c r="D1311" s="7" t="s">
        <v>23</v>
      </c>
      <c r="E1311" s="7" t="s">
        <v>5</v>
      </c>
      <c r="F1311" s="7"/>
      <c r="G1311" s="7" t="s">
        <v>24</v>
      </c>
      <c r="H1311" s="7">
        <v>598750</v>
      </c>
      <c r="I1311" s="7">
        <v>599280</v>
      </c>
      <c r="J1311" s="7" t="s">
        <v>25</v>
      </c>
      <c r="K1311" s="7" t="s">
        <v>2291</v>
      </c>
      <c r="L1311" s="7" t="s">
        <v>2291</v>
      </c>
      <c r="M1311" s="7"/>
      <c r="N1311" s="7" t="s">
        <v>36</v>
      </c>
      <c r="O1311" s="7"/>
      <c r="P1311" s="7">
        <v>5738938</v>
      </c>
      <c r="Q1311" s="7" t="s">
        <v>2289</v>
      </c>
      <c r="R1311" s="7">
        <v>531</v>
      </c>
      <c r="S1311" s="7">
        <v>176</v>
      </c>
      <c r="T1311" s="8"/>
    </row>
    <row r="1312" spans="1:20" hidden="1" x14ac:dyDescent="0.25">
      <c r="A1312" t="s">
        <v>20</v>
      </c>
      <c r="B1312" t="s">
        <v>30</v>
      </c>
      <c r="C1312" t="s">
        <v>22</v>
      </c>
      <c r="D1312" t="s">
        <v>23</v>
      </c>
      <c r="E1312" t="s">
        <v>5</v>
      </c>
      <c r="G1312" t="s">
        <v>24</v>
      </c>
      <c r="H1312">
        <v>599295</v>
      </c>
      <c r="I1312">
        <v>600143</v>
      </c>
      <c r="J1312" t="s">
        <v>25</v>
      </c>
      <c r="P1312">
        <v>5738939</v>
      </c>
      <c r="Q1312" t="s">
        <v>2292</v>
      </c>
      <c r="R1312">
        <v>849</v>
      </c>
      <c r="T1312" t="s">
        <v>2293</v>
      </c>
    </row>
    <row r="1313" spans="1:20" x14ac:dyDescent="0.25">
      <c r="A1313" s="6" t="s">
        <v>33</v>
      </c>
      <c r="B1313" s="7" t="s">
        <v>34</v>
      </c>
      <c r="C1313" s="7" t="s">
        <v>22</v>
      </c>
      <c r="D1313" s="7" t="s">
        <v>23</v>
      </c>
      <c r="E1313" s="7" t="s">
        <v>5</v>
      </c>
      <c r="F1313" s="7"/>
      <c r="G1313" s="7" t="s">
        <v>24</v>
      </c>
      <c r="H1313" s="7">
        <v>599295</v>
      </c>
      <c r="I1313" s="7">
        <v>600143</v>
      </c>
      <c r="J1313" s="7" t="s">
        <v>25</v>
      </c>
      <c r="K1313" s="7" t="s">
        <v>2294</v>
      </c>
      <c r="L1313" s="7" t="s">
        <v>2294</v>
      </c>
      <c r="M1313" s="7"/>
      <c r="N1313" s="7" t="s">
        <v>146</v>
      </c>
      <c r="O1313" s="7"/>
      <c r="P1313" s="7">
        <v>5738939</v>
      </c>
      <c r="Q1313" s="7" t="s">
        <v>2292</v>
      </c>
      <c r="R1313" s="7">
        <v>849</v>
      </c>
      <c r="S1313" s="7">
        <v>282</v>
      </c>
      <c r="T1313" s="8"/>
    </row>
    <row r="1314" spans="1:20" hidden="1" x14ac:dyDescent="0.25">
      <c r="A1314" t="s">
        <v>20</v>
      </c>
      <c r="B1314" t="s">
        <v>30</v>
      </c>
      <c r="C1314" t="s">
        <v>22</v>
      </c>
      <c r="D1314" t="s">
        <v>23</v>
      </c>
      <c r="E1314" t="s">
        <v>5</v>
      </c>
      <c r="G1314" t="s">
        <v>24</v>
      </c>
      <c r="H1314">
        <v>600244</v>
      </c>
      <c r="I1314">
        <v>600645</v>
      </c>
      <c r="J1314" t="s">
        <v>25</v>
      </c>
      <c r="P1314">
        <v>5738937</v>
      </c>
      <c r="Q1314" t="s">
        <v>2295</v>
      </c>
      <c r="R1314">
        <v>402</v>
      </c>
      <c r="T1314" t="s">
        <v>2296</v>
      </c>
    </row>
    <row r="1315" spans="1:20" x14ac:dyDescent="0.25">
      <c r="A1315" s="6" t="s">
        <v>33</v>
      </c>
      <c r="B1315" s="7" t="s">
        <v>34</v>
      </c>
      <c r="C1315" s="7" t="s">
        <v>22</v>
      </c>
      <c r="D1315" s="7" t="s">
        <v>23</v>
      </c>
      <c r="E1315" s="7" t="s">
        <v>5</v>
      </c>
      <c r="F1315" s="7"/>
      <c r="G1315" s="7" t="s">
        <v>24</v>
      </c>
      <c r="H1315" s="7">
        <v>600244</v>
      </c>
      <c r="I1315" s="7">
        <v>600645</v>
      </c>
      <c r="J1315" s="7" t="s">
        <v>25</v>
      </c>
      <c r="K1315" s="7" t="s">
        <v>2297</v>
      </c>
      <c r="L1315" s="7" t="s">
        <v>2297</v>
      </c>
      <c r="M1315" s="7"/>
      <c r="N1315" s="7" t="s">
        <v>2298</v>
      </c>
      <c r="O1315" s="7"/>
      <c r="P1315" s="7">
        <v>5738937</v>
      </c>
      <c r="Q1315" s="7" t="s">
        <v>2295</v>
      </c>
      <c r="R1315" s="7">
        <v>402</v>
      </c>
      <c r="S1315" s="7">
        <v>133</v>
      </c>
      <c r="T1315" s="8"/>
    </row>
    <row r="1316" spans="1:20" hidden="1" x14ac:dyDescent="0.25">
      <c r="A1316" t="s">
        <v>20</v>
      </c>
      <c r="B1316" t="s">
        <v>30</v>
      </c>
      <c r="C1316" t="s">
        <v>22</v>
      </c>
      <c r="D1316" t="s">
        <v>23</v>
      </c>
      <c r="E1316" t="s">
        <v>5</v>
      </c>
      <c r="G1316" t="s">
        <v>24</v>
      </c>
      <c r="H1316">
        <v>602472</v>
      </c>
      <c r="I1316">
        <v>603056</v>
      </c>
      <c r="J1316" t="s">
        <v>74</v>
      </c>
      <c r="P1316">
        <v>5738943</v>
      </c>
      <c r="Q1316" t="s">
        <v>2299</v>
      </c>
      <c r="R1316">
        <v>585</v>
      </c>
      <c r="T1316" t="s">
        <v>2300</v>
      </c>
    </row>
    <row r="1317" spans="1:20" x14ac:dyDescent="0.25">
      <c r="A1317" s="6" t="s">
        <v>33</v>
      </c>
      <c r="B1317" s="7" t="s">
        <v>34</v>
      </c>
      <c r="C1317" s="7" t="s">
        <v>22</v>
      </c>
      <c r="D1317" s="7" t="s">
        <v>23</v>
      </c>
      <c r="E1317" s="7" t="s">
        <v>5</v>
      </c>
      <c r="F1317" s="7"/>
      <c r="G1317" s="7" t="s">
        <v>24</v>
      </c>
      <c r="H1317" s="7">
        <v>602472</v>
      </c>
      <c r="I1317" s="7">
        <v>603056</v>
      </c>
      <c r="J1317" s="7" t="s">
        <v>74</v>
      </c>
      <c r="K1317" s="7" t="s">
        <v>2301</v>
      </c>
      <c r="L1317" s="7" t="s">
        <v>2301</v>
      </c>
      <c r="M1317" s="7"/>
      <c r="N1317" s="7" t="s">
        <v>2302</v>
      </c>
      <c r="O1317" s="7"/>
      <c r="P1317" s="7">
        <v>5738943</v>
      </c>
      <c r="Q1317" s="7" t="s">
        <v>2299</v>
      </c>
      <c r="R1317" s="7">
        <v>585</v>
      </c>
      <c r="S1317" s="7">
        <v>194</v>
      </c>
      <c r="T1317" s="8"/>
    </row>
    <row r="1318" spans="1:20" hidden="1" x14ac:dyDescent="0.25">
      <c r="A1318" t="s">
        <v>20</v>
      </c>
      <c r="B1318" t="s">
        <v>30</v>
      </c>
      <c r="C1318" t="s">
        <v>22</v>
      </c>
      <c r="D1318" t="s">
        <v>23</v>
      </c>
      <c r="E1318" t="s">
        <v>5</v>
      </c>
      <c r="G1318" t="s">
        <v>24</v>
      </c>
      <c r="H1318">
        <v>603284</v>
      </c>
      <c r="I1318">
        <v>603700</v>
      </c>
      <c r="J1318" t="s">
        <v>25</v>
      </c>
      <c r="P1318">
        <v>5738942</v>
      </c>
      <c r="Q1318" t="s">
        <v>2303</v>
      </c>
      <c r="R1318">
        <v>417</v>
      </c>
      <c r="T1318" t="s">
        <v>2304</v>
      </c>
    </row>
    <row r="1319" spans="1:20" x14ac:dyDescent="0.25">
      <c r="A1319" s="6" t="s">
        <v>33</v>
      </c>
      <c r="B1319" s="7" t="s">
        <v>34</v>
      </c>
      <c r="C1319" s="7" t="s">
        <v>22</v>
      </c>
      <c r="D1319" s="7" t="s">
        <v>23</v>
      </c>
      <c r="E1319" s="7" t="s">
        <v>5</v>
      </c>
      <c r="F1319" s="7"/>
      <c r="G1319" s="7" t="s">
        <v>24</v>
      </c>
      <c r="H1319" s="7">
        <v>603284</v>
      </c>
      <c r="I1319" s="7">
        <v>603700</v>
      </c>
      <c r="J1319" s="7" t="s">
        <v>25</v>
      </c>
      <c r="K1319" s="7" t="s">
        <v>2305</v>
      </c>
      <c r="L1319" s="7" t="s">
        <v>2305</v>
      </c>
      <c r="M1319" s="7"/>
      <c r="N1319" s="7" t="s">
        <v>2306</v>
      </c>
      <c r="O1319" s="7"/>
      <c r="P1319" s="7">
        <v>5738942</v>
      </c>
      <c r="Q1319" s="7" t="s">
        <v>2303</v>
      </c>
      <c r="R1319" s="7">
        <v>417</v>
      </c>
      <c r="S1319" s="7">
        <v>138</v>
      </c>
      <c r="T1319" s="8"/>
    </row>
    <row r="1320" spans="1:20" hidden="1" x14ac:dyDescent="0.25">
      <c r="A1320" t="s">
        <v>20</v>
      </c>
      <c r="B1320" t="s">
        <v>30</v>
      </c>
      <c r="C1320" t="s">
        <v>22</v>
      </c>
      <c r="D1320" t="s">
        <v>23</v>
      </c>
      <c r="E1320" t="s">
        <v>5</v>
      </c>
      <c r="G1320" t="s">
        <v>24</v>
      </c>
      <c r="H1320">
        <v>603757</v>
      </c>
      <c r="I1320">
        <v>604845</v>
      </c>
      <c r="J1320" t="s">
        <v>25</v>
      </c>
      <c r="P1320">
        <v>5738946</v>
      </c>
      <c r="Q1320" t="s">
        <v>2307</v>
      </c>
      <c r="R1320">
        <v>1089</v>
      </c>
      <c r="T1320" t="s">
        <v>2308</v>
      </c>
    </row>
    <row r="1321" spans="1:20" x14ac:dyDescent="0.25">
      <c r="A1321" s="6" t="s">
        <v>33</v>
      </c>
      <c r="B1321" s="7" t="s">
        <v>34</v>
      </c>
      <c r="C1321" s="7" t="s">
        <v>22</v>
      </c>
      <c r="D1321" s="7" t="s">
        <v>23</v>
      </c>
      <c r="E1321" s="7" t="s">
        <v>5</v>
      </c>
      <c r="F1321" s="7"/>
      <c r="G1321" s="7" t="s">
        <v>24</v>
      </c>
      <c r="H1321" s="7">
        <v>603757</v>
      </c>
      <c r="I1321" s="7">
        <v>604845</v>
      </c>
      <c r="J1321" s="7" t="s">
        <v>25</v>
      </c>
      <c r="K1321" s="7" t="s">
        <v>2309</v>
      </c>
      <c r="L1321" s="7" t="s">
        <v>2309</v>
      </c>
      <c r="M1321" s="7"/>
      <c r="N1321" s="7" t="s">
        <v>36</v>
      </c>
      <c r="O1321" s="7"/>
      <c r="P1321" s="7">
        <v>5738946</v>
      </c>
      <c r="Q1321" s="7" t="s">
        <v>2307</v>
      </c>
      <c r="R1321" s="7">
        <v>1089</v>
      </c>
      <c r="S1321" s="7">
        <v>362</v>
      </c>
      <c r="T1321" s="8"/>
    </row>
    <row r="1322" spans="1:20" hidden="1" x14ac:dyDescent="0.25">
      <c r="A1322" t="s">
        <v>20</v>
      </c>
      <c r="B1322" t="s">
        <v>30</v>
      </c>
      <c r="C1322" t="s">
        <v>22</v>
      </c>
      <c r="D1322" t="s">
        <v>23</v>
      </c>
      <c r="E1322" t="s">
        <v>5</v>
      </c>
      <c r="G1322" t="s">
        <v>24</v>
      </c>
      <c r="H1322">
        <v>604876</v>
      </c>
      <c r="I1322">
        <v>605781</v>
      </c>
      <c r="J1322" t="s">
        <v>74</v>
      </c>
      <c r="P1322">
        <v>5738945</v>
      </c>
      <c r="Q1322" t="s">
        <v>2310</v>
      </c>
      <c r="R1322">
        <v>906</v>
      </c>
      <c r="T1322" t="s">
        <v>2311</v>
      </c>
    </row>
    <row r="1323" spans="1:20" x14ac:dyDescent="0.25">
      <c r="A1323" s="6" t="s">
        <v>33</v>
      </c>
      <c r="B1323" s="7" t="s">
        <v>34</v>
      </c>
      <c r="C1323" s="7" t="s">
        <v>22</v>
      </c>
      <c r="D1323" s="7" t="s">
        <v>23</v>
      </c>
      <c r="E1323" s="7" t="s">
        <v>5</v>
      </c>
      <c r="F1323" s="7"/>
      <c r="G1323" s="7" t="s">
        <v>24</v>
      </c>
      <c r="H1323" s="7">
        <v>604876</v>
      </c>
      <c r="I1323" s="7">
        <v>605781</v>
      </c>
      <c r="J1323" s="7" t="s">
        <v>74</v>
      </c>
      <c r="K1323" s="7" t="s">
        <v>2312</v>
      </c>
      <c r="L1323" s="7" t="s">
        <v>2312</v>
      </c>
      <c r="M1323" s="7"/>
      <c r="N1323" s="7" t="s">
        <v>2313</v>
      </c>
      <c r="O1323" s="7"/>
      <c r="P1323" s="7">
        <v>5738945</v>
      </c>
      <c r="Q1323" s="7" t="s">
        <v>2310</v>
      </c>
      <c r="R1323" s="7">
        <v>906</v>
      </c>
      <c r="S1323" s="7">
        <v>301</v>
      </c>
      <c r="T1323" s="8"/>
    </row>
    <row r="1324" spans="1:20" hidden="1" x14ac:dyDescent="0.25">
      <c r="A1324" t="s">
        <v>20</v>
      </c>
      <c r="B1324" t="s">
        <v>30</v>
      </c>
      <c r="C1324" t="s">
        <v>22</v>
      </c>
      <c r="D1324" t="s">
        <v>23</v>
      </c>
      <c r="E1324" t="s">
        <v>5</v>
      </c>
      <c r="G1324" t="s">
        <v>24</v>
      </c>
      <c r="H1324">
        <v>605905</v>
      </c>
      <c r="I1324">
        <v>606873</v>
      </c>
      <c r="J1324" t="s">
        <v>74</v>
      </c>
      <c r="P1324">
        <v>5738949</v>
      </c>
      <c r="Q1324" t="s">
        <v>2314</v>
      </c>
      <c r="R1324">
        <v>969</v>
      </c>
      <c r="T1324" t="s">
        <v>2315</v>
      </c>
    </row>
    <row r="1325" spans="1:20" x14ac:dyDescent="0.25">
      <c r="A1325" s="6" t="s">
        <v>33</v>
      </c>
      <c r="B1325" s="7" t="s">
        <v>34</v>
      </c>
      <c r="C1325" s="7" t="s">
        <v>22</v>
      </c>
      <c r="D1325" s="7" t="s">
        <v>23</v>
      </c>
      <c r="E1325" s="7" t="s">
        <v>5</v>
      </c>
      <c r="F1325" s="7"/>
      <c r="G1325" s="7" t="s">
        <v>24</v>
      </c>
      <c r="H1325" s="7">
        <v>605905</v>
      </c>
      <c r="I1325" s="7">
        <v>606873</v>
      </c>
      <c r="J1325" s="7" t="s">
        <v>74</v>
      </c>
      <c r="K1325" s="7" t="s">
        <v>2316</v>
      </c>
      <c r="L1325" s="7" t="s">
        <v>2316</v>
      </c>
      <c r="M1325" s="7"/>
      <c r="N1325" s="7" t="s">
        <v>2317</v>
      </c>
      <c r="O1325" s="7"/>
      <c r="P1325" s="7">
        <v>5738949</v>
      </c>
      <c r="Q1325" s="7" t="s">
        <v>2314</v>
      </c>
      <c r="R1325" s="7">
        <v>969</v>
      </c>
      <c r="S1325" s="7">
        <v>322</v>
      </c>
      <c r="T1325" s="8"/>
    </row>
    <row r="1326" spans="1:20" hidden="1" x14ac:dyDescent="0.25">
      <c r="A1326" t="s">
        <v>20</v>
      </c>
      <c r="B1326" t="s">
        <v>30</v>
      </c>
      <c r="C1326" t="s">
        <v>22</v>
      </c>
      <c r="D1326" t="s">
        <v>23</v>
      </c>
      <c r="E1326" t="s">
        <v>5</v>
      </c>
      <c r="G1326" t="s">
        <v>24</v>
      </c>
      <c r="H1326">
        <v>607032</v>
      </c>
      <c r="I1326">
        <v>607958</v>
      </c>
      <c r="J1326" t="s">
        <v>25</v>
      </c>
      <c r="P1326">
        <v>5738948</v>
      </c>
      <c r="Q1326" t="s">
        <v>2318</v>
      </c>
      <c r="R1326">
        <v>927</v>
      </c>
      <c r="T1326" t="s">
        <v>2319</v>
      </c>
    </row>
    <row r="1327" spans="1:20" x14ac:dyDescent="0.25">
      <c r="A1327" s="6" t="s">
        <v>33</v>
      </c>
      <c r="B1327" s="7" t="s">
        <v>34</v>
      </c>
      <c r="C1327" s="7" t="s">
        <v>22</v>
      </c>
      <c r="D1327" s="7" t="s">
        <v>23</v>
      </c>
      <c r="E1327" s="7" t="s">
        <v>5</v>
      </c>
      <c r="F1327" s="7"/>
      <c r="G1327" s="7" t="s">
        <v>24</v>
      </c>
      <c r="H1327" s="7">
        <v>607032</v>
      </c>
      <c r="I1327" s="7">
        <v>607958</v>
      </c>
      <c r="J1327" s="7" t="s">
        <v>25</v>
      </c>
      <c r="K1327" s="7" t="s">
        <v>2320</v>
      </c>
      <c r="L1327" s="7" t="s">
        <v>2320</v>
      </c>
      <c r="M1327" s="7"/>
      <c r="N1327" s="7" t="s">
        <v>2321</v>
      </c>
      <c r="O1327" s="7"/>
      <c r="P1327" s="7">
        <v>5738948</v>
      </c>
      <c r="Q1327" s="7" t="s">
        <v>2318</v>
      </c>
      <c r="R1327" s="7">
        <v>927</v>
      </c>
      <c r="S1327" s="7">
        <v>308</v>
      </c>
      <c r="T1327" s="8"/>
    </row>
    <row r="1328" spans="1:20" hidden="1" x14ac:dyDescent="0.25">
      <c r="A1328" t="s">
        <v>20</v>
      </c>
      <c r="B1328" t="s">
        <v>30</v>
      </c>
      <c r="C1328" t="s">
        <v>22</v>
      </c>
      <c r="D1328" t="s">
        <v>23</v>
      </c>
      <c r="E1328" t="s">
        <v>5</v>
      </c>
      <c r="G1328" t="s">
        <v>24</v>
      </c>
      <c r="H1328">
        <v>607970</v>
      </c>
      <c r="I1328">
        <v>608155</v>
      </c>
      <c r="J1328" t="s">
        <v>25</v>
      </c>
      <c r="P1328">
        <v>5738951</v>
      </c>
      <c r="Q1328" t="s">
        <v>2322</v>
      </c>
      <c r="R1328">
        <v>186</v>
      </c>
      <c r="T1328" t="s">
        <v>2323</v>
      </c>
    </row>
    <row r="1329" spans="1:20" x14ac:dyDescent="0.25">
      <c r="A1329" s="6" t="s">
        <v>33</v>
      </c>
      <c r="B1329" s="7" t="s">
        <v>34</v>
      </c>
      <c r="C1329" s="7" t="s">
        <v>22</v>
      </c>
      <c r="D1329" s="7" t="s">
        <v>23</v>
      </c>
      <c r="E1329" s="7" t="s">
        <v>5</v>
      </c>
      <c r="F1329" s="7"/>
      <c r="G1329" s="7" t="s">
        <v>24</v>
      </c>
      <c r="H1329" s="7">
        <v>607970</v>
      </c>
      <c r="I1329" s="7">
        <v>608155</v>
      </c>
      <c r="J1329" s="7" t="s">
        <v>25</v>
      </c>
      <c r="K1329" s="7" t="s">
        <v>2324</v>
      </c>
      <c r="L1329" s="7" t="s">
        <v>2324</v>
      </c>
      <c r="M1329" s="7"/>
      <c r="N1329" s="7" t="s">
        <v>36</v>
      </c>
      <c r="O1329" s="7"/>
      <c r="P1329" s="7">
        <v>5738951</v>
      </c>
      <c r="Q1329" s="7" t="s">
        <v>2322</v>
      </c>
      <c r="R1329" s="7">
        <v>186</v>
      </c>
      <c r="S1329" s="7">
        <v>61</v>
      </c>
      <c r="T1329" s="8"/>
    </row>
    <row r="1330" spans="1:20" hidden="1" x14ac:dyDescent="0.25">
      <c r="A1330" t="s">
        <v>20</v>
      </c>
      <c r="B1330" t="s">
        <v>30</v>
      </c>
      <c r="C1330" t="s">
        <v>22</v>
      </c>
      <c r="D1330" t="s">
        <v>23</v>
      </c>
      <c r="E1330" t="s">
        <v>5</v>
      </c>
      <c r="G1330" t="s">
        <v>24</v>
      </c>
      <c r="H1330">
        <v>608152</v>
      </c>
      <c r="I1330">
        <v>609495</v>
      </c>
      <c r="J1330" t="s">
        <v>74</v>
      </c>
      <c r="P1330">
        <v>5738950</v>
      </c>
      <c r="Q1330" t="s">
        <v>2325</v>
      </c>
      <c r="R1330">
        <v>1344</v>
      </c>
      <c r="T1330" t="s">
        <v>2326</v>
      </c>
    </row>
    <row r="1331" spans="1:20" x14ac:dyDescent="0.25">
      <c r="A1331" s="6" t="s">
        <v>33</v>
      </c>
      <c r="B1331" s="7" t="s">
        <v>34</v>
      </c>
      <c r="C1331" s="7" t="s">
        <v>22</v>
      </c>
      <c r="D1331" s="7" t="s">
        <v>23</v>
      </c>
      <c r="E1331" s="7" t="s">
        <v>5</v>
      </c>
      <c r="F1331" s="7"/>
      <c r="G1331" s="7" t="s">
        <v>24</v>
      </c>
      <c r="H1331" s="7">
        <v>608152</v>
      </c>
      <c r="I1331" s="7">
        <v>609495</v>
      </c>
      <c r="J1331" s="7" t="s">
        <v>74</v>
      </c>
      <c r="K1331" s="7" t="s">
        <v>2327</v>
      </c>
      <c r="L1331" s="7" t="s">
        <v>2327</v>
      </c>
      <c r="M1331" s="7"/>
      <c r="N1331" s="7" t="s">
        <v>36</v>
      </c>
      <c r="O1331" s="7"/>
      <c r="P1331" s="7">
        <v>5738950</v>
      </c>
      <c r="Q1331" s="7" t="s">
        <v>2325</v>
      </c>
      <c r="R1331" s="7">
        <v>1344</v>
      </c>
      <c r="S1331" s="7">
        <v>447</v>
      </c>
      <c r="T1331" s="8"/>
    </row>
    <row r="1332" spans="1:20" hidden="1" x14ac:dyDescent="0.25">
      <c r="A1332" t="s">
        <v>20</v>
      </c>
      <c r="B1332" t="s">
        <v>30</v>
      </c>
      <c r="C1332" t="s">
        <v>22</v>
      </c>
      <c r="D1332" t="s">
        <v>23</v>
      </c>
      <c r="E1332" t="s">
        <v>5</v>
      </c>
      <c r="G1332" t="s">
        <v>24</v>
      </c>
      <c r="H1332">
        <v>609558</v>
      </c>
      <c r="I1332">
        <v>609938</v>
      </c>
      <c r="J1332" t="s">
        <v>74</v>
      </c>
      <c r="P1332">
        <v>5738955</v>
      </c>
      <c r="Q1332" t="s">
        <v>2328</v>
      </c>
      <c r="R1332">
        <v>381</v>
      </c>
      <c r="T1332" t="s">
        <v>2329</v>
      </c>
    </row>
    <row r="1333" spans="1:20" x14ac:dyDescent="0.25">
      <c r="A1333" s="6" t="s">
        <v>33</v>
      </c>
      <c r="B1333" s="7" t="s">
        <v>34</v>
      </c>
      <c r="C1333" s="7" t="s">
        <v>22</v>
      </c>
      <c r="D1333" s="7" t="s">
        <v>23</v>
      </c>
      <c r="E1333" s="7" t="s">
        <v>5</v>
      </c>
      <c r="F1333" s="7"/>
      <c r="G1333" s="7" t="s">
        <v>24</v>
      </c>
      <c r="H1333" s="7">
        <v>609558</v>
      </c>
      <c r="I1333" s="7">
        <v>609938</v>
      </c>
      <c r="J1333" s="7" t="s">
        <v>74</v>
      </c>
      <c r="K1333" s="7" t="s">
        <v>2330</v>
      </c>
      <c r="L1333" s="7" t="s">
        <v>2330</v>
      </c>
      <c r="M1333" s="7"/>
      <c r="N1333" s="7" t="s">
        <v>2331</v>
      </c>
      <c r="O1333" s="7"/>
      <c r="P1333" s="7">
        <v>5738955</v>
      </c>
      <c r="Q1333" s="7" t="s">
        <v>2328</v>
      </c>
      <c r="R1333" s="7">
        <v>381</v>
      </c>
      <c r="S1333" s="7">
        <v>126</v>
      </c>
      <c r="T1333" s="8"/>
    </row>
    <row r="1334" spans="1:20" hidden="1" x14ac:dyDescent="0.25">
      <c r="A1334" t="s">
        <v>20</v>
      </c>
      <c r="B1334" t="s">
        <v>30</v>
      </c>
      <c r="C1334" t="s">
        <v>22</v>
      </c>
      <c r="D1334" t="s">
        <v>23</v>
      </c>
      <c r="E1334" t="s">
        <v>5</v>
      </c>
      <c r="G1334" t="s">
        <v>24</v>
      </c>
      <c r="H1334">
        <v>610189</v>
      </c>
      <c r="I1334">
        <v>611271</v>
      </c>
      <c r="J1334" t="s">
        <v>25</v>
      </c>
      <c r="P1334">
        <v>5738954</v>
      </c>
      <c r="Q1334" t="s">
        <v>2332</v>
      </c>
      <c r="R1334">
        <v>1083</v>
      </c>
      <c r="T1334" t="s">
        <v>2333</v>
      </c>
    </row>
    <row r="1335" spans="1:20" x14ac:dyDescent="0.25">
      <c r="A1335" s="6" t="s">
        <v>33</v>
      </c>
      <c r="B1335" s="7" t="s">
        <v>34</v>
      </c>
      <c r="C1335" s="7" t="s">
        <v>22</v>
      </c>
      <c r="D1335" s="7" t="s">
        <v>23</v>
      </c>
      <c r="E1335" s="7" t="s">
        <v>5</v>
      </c>
      <c r="F1335" s="7"/>
      <c r="G1335" s="7" t="s">
        <v>24</v>
      </c>
      <c r="H1335" s="7">
        <v>610189</v>
      </c>
      <c r="I1335" s="7">
        <v>611271</v>
      </c>
      <c r="J1335" s="7" t="s">
        <v>25</v>
      </c>
      <c r="K1335" s="7" t="s">
        <v>2334</v>
      </c>
      <c r="L1335" s="7" t="s">
        <v>2334</v>
      </c>
      <c r="M1335" s="7"/>
      <c r="N1335" s="7" t="s">
        <v>2335</v>
      </c>
      <c r="O1335" s="7"/>
      <c r="P1335" s="7">
        <v>5738954</v>
      </c>
      <c r="Q1335" s="7" t="s">
        <v>2332</v>
      </c>
      <c r="R1335" s="7">
        <v>1083</v>
      </c>
      <c r="S1335" s="7">
        <v>360</v>
      </c>
      <c r="T1335" s="8"/>
    </row>
    <row r="1336" spans="1:20" hidden="1" x14ac:dyDescent="0.25">
      <c r="A1336" t="s">
        <v>20</v>
      </c>
      <c r="B1336" t="s">
        <v>30</v>
      </c>
      <c r="C1336" t="s">
        <v>22</v>
      </c>
      <c r="D1336" t="s">
        <v>23</v>
      </c>
      <c r="E1336" t="s">
        <v>5</v>
      </c>
      <c r="G1336" t="s">
        <v>24</v>
      </c>
      <c r="H1336">
        <v>611294</v>
      </c>
      <c r="I1336">
        <v>612031</v>
      </c>
      <c r="J1336" t="s">
        <v>74</v>
      </c>
      <c r="P1336">
        <v>5738958</v>
      </c>
      <c r="Q1336" t="s">
        <v>2336</v>
      </c>
      <c r="R1336">
        <v>738</v>
      </c>
      <c r="T1336" t="s">
        <v>2337</v>
      </c>
    </row>
    <row r="1337" spans="1:20" x14ac:dyDescent="0.25">
      <c r="A1337" s="6" t="s">
        <v>33</v>
      </c>
      <c r="B1337" s="7" t="s">
        <v>34</v>
      </c>
      <c r="C1337" s="7" t="s">
        <v>22</v>
      </c>
      <c r="D1337" s="7" t="s">
        <v>23</v>
      </c>
      <c r="E1337" s="7" t="s">
        <v>5</v>
      </c>
      <c r="F1337" s="7"/>
      <c r="G1337" s="7" t="s">
        <v>24</v>
      </c>
      <c r="H1337" s="7">
        <v>611294</v>
      </c>
      <c r="I1337" s="7">
        <v>612031</v>
      </c>
      <c r="J1337" s="7" t="s">
        <v>74</v>
      </c>
      <c r="K1337" s="7" t="s">
        <v>2338</v>
      </c>
      <c r="L1337" s="7" t="s">
        <v>2338</v>
      </c>
      <c r="M1337" s="7"/>
      <c r="N1337" s="7" t="s">
        <v>2339</v>
      </c>
      <c r="O1337" s="7"/>
      <c r="P1337" s="7">
        <v>5738958</v>
      </c>
      <c r="Q1337" s="7" t="s">
        <v>2336</v>
      </c>
      <c r="R1337" s="7">
        <v>738</v>
      </c>
      <c r="S1337" s="7">
        <v>245</v>
      </c>
      <c r="T1337" s="8"/>
    </row>
    <row r="1338" spans="1:20" hidden="1" x14ac:dyDescent="0.25">
      <c r="A1338" t="s">
        <v>20</v>
      </c>
      <c r="B1338" t="s">
        <v>30</v>
      </c>
      <c r="C1338" t="s">
        <v>22</v>
      </c>
      <c r="D1338" t="s">
        <v>23</v>
      </c>
      <c r="E1338" t="s">
        <v>5</v>
      </c>
      <c r="G1338" t="s">
        <v>24</v>
      </c>
      <c r="H1338">
        <v>612071</v>
      </c>
      <c r="I1338">
        <v>612865</v>
      </c>
      <c r="J1338" t="s">
        <v>74</v>
      </c>
      <c r="P1338">
        <v>5738957</v>
      </c>
      <c r="Q1338" t="s">
        <v>2340</v>
      </c>
      <c r="R1338">
        <v>795</v>
      </c>
      <c r="T1338" t="s">
        <v>2341</v>
      </c>
    </row>
    <row r="1339" spans="1:20" x14ac:dyDescent="0.25">
      <c r="A1339" s="6" t="s">
        <v>33</v>
      </c>
      <c r="B1339" s="7" t="s">
        <v>34</v>
      </c>
      <c r="C1339" s="7" t="s">
        <v>22</v>
      </c>
      <c r="D1339" s="7" t="s">
        <v>23</v>
      </c>
      <c r="E1339" s="7" t="s">
        <v>5</v>
      </c>
      <c r="F1339" s="7"/>
      <c r="G1339" s="7" t="s">
        <v>24</v>
      </c>
      <c r="H1339" s="7">
        <v>612071</v>
      </c>
      <c r="I1339" s="7">
        <v>612865</v>
      </c>
      <c r="J1339" s="7" t="s">
        <v>74</v>
      </c>
      <c r="K1339" s="7" t="s">
        <v>2342</v>
      </c>
      <c r="L1339" s="7" t="s">
        <v>2342</v>
      </c>
      <c r="M1339" s="7"/>
      <c r="N1339" s="7" t="s">
        <v>1598</v>
      </c>
      <c r="O1339" s="7"/>
      <c r="P1339" s="7">
        <v>5738957</v>
      </c>
      <c r="Q1339" s="7" t="s">
        <v>2340</v>
      </c>
      <c r="R1339" s="7">
        <v>795</v>
      </c>
      <c r="S1339" s="7">
        <v>264</v>
      </c>
      <c r="T1339" s="8"/>
    </row>
    <row r="1340" spans="1:20" hidden="1" x14ac:dyDescent="0.25">
      <c r="A1340" t="s">
        <v>20</v>
      </c>
      <c r="B1340" t="s">
        <v>30</v>
      </c>
      <c r="C1340" t="s">
        <v>22</v>
      </c>
      <c r="D1340" t="s">
        <v>23</v>
      </c>
      <c r="E1340" t="s">
        <v>5</v>
      </c>
      <c r="G1340" t="s">
        <v>24</v>
      </c>
      <c r="H1340">
        <v>612871</v>
      </c>
      <c r="I1340">
        <v>613101</v>
      </c>
      <c r="J1340" t="s">
        <v>74</v>
      </c>
      <c r="P1340">
        <v>5738961</v>
      </c>
      <c r="Q1340" t="s">
        <v>2343</v>
      </c>
      <c r="R1340">
        <v>231</v>
      </c>
      <c r="T1340" t="s">
        <v>2344</v>
      </c>
    </row>
    <row r="1341" spans="1:20" x14ac:dyDescent="0.25">
      <c r="A1341" s="6" t="s">
        <v>33</v>
      </c>
      <c r="B1341" s="7" t="s">
        <v>34</v>
      </c>
      <c r="C1341" s="7" t="s">
        <v>22</v>
      </c>
      <c r="D1341" s="7" t="s">
        <v>23</v>
      </c>
      <c r="E1341" s="7" t="s">
        <v>5</v>
      </c>
      <c r="F1341" s="7"/>
      <c r="G1341" s="7" t="s">
        <v>24</v>
      </c>
      <c r="H1341" s="7">
        <v>612871</v>
      </c>
      <c r="I1341" s="7">
        <v>613101</v>
      </c>
      <c r="J1341" s="7" t="s">
        <v>74</v>
      </c>
      <c r="K1341" s="7" t="s">
        <v>2345</v>
      </c>
      <c r="L1341" s="7" t="s">
        <v>2345</v>
      </c>
      <c r="M1341" s="7"/>
      <c r="N1341" s="7" t="s">
        <v>36</v>
      </c>
      <c r="O1341" s="7"/>
      <c r="P1341" s="7">
        <v>5738961</v>
      </c>
      <c r="Q1341" s="7" t="s">
        <v>2343</v>
      </c>
      <c r="R1341" s="7">
        <v>231</v>
      </c>
      <c r="S1341" s="7">
        <v>76</v>
      </c>
      <c r="T1341" s="8"/>
    </row>
    <row r="1342" spans="1:20" hidden="1" x14ac:dyDescent="0.25">
      <c r="A1342" t="s">
        <v>20</v>
      </c>
      <c r="B1342" t="s">
        <v>30</v>
      </c>
      <c r="C1342" t="s">
        <v>22</v>
      </c>
      <c r="D1342" t="s">
        <v>23</v>
      </c>
      <c r="E1342" t="s">
        <v>5</v>
      </c>
      <c r="G1342" t="s">
        <v>24</v>
      </c>
      <c r="H1342">
        <v>613113</v>
      </c>
      <c r="I1342">
        <v>614573</v>
      </c>
      <c r="J1342" t="s">
        <v>74</v>
      </c>
      <c r="P1342">
        <v>5738965</v>
      </c>
      <c r="Q1342" t="s">
        <v>2346</v>
      </c>
      <c r="R1342">
        <v>1461</v>
      </c>
      <c r="T1342" t="s">
        <v>2347</v>
      </c>
    </row>
    <row r="1343" spans="1:20" x14ac:dyDescent="0.25">
      <c r="A1343" s="6" t="s">
        <v>33</v>
      </c>
      <c r="B1343" s="7" t="s">
        <v>34</v>
      </c>
      <c r="C1343" s="7" t="s">
        <v>22</v>
      </c>
      <c r="D1343" s="7" t="s">
        <v>23</v>
      </c>
      <c r="E1343" s="7" t="s">
        <v>5</v>
      </c>
      <c r="F1343" s="7"/>
      <c r="G1343" s="7" t="s">
        <v>24</v>
      </c>
      <c r="H1343" s="7">
        <v>613113</v>
      </c>
      <c r="I1343" s="7">
        <v>614573</v>
      </c>
      <c r="J1343" s="7" t="s">
        <v>74</v>
      </c>
      <c r="K1343" s="7" t="s">
        <v>2348</v>
      </c>
      <c r="L1343" s="7" t="s">
        <v>2348</v>
      </c>
      <c r="M1343" s="7"/>
      <c r="N1343" s="7" t="s">
        <v>36</v>
      </c>
      <c r="O1343" s="7"/>
      <c r="P1343" s="7">
        <v>5738965</v>
      </c>
      <c r="Q1343" s="7" t="s">
        <v>2346</v>
      </c>
      <c r="R1343" s="7">
        <v>1461</v>
      </c>
      <c r="S1343" s="7">
        <v>486</v>
      </c>
      <c r="T1343" s="8"/>
    </row>
    <row r="1344" spans="1:20" hidden="1" x14ac:dyDescent="0.25">
      <c r="A1344" t="s">
        <v>20</v>
      </c>
      <c r="B1344" t="s">
        <v>30</v>
      </c>
      <c r="C1344" t="s">
        <v>22</v>
      </c>
      <c r="D1344" t="s">
        <v>23</v>
      </c>
      <c r="E1344" t="s">
        <v>5</v>
      </c>
      <c r="G1344" t="s">
        <v>24</v>
      </c>
      <c r="H1344">
        <v>614708</v>
      </c>
      <c r="I1344">
        <v>616504</v>
      </c>
      <c r="J1344" t="s">
        <v>74</v>
      </c>
      <c r="P1344">
        <v>5738967</v>
      </c>
      <c r="Q1344" t="s">
        <v>2349</v>
      </c>
      <c r="R1344">
        <v>1797</v>
      </c>
      <c r="T1344" t="s">
        <v>2350</v>
      </c>
    </row>
    <row r="1345" spans="1:20" x14ac:dyDescent="0.25">
      <c r="A1345" s="6" t="s">
        <v>33</v>
      </c>
      <c r="B1345" s="7" t="s">
        <v>34</v>
      </c>
      <c r="C1345" s="7" t="s">
        <v>22</v>
      </c>
      <c r="D1345" s="7" t="s">
        <v>23</v>
      </c>
      <c r="E1345" s="7" t="s">
        <v>5</v>
      </c>
      <c r="F1345" s="7"/>
      <c r="G1345" s="7" t="s">
        <v>24</v>
      </c>
      <c r="H1345" s="7">
        <v>614708</v>
      </c>
      <c r="I1345" s="7">
        <v>616504</v>
      </c>
      <c r="J1345" s="7" t="s">
        <v>74</v>
      </c>
      <c r="K1345" s="7" t="s">
        <v>2351</v>
      </c>
      <c r="L1345" s="7" t="s">
        <v>2351</v>
      </c>
      <c r="M1345" s="7"/>
      <c r="N1345" s="7" t="s">
        <v>2352</v>
      </c>
      <c r="O1345" s="7"/>
      <c r="P1345" s="7">
        <v>5738967</v>
      </c>
      <c r="Q1345" s="7" t="s">
        <v>2349</v>
      </c>
      <c r="R1345" s="7">
        <v>1797</v>
      </c>
      <c r="S1345" s="7">
        <v>598</v>
      </c>
      <c r="T1345" s="8"/>
    </row>
    <row r="1346" spans="1:20" hidden="1" x14ac:dyDescent="0.25">
      <c r="A1346" t="s">
        <v>20</v>
      </c>
      <c r="B1346" t="s">
        <v>30</v>
      </c>
      <c r="C1346" t="s">
        <v>22</v>
      </c>
      <c r="D1346" t="s">
        <v>23</v>
      </c>
      <c r="E1346" t="s">
        <v>5</v>
      </c>
      <c r="G1346" t="s">
        <v>24</v>
      </c>
      <c r="H1346">
        <v>616663</v>
      </c>
      <c r="I1346">
        <v>617082</v>
      </c>
      <c r="J1346" t="s">
        <v>74</v>
      </c>
      <c r="P1346">
        <v>5738971</v>
      </c>
      <c r="Q1346" t="s">
        <v>2353</v>
      </c>
      <c r="R1346">
        <v>420</v>
      </c>
      <c r="T1346" t="s">
        <v>2354</v>
      </c>
    </row>
    <row r="1347" spans="1:20" x14ac:dyDescent="0.25">
      <c r="A1347" s="6" t="s">
        <v>33</v>
      </c>
      <c r="B1347" s="7" t="s">
        <v>34</v>
      </c>
      <c r="C1347" s="7" t="s">
        <v>22</v>
      </c>
      <c r="D1347" s="7" t="s">
        <v>23</v>
      </c>
      <c r="E1347" s="7" t="s">
        <v>5</v>
      </c>
      <c r="F1347" s="7"/>
      <c r="G1347" s="7" t="s">
        <v>24</v>
      </c>
      <c r="H1347" s="7">
        <v>616663</v>
      </c>
      <c r="I1347" s="7">
        <v>617082</v>
      </c>
      <c r="J1347" s="7" t="s">
        <v>74</v>
      </c>
      <c r="K1347" s="7" t="s">
        <v>2355</v>
      </c>
      <c r="L1347" s="7" t="s">
        <v>2355</v>
      </c>
      <c r="M1347" s="7"/>
      <c r="N1347" s="7" t="s">
        <v>2356</v>
      </c>
      <c r="O1347" s="7"/>
      <c r="P1347" s="7">
        <v>5738971</v>
      </c>
      <c r="Q1347" s="7" t="s">
        <v>2353</v>
      </c>
      <c r="R1347" s="7">
        <v>420</v>
      </c>
      <c r="S1347" s="7">
        <v>139</v>
      </c>
      <c r="T1347" s="8"/>
    </row>
    <row r="1348" spans="1:20" hidden="1" x14ac:dyDescent="0.25">
      <c r="A1348" t="s">
        <v>20</v>
      </c>
      <c r="B1348" t="s">
        <v>30</v>
      </c>
      <c r="C1348" t="s">
        <v>22</v>
      </c>
      <c r="D1348" t="s">
        <v>23</v>
      </c>
      <c r="E1348" t="s">
        <v>5</v>
      </c>
      <c r="G1348" t="s">
        <v>24</v>
      </c>
      <c r="H1348">
        <v>617273</v>
      </c>
      <c r="I1348">
        <v>617749</v>
      </c>
      <c r="J1348" t="s">
        <v>25</v>
      </c>
      <c r="P1348">
        <v>5738974</v>
      </c>
      <c r="Q1348" t="s">
        <v>2357</v>
      </c>
      <c r="R1348">
        <v>477</v>
      </c>
      <c r="T1348" t="s">
        <v>2358</v>
      </c>
    </row>
    <row r="1349" spans="1:20" x14ac:dyDescent="0.25">
      <c r="A1349" s="6" t="s">
        <v>33</v>
      </c>
      <c r="B1349" s="7" t="s">
        <v>34</v>
      </c>
      <c r="C1349" s="7" t="s">
        <v>22</v>
      </c>
      <c r="D1349" s="7" t="s">
        <v>23</v>
      </c>
      <c r="E1349" s="7" t="s">
        <v>5</v>
      </c>
      <c r="F1349" s="7"/>
      <c r="G1349" s="7" t="s">
        <v>24</v>
      </c>
      <c r="H1349" s="7">
        <v>617273</v>
      </c>
      <c r="I1349" s="7">
        <v>617749</v>
      </c>
      <c r="J1349" s="7" t="s">
        <v>25</v>
      </c>
      <c r="K1349" s="7" t="s">
        <v>2359</v>
      </c>
      <c r="L1349" s="7" t="s">
        <v>2359</v>
      </c>
      <c r="M1349" s="7"/>
      <c r="N1349" s="7" t="s">
        <v>2360</v>
      </c>
      <c r="O1349" s="7"/>
      <c r="P1349" s="7">
        <v>5738974</v>
      </c>
      <c r="Q1349" s="7" t="s">
        <v>2357</v>
      </c>
      <c r="R1349" s="7">
        <v>477</v>
      </c>
      <c r="S1349" s="7">
        <v>158</v>
      </c>
      <c r="T1349" s="8"/>
    </row>
    <row r="1350" spans="1:20" hidden="1" x14ac:dyDescent="0.25">
      <c r="A1350" t="s">
        <v>20</v>
      </c>
      <c r="B1350" t="s">
        <v>30</v>
      </c>
      <c r="C1350" t="s">
        <v>22</v>
      </c>
      <c r="D1350" t="s">
        <v>23</v>
      </c>
      <c r="E1350" t="s">
        <v>5</v>
      </c>
      <c r="G1350" t="s">
        <v>24</v>
      </c>
      <c r="H1350">
        <v>617751</v>
      </c>
      <c r="I1350">
        <v>619643</v>
      </c>
      <c r="J1350" t="s">
        <v>74</v>
      </c>
      <c r="P1350">
        <v>5738977</v>
      </c>
      <c r="Q1350" t="s">
        <v>2361</v>
      </c>
      <c r="R1350">
        <v>1893</v>
      </c>
      <c r="T1350" t="s">
        <v>2362</v>
      </c>
    </row>
    <row r="1351" spans="1:20" x14ac:dyDescent="0.25">
      <c r="A1351" s="6" t="s">
        <v>33</v>
      </c>
      <c r="B1351" s="7" t="s">
        <v>34</v>
      </c>
      <c r="C1351" s="7" t="s">
        <v>22</v>
      </c>
      <c r="D1351" s="7" t="s">
        <v>23</v>
      </c>
      <c r="E1351" s="7" t="s">
        <v>5</v>
      </c>
      <c r="F1351" s="7"/>
      <c r="G1351" s="7" t="s">
        <v>24</v>
      </c>
      <c r="H1351" s="7">
        <v>617751</v>
      </c>
      <c r="I1351" s="7">
        <v>619643</v>
      </c>
      <c r="J1351" s="7" t="s">
        <v>74</v>
      </c>
      <c r="K1351" s="7" t="s">
        <v>2363</v>
      </c>
      <c r="L1351" s="7" t="s">
        <v>2363</v>
      </c>
      <c r="M1351" s="7"/>
      <c r="N1351" s="7" t="s">
        <v>2364</v>
      </c>
      <c r="O1351" s="7"/>
      <c r="P1351" s="7">
        <v>5738977</v>
      </c>
      <c r="Q1351" s="7" t="s">
        <v>2361</v>
      </c>
      <c r="R1351" s="7">
        <v>1893</v>
      </c>
      <c r="S1351" s="7">
        <v>630</v>
      </c>
      <c r="T1351" s="8"/>
    </row>
    <row r="1352" spans="1:20" hidden="1" x14ac:dyDescent="0.25">
      <c r="A1352" t="s">
        <v>20</v>
      </c>
      <c r="B1352" t="s">
        <v>30</v>
      </c>
      <c r="C1352" t="s">
        <v>22</v>
      </c>
      <c r="D1352" t="s">
        <v>23</v>
      </c>
      <c r="E1352" t="s">
        <v>5</v>
      </c>
      <c r="G1352" t="s">
        <v>24</v>
      </c>
      <c r="H1352">
        <v>619704</v>
      </c>
      <c r="I1352">
        <v>620093</v>
      </c>
      <c r="J1352" t="s">
        <v>74</v>
      </c>
      <c r="P1352">
        <v>5738980</v>
      </c>
      <c r="Q1352" t="s">
        <v>2365</v>
      </c>
      <c r="R1352">
        <v>390</v>
      </c>
      <c r="T1352" t="s">
        <v>2366</v>
      </c>
    </row>
    <row r="1353" spans="1:20" x14ac:dyDescent="0.25">
      <c r="A1353" s="6" t="s">
        <v>33</v>
      </c>
      <c r="B1353" s="7" t="s">
        <v>34</v>
      </c>
      <c r="C1353" s="7" t="s">
        <v>22</v>
      </c>
      <c r="D1353" s="7" t="s">
        <v>23</v>
      </c>
      <c r="E1353" s="7" t="s">
        <v>5</v>
      </c>
      <c r="F1353" s="7"/>
      <c r="G1353" s="7" t="s">
        <v>24</v>
      </c>
      <c r="H1353" s="7">
        <v>619704</v>
      </c>
      <c r="I1353" s="7">
        <v>620093</v>
      </c>
      <c r="J1353" s="7" t="s">
        <v>74</v>
      </c>
      <c r="K1353" s="7" t="s">
        <v>2367</v>
      </c>
      <c r="L1353" s="7" t="s">
        <v>2367</v>
      </c>
      <c r="M1353" s="7"/>
      <c r="N1353" s="7" t="s">
        <v>2368</v>
      </c>
      <c r="O1353" s="7"/>
      <c r="P1353" s="7">
        <v>5738980</v>
      </c>
      <c r="Q1353" s="7" t="s">
        <v>2365</v>
      </c>
      <c r="R1353" s="7">
        <v>390</v>
      </c>
      <c r="S1353" s="7">
        <v>129</v>
      </c>
      <c r="T1353" s="8"/>
    </row>
    <row r="1354" spans="1:20" hidden="1" x14ac:dyDescent="0.25">
      <c r="A1354" t="s">
        <v>20</v>
      </c>
      <c r="B1354" t="s">
        <v>30</v>
      </c>
      <c r="C1354" t="s">
        <v>22</v>
      </c>
      <c r="D1354" t="s">
        <v>23</v>
      </c>
      <c r="E1354" t="s">
        <v>5</v>
      </c>
      <c r="G1354" t="s">
        <v>24</v>
      </c>
      <c r="H1354">
        <v>620116</v>
      </c>
      <c r="I1354">
        <v>621093</v>
      </c>
      <c r="J1354" t="s">
        <v>74</v>
      </c>
      <c r="P1354">
        <v>5738983</v>
      </c>
      <c r="Q1354" t="s">
        <v>2369</v>
      </c>
      <c r="R1354">
        <v>978</v>
      </c>
      <c r="T1354" t="s">
        <v>2370</v>
      </c>
    </row>
    <row r="1355" spans="1:20" x14ac:dyDescent="0.25">
      <c r="A1355" s="6" t="s">
        <v>33</v>
      </c>
      <c r="B1355" s="7" t="s">
        <v>34</v>
      </c>
      <c r="C1355" s="7" t="s">
        <v>22</v>
      </c>
      <c r="D1355" s="7" t="s">
        <v>23</v>
      </c>
      <c r="E1355" s="7" t="s">
        <v>5</v>
      </c>
      <c r="F1355" s="7"/>
      <c r="G1355" s="7" t="s">
        <v>24</v>
      </c>
      <c r="H1355" s="7">
        <v>620116</v>
      </c>
      <c r="I1355" s="7">
        <v>621093</v>
      </c>
      <c r="J1355" s="7" t="s">
        <v>74</v>
      </c>
      <c r="K1355" s="7" t="s">
        <v>2371</v>
      </c>
      <c r="L1355" s="7" t="s">
        <v>2371</v>
      </c>
      <c r="M1355" s="7"/>
      <c r="N1355" s="7" t="s">
        <v>36</v>
      </c>
      <c r="O1355" s="7"/>
      <c r="P1355" s="7">
        <v>5738983</v>
      </c>
      <c r="Q1355" s="7" t="s">
        <v>2369</v>
      </c>
      <c r="R1355" s="7">
        <v>978</v>
      </c>
      <c r="S1355" s="7">
        <v>325</v>
      </c>
      <c r="T1355" s="8"/>
    </row>
    <row r="1356" spans="1:20" hidden="1" x14ac:dyDescent="0.25">
      <c r="A1356" t="s">
        <v>20</v>
      </c>
      <c r="B1356" t="s">
        <v>30</v>
      </c>
      <c r="C1356" t="s">
        <v>22</v>
      </c>
      <c r="D1356" t="s">
        <v>23</v>
      </c>
      <c r="E1356" t="s">
        <v>5</v>
      </c>
      <c r="G1356" t="s">
        <v>24</v>
      </c>
      <c r="H1356">
        <v>621106</v>
      </c>
      <c r="I1356">
        <v>621567</v>
      </c>
      <c r="J1356" t="s">
        <v>74</v>
      </c>
      <c r="P1356">
        <v>5738986</v>
      </c>
      <c r="Q1356" t="s">
        <v>2372</v>
      </c>
      <c r="R1356">
        <v>462</v>
      </c>
      <c r="T1356" t="s">
        <v>2373</v>
      </c>
    </row>
    <row r="1357" spans="1:20" x14ac:dyDescent="0.25">
      <c r="A1357" s="6" t="s">
        <v>33</v>
      </c>
      <c r="B1357" s="7" t="s">
        <v>34</v>
      </c>
      <c r="C1357" s="7" t="s">
        <v>22</v>
      </c>
      <c r="D1357" s="7" t="s">
        <v>23</v>
      </c>
      <c r="E1357" s="7" t="s">
        <v>5</v>
      </c>
      <c r="F1357" s="7"/>
      <c r="G1357" s="7" t="s">
        <v>24</v>
      </c>
      <c r="H1357" s="7">
        <v>621106</v>
      </c>
      <c r="I1357" s="7">
        <v>621567</v>
      </c>
      <c r="J1357" s="7" t="s">
        <v>74</v>
      </c>
      <c r="K1357" s="7" t="s">
        <v>2374</v>
      </c>
      <c r="L1357" s="7" t="s">
        <v>2374</v>
      </c>
      <c r="M1357" s="7"/>
      <c r="N1357" s="7" t="s">
        <v>1598</v>
      </c>
      <c r="O1357" s="7"/>
      <c r="P1357" s="7">
        <v>5738986</v>
      </c>
      <c r="Q1357" s="7" t="s">
        <v>2372</v>
      </c>
      <c r="R1357" s="7">
        <v>462</v>
      </c>
      <c r="S1357" s="7">
        <v>153</v>
      </c>
      <c r="T1357" s="8"/>
    </row>
    <row r="1358" spans="1:20" hidden="1" x14ac:dyDescent="0.25">
      <c r="A1358" t="s">
        <v>20</v>
      </c>
      <c r="B1358" t="s">
        <v>30</v>
      </c>
      <c r="C1358" t="s">
        <v>22</v>
      </c>
      <c r="D1358" t="s">
        <v>23</v>
      </c>
      <c r="E1358" t="s">
        <v>5</v>
      </c>
      <c r="G1358" t="s">
        <v>24</v>
      </c>
      <c r="H1358">
        <v>621643</v>
      </c>
      <c r="I1358">
        <v>622785</v>
      </c>
      <c r="J1358" t="s">
        <v>25</v>
      </c>
      <c r="P1358">
        <v>5738989</v>
      </c>
      <c r="Q1358" t="s">
        <v>2375</v>
      </c>
      <c r="R1358">
        <v>1143</v>
      </c>
      <c r="T1358" t="s">
        <v>2376</v>
      </c>
    </row>
    <row r="1359" spans="1:20" x14ac:dyDescent="0.25">
      <c r="A1359" s="6" t="s">
        <v>33</v>
      </c>
      <c r="B1359" s="7" t="s">
        <v>34</v>
      </c>
      <c r="C1359" s="7" t="s">
        <v>22</v>
      </c>
      <c r="D1359" s="7" t="s">
        <v>23</v>
      </c>
      <c r="E1359" s="7" t="s">
        <v>5</v>
      </c>
      <c r="F1359" s="7"/>
      <c r="G1359" s="7" t="s">
        <v>24</v>
      </c>
      <c r="H1359" s="7">
        <v>621643</v>
      </c>
      <c r="I1359" s="7">
        <v>622785</v>
      </c>
      <c r="J1359" s="7" t="s">
        <v>25</v>
      </c>
      <c r="K1359" s="7" t="s">
        <v>2377</v>
      </c>
      <c r="L1359" s="7" t="s">
        <v>2377</v>
      </c>
      <c r="M1359" s="7"/>
      <c r="N1359" s="7" t="s">
        <v>2378</v>
      </c>
      <c r="O1359" s="7"/>
      <c r="P1359" s="7">
        <v>5738989</v>
      </c>
      <c r="Q1359" s="7" t="s">
        <v>2375</v>
      </c>
      <c r="R1359" s="7">
        <v>1143</v>
      </c>
      <c r="S1359" s="7">
        <v>380</v>
      </c>
      <c r="T1359" s="8"/>
    </row>
    <row r="1360" spans="1:20" hidden="1" x14ac:dyDescent="0.25">
      <c r="A1360" t="s">
        <v>20</v>
      </c>
      <c r="B1360" t="s">
        <v>30</v>
      </c>
      <c r="C1360" t="s">
        <v>22</v>
      </c>
      <c r="D1360" t="s">
        <v>23</v>
      </c>
      <c r="E1360" t="s">
        <v>5</v>
      </c>
      <c r="G1360" t="s">
        <v>24</v>
      </c>
      <c r="H1360">
        <v>622831</v>
      </c>
      <c r="I1360">
        <v>625293</v>
      </c>
      <c r="J1360" t="s">
        <v>74</v>
      </c>
      <c r="P1360">
        <v>5738992</v>
      </c>
      <c r="Q1360" t="s">
        <v>2379</v>
      </c>
      <c r="R1360">
        <v>2463</v>
      </c>
      <c r="T1360" t="s">
        <v>2380</v>
      </c>
    </row>
    <row r="1361" spans="1:20" x14ac:dyDescent="0.25">
      <c r="A1361" s="6" t="s">
        <v>33</v>
      </c>
      <c r="B1361" s="7" t="s">
        <v>34</v>
      </c>
      <c r="C1361" s="7" t="s">
        <v>22</v>
      </c>
      <c r="D1361" s="7" t="s">
        <v>23</v>
      </c>
      <c r="E1361" s="7" t="s">
        <v>5</v>
      </c>
      <c r="F1361" s="7"/>
      <c r="G1361" s="7" t="s">
        <v>24</v>
      </c>
      <c r="H1361" s="7">
        <v>622831</v>
      </c>
      <c r="I1361" s="7">
        <v>625293</v>
      </c>
      <c r="J1361" s="7" t="s">
        <v>74</v>
      </c>
      <c r="K1361" s="7" t="s">
        <v>2381</v>
      </c>
      <c r="L1361" s="7" t="s">
        <v>2381</v>
      </c>
      <c r="M1361" s="7"/>
      <c r="N1361" s="7" t="s">
        <v>2382</v>
      </c>
      <c r="O1361" s="7"/>
      <c r="P1361" s="7">
        <v>5738992</v>
      </c>
      <c r="Q1361" s="7" t="s">
        <v>2379</v>
      </c>
      <c r="R1361" s="7">
        <v>2463</v>
      </c>
      <c r="S1361" s="7">
        <v>820</v>
      </c>
      <c r="T1361" s="8"/>
    </row>
    <row r="1362" spans="1:20" hidden="1" x14ac:dyDescent="0.25">
      <c r="A1362" t="s">
        <v>20</v>
      </c>
      <c r="B1362" t="s">
        <v>30</v>
      </c>
      <c r="C1362" t="s">
        <v>22</v>
      </c>
      <c r="D1362" t="s">
        <v>23</v>
      </c>
      <c r="E1362" t="s">
        <v>5</v>
      </c>
      <c r="G1362" t="s">
        <v>24</v>
      </c>
      <c r="H1362">
        <v>625534</v>
      </c>
      <c r="I1362">
        <v>626538</v>
      </c>
      <c r="J1362" t="s">
        <v>74</v>
      </c>
      <c r="P1362">
        <v>5738995</v>
      </c>
      <c r="Q1362" t="s">
        <v>2383</v>
      </c>
      <c r="R1362">
        <v>1005</v>
      </c>
      <c r="T1362" t="s">
        <v>2384</v>
      </c>
    </row>
    <row r="1363" spans="1:20" x14ac:dyDescent="0.25">
      <c r="A1363" s="6" t="s">
        <v>33</v>
      </c>
      <c r="B1363" s="7" t="s">
        <v>34</v>
      </c>
      <c r="C1363" s="7" t="s">
        <v>22</v>
      </c>
      <c r="D1363" s="7" t="s">
        <v>23</v>
      </c>
      <c r="E1363" s="7" t="s">
        <v>5</v>
      </c>
      <c r="F1363" s="7"/>
      <c r="G1363" s="7" t="s">
        <v>24</v>
      </c>
      <c r="H1363" s="7">
        <v>625534</v>
      </c>
      <c r="I1363" s="7">
        <v>626538</v>
      </c>
      <c r="J1363" s="7" t="s">
        <v>74</v>
      </c>
      <c r="K1363" s="7" t="s">
        <v>2385</v>
      </c>
      <c r="L1363" s="7" t="s">
        <v>2385</v>
      </c>
      <c r="M1363" s="7"/>
      <c r="N1363" s="7" t="s">
        <v>2386</v>
      </c>
      <c r="O1363" s="7"/>
      <c r="P1363" s="7">
        <v>5738995</v>
      </c>
      <c r="Q1363" s="7" t="s">
        <v>2383</v>
      </c>
      <c r="R1363" s="7">
        <v>1005</v>
      </c>
      <c r="S1363" s="7">
        <v>334</v>
      </c>
      <c r="T1363" s="8"/>
    </row>
    <row r="1364" spans="1:20" hidden="1" x14ac:dyDescent="0.25">
      <c r="A1364" t="s">
        <v>20</v>
      </c>
      <c r="B1364" t="s">
        <v>30</v>
      </c>
      <c r="C1364" t="s">
        <v>22</v>
      </c>
      <c r="D1364" t="s">
        <v>23</v>
      </c>
      <c r="E1364" t="s">
        <v>5</v>
      </c>
      <c r="G1364" t="s">
        <v>24</v>
      </c>
      <c r="H1364">
        <v>626750</v>
      </c>
      <c r="I1364">
        <v>627505</v>
      </c>
      <c r="J1364" t="s">
        <v>25</v>
      </c>
      <c r="P1364">
        <v>5738998</v>
      </c>
      <c r="Q1364" t="s">
        <v>2387</v>
      </c>
      <c r="R1364">
        <v>756</v>
      </c>
      <c r="T1364" t="s">
        <v>2388</v>
      </c>
    </row>
    <row r="1365" spans="1:20" x14ac:dyDescent="0.25">
      <c r="A1365" s="6" t="s">
        <v>33</v>
      </c>
      <c r="B1365" s="7" t="s">
        <v>34</v>
      </c>
      <c r="C1365" s="7" t="s">
        <v>22</v>
      </c>
      <c r="D1365" s="7" t="s">
        <v>23</v>
      </c>
      <c r="E1365" s="7" t="s">
        <v>5</v>
      </c>
      <c r="F1365" s="7"/>
      <c r="G1365" s="7" t="s">
        <v>24</v>
      </c>
      <c r="H1365" s="7">
        <v>626750</v>
      </c>
      <c r="I1365" s="7">
        <v>627505</v>
      </c>
      <c r="J1365" s="7" t="s">
        <v>25</v>
      </c>
      <c r="K1365" s="7" t="s">
        <v>2389</v>
      </c>
      <c r="L1365" s="7" t="s">
        <v>2389</v>
      </c>
      <c r="M1365" s="7"/>
      <c r="N1365" s="7" t="s">
        <v>2390</v>
      </c>
      <c r="O1365" s="7"/>
      <c r="P1365" s="7">
        <v>5738998</v>
      </c>
      <c r="Q1365" s="7" t="s">
        <v>2387</v>
      </c>
      <c r="R1365" s="7">
        <v>756</v>
      </c>
      <c r="S1365" s="7">
        <v>251</v>
      </c>
      <c r="T1365" s="8"/>
    </row>
    <row r="1366" spans="1:20" hidden="1" x14ac:dyDescent="0.25">
      <c r="A1366" t="s">
        <v>20</v>
      </c>
      <c r="B1366" t="s">
        <v>30</v>
      </c>
      <c r="C1366" t="s">
        <v>22</v>
      </c>
      <c r="D1366" t="s">
        <v>23</v>
      </c>
      <c r="E1366" t="s">
        <v>5</v>
      </c>
      <c r="G1366" t="s">
        <v>24</v>
      </c>
      <c r="H1366">
        <v>627524</v>
      </c>
      <c r="I1366">
        <v>628315</v>
      </c>
      <c r="J1366" t="s">
        <v>25</v>
      </c>
      <c r="P1366">
        <v>5739001</v>
      </c>
      <c r="Q1366" t="s">
        <v>2391</v>
      </c>
      <c r="R1366">
        <v>792</v>
      </c>
      <c r="T1366" t="s">
        <v>2392</v>
      </c>
    </row>
    <row r="1367" spans="1:20" x14ac:dyDescent="0.25">
      <c r="A1367" s="6" t="s">
        <v>33</v>
      </c>
      <c r="B1367" s="7" t="s">
        <v>34</v>
      </c>
      <c r="C1367" s="7" t="s">
        <v>22</v>
      </c>
      <c r="D1367" s="7" t="s">
        <v>23</v>
      </c>
      <c r="E1367" s="7" t="s">
        <v>5</v>
      </c>
      <c r="F1367" s="7"/>
      <c r="G1367" s="7" t="s">
        <v>24</v>
      </c>
      <c r="H1367" s="7">
        <v>627524</v>
      </c>
      <c r="I1367" s="7">
        <v>628315</v>
      </c>
      <c r="J1367" s="7" t="s">
        <v>25</v>
      </c>
      <c r="K1367" s="7" t="s">
        <v>2393</v>
      </c>
      <c r="L1367" s="7" t="s">
        <v>2393</v>
      </c>
      <c r="M1367" s="7"/>
      <c r="N1367" s="7" t="s">
        <v>892</v>
      </c>
      <c r="O1367" s="7"/>
      <c r="P1367" s="7">
        <v>5739001</v>
      </c>
      <c r="Q1367" s="7" t="s">
        <v>2391</v>
      </c>
      <c r="R1367" s="7">
        <v>792</v>
      </c>
      <c r="S1367" s="7">
        <v>263</v>
      </c>
      <c r="T1367" s="8"/>
    </row>
    <row r="1368" spans="1:20" hidden="1" x14ac:dyDescent="0.25">
      <c r="A1368" t="s">
        <v>20</v>
      </c>
      <c r="B1368" t="s">
        <v>30</v>
      </c>
      <c r="C1368" t="s">
        <v>22</v>
      </c>
      <c r="D1368" t="s">
        <v>23</v>
      </c>
      <c r="E1368" t="s">
        <v>5</v>
      </c>
      <c r="G1368" t="s">
        <v>24</v>
      </c>
      <c r="H1368">
        <v>628341</v>
      </c>
      <c r="I1368">
        <v>629039</v>
      </c>
      <c r="J1368" t="s">
        <v>25</v>
      </c>
      <c r="P1368">
        <v>5739004</v>
      </c>
      <c r="Q1368" t="s">
        <v>2394</v>
      </c>
      <c r="R1368">
        <v>699</v>
      </c>
      <c r="T1368" t="s">
        <v>2395</v>
      </c>
    </row>
    <row r="1369" spans="1:20" x14ac:dyDescent="0.25">
      <c r="A1369" s="6" t="s">
        <v>33</v>
      </c>
      <c r="B1369" s="7" t="s">
        <v>34</v>
      </c>
      <c r="C1369" s="7" t="s">
        <v>22</v>
      </c>
      <c r="D1369" s="7" t="s">
        <v>23</v>
      </c>
      <c r="E1369" s="7" t="s">
        <v>5</v>
      </c>
      <c r="F1369" s="7"/>
      <c r="G1369" s="7" t="s">
        <v>24</v>
      </c>
      <c r="H1369" s="7">
        <v>628341</v>
      </c>
      <c r="I1369" s="7">
        <v>629039</v>
      </c>
      <c r="J1369" s="7" t="s">
        <v>25</v>
      </c>
      <c r="K1369" s="7" t="s">
        <v>2396</v>
      </c>
      <c r="L1369" s="7" t="s">
        <v>2396</v>
      </c>
      <c r="M1369" s="7"/>
      <c r="N1369" s="7" t="s">
        <v>36</v>
      </c>
      <c r="O1369" s="7"/>
      <c r="P1369" s="7">
        <v>5739004</v>
      </c>
      <c r="Q1369" s="7" t="s">
        <v>2394</v>
      </c>
      <c r="R1369" s="7">
        <v>699</v>
      </c>
      <c r="S1369" s="7">
        <v>232</v>
      </c>
      <c r="T1369" s="8"/>
    </row>
    <row r="1370" spans="1:20" hidden="1" x14ac:dyDescent="0.25">
      <c r="A1370" t="s">
        <v>20</v>
      </c>
      <c r="B1370" t="s">
        <v>30</v>
      </c>
      <c r="C1370" t="s">
        <v>22</v>
      </c>
      <c r="D1370" t="s">
        <v>23</v>
      </c>
      <c r="E1370" t="s">
        <v>5</v>
      </c>
      <c r="G1370" t="s">
        <v>24</v>
      </c>
      <c r="H1370">
        <v>629041</v>
      </c>
      <c r="I1370">
        <v>629700</v>
      </c>
      <c r="J1370" t="s">
        <v>25</v>
      </c>
      <c r="P1370">
        <v>5739008</v>
      </c>
      <c r="Q1370" t="s">
        <v>2397</v>
      </c>
      <c r="R1370">
        <v>660</v>
      </c>
      <c r="T1370" t="s">
        <v>2398</v>
      </c>
    </row>
    <row r="1371" spans="1:20" x14ac:dyDescent="0.25">
      <c r="A1371" s="6" t="s">
        <v>33</v>
      </c>
      <c r="B1371" s="7" t="s">
        <v>34</v>
      </c>
      <c r="C1371" s="7" t="s">
        <v>22</v>
      </c>
      <c r="D1371" s="7" t="s">
        <v>23</v>
      </c>
      <c r="E1371" s="7" t="s">
        <v>5</v>
      </c>
      <c r="F1371" s="7"/>
      <c r="G1371" s="7" t="s">
        <v>24</v>
      </c>
      <c r="H1371" s="7">
        <v>629041</v>
      </c>
      <c r="I1371" s="7">
        <v>629700</v>
      </c>
      <c r="J1371" s="7" t="s">
        <v>25</v>
      </c>
      <c r="K1371" s="7" t="s">
        <v>2399</v>
      </c>
      <c r="L1371" s="7" t="s">
        <v>2399</v>
      </c>
      <c r="M1371" s="7"/>
      <c r="N1371" s="7" t="s">
        <v>36</v>
      </c>
      <c r="O1371" s="7"/>
      <c r="P1371" s="7">
        <v>5739008</v>
      </c>
      <c r="Q1371" s="7" t="s">
        <v>2397</v>
      </c>
      <c r="R1371" s="7">
        <v>660</v>
      </c>
      <c r="S1371" s="7">
        <v>219</v>
      </c>
      <c r="T1371" s="8"/>
    </row>
    <row r="1372" spans="1:20" hidden="1" x14ac:dyDescent="0.25">
      <c r="A1372" t="s">
        <v>20</v>
      </c>
      <c r="B1372" t="s">
        <v>30</v>
      </c>
      <c r="C1372" t="s">
        <v>22</v>
      </c>
      <c r="D1372" t="s">
        <v>23</v>
      </c>
      <c r="E1372" t="s">
        <v>5</v>
      </c>
      <c r="G1372" t="s">
        <v>24</v>
      </c>
      <c r="H1372">
        <v>629710</v>
      </c>
      <c r="I1372">
        <v>630927</v>
      </c>
      <c r="J1372" t="s">
        <v>74</v>
      </c>
      <c r="P1372">
        <v>5739010</v>
      </c>
      <c r="Q1372" t="s">
        <v>2400</v>
      </c>
      <c r="R1372">
        <v>1218</v>
      </c>
      <c r="T1372" t="s">
        <v>2401</v>
      </c>
    </row>
    <row r="1373" spans="1:20" x14ac:dyDescent="0.25">
      <c r="A1373" s="6" t="s">
        <v>33</v>
      </c>
      <c r="B1373" s="7" t="s">
        <v>34</v>
      </c>
      <c r="C1373" s="7" t="s">
        <v>22</v>
      </c>
      <c r="D1373" s="7" t="s">
        <v>23</v>
      </c>
      <c r="E1373" s="7" t="s">
        <v>5</v>
      </c>
      <c r="F1373" s="7"/>
      <c r="G1373" s="7" t="s">
        <v>24</v>
      </c>
      <c r="H1373" s="7">
        <v>629710</v>
      </c>
      <c r="I1373" s="7">
        <v>630927</v>
      </c>
      <c r="J1373" s="7" t="s">
        <v>74</v>
      </c>
      <c r="K1373" s="7" t="s">
        <v>2402</v>
      </c>
      <c r="L1373" s="7" t="s">
        <v>2402</v>
      </c>
      <c r="M1373" s="7"/>
      <c r="N1373" s="7" t="s">
        <v>2403</v>
      </c>
      <c r="O1373" s="7"/>
      <c r="P1373" s="7">
        <v>5739010</v>
      </c>
      <c r="Q1373" s="7" t="s">
        <v>2400</v>
      </c>
      <c r="R1373" s="7">
        <v>1218</v>
      </c>
      <c r="S1373" s="7">
        <v>405</v>
      </c>
      <c r="T1373" s="8"/>
    </row>
    <row r="1374" spans="1:20" hidden="1" x14ac:dyDescent="0.25">
      <c r="A1374" t="s">
        <v>20</v>
      </c>
      <c r="B1374" t="s">
        <v>30</v>
      </c>
      <c r="C1374" t="s">
        <v>22</v>
      </c>
      <c r="D1374" t="s">
        <v>23</v>
      </c>
      <c r="E1374" t="s">
        <v>5</v>
      </c>
      <c r="G1374" t="s">
        <v>24</v>
      </c>
      <c r="H1374">
        <v>631170</v>
      </c>
      <c r="I1374">
        <v>631958</v>
      </c>
      <c r="J1374" t="s">
        <v>25</v>
      </c>
      <c r="P1374">
        <v>5739013</v>
      </c>
      <c r="Q1374" t="s">
        <v>2404</v>
      </c>
      <c r="R1374">
        <v>789</v>
      </c>
      <c r="T1374" t="s">
        <v>2405</v>
      </c>
    </row>
    <row r="1375" spans="1:20" x14ac:dyDescent="0.25">
      <c r="A1375" s="6" t="s">
        <v>33</v>
      </c>
      <c r="B1375" s="7" t="s">
        <v>34</v>
      </c>
      <c r="C1375" s="7" t="s">
        <v>22</v>
      </c>
      <c r="D1375" s="7" t="s">
        <v>23</v>
      </c>
      <c r="E1375" s="7" t="s">
        <v>5</v>
      </c>
      <c r="F1375" s="7"/>
      <c r="G1375" s="7" t="s">
        <v>24</v>
      </c>
      <c r="H1375" s="7">
        <v>631170</v>
      </c>
      <c r="I1375" s="7">
        <v>631958</v>
      </c>
      <c r="J1375" s="7" t="s">
        <v>25</v>
      </c>
      <c r="K1375" s="7" t="s">
        <v>2406</v>
      </c>
      <c r="L1375" s="7" t="s">
        <v>2406</v>
      </c>
      <c r="M1375" s="7"/>
      <c r="N1375" s="7" t="s">
        <v>2407</v>
      </c>
      <c r="O1375" s="7"/>
      <c r="P1375" s="7">
        <v>5739013</v>
      </c>
      <c r="Q1375" s="7" t="s">
        <v>2404</v>
      </c>
      <c r="R1375" s="7">
        <v>789</v>
      </c>
      <c r="S1375" s="7">
        <v>262</v>
      </c>
      <c r="T1375" s="8"/>
    </row>
    <row r="1376" spans="1:20" hidden="1" x14ac:dyDescent="0.25">
      <c r="A1376" t="s">
        <v>20</v>
      </c>
      <c r="B1376" t="s">
        <v>30</v>
      </c>
      <c r="C1376" t="s">
        <v>22</v>
      </c>
      <c r="D1376" t="s">
        <v>23</v>
      </c>
      <c r="E1376" t="s">
        <v>5</v>
      </c>
      <c r="G1376" t="s">
        <v>24</v>
      </c>
      <c r="H1376">
        <v>631973</v>
      </c>
      <c r="I1376">
        <v>632689</v>
      </c>
      <c r="J1376" t="s">
        <v>25</v>
      </c>
      <c r="P1376">
        <v>5739015</v>
      </c>
      <c r="Q1376" t="s">
        <v>2408</v>
      </c>
      <c r="R1376">
        <v>717</v>
      </c>
      <c r="T1376" t="s">
        <v>2409</v>
      </c>
    </row>
    <row r="1377" spans="1:20" x14ac:dyDescent="0.25">
      <c r="A1377" s="6" t="s">
        <v>33</v>
      </c>
      <c r="B1377" s="7" t="s">
        <v>34</v>
      </c>
      <c r="C1377" s="7" t="s">
        <v>22</v>
      </c>
      <c r="D1377" s="7" t="s">
        <v>23</v>
      </c>
      <c r="E1377" s="7" t="s">
        <v>5</v>
      </c>
      <c r="F1377" s="7"/>
      <c r="G1377" s="7" t="s">
        <v>24</v>
      </c>
      <c r="H1377" s="7">
        <v>631973</v>
      </c>
      <c r="I1377" s="7">
        <v>632689</v>
      </c>
      <c r="J1377" s="7" t="s">
        <v>25</v>
      </c>
      <c r="K1377" s="7" t="s">
        <v>2410</v>
      </c>
      <c r="L1377" s="7" t="s">
        <v>2410</v>
      </c>
      <c r="M1377" s="7"/>
      <c r="N1377" s="7" t="s">
        <v>36</v>
      </c>
      <c r="O1377" s="7"/>
      <c r="P1377" s="7">
        <v>5739015</v>
      </c>
      <c r="Q1377" s="7" t="s">
        <v>2408</v>
      </c>
      <c r="R1377" s="7">
        <v>717</v>
      </c>
      <c r="S1377" s="7">
        <v>238</v>
      </c>
      <c r="T1377" s="8"/>
    </row>
    <row r="1378" spans="1:20" hidden="1" x14ac:dyDescent="0.25">
      <c r="A1378" t="s">
        <v>20</v>
      </c>
      <c r="B1378" t="s">
        <v>30</v>
      </c>
      <c r="C1378" t="s">
        <v>22</v>
      </c>
      <c r="D1378" t="s">
        <v>23</v>
      </c>
      <c r="E1378" t="s">
        <v>5</v>
      </c>
      <c r="G1378" t="s">
        <v>24</v>
      </c>
      <c r="H1378">
        <v>632709</v>
      </c>
      <c r="I1378">
        <v>633350</v>
      </c>
      <c r="J1378" t="s">
        <v>25</v>
      </c>
      <c r="P1378">
        <v>5739017</v>
      </c>
      <c r="Q1378" t="s">
        <v>2411</v>
      </c>
      <c r="R1378">
        <v>642</v>
      </c>
      <c r="T1378" t="s">
        <v>2412</v>
      </c>
    </row>
    <row r="1379" spans="1:20" x14ac:dyDescent="0.25">
      <c r="A1379" s="6" t="s">
        <v>33</v>
      </c>
      <c r="B1379" s="7" t="s">
        <v>34</v>
      </c>
      <c r="C1379" s="7" t="s">
        <v>22</v>
      </c>
      <c r="D1379" s="7" t="s">
        <v>23</v>
      </c>
      <c r="E1379" s="7" t="s">
        <v>5</v>
      </c>
      <c r="F1379" s="7"/>
      <c r="G1379" s="7" t="s">
        <v>24</v>
      </c>
      <c r="H1379" s="7">
        <v>632709</v>
      </c>
      <c r="I1379" s="7">
        <v>633350</v>
      </c>
      <c r="J1379" s="7" t="s">
        <v>25</v>
      </c>
      <c r="K1379" s="7" t="s">
        <v>2413</v>
      </c>
      <c r="L1379" s="7" t="s">
        <v>2413</v>
      </c>
      <c r="M1379" s="7"/>
      <c r="N1379" s="7" t="s">
        <v>394</v>
      </c>
      <c r="O1379" s="7"/>
      <c r="P1379" s="7">
        <v>5739017</v>
      </c>
      <c r="Q1379" s="7" t="s">
        <v>2411</v>
      </c>
      <c r="R1379" s="7">
        <v>642</v>
      </c>
      <c r="S1379" s="7">
        <v>213</v>
      </c>
      <c r="T1379" s="8"/>
    </row>
    <row r="1380" spans="1:20" hidden="1" x14ac:dyDescent="0.25">
      <c r="A1380" t="s">
        <v>20</v>
      </c>
      <c r="B1380" t="s">
        <v>30</v>
      </c>
      <c r="C1380" t="s">
        <v>22</v>
      </c>
      <c r="D1380" t="s">
        <v>23</v>
      </c>
      <c r="E1380" t="s">
        <v>5</v>
      </c>
      <c r="G1380" t="s">
        <v>24</v>
      </c>
      <c r="H1380">
        <v>633423</v>
      </c>
      <c r="I1380">
        <v>634049</v>
      </c>
      <c r="J1380" t="s">
        <v>74</v>
      </c>
      <c r="P1380">
        <v>5739019</v>
      </c>
      <c r="Q1380" t="s">
        <v>2414</v>
      </c>
      <c r="R1380">
        <v>627</v>
      </c>
      <c r="T1380" t="s">
        <v>2415</v>
      </c>
    </row>
    <row r="1381" spans="1:20" x14ac:dyDescent="0.25">
      <c r="A1381" s="6" t="s">
        <v>33</v>
      </c>
      <c r="B1381" s="7" t="s">
        <v>34</v>
      </c>
      <c r="C1381" s="7" t="s">
        <v>22</v>
      </c>
      <c r="D1381" s="7" t="s">
        <v>23</v>
      </c>
      <c r="E1381" s="7" t="s">
        <v>5</v>
      </c>
      <c r="F1381" s="7"/>
      <c r="G1381" s="7" t="s">
        <v>24</v>
      </c>
      <c r="H1381" s="7">
        <v>633423</v>
      </c>
      <c r="I1381" s="7">
        <v>634049</v>
      </c>
      <c r="J1381" s="7" t="s">
        <v>74</v>
      </c>
      <c r="K1381" s="7" t="s">
        <v>2416</v>
      </c>
      <c r="L1381" s="7" t="s">
        <v>2416</v>
      </c>
      <c r="M1381" s="7"/>
      <c r="N1381" s="7" t="s">
        <v>607</v>
      </c>
      <c r="O1381" s="7"/>
      <c r="P1381" s="7">
        <v>5739019</v>
      </c>
      <c r="Q1381" s="7" t="s">
        <v>2414</v>
      </c>
      <c r="R1381" s="7">
        <v>627</v>
      </c>
      <c r="S1381" s="7">
        <v>208</v>
      </c>
      <c r="T1381" s="8"/>
    </row>
    <row r="1382" spans="1:20" hidden="1" x14ac:dyDescent="0.25">
      <c r="A1382" t="s">
        <v>20</v>
      </c>
      <c r="B1382" t="s">
        <v>30</v>
      </c>
      <c r="C1382" t="s">
        <v>22</v>
      </c>
      <c r="D1382" t="s">
        <v>23</v>
      </c>
      <c r="E1382" t="s">
        <v>5</v>
      </c>
      <c r="G1382" t="s">
        <v>24</v>
      </c>
      <c r="H1382">
        <v>634322</v>
      </c>
      <c r="I1382">
        <v>634765</v>
      </c>
      <c r="J1382" t="s">
        <v>74</v>
      </c>
      <c r="P1382">
        <v>5739023</v>
      </c>
      <c r="Q1382" t="s">
        <v>2417</v>
      </c>
      <c r="R1382">
        <v>444</v>
      </c>
      <c r="T1382" t="s">
        <v>2418</v>
      </c>
    </row>
    <row r="1383" spans="1:20" x14ac:dyDescent="0.25">
      <c r="A1383" s="6" t="s">
        <v>33</v>
      </c>
      <c r="B1383" s="7" t="s">
        <v>34</v>
      </c>
      <c r="C1383" s="7" t="s">
        <v>22</v>
      </c>
      <c r="D1383" s="7" t="s">
        <v>23</v>
      </c>
      <c r="E1383" s="7" t="s">
        <v>5</v>
      </c>
      <c r="F1383" s="7"/>
      <c r="G1383" s="7" t="s">
        <v>24</v>
      </c>
      <c r="H1383" s="7">
        <v>634322</v>
      </c>
      <c r="I1383" s="7">
        <v>634765</v>
      </c>
      <c r="J1383" s="7" t="s">
        <v>74</v>
      </c>
      <c r="K1383" s="7" t="s">
        <v>2419</v>
      </c>
      <c r="L1383" s="7" t="s">
        <v>2419</v>
      </c>
      <c r="M1383" s="7"/>
      <c r="N1383" s="7" t="s">
        <v>2420</v>
      </c>
      <c r="O1383" s="7"/>
      <c r="P1383" s="7">
        <v>5739023</v>
      </c>
      <c r="Q1383" s="7" t="s">
        <v>2417</v>
      </c>
      <c r="R1383" s="7">
        <v>444</v>
      </c>
      <c r="S1383" s="7">
        <v>147</v>
      </c>
      <c r="T1383" s="8"/>
    </row>
    <row r="1384" spans="1:20" hidden="1" x14ac:dyDescent="0.25">
      <c r="A1384" t="s">
        <v>20</v>
      </c>
      <c r="B1384" t="s">
        <v>30</v>
      </c>
      <c r="C1384" t="s">
        <v>22</v>
      </c>
      <c r="D1384" t="s">
        <v>23</v>
      </c>
      <c r="E1384" t="s">
        <v>5</v>
      </c>
      <c r="G1384" t="s">
        <v>24</v>
      </c>
      <c r="H1384">
        <v>634799</v>
      </c>
      <c r="I1384">
        <v>635854</v>
      </c>
      <c r="J1384" t="s">
        <v>74</v>
      </c>
      <c r="P1384">
        <v>5739025</v>
      </c>
      <c r="Q1384" t="s">
        <v>2421</v>
      </c>
      <c r="R1384">
        <v>1056</v>
      </c>
      <c r="T1384" t="s">
        <v>2422</v>
      </c>
    </row>
    <row r="1385" spans="1:20" x14ac:dyDescent="0.25">
      <c r="A1385" s="6" t="s">
        <v>33</v>
      </c>
      <c r="B1385" s="7" t="s">
        <v>34</v>
      </c>
      <c r="C1385" s="7" t="s">
        <v>22</v>
      </c>
      <c r="D1385" s="7" t="s">
        <v>23</v>
      </c>
      <c r="E1385" s="7" t="s">
        <v>5</v>
      </c>
      <c r="F1385" s="7"/>
      <c r="G1385" s="7" t="s">
        <v>24</v>
      </c>
      <c r="H1385" s="7">
        <v>634799</v>
      </c>
      <c r="I1385" s="7">
        <v>635854</v>
      </c>
      <c r="J1385" s="7" t="s">
        <v>74</v>
      </c>
      <c r="K1385" s="7" t="s">
        <v>2423</v>
      </c>
      <c r="L1385" s="7" t="s">
        <v>2423</v>
      </c>
      <c r="M1385" s="7"/>
      <c r="N1385" s="7" t="s">
        <v>1277</v>
      </c>
      <c r="O1385" s="7"/>
      <c r="P1385" s="7">
        <v>5739025</v>
      </c>
      <c r="Q1385" s="7" t="s">
        <v>2421</v>
      </c>
      <c r="R1385" s="7">
        <v>1056</v>
      </c>
      <c r="S1385" s="7">
        <v>351</v>
      </c>
      <c r="T1385" s="8"/>
    </row>
    <row r="1386" spans="1:20" hidden="1" x14ac:dyDescent="0.25">
      <c r="A1386" t="s">
        <v>20</v>
      </c>
      <c r="B1386" t="s">
        <v>30</v>
      </c>
      <c r="C1386" t="s">
        <v>22</v>
      </c>
      <c r="D1386" t="s">
        <v>23</v>
      </c>
      <c r="E1386" t="s">
        <v>5</v>
      </c>
      <c r="G1386" t="s">
        <v>24</v>
      </c>
      <c r="H1386">
        <v>635862</v>
      </c>
      <c r="I1386">
        <v>636797</v>
      </c>
      <c r="J1386" t="s">
        <v>74</v>
      </c>
      <c r="P1386">
        <v>5739037</v>
      </c>
      <c r="Q1386" t="s">
        <v>2424</v>
      </c>
      <c r="R1386">
        <v>936</v>
      </c>
      <c r="T1386" t="s">
        <v>2425</v>
      </c>
    </row>
    <row r="1387" spans="1:20" x14ac:dyDescent="0.25">
      <c r="A1387" s="6" t="s">
        <v>33</v>
      </c>
      <c r="B1387" s="7" t="s">
        <v>34</v>
      </c>
      <c r="C1387" s="7" t="s">
        <v>22</v>
      </c>
      <c r="D1387" s="7" t="s">
        <v>23</v>
      </c>
      <c r="E1387" s="7" t="s">
        <v>5</v>
      </c>
      <c r="F1387" s="7"/>
      <c r="G1387" s="7" t="s">
        <v>24</v>
      </c>
      <c r="H1387" s="7">
        <v>635862</v>
      </c>
      <c r="I1387" s="7">
        <v>636797</v>
      </c>
      <c r="J1387" s="7" t="s">
        <v>74</v>
      </c>
      <c r="K1387" s="7" t="s">
        <v>2426</v>
      </c>
      <c r="L1387" s="7" t="s">
        <v>2426</v>
      </c>
      <c r="M1387" s="7"/>
      <c r="N1387" s="7" t="s">
        <v>2427</v>
      </c>
      <c r="O1387" s="7"/>
      <c r="P1387" s="7">
        <v>5739037</v>
      </c>
      <c r="Q1387" s="7" t="s">
        <v>2424</v>
      </c>
      <c r="R1387" s="7">
        <v>936</v>
      </c>
      <c r="S1387" s="7">
        <v>311</v>
      </c>
      <c r="T1387" s="8"/>
    </row>
    <row r="1388" spans="1:20" hidden="1" x14ac:dyDescent="0.25">
      <c r="A1388" t="s">
        <v>20</v>
      </c>
      <c r="B1388" t="s">
        <v>30</v>
      </c>
      <c r="C1388" t="s">
        <v>22</v>
      </c>
      <c r="D1388" t="s">
        <v>23</v>
      </c>
      <c r="E1388" t="s">
        <v>5</v>
      </c>
      <c r="G1388" t="s">
        <v>24</v>
      </c>
      <c r="H1388">
        <v>637036</v>
      </c>
      <c r="I1388">
        <v>637233</v>
      </c>
      <c r="J1388" t="s">
        <v>74</v>
      </c>
      <c r="P1388">
        <v>24780677</v>
      </c>
      <c r="Q1388" t="s">
        <v>2428</v>
      </c>
      <c r="R1388">
        <v>198</v>
      </c>
    </row>
    <row r="1389" spans="1:20" x14ac:dyDescent="0.25">
      <c r="A1389" s="6" t="s">
        <v>33</v>
      </c>
      <c r="B1389" s="7" t="s">
        <v>34</v>
      </c>
      <c r="C1389" s="7" t="s">
        <v>22</v>
      </c>
      <c r="D1389" s="7" t="s">
        <v>23</v>
      </c>
      <c r="E1389" s="7" t="s">
        <v>5</v>
      </c>
      <c r="F1389" s="7"/>
      <c r="G1389" s="7" t="s">
        <v>24</v>
      </c>
      <c r="H1389" s="7">
        <v>637036</v>
      </c>
      <c r="I1389" s="7">
        <v>637233</v>
      </c>
      <c r="J1389" s="7" t="s">
        <v>74</v>
      </c>
      <c r="K1389" s="7" t="s">
        <v>2429</v>
      </c>
      <c r="L1389" s="7" t="s">
        <v>2429</v>
      </c>
      <c r="M1389" s="7"/>
      <c r="N1389" s="7" t="s">
        <v>36</v>
      </c>
      <c r="O1389" s="7"/>
      <c r="P1389" s="7">
        <v>24780677</v>
      </c>
      <c r="Q1389" s="7" t="s">
        <v>2428</v>
      </c>
      <c r="R1389" s="7">
        <v>198</v>
      </c>
      <c r="S1389" s="7">
        <v>65</v>
      </c>
      <c r="T1389" s="8"/>
    </row>
    <row r="1390" spans="1:20" hidden="1" x14ac:dyDescent="0.25">
      <c r="A1390" t="s">
        <v>20</v>
      </c>
      <c r="B1390" t="s">
        <v>30</v>
      </c>
      <c r="C1390" t="s">
        <v>22</v>
      </c>
      <c r="D1390" t="s">
        <v>23</v>
      </c>
      <c r="E1390" t="s">
        <v>5</v>
      </c>
      <c r="G1390" t="s">
        <v>24</v>
      </c>
      <c r="H1390">
        <v>637933</v>
      </c>
      <c r="I1390">
        <v>638550</v>
      </c>
      <c r="J1390" t="s">
        <v>25</v>
      </c>
      <c r="P1390">
        <v>5739040</v>
      </c>
      <c r="Q1390" t="s">
        <v>2430</v>
      </c>
      <c r="R1390">
        <v>618</v>
      </c>
      <c r="T1390" t="s">
        <v>2431</v>
      </c>
    </row>
    <row r="1391" spans="1:20" x14ac:dyDescent="0.25">
      <c r="A1391" s="6" t="s">
        <v>33</v>
      </c>
      <c r="B1391" s="7" t="s">
        <v>34</v>
      </c>
      <c r="C1391" s="7" t="s">
        <v>22</v>
      </c>
      <c r="D1391" s="7" t="s">
        <v>23</v>
      </c>
      <c r="E1391" s="7" t="s">
        <v>5</v>
      </c>
      <c r="F1391" s="7"/>
      <c r="G1391" s="7" t="s">
        <v>24</v>
      </c>
      <c r="H1391" s="7">
        <v>637933</v>
      </c>
      <c r="I1391" s="7">
        <v>638550</v>
      </c>
      <c r="J1391" s="7" t="s">
        <v>25</v>
      </c>
      <c r="K1391" s="7" t="s">
        <v>2432</v>
      </c>
      <c r="L1391" s="7" t="s">
        <v>2432</v>
      </c>
      <c r="M1391" s="7"/>
      <c r="N1391" s="7" t="s">
        <v>2433</v>
      </c>
      <c r="O1391" s="7"/>
      <c r="P1391" s="7">
        <v>5739040</v>
      </c>
      <c r="Q1391" s="7" t="s">
        <v>2430</v>
      </c>
      <c r="R1391" s="7">
        <v>618</v>
      </c>
      <c r="S1391" s="7">
        <v>205</v>
      </c>
      <c r="T1391" s="8"/>
    </row>
    <row r="1392" spans="1:20" hidden="1" x14ac:dyDescent="0.25">
      <c r="A1392" t="s">
        <v>20</v>
      </c>
      <c r="B1392" t="s">
        <v>30</v>
      </c>
      <c r="C1392" t="s">
        <v>22</v>
      </c>
      <c r="D1392" t="s">
        <v>23</v>
      </c>
      <c r="E1392" t="s">
        <v>5</v>
      </c>
      <c r="G1392" t="s">
        <v>24</v>
      </c>
      <c r="H1392">
        <v>638547</v>
      </c>
      <c r="I1392">
        <v>638837</v>
      </c>
      <c r="J1392" t="s">
        <v>25</v>
      </c>
      <c r="P1392">
        <v>5739044</v>
      </c>
      <c r="Q1392" t="s">
        <v>2434</v>
      </c>
      <c r="R1392">
        <v>291</v>
      </c>
      <c r="T1392" t="s">
        <v>2435</v>
      </c>
    </row>
    <row r="1393" spans="1:20" x14ac:dyDescent="0.25">
      <c r="A1393" s="6" t="s">
        <v>33</v>
      </c>
      <c r="B1393" s="7" t="s">
        <v>34</v>
      </c>
      <c r="C1393" s="7" t="s">
        <v>22</v>
      </c>
      <c r="D1393" s="7" t="s">
        <v>23</v>
      </c>
      <c r="E1393" s="7" t="s">
        <v>5</v>
      </c>
      <c r="F1393" s="7"/>
      <c r="G1393" s="7" t="s">
        <v>24</v>
      </c>
      <c r="H1393" s="7">
        <v>638547</v>
      </c>
      <c r="I1393" s="7">
        <v>638837</v>
      </c>
      <c r="J1393" s="7" t="s">
        <v>25</v>
      </c>
      <c r="K1393" s="7" t="s">
        <v>2436</v>
      </c>
      <c r="L1393" s="7" t="s">
        <v>2436</v>
      </c>
      <c r="M1393" s="7"/>
      <c r="N1393" s="7" t="s">
        <v>2437</v>
      </c>
      <c r="O1393" s="7"/>
      <c r="P1393" s="7">
        <v>5739044</v>
      </c>
      <c r="Q1393" s="7" t="s">
        <v>2434</v>
      </c>
      <c r="R1393" s="7">
        <v>291</v>
      </c>
      <c r="S1393" s="7">
        <v>96</v>
      </c>
      <c r="T1393" s="8"/>
    </row>
    <row r="1394" spans="1:20" hidden="1" x14ac:dyDescent="0.25">
      <c r="A1394" t="s">
        <v>20</v>
      </c>
      <c r="B1394" t="s">
        <v>30</v>
      </c>
      <c r="C1394" t="s">
        <v>22</v>
      </c>
      <c r="D1394" t="s">
        <v>23</v>
      </c>
      <c r="E1394" t="s">
        <v>5</v>
      </c>
      <c r="G1394" t="s">
        <v>24</v>
      </c>
      <c r="H1394">
        <v>639013</v>
      </c>
      <c r="I1394">
        <v>639654</v>
      </c>
      <c r="J1394" t="s">
        <v>25</v>
      </c>
      <c r="P1394">
        <v>5739046</v>
      </c>
      <c r="Q1394" t="s">
        <v>2438</v>
      </c>
      <c r="R1394">
        <v>642</v>
      </c>
      <c r="T1394" t="s">
        <v>2439</v>
      </c>
    </row>
    <row r="1395" spans="1:20" x14ac:dyDescent="0.25">
      <c r="A1395" s="6" t="s">
        <v>33</v>
      </c>
      <c r="B1395" s="7" t="s">
        <v>34</v>
      </c>
      <c r="C1395" s="7" t="s">
        <v>22</v>
      </c>
      <c r="D1395" s="7" t="s">
        <v>23</v>
      </c>
      <c r="E1395" s="7" t="s">
        <v>5</v>
      </c>
      <c r="F1395" s="7"/>
      <c r="G1395" s="7" t="s">
        <v>24</v>
      </c>
      <c r="H1395" s="7">
        <v>639013</v>
      </c>
      <c r="I1395" s="7">
        <v>639654</v>
      </c>
      <c r="J1395" s="7" t="s">
        <v>25</v>
      </c>
      <c r="K1395" s="7" t="s">
        <v>2440</v>
      </c>
      <c r="L1395" s="7" t="s">
        <v>2440</v>
      </c>
      <c r="M1395" s="7"/>
      <c r="N1395" s="7" t="s">
        <v>2441</v>
      </c>
      <c r="O1395" s="7"/>
      <c r="P1395" s="7">
        <v>5739046</v>
      </c>
      <c r="Q1395" s="7" t="s">
        <v>2438</v>
      </c>
      <c r="R1395" s="7">
        <v>642</v>
      </c>
      <c r="S1395" s="7">
        <v>213</v>
      </c>
      <c r="T1395" s="8"/>
    </row>
    <row r="1396" spans="1:20" hidden="1" x14ac:dyDescent="0.25">
      <c r="A1396" t="s">
        <v>20</v>
      </c>
      <c r="B1396" t="s">
        <v>30</v>
      </c>
      <c r="C1396" t="s">
        <v>22</v>
      </c>
      <c r="D1396" t="s">
        <v>23</v>
      </c>
      <c r="E1396" t="s">
        <v>5</v>
      </c>
      <c r="G1396" t="s">
        <v>24</v>
      </c>
      <c r="H1396">
        <v>639668</v>
      </c>
      <c r="I1396">
        <v>640675</v>
      </c>
      <c r="J1396" t="s">
        <v>25</v>
      </c>
      <c r="P1396">
        <v>5739048</v>
      </c>
      <c r="Q1396" t="s">
        <v>2442</v>
      </c>
      <c r="R1396">
        <v>1008</v>
      </c>
      <c r="T1396" t="s">
        <v>2443</v>
      </c>
    </row>
    <row r="1397" spans="1:20" x14ac:dyDescent="0.25">
      <c r="A1397" s="6" t="s">
        <v>33</v>
      </c>
      <c r="B1397" s="7" t="s">
        <v>34</v>
      </c>
      <c r="C1397" s="7" t="s">
        <v>22</v>
      </c>
      <c r="D1397" s="7" t="s">
        <v>23</v>
      </c>
      <c r="E1397" s="7" t="s">
        <v>5</v>
      </c>
      <c r="F1397" s="7"/>
      <c r="G1397" s="7" t="s">
        <v>24</v>
      </c>
      <c r="H1397" s="7">
        <v>639668</v>
      </c>
      <c r="I1397" s="7">
        <v>640675</v>
      </c>
      <c r="J1397" s="7" t="s">
        <v>25</v>
      </c>
      <c r="K1397" s="7" t="s">
        <v>2444</v>
      </c>
      <c r="L1397" s="7" t="s">
        <v>2444</v>
      </c>
      <c r="M1397" s="7"/>
      <c r="N1397" s="7" t="s">
        <v>2445</v>
      </c>
      <c r="O1397" s="7"/>
      <c r="P1397" s="7">
        <v>5739048</v>
      </c>
      <c r="Q1397" s="7" t="s">
        <v>2442</v>
      </c>
      <c r="R1397" s="7">
        <v>1008</v>
      </c>
      <c r="S1397" s="7">
        <v>335</v>
      </c>
      <c r="T1397" s="8"/>
    </row>
    <row r="1398" spans="1:20" hidden="1" x14ac:dyDescent="0.25">
      <c r="A1398" t="s">
        <v>20</v>
      </c>
      <c r="B1398" t="s">
        <v>30</v>
      </c>
      <c r="C1398" t="s">
        <v>22</v>
      </c>
      <c r="D1398" t="s">
        <v>23</v>
      </c>
      <c r="E1398" t="s">
        <v>5</v>
      </c>
      <c r="G1398" t="s">
        <v>24</v>
      </c>
      <c r="H1398">
        <v>640760</v>
      </c>
      <c r="I1398">
        <v>641059</v>
      </c>
      <c r="J1398" t="s">
        <v>25</v>
      </c>
      <c r="P1398">
        <v>5739050</v>
      </c>
      <c r="Q1398" t="s">
        <v>2446</v>
      </c>
      <c r="R1398">
        <v>300</v>
      </c>
      <c r="T1398" t="s">
        <v>2447</v>
      </c>
    </row>
    <row r="1399" spans="1:20" x14ac:dyDescent="0.25">
      <c r="A1399" s="6" t="s">
        <v>33</v>
      </c>
      <c r="B1399" s="7" t="s">
        <v>34</v>
      </c>
      <c r="C1399" s="7" t="s">
        <v>22</v>
      </c>
      <c r="D1399" s="7" t="s">
        <v>23</v>
      </c>
      <c r="E1399" s="7" t="s">
        <v>5</v>
      </c>
      <c r="F1399" s="7"/>
      <c r="G1399" s="7" t="s">
        <v>24</v>
      </c>
      <c r="H1399" s="7">
        <v>640760</v>
      </c>
      <c r="I1399" s="7">
        <v>641059</v>
      </c>
      <c r="J1399" s="7" t="s">
        <v>25</v>
      </c>
      <c r="K1399" s="7" t="s">
        <v>2448</v>
      </c>
      <c r="L1399" s="7" t="s">
        <v>2448</v>
      </c>
      <c r="M1399" s="7"/>
      <c r="N1399" s="7" t="s">
        <v>2449</v>
      </c>
      <c r="O1399" s="7"/>
      <c r="P1399" s="7">
        <v>5739050</v>
      </c>
      <c r="Q1399" s="7" t="s">
        <v>2446</v>
      </c>
      <c r="R1399" s="7">
        <v>300</v>
      </c>
      <c r="S1399" s="7">
        <v>99</v>
      </c>
      <c r="T1399" s="8"/>
    </row>
    <row r="1400" spans="1:20" hidden="1" x14ac:dyDescent="0.25">
      <c r="A1400" t="s">
        <v>20</v>
      </c>
      <c r="B1400" t="s">
        <v>30</v>
      </c>
      <c r="C1400" t="s">
        <v>22</v>
      </c>
      <c r="D1400" t="s">
        <v>23</v>
      </c>
      <c r="E1400" t="s">
        <v>5</v>
      </c>
      <c r="G1400" t="s">
        <v>24</v>
      </c>
      <c r="H1400">
        <v>641191</v>
      </c>
      <c r="I1400">
        <v>641736</v>
      </c>
      <c r="J1400" t="s">
        <v>25</v>
      </c>
      <c r="P1400">
        <v>5739053</v>
      </c>
      <c r="Q1400" t="s">
        <v>2450</v>
      </c>
      <c r="R1400">
        <v>546</v>
      </c>
      <c r="T1400" t="s">
        <v>2451</v>
      </c>
    </row>
    <row r="1401" spans="1:20" x14ac:dyDescent="0.25">
      <c r="A1401" s="6" t="s">
        <v>33</v>
      </c>
      <c r="B1401" s="7" t="s">
        <v>34</v>
      </c>
      <c r="C1401" s="7" t="s">
        <v>22</v>
      </c>
      <c r="D1401" s="7" t="s">
        <v>23</v>
      </c>
      <c r="E1401" s="7" t="s">
        <v>5</v>
      </c>
      <c r="F1401" s="7"/>
      <c r="G1401" s="7" t="s">
        <v>24</v>
      </c>
      <c r="H1401" s="7">
        <v>641191</v>
      </c>
      <c r="I1401" s="7">
        <v>641736</v>
      </c>
      <c r="J1401" s="7" t="s">
        <v>25</v>
      </c>
      <c r="K1401" s="7" t="s">
        <v>2452</v>
      </c>
      <c r="L1401" s="7" t="s">
        <v>2452</v>
      </c>
      <c r="M1401" s="7"/>
      <c r="N1401" s="7" t="s">
        <v>2453</v>
      </c>
      <c r="O1401" s="7"/>
      <c r="P1401" s="7">
        <v>5739053</v>
      </c>
      <c r="Q1401" s="7" t="s">
        <v>2450</v>
      </c>
      <c r="R1401" s="7">
        <v>546</v>
      </c>
      <c r="S1401" s="7">
        <v>181</v>
      </c>
      <c r="T1401" s="8"/>
    </row>
    <row r="1402" spans="1:20" hidden="1" x14ac:dyDescent="0.25">
      <c r="A1402" t="s">
        <v>20</v>
      </c>
      <c r="B1402" t="s">
        <v>30</v>
      </c>
      <c r="C1402" t="s">
        <v>22</v>
      </c>
      <c r="D1402" t="s">
        <v>23</v>
      </c>
      <c r="E1402" t="s">
        <v>5</v>
      </c>
      <c r="G1402" t="s">
        <v>24</v>
      </c>
      <c r="H1402">
        <v>641747</v>
      </c>
      <c r="I1402">
        <v>642358</v>
      </c>
      <c r="J1402" t="s">
        <v>25</v>
      </c>
      <c r="P1402">
        <v>5739055</v>
      </c>
      <c r="Q1402" t="s">
        <v>2454</v>
      </c>
      <c r="R1402">
        <v>612</v>
      </c>
      <c r="T1402" t="s">
        <v>2455</v>
      </c>
    </row>
    <row r="1403" spans="1:20" x14ac:dyDescent="0.25">
      <c r="A1403" s="6" t="s">
        <v>33</v>
      </c>
      <c r="B1403" s="7" t="s">
        <v>34</v>
      </c>
      <c r="C1403" s="7" t="s">
        <v>22</v>
      </c>
      <c r="D1403" s="7" t="s">
        <v>23</v>
      </c>
      <c r="E1403" s="7" t="s">
        <v>5</v>
      </c>
      <c r="F1403" s="7"/>
      <c r="G1403" s="7" t="s">
        <v>24</v>
      </c>
      <c r="H1403" s="7">
        <v>641747</v>
      </c>
      <c r="I1403" s="7">
        <v>642358</v>
      </c>
      <c r="J1403" s="7" t="s">
        <v>25</v>
      </c>
      <c r="K1403" s="7" t="s">
        <v>2456</v>
      </c>
      <c r="L1403" s="7" t="s">
        <v>2456</v>
      </c>
      <c r="M1403" s="7"/>
      <c r="N1403" s="7" t="s">
        <v>2457</v>
      </c>
      <c r="O1403" s="7"/>
      <c r="P1403" s="7">
        <v>5739055</v>
      </c>
      <c r="Q1403" s="7" t="s">
        <v>2454</v>
      </c>
      <c r="R1403" s="7">
        <v>612</v>
      </c>
      <c r="S1403" s="7">
        <v>203</v>
      </c>
      <c r="T1403" s="8"/>
    </row>
    <row r="1404" spans="1:20" hidden="1" x14ac:dyDescent="0.25">
      <c r="A1404" t="s">
        <v>20</v>
      </c>
      <c r="B1404" t="s">
        <v>30</v>
      </c>
      <c r="C1404" t="s">
        <v>22</v>
      </c>
      <c r="D1404" t="s">
        <v>23</v>
      </c>
      <c r="E1404" t="s">
        <v>5</v>
      </c>
      <c r="G1404" t="s">
        <v>24</v>
      </c>
      <c r="H1404">
        <v>642386</v>
      </c>
      <c r="I1404">
        <v>643285</v>
      </c>
      <c r="J1404" t="s">
        <v>74</v>
      </c>
      <c r="P1404">
        <v>5739058</v>
      </c>
      <c r="Q1404" t="s">
        <v>2458</v>
      </c>
      <c r="R1404">
        <v>900</v>
      </c>
      <c r="T1404" t="s">
        <v>2459</v>
      </c>
    </row>
    <row r="1405" spans="1:20" x14ac:dyDescent="0.25">
      <c r="A1405" s="6" t="s">
        <v>33</v>
      </c>
      <c r="B1405" s="7" t="s">
        <v>34</v>
      </c>
      <c r="C1405" s="7" t="s">
        <v>22</v>
      </c>
      <c r="D1405" s="7" t="s">
        <v>23</v>
      </c>
      <c r="E1405" s="7" t="s">
        <v>5</v>
      </c>
      <c r="F1405" s="7"/>
      <c r="G1405" s="7" t="s">
        <v>24</v>
      </c>
      <c r="H1405" s="7">
        <v>642386</v>
      </c>
      <c r="I1405" s="7">
        <v>643285</v>
      </c>
      <c r="J1405" s="7" t="s">
        <v>74</v>
      </c>
      <c r="K1405" s="7" t="s">
        <v>2460</v>
      </c>
      <c r="L1405" s="7" t="s">
        <v>2460</v>
      </c>
      <c r="M1405" s="7"/>
      <c r="N1405" s="7" t="s">
        <v>1877</v>
      </c>
      <c r="O1405" s="7"/>
      <c r="P1405" s="7">
        <v>5739058</v>
      </c>
      <c r="Q1405" s="7" t="s">
        <v>2458</v>
      </c>
      <c r="R1405" s="7">
        <v>900</v>
      </c>
      <c r="S1405" s="7">
        <v>299</v>
      </c>
      <c r="T1405" s="8"/>
    </row>
    <row r="1406" spans="1:20" hidden="1" x14ac:dyDescent="0.25">
      <c r="A1406" t="s">
        <v>20</v>
      </c>
      <c r="B1406" t="s">
        <v>30</v>
      </c>
      <c r="C1406" t="s">
        <v>22</v>
      </c>
      <c r="D1406" t="s">
        <v>23</v>
      </c>
      <c r="E1406" t="s">
        <v>5</v>
      </c>
      <c r="G1406" t="s">
        <v>24</v>
      </c>
      <c r="H1406">
        <v>643310</v>
      </c>
      <c r="I1406">
        <v>644824</v>
      </c>
      <c r="J1406" t="s">
        <v>74</v>
      </c>
      <c r="P1406">
        <v>5739060</v>
      </c>
      <c r="Q1406" t="s">
        <v>2461</v>
      </c>
      <c r="R1406">
        <v>1515</v>
      </c>
      <c r="T1406" t="s">
        <v>2462</v>
      </c>
    </row>
    <row r="1407" spans="1:20" x14ac:dyDescent="0.25">
      <c r="A1407" s="6" t="s">
        <v>33</v>
      </c>
      <c r="B1407" s="7" t="s">
        <v>34</v>
      </c>
      <c r="C1407" s="7" t="s">
        <v>22</v>
      </c>
      <c r="D1407" s="7" t="s">
        <v>23</v>
      </c>
      <c r="E1407" s="7" t="s">
        <v>5</v>
      </c>
      <c r="F1407" s="7"/>
      <c r="G1407" s="7" t="s">
        <v>24</v>
      </c>
      <c r="H1407" s="7">
        <v>643310</v>
      </c>
      <c r="I1407" s="7">
        <v>644824</v>
      </c>
      <c r="J1407" s="7" t="s">
        <v>74</v>
      </c>
      <c r="K1407" s="7" t="s">
        <v>2463</v>
      </c>
      <c r="L1407" s="7" t="s">
        <v>2463</v>
      </c>
      <c r="M1407" s="7"/>
      <c r="N1407" s="7" t="s">
        <v>2464</v>
      </c>
      <c r="O1407" s="7"/>
      <c r="P1407" s="7">
        <v>5739060</v>
      </c>
      <c r="Q1407" s="7" t="s">
        <v>2461</v>
      </c>
      <c r="R1407" s="7">
        <v>1515</v>
      </c>
      <c r="S1407" s="7">
        <v>504</v>
      </c>
      <c r="T1407" s="8"/>
    </row>
    <row r="1408" spans="1:20" hidden="1" x14ac:dyDescent="0.25">
      <c r="A1408" t="s">
        <v>20</v>
      </c>
      <c r="B1408" t="s">
        <v>30</v>
      </c>
      <c r="C1408" t="s">
        <v>22</v>
      </c>
      <c r="D1408" t="s">
        <v>23</v>
      </c>
      <c r="E1408" t="s">
        <v>5</v>
      </c>
      <c r="G1408" t="s">
        <v>24</v>
      </c>
      <c r="H1408">
        <v>644967</v>
      </c>
      <c r="I1408">
        <v>647075</v>
      </c>
      <c r="J1408" t="s">
        <v>25</v>
      </c>
      <c r="P1408">
        <v>5739062</v>
      </c>
      <c r="Q1408" t="s">
        <v>2465</v>
      </c>
      <c r="R1408">
        <v>2109</v>
      </c>
      <c r="T1408" t="s">
        <v>2466</v>
      </c>
    </row>
    <row r="1409" spans="1:20" x14ac:dyDescent="0.25">
      <c r="A1409" s="6" t="s">
        <v>33</v>
      </c>
      <c r="B1409" s="7" t="s">
        <v>34</v>
      </c>
      <c r="C1409" s="7" t="s">
        <v>22</v>
      </c>
      <c r="D1409" s="7" t="s">
        <v>23</v>
      </c>
      <c r="E1409" s="7" t="s">
        <v>5</v>
      </c>
      <c r="F1409" s="7"/>
      <c r="G1409" s="7" t="s">
        <v>24</v>
      </c>
      <c r="H1409" s="7">
        <v>644967</v>
      </c>
      <c r="I1409" s="7">
        <v>647075</v>
      </c>
      <c r="J1409" s="7" t="s">
        <v>25</v>
      </c>
      <c r="K1409" s="7" t="s">
        <v>2467</v>
      </c>
      <c r="L1409" s="7" t="s">
        <v>2467</v>
      </c>
      <c r="M1409" s="7"/>
      <c r="N1409" s="7" t="s">
        <v>36</v>
      </c>
      <c r="O1409" s="7"/>
      <c r="P1409" s="7">
        <v>5739062</v>
      </c>
      <c r="Q1409" s="7" t="s">
        <v>2465</v>
      </c>
      <c r="R1409" s="7">
        <v>2109</v>
      </c>
      <c r="S1409" s="7">
        <v>702</v>
      </c>
      <c r="T1409" s="8"/>
    </row>
    <row r="1410" spans="1:20" hidden="1" x14ac:dyDescent="0.25">
      <c r="A1410" t="s">
        <v>20</v>
      </c>
      <c r="B1410" t="s">
        <v>30</v>
      </c>
      <c r="C1410" t="s">
        <v>22</v>
      </c>
      <c r="D1410" t="s">
        <v>23</v>
      </c>
      <c r="E1410" t="s">
        <v>5</v>
      </c>
      <c r="G1410" t="s">
        <v>24</v>
      </c>
      <c r="H1410">
        <v>647608</v>
      </c>
      <c r="I1410">
        <v>648387</v>
      </c>
      <c r="J1410" t="s">
        <v>25</v>
      </c>
      <c r="P1410">
        <v>5739064</v>
      </c>
      <c r="Q1410" t="s">
        <v>2468</v>
      </c>
      <c r="R1410">
        <v>780</v>
      </c>
      <c r="T1410" t="s">
        <v>2469</v>
      </c>
    </row>
    <row r="1411" spans="1:20" x14ac:dyDescent="0.25">
      <c r="A1411" s="6" t="s">
        <v>33</v>
      </c>
      <c r="B1411" s="7" t="s">
        <v>34</v>
      </c>
      <c r="C1411" s="7" t="s">
        <v>22</v>
      </c>
      <c r="D1411" s="7" t="s">
        <v>23</v>
      </c>
      <c r="E1411" s="7" t="s">
        <v>5</v>
      </c>
      <c r="F1411" s="7"/>
      <c r="G1411" s="7" t="s">
        <v>24</v>
      </c>
      <c r="H1411" s="7">
        <v>647608</v>
      </c>
      <c r="I1411" s="7">
        <v>648387</v>
      </c>
      <c r="J1411" s="7" t="s">
        <v>25</v>
      </c>
      <c r="K1411" s="7" t="s">
        <v>2470</v>
      </c>
      <c r="L1411" s="7" t="s">
        <v>2470</v>
      </c>
      <c r="M1411" s="7"/>
      <c r="N1411" s="7" t="s">
        <v>2471</v>
      </c>
      <c r="O1411" s="7"/>
      <c r="P1411" s="7">
        <v>5739064</v>
      </c>
      <c r="Q1411" s="7" t="s">
        <v>2468</v>
      </c>
      <c r="R1411" s="7">
        <v>780</v>
      </c>
      <c r="S1411" s="7">
        <v>259</v>
      </c>
      <c r="T1411" s="8"/>
    </row>
    <row r="1412" spans="1:20" hidden="1" x14ac:dyDescent="0.25">
      <c r="A1412" t="s">
        <v>20</v>
      </c>
      <c r="B1412" t="s">
        <v>30</v>
      </c>
      <c r="C1412" t="s">
        <v>22</v>
      </c>
      <c r="D1412" t="s">
        <v>23</v>
      </c>
      <c r="E1412" t="s">
        <v>5</v>
      </c>
      <c r="G1412" t="s">
        <v>24</v>
      </c>
      <c r="H1412">
        <v>648486</v>
      </c>
      <c r="I1412">
        <v>649190</v>
      </c>
      <c r="J1412" t="s">
        <v>25</v>
      </c>
      <c r="P1412">
        <v>5739065</v>
      </c>
      <c r="Q1412" t="s">
        <v>2472</v>
      </c>
      <c r="R1412">
        <v>705</v>
      </c>
      <c r="T1412" t="s">
        <v>2473</v>
      </c>
    </row>
    <row r="1413" spans="1:20" x14ac:dyDescent="0.25">
      <c r="A1413" s="6" t="s">
        <v>33</v>
      </c>
      <c r="B1413" s="7" t="s">
        <v>34</v>
      </c>
      <c r="C1413" s="7" t="s">
        <v>22</v>
      </c>
      <c r="D1413" s="7" t="s">
        <v>23</v>
      </c>
      <c r="E1413" s="7" t="s">
        <v>5</v>
      </c>
      <c r="F1413" s="7"/>
      <c r="G1413" s="7" t="s">
        <v>24</v>
      </c>
      <c r="H1413" s="7">
        <v>648486</v>
      </c>
      <c r="I1413" s="7">
        <v>649190</v>
      </c>
      <c r="J1413" s="7" t="s">
        <v>25</v>
      </c>
      <c r="K1413" s="7" t="s">
        <v>2474</v>
      </c>
      <c r="L1413" s="7" t="s">
        <v>2474</v>
      </c>
      <c r="M1413" s="7"/>
      <c r="N1413" s="7" t="s">
        <v>2475</v>
      </c>
      <c r="O1413" s="7"/>
      <c r="P1413" s="7">
        <v>5739065</v>
      </c>
      <c r="Q1413" s="7" t="s">
        <v>2472</v>
      </c>
      <c r="R1413" s="7">
        <v>705</v>
      </c>
      <c r="S1413" s="7">
        <v>234</v>
      </c>
      <c r="T1413" s="8"/>
    </row>
    <row r="1414" spans="1:20" hidden="1" x14ac:dyDescent="0.25">
      <c r="A1414" t="s">
        <v>20</v>
      </c>
      <c r="B1414" t="s">
        <v>30</v>
      </c>
      <c r="C1414" t="s">
        <v>22</v>
      </c>
      <c r="D1414" t="s">
        <v>23</v>
      </c>
      <c r="E1414" t="s">
        <v>5</v>
      </c>
      <c r="G1414" t="s">
        <v>24</v>
      </c>
      <c r="H1414">
        <v>649220</v>
      </c>
      <c r="I1414">
        <v>649510</v>
      </c>
      <c r="J1414" t="s">
        <v>25</v>
      </c>
      <c r="P1414">
        <v>5739067</v>
      </c>
      <c r="Q1414" t="s">
        <v>2476</v>
      </c>
      <c r="R1414">
        <v>291</v>
      </c>
      <c r="T1414" t="s">
        <v>2477</v>
      </c>
    </row>
    <row r="1415" spans="1:20" x14ac:dyDescent="0.25">
      <c r="A1415" s="6" t="s">
        <v>33</v>
      </c>
      <c r="B1415" s="7" t="s">
        <v>34</v>
      </c>
      <c r="C1415" s="7" t="s">
        <v>22</v>
      </c>
      <c r="D1415" s="7" t="s">
        <v>23</v>
      </c>
      <c r="E1415" s="7" t="s">
        <v>5</v>
      </c>
      <c r="F1415" s="7"/>
      <c r="G1415" s="7" t="s">
        <v>24</v>
      </c>
      <c r="H1415" s="7">
        <v>649220</v>
      </c>
      <c r="I1415" s="7">
        <v>649510</v>
      </c>
      <c r="J1415" s="7" t="s">
        <v>25</v>
      </c>
      <c r="K1415" s="7" t="s">
        <v>2478</v>
      </c>
      <c r="L1415" s="7" t="s">
        <v>2478</v>
      </c>
      <c r="M1415" s="7"/>
      <c r="N1415" s="7" t="s">
        <v>2479</v>
      </c>
      <c r="O1415" s="7"/>
      <c r="P1415" s="7">
        <v>5739067</v>
      </c>
      <c r="Q1415" s="7" t="s">
        <v>2476</v>
      </c>
      <c r="R1415" s="7">
        <v>291</v>
      </c>
      <c r="S1415" s="7">
        <v>96</v>
      </c>
      <c r="T1415" s="8"/>
    </row>
    <row r="1416" spans="1:20" hidden="1" x14ac:dyDescent="0.25">
      <c r="A1416" t="s">
        <v>20</v>
      </c>
      <c r="B1416" t="s">
        <v>30</v>
      </c>
      <c r="C1416" t="s">
        <v>22</v>
      </c>
      <c r="D1416" t="s">
        <v>23</v>
      </c>
      <c r="E1416" t="s">
        <v>5</v>
      </c>
      <c r="G1416" t="s">
        <v>24</v>
      </c>
      <c r="H1416">
        <v>649565</v>
      </c>
      <c r="I1416">
        <v>649705</v>
      </c>
      <c r="J1416" t="s">
        <v>25</v>
      </c>
      <c r="P1416">
        <v>5739069</v>
      </c>
      <c r="Q1416" t="s">
        <v>2480</v>
      </c>
      <c r="R1416">
        <v>141</v>
      </c>
      <c r="T1416" t="s">
        <v>2481</v>
      </c>
    </row>
    <row r="1417" spans="1:20" x14ac:dyDescent="0.25">
      <c r="A1417" s="6" t="s">
        <v>33</v>
      </c>
      <c r="B1417" s="7" t="s">
        <v>34</v>
      </c>
      <c r="C1417" s="7" t="s">
        <v>22</v>
      </c>
      <c r="D1417" s="7" t="s">
        <v>23</v>
      </c>
      <c r="E1417" s="7" t="s">
        <v>5</v>
      </c>
      <c r="F1417" s="7"/>
      <c r="G1417" s="7" t="s">
        <v>24</v>
      </c>
      <c r="H1417" s="7">
        <v>649565</v>
      </c>
      <c r="I1417" s="7">
        <v>649705</v>
      </c>
      <c r="J1417" s="7" t="s">
        <v>25</v>
      </c>
      <c r="K1417" s="7" t="s">
        <v>2482</v>
      </c>
      <c r="L1417" s="7" t="s">
        <v>2482</v>
      </c>
      <c r="M1417" s="7"/>
      <c r="N1417" s="7" t="s">
        <v>2483</v>
      </c>
      <c r="O1417" s="7"/>
      <c r="P1417" s="7">
        <v>5739069</v>
      </c>
      <c r="Q1417" s="7" t="s">
        <v>2480</v>
      </c>
      <c r="R1417" s="7">
        <v>141</v>
      </c>
      <c r="S1417" s="7">
        <v>46</v>
      </c>
      <c r="T1417" s="8"/>
    </row>
    <row r="1418" spans="1:20" hidden="1" x14ac:dyDescent="0.25">
      <c r="A1418" t="s">
        <v>20</v>
      </c>
      <c r="B1418" t="s">
        <v>30</v>
      </c>
      <c r="C1418" t="s">
        <v>22</v>
      </c>
      <c r="D1418" t="s">
        <v>23</v>
      </c>
      <c r="E1418" t="s">
        <v>5</v>
      </c>
      <c r="G1418" t="s">
        <v>24</v>
      </c>
      <c r="H1418">
        <v>649705</v>
      </c>
      <c r="I1418">
        <v>650199</v>
      </c>
      <c r="J1418" t="s">
        <v>25</v>
      </c>
      <c r="P1418">
        <v>5739073</v>
      </c>
      <c r="Q1418" t="s">
        <v>2484</v>
      </c>
      <c r="R1418">
        <v>495</v>
      </c>
      <c r="T1418" t="s">
        <v>2485</v>
      </c>
    </row>
    <row r="1419" spans="1:20" x14ac:dyDescent="0.25">
      <c r="A1419" s="6" t="s">
        <v>33</v>
      </c>
      <c r="B1419" s="7" t="s">
        <v>34</v>
      </c>
      <c r="C1419" s="7" t="s">
        <v>22</v>
      </c>
      <c r="D1419" s="7" t="s">
        <v>23</v>
      </c>
      <c r="E1419" s="7" t="s">
        <v>5</v>
      </c>
      <c r="F1419" s="7"/>
      <c r="G1419" s="7" t="s">
        <v>24</v>
      </c>
      <c r="H1419" s="7">
        <v>649705</v>
      </c>
      <c r="I1419" s="7">
        <v>650199</v>
      </c>
      <c r="J1419" s="7" t="s">
        <v>25</v>
      </c>
      <c r="K1419" s="7" t="s">
        <v>2486</v>
      </c>
      <c r="L1419" s="7" t="s">
        <v>2486</v>
      </c>
      <c r="M1419" s="7"/>
      <c r="N1419" s="7" t="s">
        <v>2487</v>
      </c>
      <c r="O1419" s="7"/>
      <c r="P1419" s="7">
        <v>5739073</v>
      </c>
      <c r="Q1419" s="7" t="s">
        <v>2484</v>
      </c>
      <c r="R1419" s="7">
        <v>495</v>
      </c>
      <c r="S1419" s="7">
        <v>164</v>
      </c>
      <c r="T1419" s="8"/>
    </row>
    <row r="1420" spans="1:20" hidden="1" x14ac:dyDescent="0.25">
      <c r="A1420" t="s">
        <v>20</v>
      </c>
      <c r="B1420" t="s">
        <v>30</v>
      </c>
      <c r="C1420" t="s">
        <v>22</v>
      </c>
      <c r="D1420" t="s">
        <v>23</v>
      </c>
      <c r="E1420" t="s">
        <v>5</v>
      </c>
      <c r="G1420" t="s">
        <v>24</v>
      </c>
      <c r="H1420">
        <v>650207</v>
      </c>
      <c r="I1420">
        <v>650458</v>
      </c>
      <c r="J1420" t="s">
        <v>25</v>
      </c>
      <c r="P1420">
        <v>5739075</v>
      </c>
      <c r="Q1420" t="s">
        <v>2488</v>
      </c>
      <c r="R1420">
        <v>252</v>
      </c>
      <c r="T1420" t="s">
        <v>2489</v>
      </c>
    </row>
    <row r="1421" spans="1:20" x14ac:dyDescent="0.25">
      <c r="A1421" s="6" t="s">
        <v>33</v>
      </c>
      <c r="B1421" s="7" t="s">
        <v>34</v>
      </c>
      <c r="C1421" s="7" t="s">
        <v>22</v>
      </c>
      <c r="D1421" s="7" t="s">
        <v>23</v>
      </c>
      <c r="E1421" s="7" t="s">
        <v>5</v>
      </c>
      <c r="F1421" s="7"/>
      <c r="G1421" s="7" t="s">
        <v>24</v>
      </c>
      <c r="H1421" s="7">
        <v>650207</v>
      </c>
      <c r="I1421" s="7">
        <v>650458</v>
      </c>
      <c r="J1421" s="7" t="s">
        <v>25</v>
      </c>
      <c r="K1421" s="7" t="s">
        <v>2490</v>
      </c>
      <c r="L1421" s="7" t="s">
        <v>2490</v>
      </c>
      <c r="M1421" s="7"/>
      <c r="N1421" s="7" t="s">
        <v>36</v>
      </c>
      <c r="O1421" s="7"/>
      <c r="P1421" s="7">
        <v>5739075</v>
      </c>
      <c r="Q1421" s="7" t="s">
        <v>2488</v>
      </c>
      <c r="R1421" s="7">
        <v>252</v>
      </c>
      <c r="S1421" s="7">
        <v>83</v>
      </c>
      <c r="T1421" s="8"/>
    </row>
    <row r="1422" spans="1:20" hidden="1" x14ac:dyDescent="0.25">
      <c r="A1422" t="s">
        <v>20</v>
      </c>
      <c r="B1422" t="s">
        <v>30</v>
      </c>
      <c r="C1422" t="s">
        <v>22</v>
      </c>
      <c r="D1422" t="s">
        <v>23</v>
      </c>
      <c r="E1422" t="s">
        <v>5</v>
      </c>
      <c r="G1422" t="s">
        <v>24</v>
      </c>
      <c r="H1422">
        <v>650517</v>
      </c>
      <c r="I1422">
        <v>650858</v>
      </c>
      <c r="J1422" t="s">
        <v>25</v>
      </c>
      <c r="P1422">
        <v>5739077</v>
      </c>
      <c r="Q1422" t="s">
        <v>2491</v>
      </c>
      <c r="R1422">
        <v>342</v>
      </c>
      <c r="T1422" t="s">
        <v>2492</v>
      </c>
    </row>
    <row r="1423" spans="1:20" x14ac:dyDescent="0.25">
      <c r="A1423" s="6" t="s">
        <v>33</v>
      </c>
      <c r="B1423" s="7" t="s">
        <v>34</v>
      </c>
      <c r="C1423" s="7" t="s">
        <v>22</v>
      </c>
      <c r="D1423" s="7" t="s">
        <v>23</v>
      </c>
      <c r="E1423" s="7" t="s">
        <v>5</v>
      </c>
      <c r="F1423" s="7"/>
      <c r="G1423" s="7" t="s">
        <v>24</v>
      </c>
      <c r="H1423" s="7">
        <v>650517</v>
      </c>
      <c r="I1423" s="7">
        <v>650858</v>
      </c>
      <c r="J1423" s="7" t="s">
        <v>25</v>
      </c>
      <c r="K1423" s="7" t="s">
        <v>2493</v>
      </c>
      <c r="L1423" s="7" t="s">
        <v>2493</v>
      </c>
      <c r="M1423" s="7"/>
      <c r="N1423" s="7" t="s">
        <v>2494</v>
      </c>
      <c r="O1423" s="7"/>
      <c r="P1423" s="7">
        <v>5739077</v>
      </c>
      <c r="Q1423" s="7" t="s">
        <v>2491</v>
      </c>
      <c r="R1423" s="7">
        <v>342</v>
      </c>
      <c r="S1423" s="7">
        <v>113</v>
      </c>
      <c r="T1423" s="8"/>
    </row>
    <row r="1424" spans="1:20" hidden="1" x14ac:dyDescent="0.25">
      <c r="A1424" t="s">
        <v>20</v>
      </c>
      <c r="B1424" t="s">
        <v>30</v>
      </c>
      <c r="C1424" t="s">
        <v>22</v>
      </c>
      <c r="D1424" t="s">
        <v>23</v>
      </c>
      <c r="E1424" t="s">
        <v>5</v>
      </c>
      <c r="G1424" t="s">
        <v>24</v>
      </c>
      <c r="H1424">
        <v>650897</v>
      </c>
      <c r="I1424">
        <v>651913</v>
      </c>
      <c r="J1424" t="s">
        <v>25</v>
      </c>
      <c r="P1424">
        <v>5739079</v>
      </c>
      <c r="Q1424" t="s">
        <v>2495</v>
      </c>
      <c r="R1424">
        <v>1017</v>
      </c>
      <c r="T1424" t="s">
        <v>2496</v>
      </c>
    </row>
    <row r="1425" spans="1:20" x14ac:dyDescent="0.25">
      <c r="A1425" s="6" t="s">
        <v>33</v>
      </c>
      <c r="B1425" s="7" t="s">
        <v>34</v>
      </c>
      <c r="C1425" s="7" t="s">
        <v>22</v>
      </c>
      <c r="D1425" s="7" t="s">
        <v>23</v>
      </c>
      <c r="E1425" s="7" t="s">
        <v>5</v>
      </c>
      <c r="F1425" s="7"/>
      <c r="G1425" s="7" t="s">
        <v>24</v>
      </c>
      <c r="H1425" s="7">
        <v>650897</v>
      </c>
      <c r="I1425" s="7">
        <v>651913</v>
      </c>
      <c r="J1425" s="7" t="s">
        <v>25</v>
      </c>
      <c r="K1425" s="7" t="s">
        <v>2497</v>
      </c>
      <c r="L1425" s="7" t="s">
        <v>2497</v>
      </c>
      <c r="M1425" s="7"/>
      <c r="N1425" s="7" t="s">
        <v>1224</v>
      </c>
      <c r="O1425" s="7"/>
      <c r="P1425" s="7">
        <v>5739079</v>
      </c>
      <c r="Q1425" s="7" t="s">
        <v>2495</v>
      </c>
      <c r="R1425" s="7">
        <v>1017</v>
      </c>
      <c r="S1425" s="7">
        <v>338</v>
      </c>
      <c r="T1425" s="8"/>
    </row>
    <row r="1426" spans="1:20" hidden="1" x14ac:dyDescent="0.25">
      <c r="A1426" t="s">
        <v>20</v>
      </c>
      <c r="B1426" t="s">
        <v>30</v>
      </c>
      <c r="C1426" t="s">
        <v>22</v>
      </c>
      <c r="D1426" t="s">
        <v>23</v>
      </c>
      <c r="E1426" t="s">
        <v>5</v>
      </c>
      <c r="G1426" t="s">
        <v>24</v>
      </c>
      <c r="H1426">
        <v>651906</v>
      </c>
      <c r="I1426">
        <v>652280</v>
      </c>
      <c r="J1426" t="s">
        <v>25</v>
      </c>
      <c r="P1426">
        <v>5739081</v>
      </c>
      <c r="Q1426" t="s">
        <v>2498</v>
      </c>
      <c r="R1426">
        <v>375</v>
      </c>
      <c r="T1426" t="s">
        <v>2499</v>
      </c>
    </row>
    <row r="1427" spans="1:20" x14ac:dyDescent="0.25">
      <c r="A1427" s="6" t="s">
        <v>33</v>
      </c>
      <c r="B1427" s="7" t="s">
        <v>34</v>
      </c>
      <c r="C1427" s="7" t="s">
        <v>22</v>
      </c>
      <c r="D1427" s="7" t="s">
        <v>23</v>
      </c>
      <c r="E1427" s="7" t="s">
        <v>5</v>
      </c>
      <c r="F1427" s="7"/>
      <c r="G1427" s="7" t="s">
        <v>24</v>
      </c>
      <c r="H1427" s="7">
        <v>651906</v>
      </c>
      <c r="I1427" s="7">
        <v>652280</v>
      </c>
      <c r="J1427" s="7" t="s">
        <v>25</v>
      </c>
      <c r="K1427" s="7" t="s">
        <v>2500</v>
      </c>
      <c r="L1427" s="7" t="s">
        <v>2500</v>
      </c>
      <c r="M1427" s="7"/>
      <c r="N1427" s="7" t="s">
        <v>36</v>
      </c>
      <c r="O1427" s="7"/>
      <c r="P1427" s="7">
        <v>5739081</v>
      </c>
      <c r="Q1427" s="7" t="s">
        <v>2498</v>
      </c>
      <c r="R1427" s="7">
        <v>375</v>
      </c>
      <c r="S1427" s="7">
        <v>124</v>
      </c>
      <c r="T1427" s="8"/>
    </row>
    <row r="1428" spans="1:20" hidden="1" x14ac:dyDescent="0.25">
      <c r="A1428" t="s">
        <v>20</v>
      </c>
      <c r="B1428" t="s">
        <v>30</v>
      </c>
      <c r="C1428" t="s">
        <v>22</v>
      </c>
      <c r="D1428" t="s">
        <v>23</v>
      </c>
      <c r="E1428" t="s">
        <v>5</v>
      </c>
      <c r="G1428" t="s">
        <v>24</v>
      </c>
      <c r="H1428">
        <v>652291</v>
      </c>
      <c r="I1428">
        <v>652560</v>
      </c>
      <c r="J1428" t="s">
        <v>25</v>
      </c>
      <c r="P1428">
        <v>5739083</v>
      </c>
      <c r="Q1428" t="s">
        <v>2501</v>
      </c>
      <c r="R1428">
        <v>270</v>
      </c>
      <c r="T1428" t="s">
        <v>2502</v>
      </c>
    </row>
    <row r="1429" spans="1:20" x14ac:dyDescent="0.25">
      <c r="A1429" s="6" t="s">
        <v>33</v>
      </c>
      <c r="B1429" s="7" t="s">
        <v>34</v>
      </c>
      <c r="C1429" s="7" t="s">
        <v>22</v>
      </c>
      <c r="D1429" s="7" t="s">
        <v>23</v>
      </c>
      <c r="E1429" s="7" t="s">
        <v>5</v>
      </c>
      <c r="F1429" s="7"/>
      <c r="G1429" s="7" t="s">
        <v>24</v>
      </c>
      <c r="H1429" s="7">
        <v>652291</v>
      </c>
      <c r="I1429" s="7">
        <v>652560</v>
      </c>
      <c r="J1429" s="7" t="s">
        <v>25</v>
      </c>
      <c r="K1429" s="7" t="s">
        <v>2503</v>
      </c>
      <c r="L1429" s="7" t="s">
        <v>2503</v>
      </c>
      <c r="M1429" s="7"/>
      <c r="N1429" s="7" t="s">
        <v>36</v>
      </c>
      <c r="O1429" s="7"/>
      <c r="P1429" s="7">
        <v>5739083</v>
      </c>
      <c r="Q1429" s="7" t="s">
        <v>2501</v>
      </c>
      <c r="R1429" s="7">
        <v>270</v>
      </c>
      <c r="S1429" s="7">
        <v>89</v>
      </c>
      <c r="T1429" s="8"/>
    </row>
    <row r="1430" spans="1:20" hidden="1" x14ac:dyDescent="0.25">
      <c r="A1430" t="s">
        <v>20</v>
      </c>
      <c r="B1430" t="s">
        <v>30</v>
      </c>
      <c r="C1430" t="s">
        <v>22</v>
      </c>
      <c r="D1430" t="s">
        <v>23</v>
      </c>
      <c r="E1430" t="s">
        <v>5</v>
      </c>
      <c r="G1430" t="s">
        <v>24</v>
      </c>
      <c r="H1430">
        <v>652561</v>
      </c>
      <c r="I1430">
        <v>654321</v>
      </c>
      <c r="J1430" t="s">
        <v>74</v>
      </c>
      <c r="P1430">
        <v>5739085</v>
      </c>
      <c r="Q1430" t="s">
        <v>2504</v>
      </c>
      <c r="R1430">
        <v>1761</v>
      </c>
      <c r="T1430" t="s">
        <v>2505</v>
      </c>
    </row>
    <row r="1431" spans="1:20" x14ac:dyDescent="0.25">
      <c r="A1431" s="6" t="s">
        <v>33</v>
      </c>
      <c r="B1431" s="7" t="s">
        <v>34</v>
      </c>
      <c r="C1431" s="7" t="s">
        <v>22</v>
      </c>
      <c r="D1431" s="7" t="s">
        <v>23</v>
      </c>
      <c r="E1431" s="7" t="s">
        <v>5</v>
      </c>
      <c r="F1431" s="7"/>
      <c r="G1431" s="7" t="s">
        <v>24</v>
      </c>
      <c r="H1431" s="7">
        <v>652561</v>
      </c>
      <c r="I1431" s="7">
        <v>654321</v>
      </c>
      <c r="J1431" s="7" t="s">
        <v>74</v>
      </c>
      <c r="K1431" s="7" t="s">
        <v>2506</v>
      </c>
      <c r="L1431" s="7" t="s">
        <v>2506</v>
      </c>
      <c r="M1431" s="7"/>
      <c r="N1431" s="7" t="s">
        <v>2507</v>
      </c>
      <c r="O1431" s="7"/>
      <c r="P1431" s="7">
        <v>5739085</v>
      </c>
      <c r="Q1431" s="7" t="s">
        <v>2504</v>
      </c>
      <c r="R1431" s="7">
        <v>1761</v>
      </c>
      <c r="S1431" s="7">
        <v>586</v>
      </c>
      <c r="T1431" s="8"/>
    </row>
    <row r="1432" spans="1:20" hidden="1" x14ac:dyDescent="0.25">
      <c r="A1432" t="s">
        <v>20</v>
      </c>
      <c r="B1432" t="s">
        <v>30</v>
      </c>
      <c r="C1432" t="s">
        <v>22</v>
      </c>
      <c r="D1432" t="s">
        <v>23</v>
      </c>
      <c r="E1432" t="s">
        <v>5</v>
      </c>
      <c r="G1432" t="s">
        <v>24</v>
      </c>
      <c r="H1432">
        <v>654324</v>
      </c>
      <c r="I1432">
        <v>654851</v>
      </c>
      <c r="J1432" t="s">
        <v>74</v>
      </c>
      <c r="P1432">
        <v>5739087</v>
      </c>
      <c r="Q1432" t="s">
        <v>2508</v>
      </c>
      <c r="R1432">
        <v>528</v>
      </c>
      <c r="T1432" t="s">
        <v>2509</v>
      </c>
    </row>
    <row r="1433" spans="1:20" x14ac:dyDescent="0.25">
      <c r="A1433" s="6" t="s">
        <v>33</v>
      </c>
      <c r="B1433" s="7" t="s">
        <v>34</v>
      </c>
      <c r="C1433" s="7" t="s">
        <v>22</v>
      </c>
      <c r="D1433" s="7" t="s">
        <v>23</v>
      </c>
      <c r="E1433" s="7" t="s">
        <v>5</v>
      </c>
      <c r="F1433" s="7"/>
      <c r="G1433" s="7" t="s">
        <v>24</v>
      </c>
      <c r="H1433" s="7">
        <v>654324</v>
      </c>
      <c r="I1433" s="7">
        <v>654851</v>
      </c>
      <c r="J1433" s="7" t="s">
        <v>74</v>
      </c>
      <c r="K1433" s="7" t="s">
        <v>2510</v>
      </c>
      <c r="L1433" s="7" t="s">
        <v>2510</v>
      </c>
      <c r="M1433" s="7"/>
      <c r="N1433" s="7" t="s">
        <v>36</v>
      </c>
      <c r="O1433" s="7"/>
      <c r="P1433" s="7">
        <v>5739087</v>
      </c>
      <c r="Q1433" s="7" t="s">
        <v>2508</v>
      </c>
      <c r="R1433" s="7">
        <v>528</v>
      </c>
      <c r="S1433" s="7">
        <v>175</v>
      </c>
      <c r="T1433" s="8"/>
    </row>
    <row r="1434" spans="1:20" hidden="1" x14ac:dyDescent="0.25">
      <c r="A1434" t="s">
        <v>20</v>
      </c>
      <c r="B1434" t="s">
        <v>30</v>
      </c>
      <c r="C1434" t="s">
        <v>22</v>
      </c>
      <c r="D1434" t="s">
        <v>23</v>
      </c>
      <c r="E1434" t="s">
        <v>5</v>
      </c>
      <c r="G1434" t="s">
        <v>24</v>
      </c>
      <c r="H1434">
        <v>654862</v>
      </c>
      <c r="I1434">
        <v>655719</v>
      </c>
      <c r="J1434" t="s">
        <v>74</v>
      </c>
      <c r="P1434">
        <v>5739090</v>
      </c>
      <c r="Q1434" t="s">
        <v>2511</v>
      </c>
      <c r="R1434">
        <v>858</v>
      </c>
      <c r="T1434" t="s">
        <v>2512</v>
      </c>
    </row>
    <row r="1435" spans="1:20" x14ac:dyDescent="0.25">
      <c r="A1435" s="6" t="s">
        <v>33</v>
      </c>
      <c r="B1435" s="7" t="s">
        <v>34</v>
      </c>
      <c r="C1435" s="7" t="s">
        <v>22</v>
      </c>
      <c r="D1435" s="7" t="s">
        <v>23</v>
      </c>
      <c r="E1435" s="7" t="s">
        <v>5</v>
      </c>
      <c r="F1435" s="7"/>
      <c r="G1435" s="7" t="s">
        <v>24</v>
      </c>
      <c r="H1435" s="7">
        <v>654862</v>
      </c>
      <c r="I1435" s="7">
        <v>655719</v>
      </c>
      <c r="J1435" s="7" t="s">
        <v>74</v>
      </c>
      <c r="K1435" s="7" t="s">
        <v>2513</v>
      </c>
      <c r="L1435" s="7" t="s">
        <v>2513</v>
      </c>
      <c r="M1435" s="7"/>
      <c r="N1435" s="7" t="s">
        <v>36</v>
      </c>
      <c r="O1435" s="7"/>
      <c r="P1435" s="7">
        <v>5739090</v>
      </c>
      <c r="Q1435" s="7" t="s">
        <v>2511</v>
      </c>
      <c r="R1435" s="7">
        <v>858</v>
      </c>
      <c r="S1435" s="7">
        <v>285</v>
      </c>
      <c r="T1435" s="8"/>
    </row>
    <row r="1436" spans="1:20" hidden="1" x14ac:dyDescent="0.25">
      <c r="A1436" t="s">
        <v>20</v>
      </c>
      <c r="B1436" t="s">
        <v>30</v>
      </c>
      <c r="C1436" t="s">
        <v>22</v>
      </c>
      <c r="D1436" t="s">
        <v>23</v>
      </c>
      <c r="E1436" t="s">
        <v>5</v>
      </c>
      <c r="G1436" t="s">
        <v>24</v>
      </c>
      <c r="H1436">
        <v>655724</v>
      </c>
      <c r="I1436">
        <v>656227</v>
      </c>
      <c r="J1436" t="s">
        <v>74</v>
      </c>
      <c r="P1436">
        <v>5739092</v>
      </c>
      <c r="Q1436" t="s">
        <v>2514</v>
      </c>
      <c r="R1436">
        <v>504</v>
      </c>
      <c r="T1436" t="s">
        <v>2515</v>
      </c>
    </row>
    <row r="1437" spans="1:20" x14ac:dyDescent="0.25">
      <c r="A1437" s="6" t="s">
        <v>33</v>
      </c>
      <c r="B1437" s="7" t="s">
        <v>34</v>
      </c>
      <c r="C1437" s="7" t="s">
        <v>22</v>
      </c>
      <c r="D1437" s="7" t="s">
        <v>23</v>
      </c>
      <c r="E1437" s="7" t="s">
        <v>5</v>
      </c>
      <c r="F1437" s="7"/>
      <c r="G1437" s="7" t="s">
        <v>24</v>
      </c>
      <c r="H1437" s="7">
        <v>655724</v>
      </c>
      <c r="I1437" s="7">
        <v>656227</v>
      </c>
      <c r="J1437" s="7" t="s">
        <v>74</v>
      </c>
      <c r="K1437" s="7" t="s">
        <v>2516</v>
      </c>
      <c r="L1437" s="7" t="s">
        <v>2516</v>
      </c>
      <c r="M1437" s="7"/>
      <c r="N1437" s="7" t="s">
        <v>36</v>
      </c>
      <c r="O1437" s="7"/>
      <c r="P1437" s="7">
        <v>5739092</v>
      </c>
      <c r="Q1437" s="7" t="s">
        <v>2514</v>
      </c>
      <c r="R1437" s="7">
        <v>504</v>
      </c>
      <c r="S1437" s="7">
        <v>167</v>
      </c>
      <c r="T1437" s="8"/>
    </row>
    <row r="1438" spans="1:20" hidden="1" x14ac:dyDescent="0.25">
      <c r="A1438" t="s">
        <v>20</v>
      </c>
      <c r="B1438" t="s">
        <v>30</v>
      </c>
      <c r="C1438" t="s">
        <v>22</v>
      </c>
      <c r="D1438" t="s">
        <v>23</v>
      </c>
      <c r="E1438" t="s">
        <v>5</v>
      </c>
      <c r="G1438" t="s">
        <v>24</v>
      </c>
      <c r="H1438">
        <v>656315</v>
      </c>
      <c r="I1438">
        <v>656767</v>
      </c>
      <c r="J1438" t="s">
        <v>74</v>
      </c>
      <c r="P1438">
        <v>5739095</v>
      </c>
      <c r="Q1438" t="s">
        <v>2517</v>
      </c>
      <c r="R1438">
        <v>453</v>
      </c>
      <c r="T1438" t="s">
        <v>2518</v>
      </c>
    </row>
    <row r="1439" spans="1:20" x14ac:dyDescent="0.25">
      <c r="A1439" s="6" t="s">
        <v>33</v>
      </c>
      <c r="B1439" s="7" t="s">
        <v>34</v>
      </c>
      <c r="C1439" s="7" t="s">
        <v>22</v>
      </c>
      <c r="D1439" s="7" t="s">
        <v>23</v>
      </c>
      <c r="E1439" s="7" t="s">
        <v>5</v>
      </c>
      <c r="F1439" s="7"/>
      <c r="G1439" s="7" t="s">
        <v>24</v>
      </c>
      <c r="H1439" s="7">
        <v>656315</v>
      </c>
      <c r="I1439" s="7">
        <v>656767</v>
      </c>
      <c r="J1439" s="7" t="s">
        <v>74</v>
      </c>
      <c r="K1439" s="7" t="s">
        <v>2519</v>
      </c>
      <c r="L1439" s="7" t="s">
        <v>2519</v>
      </c>
      <c r="M1439" s="7"/>
      <c r="N1439" s="7" t="s">
        <v>36</v>
      </c>
      <c r="O1439" s="7"/>
      <c r="P1439" s="7">
        <v>5739095</v>
      </c>
      <c r="Q1439" s="7" t="s">
        <v>2517</v>
      </c>
      <c r="R1439" s="7">
        <v>453</v>
      </c>
      <c r="S1439" s="7">
        <v>150</v>
      </c>
      <c r="T1439" s="8"/>
    </row>
    <row r="1440" spans="1:20" hidden="1" x14ac:dyDescent="0.25">
      <c r="A1440" t="s">
        <v>20</v>
      </c>
      <c r="B1440" t="s">
        <v>30</v>
      </c>
      <c r="C1440" t="s">
        <v>22</v>
      </c>
      <c r="D1440" t="s">
        <v>23</v>
      </c>
      <c r="E1440" t="s">
        <v>5</v>
      </c>
      <c r="G1440" t="s">
        <v>24</v>
      </c>
      <c r="H1440">
        <v>656745</v>
      </c>
      <c r="I1440">
        <v>657143</v>
      </c>
      <c r="J1440" t="s">
        <v>74</v>
      </c>
      <c r="P1440">
        <v>5739097</v>
      </c>
      <c r="Q1440" t="s">
        <v>2520</v>
      </c>
      <c r="R1440">
        <v>399</v>
      </c>
      <c r="T1440" t="s">
        <v>2521</v>
      </c>
    </row>
    <row r="1441" spans="1:20" x14ac:dyDescent="0.25">
      <c r="A1441" s="6" t="s">
        <v>33</v>
      </c>
      <c r="B1441" s="7" t="s">
        <v>34</v>
      </c>
      <c r="C1441" s="7" t="s">
        <v>22</v>
      </c>
      <c r="D1441" s="7" t="s">
        <v>23</v>
      </c>
      <c r="E1441" s="7" t="s">
        <v>5</v>
      </c>
      <c r="F1441" s="7"/>
      <c r="G1441" s="7" t="s">
        <v>24</v>
      </c>
      <c r="H1441" s="7">
        <v>656745</v>
      </c>
      <c r="I1441" s="7">
        <v>657143</v>
      </c>
      <c r="J1441" s="7" t="s">
        <v>74</v>
      </c>
      <c r="K1441" s="7" t="s">
        <v>2522</v>
      </c>
      <c r="L1441" s="7" t="s">
        <v>2522</v>
      </c>
      <c r="M1441" s="7"/>
      <c r="N1441" s="7" t="s">
        <v>596</v>
      </c>
      <c r="O1441" s="7"/>
      <c r="P1441" s="7">
        <v>5739097</v>
      </c>
      <c r="Q1441" s="7" t="s">
        <v>2520</v>
      </c>
      <c r="R1441" s="7">
        <v>399</v>
      </c>
      <c r="S1441" s="7">
        <v>132</v>
      </c>
      <c r="T1441" s="8"/>
    </row>
    <row r="1442" spans="1:20" hidden="1" x14ac:dyDescent="0.25">
      <c r="A1442" t="s">
        <v>20</v>
      </c>
      <c r="B1442" t="s">
        <v>30</v>
      </c>
      <c r="C1442" t="s">
        <v>22</v>
      </c>
      <c r="D1442" t="s">
        <v>23</v>
      </c>
      <c r="E1442" t="s">
        <v>5</v>
      </c>
      <c r="G1442" t="s">
        <v>24</v>
      </c>
      <c r="H1442">
        <v>657176</v>
      </c>
      <c r="I1442">
        <v>658069</v>
      </c>
      <c r="J1442" t="s">
        <v>74</v>
      </c>
      <c r="P1442">
        <v>5739101</v>
      </c>
      <c r="Q1442" t="s">
        <v>2523</v>
      </c>
      <c r="R1442">
        <v>894</v>
      </c>
      <c r="T1442" t="s">
        <v>2524</v>
      </c>
    </row>
    <row r="1443" spans="1:20" x14ac:dyDescent="0.25">
      <c r="A1443" s="6" t="s">
        <v>33</v>
      </c>
      <c r="B1443" s="7" t="s">
        <v>34</v>
      </c>
      <c r="C1443" s="7" t="s">
        <v>22</v>
      </c>
      <c r="D1443" s="7" t="s">
        <v>23</v>
      </c>
      <c r="E1443" s="7" t="s">
        <v>5</v>
      </c>
      <c r="F1443" s="7"/>
      <c r="G1443" s="7" t="s">
        <v>24</v>
      </c>
      <c r="H1443" s="7">
        <v>657176</v>
      </c>
      <c r="I1443" s="7">
        <v>658069</v>
      </c>
      <c r="J1443" s="7" t="s">
        <v>74</v>
      </c>
      <c r="K1443" s="7" t="s">
        <v>2525</v>
      </c>
      <c r="L1443" s="7" t="s">
        <v>2525</v>
      </c>
      <c r="M1443" s="7"/>
      <c r="N1443" s="7" t="s">
        <v>36</v>
      </c>
      <c r="O1443" s="7"/>
      <c r="P1443" s="7">
        <v>5739101</v>
      </c>
      <c r="Q1443" s="7" t="s">
        <v>2523</v>
      </c>
      <c r="R1443" s="7">
        <v>894</v>
      </c>
      <c r="S1443" s="7">
        <v>297</v>
      </c>
      <c r="T1443" s="8"/>
    </row>
    <row r="1444" spans="1:20" hidden="1" x14ac:dyDescent="0.25">
      <c r="A1444" t="s">
        <v>20</v>
      </c>
      <c r="B1444" t="s">
        <v>30</v>
      </c>
      <c r="C1444" t="s">
        <v>22</v>
      </c>
      <c r="D1444" t="s">
        <v>23</v>
      </c>
      <c r="E1444" t="s">
        <v>5</v>
      </c>
      <c r="G1444" t="s">
        <v>24</v>
      </c>
      <c r="H1444">
        <v>658069</v>
      </c>
      <c r="I1444">
        <v>659217</v>
      </c>
      <c r="J1444" t="s">
        <v>74</v>
      </c>
      <c r="P1444">
        <v>5739103</v>
      </c>
      <c r="Q1444" t="s">
        <v>2526</v>
      </c>
      <c r="R1444">
        <v>1149</v>
      </c>
      <c r="T1444" t="s">
        <v>2527</v>
      </c>
    </row>
    <row r="1445" spans="1:20" x14ac:dyDescent="0.25">
      <c r="A1445" s="6" t="s">
        <v>33</v>
      </c>
      <c r="B1445" s="7" t="s">
        <v>34</v>
      </c>
      <c r="C1445" s="7" t="s">
        <v>22</v>
      </c>
      <c r="D1445" s="7" t="s">
        <v>23</v>
      </c>
      <c r="E1445" s="7" t="s">
        <v>5</v>
      </c>
      <c r="F1445" s="7"/>
      <c r="G1445" s="7" t="s">
        <v>24</v>
      </c>
      <c r="H1445" s="7">
        <v>658069</v>
      </c>
      <c r="I1445" s="7">
        <v>659217</v>
      </c>
      <c r="J1445" s="7" t="s">
        <v>74</v>
      </c>
      <c r="K1445" s="7" t="s">
        <v>2528</v>
      </c>
      <c r="L1445" s="7" t="s">
        <v>2528</v>
      </c>
      <c r="M1445" s="7"/>
      <c r="N1445" s="7" t="s">
        <v>2529</v>
      </c>
      <c r="O1445" s="7"/>
      <c r="P1445" s="7">
        <v>5739103</v>
      </c>
      <c r="Q1445" s="7" t="s">
        <v>2526</v>
      </c>
      <c r="R1445" s="7">
        <v>1149</v>
      </c>
      <c r="S1445" s="7">
        <v>382</v>
      </c>
      <c r="T1445" s="8"/>
    </row>
    <row r="1446" spans="1:20" hidden="1" x14ac:dyDescent="0.25">
      <c r="A1446" t="s">
        <v>20</v>
      </c>
      <c r="B1446" t="s">
        <v>30</v>
      </c>
      <c r="C1446" t="s">
        <v>22</v>
      </c>
      <c r="D1446" t="s">
        <v>23</v>
      </c>
      <c r="E1446" t="s">
        <v>5</v>
      </c>
      <c r="G1446" t="s">
        <v>24</v>
      </c>
      <c r="H1446">
        <v>659353</v>
      </c>
      <c r="I1446">
        <v>659742</v>
      </c>
      <c r="J1446" t="s">
        <v>74</v>
      </c>
      <c r="P1446">
        <v>5739105</v>
      </c>
      <c r="Q1446" t="s">
        <v>2530</v>
      </c>
      <c r="R1446">
        <v>390</v>
      </c>
      <c r="T1446" t="s">
        <v>2531</v>
      </c>
    </row>
    <row r="1447" spans="1:20" x14ac:dyDescent="0.25">
      <c r="A1447" s="6" t="s">
        <v>33</v>
      </c>
      <c r="B1447" s="7" t="s">
        <v>34</v>
      </c>
      <c r="C1447" s="7" t="s">
        <v>22</v>
      </c>
      <c r="D1447" s="7" t="s">
        <v>23</v>
      </c>
      <c r="E1447" s="7" t="s">
        <v>5</v>
      </c>
      <c r="F1447" s="7"/>
      <c r="G1447" s="7" t="s">
        <v>24</v>
      </c>
      <c r="H1447" s="7">
        <v>659353</v>
      </c>
      <c r="I1447" s="7">
        <v>659742</v>
      </c>
      <c r="J1447" s="7" t="s">
        <v>74</v>
      </c>
      <c r="K1447" s="7" t="s">
        <v>2532</v>
      </c>
      <c r="L1447" s="7" t="s">
        <v>2532</v>
      </c>
      <c r="M1447" s="7"/>
      <c r="N1447" s="7" t="s">
        <v>596</v>
      </c>
      <c r="O1447" s="7"/>
      <c r="P1447" s="7">
        <v>5739105</v>
      </c>
      <c r="Q1447" s="7" t="s">
        <v>2530</v>
      </c>
      <c r="R1447" s="7">
        <v>390</v>
      </c>
      <c r="S1447" s="7">
        <v>129</v>
      </c>
      <c r="T1447" s="8"/>
    </row>
    <row r="1448" spans="1:20" hidden="1" x14ac:dyDescent="0.25">
      <c r="A1448" t="s">
        <v>20</v>
      </c>
      <c r="B1448" t="s">
        <v>30</v>
      </c>
      <c r="C1448" t="s">
        <v>22</v>
      </c>
      <c r="D1448" t="s">
        <v>23</v>
      </c>
      <c r="E1448" t="s">
        <v>5</v>
      </c>
      <c r="G1448" t="s">
        <v>24</v>
      </c>
      <c r="H1448">
        <v>659744</v>
      </c>
      <c r="I1448">
        <v>660784</v>
      </c>
      <c r="J1448" t="s">
        <v>74</v>
      </c>
      <c r="P1448">
        <v>5739133</v>
      </c>
      <c r="Q1448" t="s">
        <v>2533</v>
      </c>
      <c r="R1448">
        <v>1041</v>
      </c>
      <c r="T1448" t="s">
        <v>2534</v>
      </c>
    </row>
    <row r="1449" spans="1:20" x14ac:dyDescent="0.25">
      <c r="A1449" s="6" t="s">
        <v>33</v>
      </c>
      <c r="B1449" s="7" t="s">
        <v>34</v>
      </c>
      <c r="C1449" s="7" t="s">
        <v>22</v>
      </c>
      <c r="D1449" s="7" t="s">
        <v>23</v>
      </c>
      <c r="E1449" s="7" t="s">
        <v>5</v>
      </c>
      <c r="F1449" s="7"/>
      <c r="G1449" s="7" t="s">
        <v>24</v>
      </c>
      <c r="H1449" s="7">
        <v>659744</v>
      </c>
      <c r="I1449" s="7">
        <v>660784</v>
      </c>
      <c r="J1449" s="7" t="s">
        <v>74</v>
      </c>
      <c r="K1449" s="7" t="s">
        <v>2535</v>
      </c>
      <c r="L1449" s="7" t="s">
        <v>2535</v>
      </c>
      <c r="M1449" s="7"/>
      <c r="N1449" s="7" t="s">
        <v>36</v>
      </c>
      <c r="O1449" s="7"/>
      <c r="P1449" s="7">
        <v>5739133</v>
      </c>
      <c r="Q1449" s="7" t="s">
        <v>2533</v>
      </c>
      <c r="R1449" s="7">
        <v>1041</v>
      </c>
      <c r="S1449" s="7">
        <v>346</v>
      </c>
      <c r="T1449" s="8"/>
    </row>
    <row r="1450" spans="1:20" hidden="1" x14ac:dyDescent="0.25">
      <c r="A1450" t="s">
        <v>20</v>
      </c>
      <c r="B1450" t="s">
        <v>30</v>
      </c>
      <c r="C1450" t="s">
        <v>22</v>
      </c>
      <c r="D1450" t="s">
        <v>23</v>
      </c>
      <c r="E1450" t="s">
        <v>5</v>
      </c>
      <c r="G1450" t="s">
        <v>24</v>
      </c>
      <c r="H1450">
        <v>660799</v>
      </c>
      <c r="I1450">
        <v>661167</v>
      </c>
      <c r="J1450" t="s">
        <v>74</v>
      </c>
      <c r="P1450">
        <v>5739131</v>
      </c>
      <c r="Q1450" t="s">
        <v>2536</v>
      </c>
      <c r="R1450">
        <v>369</v>
      </c>
      <c r="T1450" t="s">
        <v>2537</v>
      </c>
    </row>
    <row r="1451" spans="1:20" x14ac:dyDescent="0.25">
      <c r="A1451" s="6" t="s">
        <v>33</v>
      </c>
      <c r="B1451" s="7" t="s">
        <v>34</v>
      </c>
      <c r="C1451" s="7" t="s">
        <v>22</v>
      </c>
      <c r="D1451" s="7" t="s">
        <v>23</v>
      </c>
      <c r="E1451" s="7" t="s">
        <v>5</v>
      </c>
      <c r="F1451" s="7"/>
      <c r="G1451" s="7" t="s">
        <v>24</v>
      </c>
      <c r="H1451" s="7">
        <v>660799</v>
      </c>
      <c r="I1451" s="7">
        <v>661167</v>
      </c>
      <c r="J1451" s="7" t="s">
        <v>74</v>
      </c>
      <c r="K1451" s="7" t="s">
        <v>2538</v>
      </c>
      <c r="L1451" s="7" t="s">
        <v>2538</v>
      </c>
      <c r="M1451" s="7"/>
      <c r="N1451" s="7" t="s">
        <v>36</v>
      </c>
      <c r="O1451" s="7"/>
      <c r="P1451" s="7">
        <v>5739131</v>
      </c>
      <c r="Q1451" s="7" t="s">
        <v>2536</v>
      </c>
      <c r="R1451" s="7">
        <v>369</v>
      </c>
      <c r="S1451" s="7">
        <v>122</v>
      </c>
      <c r="T1451" s="8"/>
    </row>
    <row r="1452" spans="1:20" hidden="1" x14ac:dyDescent="0.25">
      <c r="A1452" t="s">
        <v>20</v>
      </c>
      <c r="B1452" t="s">
        <v>30</v>
      </c>
      <c r="C1452" t="s">
        <v>22</v>
      </c>
      <c r="D1452" t="s">
        <v>23</v>
      </c>
      <c r="E1452" t="s">
        <v>5</v>
      </c>
      <c r="G1452" t="s">
        <v>24</v>
      </c>
      <c r="H1452">
        <v>661248</v>
      </c>
      <c r="I1452">
        <v>661934</v>
      </c>
      <c r="J1452" t="s">
        <v>25</v>
      </c>
      <c r="P1452">
        <v>5739129</v>
      </c>
      <c r="Q1452" t="s">
        <v>2539</v>
      </c>
      <c r="R1452">
        <v>687</v>
      </c>
      <c r="T1452" t="s">
        <v>2540</v>
      </c>
    </row>
    <row r="1453" spans="1:20" x14ac:dyDescent="0.25">
      <c r="A1453" s="6" t="s">
        <v>33</v>
      </c>
      <c r="B1453" s="7" t="s">
        <v>34</v>
      </c>
      <c r="C1453" s="7" t="s">
        <v>22</v>
      </c>
      <c r="D1453" s="7" t="s">
        <v>23</v>
      </c>
      <c r="E1453" s="7" t="s">
        <v>5</v>
      </c>
      <c r="F1453" s="7"/>
      <c r="G1453" s="7" t="s">
        <v>24</v>
      </c>
      <c r="H1453" s="7">
        <v>661248</v>
      </c>
      <c r="I1453" s="7">
        <v>661934</v>
      </c>
      <c r="J1453" s="7" t="s">
        <v>25</v>
      </c>
      <c r="K1453" s="7" t="s">
        <v>2541</v>
      </c>
      <c r="L1453" s="7" t="s">
        <v>2541</v>
      </c>
      <c r="M1453" s="7"/>
      <c r="N1453" s="7" t="s">
        <v>2542</v>
      </c>
      <c r="O1453" s="7"/>
      <c r="P1453" s="7">
        <v>5739129</v>
      </c>
      <c r="Q1453" s="7" t="s">
        <v>2539</v>
      </c>
      <c r="R1453" s="7">
        <v>687</v>
      </c>
      <c r="S1453" s="7">
        <v>228</v>
      </c>
      <c r="T1453" s="8"/>
    </row>
    <row r="1454" spans="1:20" hidden="1" x14ac:dyDescent="0.25">
      <c r="A1454" t="s">
        <v>20</v>
      </c>
      <c r="B1454" t="s">
        <v>30</v>
      </c>
      <c r="C1454" t="s">
        <v>22</v>
      </c>
      <c r="D1454" t="s">
        <v>23</v>
      </c>
      <c r="E1454" t="s">
        <v>5</v>
      </c>
      <c r="G1454" t="s">
        <v>24</v>
      </c>
      <c r="H1454">
        <v>662051</v>
      </c>
      <c r="I1454">
        <v>662833</v>
      </c>
      <c r="J1454" t="s">
        <v>25</v>
      </c>
      <c r="P1454">
        <v>5739126</v>
      </c>
      <c r="Q1454" t="s">
        <v>2543</v>
      </c>
      <c r="R1454">
        <v>783</v>
      </c>
      <c r="T1454" t="s">
        <v>2544</v>
      </c>
    </row>
    <row r="1455" spans="1:20" x14ac:dyDescent="0.25">
      <c r="A1455" s="6" t="s">
        <v>33</v>
      </c>
      <c r="B1455" s="7" t="s">
        <v>34</v>
      </c>
      <c r="C1455" s="7" t="s">
        <v>22</v>
      </c>
      <c r="D1455" s="7" t="s">
        <v>23</v>
      </c>
      <c r="E1455" s="7" t="s">
        <v>5</v>
      </c>
      <c r="F1455" s="7"/>
      <c r="G1455" s="7" t="s">
        <v>24</v>
      </c>
      <c r="H1455" s="7">
        <v>662051</v>
      </c>
      <c r="I1455" s="7">
        <v>662833</v>
      </c>
      <c r="J1455" s="7" t="s">
        <v>25</v>
      </c>
      <c r="K1455" s="7" t="s">
        <v>2545</v>
      </c>
      <c r="L1455" s="7" t="s">
        <v>2545</v>
      </c>
      <c r="M1455" s="7"/>
      <c r="N1455" s="7" t="s">
        <v>2546</v>
      </c>
      <c r="O1455" s="7"/>
      <c r="P1455" s="7">
        <v>5739126</v>
      </c>
      <c r="Q1455" s="7" t="s">
        <v>2543</v>
      </c>
      <c r="R1455" s="7">
        <v>783</v>
      </c>
      <c r="S1455" s="7">
        <v>260</v>
      </c>
      <c r="T1455" s="8"/>
    </row>
    <row r="1456" spans="1:20" hidden="1" x14ac:dyDescent="0.25">
      <c r="A1456" t="s">
        <v>20</v>
      </c>
      <c r="B1456" t="s">
        <v>30</v>
      </c>
      <c r="C1456" t="s">
        <v>22</v>
      </c>
      <c r="D1456" t="s">
        <v>23</v>
      </c>
      <c r="E1456" t="s">
        <v>5</v>
      </c>
      <c r="G1456" t="s">
        <v>24</v>
      </c>
      <c r="H1456">
        <v>662919</v>
      </c>
      <c r="I1456">
        <v>663599</v>
      </c>
      <c r="J1456" t="s">
        <v>25</v>
      </c>
      <c r="P1456">
        <v>5739124</v>
      </c>
      <c r="Q1456" t="s">
        <v>2547</v>
      </c>
      <c r="R1456">
        <v>681</v>
      </c>
      <c r="T1456" t="s">
        <v>2548</v>
      </c>
    </row>
    <row r="1457" spans="1:20" x14ac:dyDescent="0.25">
      <c r="A1457" s="6" t="s">
        <v>33</v>
      </c>
      <c r="B1457" s="7" t="s">
        <v>34</v>
      </c>
      <c r="C1457" s="7" t="s">
        <v>22</v>
      </c>
      <c r="D1457" s="7" t="s">
        <v>23</v>
      </c>
      <c r="E1457" s="7" t="s">
        <v>5</v>
      </c>
      <c r="F1457" s="7"/>
      <c r="G1457" s="7" t="s">
        <v>24</v>
      </c>
      <c r="H1457" s="7">
        <v>662919</v>
      </c>
      <c r="I1457" s="7">
        <v>663599</v>
      </c>
      <c r="J1457" s="7" t="s">
        <v>25</v>
      </c>
      <c r="K1457" s="7" t="s">
        <v>2549</v>
      </c>
      <c r="L1457" s="7" t="s">
        <v>2549</v>
      </c>
      <c r="M1457" s="7"/>
      <c r="N1457" s="7" t="s">
        <v>1213</v>
      </c>
      <c r="O1457" s="7"/>
      <c r="P1457" s="7">
        <v>5739124</v>
      </c>
      <c r="Q1457" s="7" t="s">
        <v>2547</v>
      </c>
      <c r="R1457" s="7">
        <v>681</v>
      </c>
      <c r="S1457" s="7">
        <v>226</v>
      </c>
      <c r="T1457" s="8"/>
    </row>
    <row r="1458" spans="1:20" hidden="1" x14ac:dyDescent="0.25">
      <c r="A1458" t="s">
        <v>20</v>
      </c>
      <c r="B1458" t="s">
        <v>30</v>
      </c>
      <c r="C1458" t="s">
        <v>22</v>
      </c>
      <c r="D1458" t="s">
        <v>23</v>
      </c>
      <c r="E1458" t="s">
        <v>5</v>
      </c>
      <c r="G1458" t="s">
        <v>24</v>
      </c>
      <c r="H1458">
        <v>663583</v>
      </c>
      <c r="I1458">
        <v>664314</v>
      </c>
      <c r="J1458" t="s">
        <v>25</v>
      </c>
      <c r="O1458" t="s">
        <v>2550</v>
      </c>
      <c r="P1458">
        <v>5739122</v>
      </c>
      <c r="Q1458" t="s">
        <v>2551</v>
      </c>
      <c r="R1458">
        <v>732</v>
      </c>
      <c r="T1458" t="s">
        <v>2552</v>
      </c>
    </row>
    <row r="1459" spans="1:20" x14ac:dyDescent="0.25">
      <c r="A1459" s="6" t="s">
        <v>33</v>
      </c>
      <c r="B1459" s="7" t="s">
        <v>34</v>
      </c>
      <c r="C1459" s="7" t="s">
        <v>22</v>
      </c>
      <c r="D1459" s="7" t="s">
        <v>23</v>
      </c>
      <c r="E1459" s="7" t="s">
        <v>5</v>
      </c>
      <c r="F1459" s="7"/>
      <c r="G1459" s="7" t="s">
        <v>24</v>
      </c>
      <c r="H1459" s="7">
        <v>663583</v>
      </c>
      <c r="I1459" s="7">
        <v>664314</v>
      </c>
      <c r="J1459" s="7" t="s">
        <v>25</v>
      </c>
      <c r="K1459" s="7" t="s">
        <v>2553</v>
      </c>
      <c r="L1459" s="7" t="s">
        <v>2553</v>
      </c>
      <c r="M1459" s="7"/>
      <c r="N1459" s="7" t="s">
        <v>2554</v>
      </c>
      <c r="O1459" s="7" t="s">
        <v>2550</v>
      </c>
      <c r="P1459" s="7">
        <v>5739122</v>
      </c>
      <c r="Q1459" s="7" t="s">
        <v>2551</v>
      </c>
      <c r="R1459" s="7">
        <v>732</v>
      </c>
      <c r="S1459" s="7">
        <v>243</v>
      </c>
      <c r="T1459" s="8"/>
    </row>
    <row r="1460" spans="1:20" hidden="1" x14ac:dyDescent="0.25">
      <c r="A1460" t="s">
        <v>20</v>
      </c>
      <c r="B1460" t="s">
        <v>30</v>
      </c>
      <c r="C1460" t="s">
        <v>22</v>
      </c>
      <c r="D1460" t="s">
        <v>23</v>
      </c>
      <c r="E1460" t="s">
        <v>5</v>
      </c>
      <c r="G1460" t="s">
        <v>24</v>
      </c>
      <c r="H1460">
        <v>664331</v>
      </c>
      <c r="I1460">
        <v>665452</v>
      </c>
      <c r="J1460" t="s">
        <v>74</v>
      </c>
      <c r="P1460">
        <v>5739120</v>
      </c>
      <c r="Q1460" t="s">
        <v>2555</v>
      </c>
      <c r="R1460">
        <v>1122</v>
      </c>
      <c r="T1460" t="s">
        <v>2556</v>
      </c>
    </row>
    <row r="1461" spans="1:20" x14ac:dyDescent="0.25">
      <c r="A1461" s="6" t="s">
        <v>33</v>
      </c>
      <c r="B1461" s="7" t="s">
        <v>34</v>
      </c>
      <c r="C1461" s="7" t="s">
        <v>22</v>
      </c>
      <c r="D1461" s="7" t="s">
        <v>23</v>
      </c>
      <c r="E1461" s="7" t="s">
        <v>5</v>
      </c>
      <c r="F1461" s="7"/>
      <c r="G1461" s="7" t="s">
        <v>24</v>
      </c>
      <c r="H1461" s="7">
        <v>664331</v>
      </c>
      <c r="I1461" s="7">
        <v>665452</v>
      </c>
      <c r="J1461" s="7" t="s">
        <v>74</v>
      </c>
      <c r="K1461" s="7" t="s">
        <v>2557</v>
      </c>
      <c r="L1461" s="7" t="s">
        <v>2557</v>
      </c>
      <c r="M1461" s="7"/>
      <c r="N1461" s="7" t="s">
        <v>2558</v>
      </c>
      <c r="O1461" s="7"/>
      <c r="P1461" s="7">
        <v>5739120</v>
      </c>
      <c r="Q1461" s="7" t="s">
        <v>2555</v>
      </c>
      <c r="R1461" s="7">
        <v>1122</v>
      </c>
      <c r="S1461" s="7">
        <v>373</v>
      </c>
      <c r="T1461" s="8"/>
    </row>
    <row r="1462" spans="1:20" hidden="1" x14ac:dyDescent="0.25">
      <c r="A1462" t="s">
        <v>20</v>
      </c>
      <c r="B1462" t="s">
        <v>30</v>
      </c>
      <c r="C1462" t="s">
        <v>22</v>
      </c>
      <c r="D1462" t="s">
        <v>23</v>
      </c>
      <c r="E1462" t="s">
        <v>5</v>
      </c>
      <c r="G1462" t="s">
        <v>24</v>
      </c>
      <c r="H1462">
        <v>665623</v>
      </c>
      <c r="I1462">
        <v>667998</v>
      </c>
      <c r="J1462" t="s">
        <v>25</v>
      </c>
      <c r="P1462">
        <v>5739118</v>
      </c>
      <c r="Q1462" t="s">
        <v>2559</v>
      </c>
      <c r="R1462">
        <v>2376</v>
      </c>
      <c r="T1462" t="s">
        <v>2560</v>
      </c>
    </row>
    <row r="1463" spans="1:20" x14ac:dyDescent="0.25">
      <c r="A1463" s="6" t="s">
        <v>33</v>
      </c>
      <c r="B1463" s="7" t="s">
        <v>34</v>
      </c>
      <c r="C1463" s="7" t="s">
        <v>22</v>
      </c>
      <c r="D1463" s="7" t="s">
        <v>23</v>
      </c>
      <c r="E1463" s="7" t="s">
        <v>5</v>
      </c>
      <c r="F1463" s="7"/>
      <c r="G1463" s="7" t="s">
        <v>24</v>
      </c>
      <c r="H1463" s="7">
        <v>665623</v>
      </c>
      <c r="I1463" s="7">
        <v>667998</v>
      </c>
      <c r="J1463" s="7" t="s">
        <v>25</v>
      </c>
      <c r="K1463" s="7" t="s">
        <v>2561</v>
      </c>
      <c r="L1463" s="7" t="s">
        <v>2561</v>
      </c>
      <c r="M1463" s="7"/>
      <c r="N1463" s="7" t="s">
        <v>2562</v>
      </c>
      <c r="O1463" s="7"/>
      <c r="P1463" s="7">
        <v>5739118</v>
      </c>
      <c r="Q1463" s="7" t="s">
        <v>2559</v>
      </c>
      <c r="R1463" s="7">
        <v>2376</v>
      </c>
      <c r="S1463" s="7">
        <v>791</v>
      </c>
      <c r="T1463" s="8"/>
    </row>
    <row r="1464" spans="1:20" hidden="1" x14ac:dyDescent="0.25">
      <c r="A1464" t="s">
        <v>20</v>
      </c>
      <c r="B1464" t="s">
        <v>30</v>
      </c>
      <c r="C1464" t="s">
        <v>22</v>
      </c>
      <c r="D1464" t="s">
        <v>23</v>
      </c>
      <c r="E1464" t="s">
        <v>5</v>
      </c>
      <c r="G1464" t="s">
        <v>24</v>
      </c>
      <c r="H1464">
        <v>668126</v>
      </c>
      <c r="I1464">
        <v>668827</v>
      </c>
      <c r="J1464" t="s">
        <v>25</v>
      </c>
      <c r="P1464">
        <v>5737365</v>
      </c>
      <c r="Q1464" t="s">
        <v>2563</v>
      </c>
      <c r="R1464">
        <v>702</v>
      </c>
      <c r="T1464" t="s">
        <v>2564</v>
      </c>
    </row>
    <row r="1465" spans="1:20" x14ac:dyDescent="0.25">
      <c r="A1465" s="6" t="s">
        <v>33</v>
      </c>
      <c r="B1465" s="7" t="s">
        <v>34</v>
      </c>
      <c r="C1465" s="7" t="s">
        <v>22</v>
      </c>
      <c r="D1465" s="7" t="s">
        <v>23</v>
      </c>
      <c r="E1465" s="7" t="s">
        <v>5</v>
      </c>
      <c r="F1465" s="7"/>
      <c r="G1465" s="7" t="s">
        <v>24</v>
      </c>
      <c r="H1465" s="7">
        <v>668126</v>
      </c>
      <c r="I1465" s="7">
        <v>668827</v>
      </c>
      <c r="J1465" s="7" t="s">
        <v>25</v>
      </c>
      <c r="K1465" s="7" t="s">
        <v>2565</v>
      </c>
      <c r="L1465" s="7" t="s">
        <v>2565</v>
      </c>
      <c r="M1465" s="7"/>
      <c r="N1465" s="7" t="s">
        <v>2566</v>
      </c>
      <c r="O1465" s="7"/>
      <c r="P1465" s="7">
        <v>5737365</v>
      </c>
      <c r="Q1465" s="7" t="s">
        <v>2563</v>
      </c>
      <c r="R1465" s="7">
        <v>702</v>
      </c>
      <c r="S1465" s="7">
        <v>233</v>
      </c>
      <c r="T1465" s="8"/>
    </row>
    <row r="1466" spans="1:20" hidden="1" x14ac:dyDescent="0.25">
      <c r="A1466" t="s">
        <v>20</v>
      </c>
      <c r="B1466" t="s">
        <v>30</v>
      </c>
      <c r="C1466" t="s">
        <v>22</v>
      </c>
      <c r="D1466" t="s">
        <v>23</v>
      </c>
      <c r="E1466" t="s">
        <v>5</v>
      </c>
      <c r="G1466" t="s">
        <v>24</v>
      </c>
      <c r="H1466">
        <v>668835</v>
      </c>
      <c r="I1466">
        <v>669839</v>
      </c>
      <c r="J1466" t="s">
        <v>25</v>
      </c>
      <c r="P1466">
        <v>5737801</v>
      </c>
      <c r="Q1466" t="s">
        <v>2567</v>
      </c>
      <c r="R1466">
        <v>1005</v>
      </c>
      <c r="T1466" t="s">
        <v>2568</v>
      </c>
    </row>
    <row r="1467" spans="1:20" x14ac:dyDescent="0.25">
      <c r="A1467" s="6" t="s">
        <v>33</v>
      </c>
      <c r="B1467" s="7" t="s">
        <v>34</v>
      </c>
      <c r="C1467" s="7" t="s">
        <v>22</v>
      </c>
      <c r="D1467" s="7" t="s">
        <v>23</v>
      </c>
      <c r="E1467" s="7" t="s">
        <v>5</v>
      </c>
      <c r="F1467" s="7"/>
      <c r="G1467" s="7" t="s">
        <v>24</v>
      </c>
      <c r="H1467" s="7">
        <v>668835</v>
      </c>
      <c r="I1467" s="7">
        <v>669839</v>
      </c>
      <c r="J1467" s="7" t="s">
        <v>25</v>
      </c>
      <c r="K1467" s="7" t="s">
        <v>2569</v>
      </c>
      <c r="L1467" s="7" t="s">
        <v>2569</v>
      </c>
      <c r="M1467" s="7"/>
      <c r="N1467" s="7" t="s">
        <v>2570</v>
      </c>
      <c r="O1467" s="7"/>
      <c r="P1467" s="7">
        <v>5737801</v>
      </c>
      <c r="Q1467" s="7" t="s">
        <v>2567</v>
      </c>
      <c r="R1467" s="7">
        <v>1005</v>
      </c>
      <c r="S1467" s="7">
        <v>334</v>
      </c>
      <c r="T1467" s="8"/>
    </row>
    <row r="1468" spans="1:20" hidden="1" x14ac:dyDescent="0.25">
      <c r="A1468" t="s">
        <v>20</v>
      </c>
      <c r="B1468" t="s">
        <v>30</v>
      </c>
      <c r="C1468" t="s">
        <v>22</v>
      </c>
      <c r="D1468" t="s">
        <v>23</v>
      </c>
      <c r="E1468" t="s">
        <v>5</v>
      </c>
      <c r="G1468" t="s">
        <v>24</v>
      </c>
      <c r="H1468">
        <v>669885</v>
      </c>
      <c r="I1468">
        <v>671168</v>
      </c>
      <c r="J1468" t="s">
        <v>74</v>
      </c>
      <c r="P1468">
        <v>5737820</v>
      </c>
      <c r="Q1468" t="s">
        <v>2571</v>
      </c>
      <c r="R1468">
        <v>1284</v>
      </c>
      <c r="T1468" t="s">
        <v>2572</v>
      </c>
    </row>
    <row r="1469" spans="1:20" x14ac:dyDescent="0.25">
      <c r="A1469" s="6" t="s">
        <v>33</v>
      </c>
      <c r="B1469" s="7" t="s">
        <v>34</v>
      </c>
      <c r="C1469" s="7" t="s">
        <v>22</v>
      </c>
      <c r="D1469" s="7" t="s">
        <v>23</v>
      </c>
      <c r="E1469" s="7" t="s">
        <v>5</v>
      </c>
      <c r="F1469" s="7"/>
      <c r="G1469" s="7" t="s">
        <v>24</v>
      </c>
      <c r="H1469" s="7">
        <v>669885</v>
      </c>
      <c r="I1469" s="7">
        <v>671168</v>
      </c>
      <c r="J1469" s="7" t="s">
        <v>74</v>
      </c>
      <c r="K1469" s="7" t="s">
        <v>2573</v>
      </c>
      <c r="L1469" s="7" t="s">
        <v>2573</v>
      </c>
      <c r="M1469" s="7"/>
      <c r="N1469" s="7" t="s">
        <v>2574</v>
      </c>
      <c r="O1469" s="7"/>
      <c r="P1469" s="7">
        <v>5737820</v>
      </c>
      <c r="Q1469" s="7" t="s">
        <v>2571</v>
      </c>
      <c r="R1469" s="7">
        <v>1284</v>
      </c>
      <c r="S1469" s="7">
        <v>427</v>
      </c>
      <c r="T1469" s="8"/>
    </row>
    <row r="1470" spans="1:20" hidden="1" x14ac:dyDescent="0.25">
      <c r="A1470" t="s">
        <v>20</v>
      </c>
      <c r="B1470" t="s">
        <v>30</v>
      </c>
      <c r="C1470" t="s">
        <v>22</v>
      </c>
      <c r="D1470" t="s">
        <v>23</v>
      </c>
      <c r="E1470" t="s">
        <v>5</v>
      </c>
      <c r="G1470" t="s">
        <v>24</v>
      </c>
      <c r="H1470">
        <v>671178</v>
      </c>
      <c r="I1470">
        <v>671453</v>
      </c>
      <c r="J1470" t="s">
        <v>74</v>
      </c>
      <c r="P1470">
        <v>5737813</v>
      </c>
      <c r="Q1470" t="s">
        <v>2575</v>
      </c>
      <c r="R1470">
        <v>276</v>
      </c>
      <c r="T1470" t="s">
        <v>2576</v>
      </c>
    </row>
    <row r="1471" spans="1:20" x14ac:dyDescent="0.25">
      <c r="A1471" s="6" t="s">
        <v>33</v>
      </c>
      <c r="B1471" s="7" t="s">
        <v>34</v>
      </c>
      <c r="C1471" s="7" t="s">
        <v>22</v>
      </c>
      <c r="D1471" s="7" t="s">
        <v>23</v>
      </c>
      <c r="E1471" s="7" t="s">
        <v>5</v>
      </c>
      <c r="F1471" s="7"/>
      <c r="G1471" s="7" t="s">
        <v>24</v>
      </c>
      <c r="H1471" s="7">
        <v>671178</v>
      </c>
      <c r="I1471" s="7">
        <v>671453</v>
      </c>
      <c r="J1471" s="7" t="s">
        <v>74</v>
      </c>
      <c r="K1471" s="7" t="s">
        <v>2577</v>
      </c>
      <c r="L1471" s="7" t="s">
        <v>2577</v>
      </c>
      <c r="M1471" s="7"/>
      <c r="N1471" s="7" t="s">
        <v>36</v>
      </c>
      <c r="O1471" s="7"/>
      <c r="P1471" s="7">
        <v>5737813</v>
      </c>
      <c r="Q1471" s="7" t="s">
        <v>2575</v>
      </c>
      <c r="R1471" s="7">
        <v>276</v>
      </c>
      <c r="S1471" s="7">
        <v>91</v>
      </c>
      <c r="T1471" s="8"/>
    </row>
    <row r="1472" spans="1:20" hidden="1" x14ac:dyDescent="0.25">
      <c r="A1472" t="s">
        <v>20</v>
      </c>
      <c r="B1472" t="s">
        <v>30</v>
      </c>
      <c r="C1472" t="s">
        <v>22</v>
      </c>
      <c r="D1472" t="s">
        <v>23</v>
      </c>
      <c r="E1472" t="s">
        <v>5</v>
      </c>
      <c r="G1472" t="s">
        <v>24</v>
      </c>
      <c r="H1472">
        <v>671463</v>
      </c>
      <c r="I1472">
        <v>671702</v>
      </c>
      <c r="J1472" t="s">
        <v>74</v>
      </c>
      <c r="P1472">
        <v>5737807</v>
      </c>
      <c r="Q1472" t="s">
        <v>2578</v>
      </c>
      <c r="R1472">
        <v>240</v>
      </c>
      <c r="T1472" t="s">
        <v>2579</v>
      </c>
    </row>
    <row r="1473" spans="1:20" x14ac:dyDescent="0.25">
      <c r="A1473" s="6" t="s">
        <v>33</v>
      </c>
      <c r="B1473" s="7" t="s">
        <v>34</v>
      </c>
      <c r="C1473" s="7" t="s">
        <v>22</v>
      </c>
      <c r="D1473" s="7" t="s">
        <v>23</v>
      </c>
      <c r="E1473" s="7" t="s">
        <v>5</v>
      </c>
      <c r="F1473" s="7"/>
      <c r="G1473" s="7" t="s">
        <v>24</v>
      </c>
      <c r="H1473" s="7">
        <v>671463</v>
      </c>
      <c r="I1473" s="7">
        <v>671702</v>
      </c>
      <c r="J1473" s="7" t="s">
        <v>74</v>
      </c>
      <c r="K1473" s="7" t="s">
        <v>2580</v>
      </c>
      <c r="L1473" s="7" t="s">
        <v>2580</v>
      </c>
      <c r="M1473" s="7"/>
      <c r="N1473" s="7" t="s">
        <v>36</v>
      </c>
      <c r="O1473" s="7"/>
      <c r="P1473" s="7">
        <v>5737807</v>
      </c>
      <c r="Q1473" s="7" t="s">
        <v>2578</v>
      </c>
      <c r="R1473" s="7">
        <v>240</v>
      </c>
      <c r="S1473" s="7">
        <v>79</v>
      </c>
      <c r="T1473" s="8"/>
    </row>
    <row r="1474" spans="1:20" hidden="1" x14ac:dyDescent="0.25">
      <c r="A1474" t="s">
        <v>20</v>
      </c>
      <c r="B1474" t="s">
        <v>30</v>
      </c>
      <c r="C1474" t="s">
        <v>22</v>
      </c>
      <c r="D1474" t="s">
        <v>23</v>
      </c>
      <c r="E1474" t="s">
        <v>5</v>
      </c>
      <c r="G1474" t="s">
        <v>24</v>
      </c>
      <c r="H1474">
        <v>671782</v>
      </c>
      <c r="I1474">
        <v>673260</v>
      </c>
      <c r="J1474" t="s">
        <v>74</v>
      </c>
      <c r="P1474">
        <v>5737825</v>
      </c>
      <c r="Q1474" t="s">
        <v>2581</v>
      </c>
      <c r="R1474">
        <v>1479</v>
      </c>
      <c r="T1474" t="s">
        <v>2582</v>
      </c>
    </row>
    <row r="1475" spans="1:20" x14ac:dyDescent="0.25">
      <c r="A1475" s="6" t="s">
        <v>33</v>
      </c>
      <c r="B1475" s="7" t="s">
        <v>34</v>
      </c>
      <c r="C1475" s="7" t="s">
        <v>22</v>
      </c>
      <c r="D1475" s="7" t="s">
        <v>23</v>
      </c>
      <c r="E1475" s="7" t="s">
        <v>5</v>
      </c>
      <c r="F1475" s="7"/>
      <c r="G1475" s="7" t="s">
        <v>24</v>
      </c>
      <c r="H1475" s="7">
        <v>671782</v>
      </c>
      <c r="I1475" s="7">
        <v>673260</v>
      </c>
      <c r="J1475" s="7" t="s">
        <v>74</v>
      </c>
      <c r="K1475" s="7" t="s">
        <v>2583</v>
      </c>
      <c r="L1475" s="7" t="s">
        <v>2583</v>
      </c>
      <c r="M1475" s="7"/>
      <c r="N1475" s="7" t="s">
        <v>2584</v>
      </c>
      <c r="O1475" s="7"/>
      <c r="P1475" s="7">
        <v>5737825</v>
      </c>
      <c r="Q1475" s="7" t="s">
        <v>2581</v>
      </c>
      <c r="R1475" s="7">
        <v>1479</v>
      </c>
      <c r="S1475" s="7">
        <v>492</v>
      </c>
      <c r="T1475" s="8"/>
    </row>
    <row r="1476" spans="1:20" hidden="1" x14ac:dyDescent="0.25">
      <c r="A1476" t="s">
        <v>20</v>
      </c>
      <c r="B1476" t="s">
        <v>30</v>
      </c>
      <c r="C1476" t="s">
        <v>22</v>
      </c>
      <c r="D1476" t="s">
        <v>23</v>
      </c>
      <c r="E1476" t="s">
        <v>5</v>
      </c>
      <c r="G1476" t="s">
        <v>24</v>
      </c>
      <c r="H1476">
        <v>673458</v>
      </c>
      <c r="I1476">
        <v>674927</v>
      </c>
      <c r="J1476" t="s">
        <v>74</v>
      </c>
      <c r="P1476">
        <v>5737829</v>
      </c>
      <c r="Q1476" t="s">
        <v>2585</v>
      </c>
      <c r="R1476">
        <v>1470</v>
      </c>
      <c r="T1476" t="s">
        <v>2586</v>
      </c>
    </row>
    <row r="1477" spans="1:20" x14ac:dyDescent="0.25">
      <c r="A1477" s="6" t="s">
        <v>33</v>
      </c>
      <c r="B1477" s="7" t="s">
        <v>34</v>
      </c>
      <c r="C1477" s="7" t="s">
        <v>22</v>
      </c>
      <c r="D1477" s="7" t="s">
        <v>23</v>
      </c>
      <c r="E1477" s="7" t="s">
        <v>5</v>
      </c>
      <c r="F1477" s="7"/>
      <c r="G1477" s="7" t="s">
        <v>24</v>
      </c>
      <c r="H1477" s="7">
        <v>673458</v>
      </c>
      <c r="I1477" s="7">
        <v>674927</v>
      </c>
      <c r="J1477" s="7" t="s">
        <v>74</v>
      </c>
      <c r="K1477" s="7" t="s">
        <v>2587</v>
      </c>
      <c r="L1477" s="7" t="s">
        <v>2587</v>
      </c>
      <c r="M1477" s="7"/>
      <c r="N1477" s="7" t="s">
        <v>2588</v>
      </c>
      <c r="O1477" s="7"/>
      <c r="P1477" s="7">
        <v>5737829</v>
      </c>
      <c r="Q1477" s="7" t="s">
        <v>2585</v>
      </c>
      <c r="R1477" s="7">
        <v>1470</v>
      </c>
      <c r="S1477" s="7">
        <v>489</v>
      </c>
      <c r="T1477" s="8"/>
    </row>
    <row r="1478" spans="1:20" hidden="1" x14ac:dyDescent="0.25">
      <c r="A1478" t="s">
        <v>20</v>
      </c>
      <c r="B1478" t="s">
        <v>30</v>
      </c>
      <c r="C1478" t="s">
        <v>22</v>
      </c>
      <c r="D1478" t="s">
        <v>23</v>
      </c>
      <c r="E1478" t="s">
        <v>5</v>
      </c>
      <c r="G1478" t="s">
        <v>24</v>
      </c>
      <c r="H1478">
        <v>675079</v>
      </c>
      <c r="I1478">
        <v>676002</v>
      </c>
      <c r="J1478" t="s">
        <v>74</v>
      </c>
      <c r="P1478">
        <v>5737840</v>
      </c>
      <c r="Q1478" t="s">
        <v>2589</v>
      </c>
      <c r="R1478">
        <v>924</v>
      </c>
      <c r="T1478" t="s">
        <v>2590</v>
      </c>
    </row>
    <row r="1479" spans="1:20" x14ac:dyDescent="0.25">
      <c r="A1479" s="6" t="s">
        <v>33</v>
      </c>
      <c r="B1479" s="7" t="s">
        <v>34</v>
      </c>
      <c r="C1479" s="7" t="s">
        <v>22</v>
      </c>
      <c r="D1479" s="7" t="s">
        <v>23</v>
      </c>
      <c r="E1479" s="7" t="s">
        <v>5</v>
      </c>
      <c r="F1479" s="7"/>
      <c r="G1479" s="7" t="s">
        <v>24</v>
      </c>
      <c r="H1479" s="7">
        <v>675079</v>
      </c>
      <c r="I1479" s="7">
        <v>676002</v>
      </c>
      <c r="J1479" s="7" t="s">
        <v>74</v>
      </c>
      <c r="K1479" s="7" t="s">
        <v>2591</v>
      </c>
      <c r="L1479" s="7" t="s">
        <v>2591</v>
      </c>
      <c r="M1479" s="7"/>
      <c r="N1479" s="7" t="s">
        <v>2592</v>
      </c>
      <c r="O1479" s="7"/>
      <c r="P1479" s="7">
        <v>5737840</v>
      </c>
      <c r="Q1479" s="7" t="s">
        <v>2589</v>
      </c>
      <c r="R1479" s="7">
        <v>924</v>
      </c>
      <c r="S1479" s="7">
        <v>307</v>
      </c>
      <c r="T1479" s="8"/>
    </row>
    <row r="1480" spans="1:20" hidden="1" x14ac:dyDescent="0.25">
      <c r="A1480" t="s">
        <v>20</v>
      </c>
      <c r="B1480" t="s">
        <v>30</v>
      </c>
      <c r="C1480" t="s">
        <v>22</v>
      </c>
      <c r="D1480" t="s">
        <v>23</v>
      </c>
      <c r="E1480" t="s">
        <v>5</v>
      </c>
      <c r="G1480" t="s">
        <v>24</v>
      </c>
      <c r="H1480">
        <v>676377</v>
      </c>
      <c r="I1480">
        <v>677114</v>
      </c>
      <c r="J1480" t="s">
        <v>74</v>
      </c>
      <c r="P1480">
        <v>5737848</v>
      </c>
      <c r="Q1480" t="s">
        <v>2593</v>
      </c>
      <c r="R1480">
        <v>738</v>
      </c>
      <c r="T1480" t="s">
        <v>2594</v>
      </c>
    </row>
    <row r="1481" spans="1:20" x14ac:dyDescent="0.25">
      <c r="A1481" s="6" t="s">
        <v>33</v>
      </c>
      <c r="B1481" s="7" t="s">
        <v>34</v>
      </c>
      <c r="C1481" s="7" t="s">
        <v>22</v>
      </c>
      <c r="D1481" s="7" t="s">
        <v>23</v>
      </c>
      <c r="E1481" s="7" t="s">
        <v>5</v>
      </c>
      <c r="F1481" s="7"/>
      <c r="G1481" s="7" t="s">
        <v>24</v>
      </c>
      <c r="H1481" s="7">
        <v>676377</v>
      </c>
      <c r="I1481" s="7">
        <v>677114</v>
      </c>
      <c r="J1481" s="7" t="s">
        <v>74</v>
      </c>
      <c r="K1481" s="7" t="s">
        <v>2595</v>
      </c>
      <c r="L1481" s="7" t="s">
        <v>2595</v>
      </c>
      <c r="M1481" s="7"/>
      <c r="N1481" s="7" t="s">
        <v>36</v>
      </c>
      <c r="O1481" s="7"/>
      <c r="P1481" s="7">
        <v>5737848</v>
      </c>
      <c r="Q1481" s="7" t="s">
        <v>2593</v>
      </c>
      <c r="R1481" s="7">
        <v>738</v>
      </c>
      <c r="S1481" s="7">
        <v>245</v>
      </c>
      <c r="T1481" s="8"/>
    </row>
    <row r="1482" spans="1:20" hidden="1" x14ac:dyDescent="0.25">
      <c r="A1482" t="s">
        <v>20</v>
      </c>
      <c r="B1482" t="s">
        <v>30</v>
      </c>
      <c r="C1482" t="s">
        <v>22</v>
      </c>
      <c r="D1482" t="s">
        <v>23</v>
      </c>
      <c r="E1482" t="s">
        <v>5</v>
      </c>
      <c r="G1482" t="s">
        <v>24</v>
      </c>
      <c r="H1482">
        <v>677269</v>
      </c>
      <c r="I1482">
        <v>677679</v>
      </c>
      <c r="J1482" t="s">
        <v>74</v>
      </c>
      <c r="P1482">
        <v>5737866</v>
      </c>
      <c r="Q1482" t="s">
        <v>2596</v>
      </c>
      <c r="R1482">
        <v>411</v>
      </c>
      <c r="T1482" t="s">
        <v>2597</v>
      </c>
    </row>
    <row r="1483" spans="1:20" x14ac:dyDescent="0.25">
      <c r="A1483" s="6" t="s">
        <v>33</v>
      </c>
      <c r="B1483" s="7" t="s">
        <v>34</v>
      </c>
      <c r="C1483" s="7" t="s">
        <v>22</v>
      </c>
      <c r="D1483" s="7" t="s">
        <v>23</v>
      </c>
      <c r="E1483" s="7" t="s">
        <v>5</v>
      </c>
      <c r="F1483" s="7"/>
      <c r="G1483" s="7" t="s">
        <v>24</v>
      </c>
      <c r="H1483" s="7">
        <v>677269</v>
      </c>
      <c r="I1483" s="7">
        <v>677679</v>
      </c>
      <c r="J1483" s="7" t="s">
        <v>74</v>
      </c>
      <c r="K1483" s="7" t="s">
        <v>2598</v>
      </c>
      <c r="L1483" s="7" t="s">
        <v>2598</v>
      </c>
      <c r="M1483" s="7"/>
      <c r="N1483" s="7" t="s">
        <v>36</v>
      </c>
      <c r="O1483" s="7"/>
      <c r="P1483" s="7">
        <v>5737866</v>
      </c>
      <c r="Q1483" s="7" t="s">
        <v>2596</v>
      </c>
      <c r="R1483" s="7">
        <v>411</v>
      </c>
      <c r="S1483" s="7">
        <v>136</v>
      </c>
      <c r="T1483" s="8"/>
    </row>
    <row r="1484" spans="1:20" hidden="1" x14ac:dyDescent="0.25">
      <c r="A1484" t="s">
        <v>20</v>
      </c>
      <c r="B1484" t="s">
        <v>30</v>
      </c>
      <c r="C1484" t="s">
        <v>22</v>
      </c>
      <c r="D1484" t="s">
        <v>23</v>
      </c>
      <c r="E1484" t="s">
        <v>5</v>
      </c>
      <c r="G1484" t="s">
        <v>24</v>
      </c>
      <c r="H1484">
        <v>677792</v>
      </c>
      <c r="I1484">
        <v>678343</v>
      </c>
      <c r="J1484" t="s">
        <v>25</v>
      </c>
      <c r="P1484">
        <v>5737861</v>
      </c>
      <c r="Q1484" t="s">
        <v>2599</v>
      </c>
      <c r="R1484">
        <v>552</v>
      </c>
      <c r="T1484" t="s">
        <v>2600</v>
      </c>
    </row>
    <row r="1485" spans="1:20" x14ac:dyDescent="0.25">
      <c r="A1485" s="6" t="s">
        <v>33</v>
      </c>
      <c r="B1485" s="7" t="s">
        <v>34</v>
      </c>
      <c r="C1485" s="7" t="s">
        <v>22</v>
      </c>
      <c r="D1485" s="7" t="s">
        <v>23</v>
      </c>
      <c r="E1485" s="7" t="s">
        <v>5</v>
      </c>
      <c r="F1485" s="7"/>
      <c r="G1485" s="7" t="s">
        <v>24</v>
      </c>
      <c r="H1485" s="7">
        <v>677792</v>
      </c>
      <c r="I1485" s="7">
        <v>678343</v>
      </c>
      <c r="J1485" s="7" t="s">
        <v>25</v>
      </c>
      <c r="K1485" s="7" t="s">
        <v>2601</v>
      </c>
      <c r="L1485" s="7" t="s">
        <v>2601</v>
      </c>
      <c r="M1485" s="7"/>
      <c r="N1485" s="7" t="s">
        <v>2602</v>
      </c>
      <c r="O1485" s="7"/>
      <c r="P1485" s="7">
        <v>5737861</v>
      </c>
      <c r="Q1485" s="7" t="s">
        <v>2599</v>
      </c>
      <c r="R1485" s="7">
        <v>552</v>
      </c>
      <c r="S1485" s="7">
        <v>183</v>
      </c>
      <c r="T1485" s="8"/>
    </row>
    <row r="1486" spans="1:20" hidden="1" x14ac:dyDescent="0.25">
      <c r="A1486" t="s">
        <v>20</v>
      </c>
      <c r="B1486" t="s">
        <v>30</v>
      </c>
      <c r="C1486" t="s">
        <v>22</v>
      </c>
      <c r="D1486" t="s">
        <v>23</v>
      </c>
      <c r="E1486" t="s">
        <v>5</v>
      </c>
      <c r="G1486" t="s">
        <v>24</v>
      </c>
      <c r="H1486">
        <v>678355</v>
      </c>
      <c r="I1486">
        <v>679236</v>
      </c>
      <c r="J1486" t="s">
        <v>25</v>
      </c>
      <c r="P1486">
        <v>5737852</v>
      </c>
      <c r="Q1486" t="s">
        <v>2603</v>
      </c>
      <c r="R1486">
        <v>882</v>
      </c>
      <c r="T1486" t="s">
        <v>2604</v>
      </c>
    </row>
    <row r="1487" spans="1:20" x14ac:dyDescent="0.25">
      <c r="A1487" s="6" t="s">
        <v>33</v>
      </c>
      <c r="B1487" s="7" t="s">
        <v>34</v>
      </c>
      <c r="C1487" s="7" t="s">
        <v>22</v>
      </c>
      <c r="D1487" s="7" t="s">
        <v>23</v>
      </c>
      <c r="E1487" s="7" t="s">
        <v>5</v>
      </c>
      <c r="F1487" s="7"/>
      <c r="G1487" s="7" t="s">
        <v>24</v>
      </c>
      <c r="H1487" s="7">
        <v>678355</v>
      </c>
      <c r="I1487" s="7">
        <v>679236</v>
      </c>
      <c r="J1487" s="7" t="s">
        <v>25</v>
      </c>
      <c r="K1487" s="7" t="s">
        <v>2605</v>
      </c>
      <c r="L1487" s="7" t="s">
        <v>2605</v>
      </c>
      <c r="M1487" s="7"/>
      <c r="N1487" s="7" t="s">
        <v>36</v>
      </c>
      <c r="O1487" s="7"/>
      <c r="P1487" s="7">
        <v>5737852</v>
      </c>
      <c r="Q1487" s="7" t="s">
        <v>2603</v>
      </c>
      <c r="R1487" s="7">
        <v>882</v>
      </c>
      <c r="S1487" s="7">
        <v>293</v>
      </c>
      <c r="T1487" s="8"/>
    </row>
    <row r="1488" spans="1:20" hidden="1" x14ac:dyDescent="0.25">
      <c r="A1488" t="s">
        <v>20</v>
      </c>
      <c r="B1488" t="s">
        <v>30</v>
      </c>
      <c r="C1488" t="s">
        <v>22</v>
      </c>
      <c r="D1488" t="s">
        <v>23</v>
      </c>
      <c r="E1488" t="s">
        <v>5</v>
      </c>
      <c r="G1488" t="s">
        <v>24</v>
      </c>
      <c r="H1488">
        <v>679248</v>
      </c>
      <c r="I1488">
        <v>680972</v>
      </c>
      <c r="J1488" t="s">
        <v>25</v>
      </c>
      <c r="P1488">
        <v>5737871</v>
      </c>
      <c r="Q1488" t="s">
        <v>2606</v>
      </c>
      <c r="R1488">
        <v>1725</v>
      </c>
      <c r="T1488" t="s">
        <v>2607</v>
      </c>
    </row>
    <row r="1489" spans="1:20" x14ac:dyDescent="0.25">
      <c r="A1489" s="6" t="s">
        <v>33</v>
      </c>
      <c r="B1489" s="7" t="s">
        <v>34</v>
      </c>
      <c r="C1489" s="7" t="s">
        <v>22</v>
      </c>
      <c r="D1489" s="7" t="s">
        <v>23</v>
      </c>
      <c r="E1489" s="7" t="s">
        <v>5</v>
      </c>
      <c r="F1489" s="7"/>
      <c r="G1489" s="7" t="s">
        <v>24</v>
      </c>
      <c r="H1489" s="7">
        <v>679248</v>
      </c>
      <c r="I1489" s="7">
        <v>680972</v>
      </c>
      <c r="J1489" s="7" t="s">
        <v>25</v>
      </c>
      <c r="K1489" s="7" t="s">
        <v>2608</v>
      </c>
      <c r="L1489" s="7" t="s">
        <v>2608</v>
      </c>
      <c r="M1489" s="7"/>
      <c r="N1489" s="7" t="s">
        <v>2609</v>
      </c>
      <c r="O1489" s="7"/>
      <c r="P1489" s="7">
        <v>5737871</v>
      </c>
      <c r="Q1489" s="7" t="s">
        <v>2606</v>
      </c>
      <c r="R1489" s="7">
        <v>1725</v>
      </c>
      <c r="S1489" s="7">
        <v>574</v>
      </c>
      <c r="T1489" s="8"/>
    </row>
    <row r="1490" spans="1:20" hidden="1" x14ac:dyDescent="0.25">
      <c r="A1490" t="s">
        <v>20</v>
      </c>
      <c r="B1490" t="s">
        <v>30</v>
      </c>
      <c r="C1490" t="s">
        <v>22</v>
      </c>
      <c r="D1490" t="s">
        <v>23</v>
      </c>
      <c r="E1490" t="s">
        <v>5</v>
      </c>
      <c r="G1490" t="s">
        <v>24</v>
      </c>
      <c r="H1490">
        <v>680974</v>
      </c>
      <c r="I1490">
        <v>681639</v>
      </c>
      <c r="J1490" t="s">
        <v>74</v>
      </c>
      <c r="P1490">
        <v>5737872</v>
      </c>
      <c r="Q1490" t="s">
        <v>2610</v>
      </c>
      <c r="R1490">
        <v>666</v>
      </c>
      <c r="T1490" t="s">
        <v>2611</v>
      </c>
    </row>
    <row r="1491" spans="1:20" x14ac:dyDescent="0.25">
      <c r="A1491" s="6" t="s">
        <v>33</v>
      </c>
      <c r="B1491" s="7" t="s">
        <v>34</v>
      </c>
      <c r="C1491" s="7" t="s">
        <v>22</v>
      </c>
      <c r="D1491" s="7" t="s">
        <v>23</v>
      </c>
      <c r="E1491" s="7" t="s">
        <v>5</v>
      </c>
      <c r="F1491" s="7"/>
      <c r="G1491" s="7" t="s">
        <v>24</v>
      </c>
      <c r="H1491" s="7">
        <v>680974</v>
      </c>
      <c r="I1491" s="7">
        <v>681639</v>
      </c>
      <c r="J1491" s="7" t="s">
        <v>74</v>
      </c>
      <c r="K1491" s="7" t="s">
        <v>2612</v>
      </c>
      <c r="L1491" s="7" t="s">
        <v>2612</v>
      </c>
      <c r="M1491" s="7"/>
      <c r="N1491" s="7" t="s">
        <v>2613</v>
      </c>
      <c r="O1491" s="7"/>
      <c r="P1491" s="7">
        <v>5737872</v>
      </c>
      <c r="Q1491" s="7" t="s">
        <v>2610</v>
      </c>
      <c r="R1491" s="7">
        <v>666</v>
      </c>
      <c r="S1491" s="7">
        <v>221</v>
      </c>
      <c r="T1491" s="8"/>
    </row>
    <row r="1492" spans="1:20" hidden="1" x14ac:dyDescent="0.25">
      <c r="A1492" t="s">
        <v>20</v>
      </c>
      <c r="B1492" t="s">
        <v>30</v>
      </c>
      <c r="C1492" t="s">
        <v>22</v>
      </c>
      <c r="D1492" t="s">
        <v>23</v>
      </c>
      <c r="E1492" t="s">
        <v>5</v>
      </c>
      <c r="G1492" t="s">
        <v>24</v>
      </c>
      <c r="H1492">
        <v>681737</v>
      </c>
      <c r="I1492">
        <v>682636</v>
      </c>
      <c r="J1492" t="s">
        <v>74</v>
      </c>
      <c r="P1492">
        <v>5737877</v>
      </c>
      <c r="Q1492" t="s">
        <v>2614</v>
      </c>
      <c r="R1492">
        <v>900</v>
      </c>
      <c r="T1492" t="s">
        <v>2615</v>
      </c>
    </row>
    <row r="1493" spans="1:20" x14ac:dyDescent="0.25">
      <c r="A1493" s="6" t="s">
        <v>33</v>
      </c>
      <c r="B1493" s="7" t="s">
        <v>34</v>
      </c>
      <c r="C1493" s="7" t="s">
        <v>22</v>
      </c>
      <c r="D1493" s="7" t="s">
        <v>23</v>
      </c>
      <c r="E1493" s="7" t="s">
        <v>5</v>
      </c>
      <c r="F1493" s="7"/>
      <c r="G1493" s="7" t="s">
        <v>24</v>
      </c>
      <c r="H1493" s="7">
        <v>681737</v>
      </c>
      <c r="I1493" s="7">
        <v>682636</v>
      </c>
      <c r="J1493" s="7" t="s">
        <v>74</v>
      </c>
      <c r="K1493" s="7" t="s">
        <v>2616</v>
      </c>
      <c r="L1493" s="7" t="s">
        <v>2616</v>
      </c>
      <c r="M1493" s="7"/>
      <c r="N1493" s="7" t="s">
        <v>753</v>
      </c>
      <c r="O1493" s="7"/>
      <c r="P1493" s="7">
        <v>5737877</v>
      </c>
      <c r="Q1493" s="7" t="s">
        <v>2614</v>
      </c>
      <c r="R1493" s="7">
        <v>900</v>
      </c>
      <c r="S1493" s="7">
        <v>299</v>
      </c>
      <c r="T1493" s="8"/>
    </row>
    <row r="1494" spans="1:20" hidden="1" x14ac:dyDescent="0.25">
      <c r="A1494" t="s">
        <v>20</v>
      </c>
      <c r="B1494" t="s">
        <v>30</v>
      </c>
      <c r="C1494" t="s">
        <v>22</v>
      </c>
      <c r="D1494" t="s">
        <v>23</v>
      </c>
      <c r="E1494" t="s">
        <v>5</v>
      </c>
      <c r="G1494" t="s">
        <v>24</v>
      </c>
      <c r="H1494">
        <v>682774</v>
      </c>
      <c r="I1494">
        <v>683328</v>
      </c>
      <c r="J1494" t="s">
        <v>25</v>
      </c>
      <c r="P1494">
        <v>5737884</v>
      </c>
      <c r="Q1494" t="s">
        <v>2617</v>
      </c>
      <c r="R1494">
        <v>555</v>
      </c>
      <c r="T1494" t="s">
        <v>2618</v>
      </c>
    </row>
    <row r="1495" spans="1:20" x14ac:dyDescent="0.25">
      <c r="A1495" s="6" t="s">
        <v>33</v>
      </c>
      <c r="B1495" s="7" t="s">
        <v>34</v>
      </c>
      <c r="C1495" s="7" t="s">
        <v>22</v>
      </c>
      <c r="D1495" s="7" t="s">
        <v>23</v>
      </c>
      <c r="E1495" s="7" t="s">
        <v>5</v>
      </c>
      <c r="F1495" s="7"/>
      <c r="G1495" s="7" t="s">
        <v>24</v>
      </c>
      <c r="H1495" s="7">
        <v>682774</v>
      </c>
      <c r="I1495" s="7">
        <v>683328</v>
      </c>
      <c r="J1495" s="7" t="s">
        <v>25</v>
      </c>
      <c r="K1495" s="7" t="s">
        <v>2619</v>
      </c>
      <c r="L1495" s="7" t="s">
        <v>2619</v>
      </c>
      <c r="M1495" s="7"/>
      <c r="N1495" s="7" t="s">
        <v>2620</v>
      </c>
      <c r="O1495" s="7"/>
      <c r="P1495" s="7">
        <v>5737884</v>
      </c>
      <c r="Q1495" s="7" t="s">
        <v>2617</v>
      </c>
      <c r="R1495" s="7">
        <v>555</v>
      </c>
      <c r="S1495" s="7">
        <v>184</v>
      </c>
      <c r="T1495" s="8"/>
    </row>
    <row r="1496" spans="1:20" hidden="1" x14ac:dyDescent="0.25">
      <c r="A1496" t="s">
        <v>20</v>
      </c>
      <c r="B1496" t="s">
        <v>30</v>
      </c>
      <c r="C1496" t="s">
        <v>22</v>
      </c>
      <c r="D1496" t="s">
        <v>23</v>
      </c>
      <c r="E1496" t="s">
        <v>5</v>
      </c>
      <c r="G1496" t="s">
        <v>24</v>
      </c>
      <c r="H1496">
        <v>683346</v>
      </c>
      <c r="I1496">
        <v>684575</v>
      </c>
      <c r="J1496" t="s">
        <v>74</v>
      </c>
      <c r="P1496">
        <v>5737892</v>
      </c>
      <c r="Q1496" t="s">
        <v>2621</v>
      </c>
      <c r="R1496">
        <v>1230</v>
      </c>
      <c r="T1496" t="s">
        <v>2622</v>
      </c>
    </row>
    <row r="1497" spans="1:20" x14ac:dyDescent="0.25">
      <c r="A1497" s="6" t="s">
        <v>33</v>
      </c>
      <c r="B1497" s="7" t="s">
        <v>34</v>
      </c>
      <c r="C1497" s="7" t="s">
        <v>22</v>
      </c>
      <c r="D1497" s="7" t="s">
        <v>23</v>
      </c>
      <c r="E1497" s="7" t="s">
        <v>5</v>
      </c>
      <c r="F1497" s="7"/>
      <c r="G1497" s="7" t="s">
        <v>24</v>
      </c>
      <c r="H1497" s="7">
        <v>683346</v>
      </c>
      <c r="I1497" s="7">
        <v>684575</v>
      </c>
      <c r="J1497" s="7" t="s">
        <v>74</v>
      </c>
      <c r="K1497" s="7" t="s">
        <v>2623</v>
      </c>
      <c r="L1497" s="7" t="s">
        <v>2623</v>
      </c>
      <c r="M1497" s="7"/>
      <c r="N1497" s="7" t="s">
        <v>2624</v>
      </c>
      <c r="O1497" s="7"/>
      <c r="P1497" s="7">
        <v>5737892</v>
      </c>
      <c r="Q1497" s="7" t="s">
        <v>2621</v>
      </c>
      <c r="R1497" s="7">
        <v>1230</v>
      </c>
      <c r="S1497" s="7">
        <v>409</v>
      </c>
      <c r="T1497" s="8"/>
    </row>
    <row r="1498" spans="1:20" hidden="1" x14ac:dyDescent="0.25">
      <c r="A1498" t="s">
        <v>20</v>
      </c>
      <c r="B1498" t="s">
        <v>30</v>
      </c>
      <c r="C1498" t="s">
        <v>22</v>
      </c>
      <c r="D1498" t="s">
        <v>23</v>
      </c>
      <c r="E1498" t="s">
        <v>5</v>
      </c>
      <c r="G1498" t="s">
        <v>24</v>
      </c>
      <c r="H1498">
        <v>684628</v>
      </c>
      <c r="I1498">
        <v>685770</v>
      </c>
      <c r="J1498" t="s">
        <v>74</v>
      </c>
      <c r="P1498">
        <v>5737888</v>
      </c>
      <c r="Q1498" t="s">
        <v>2625</v>
      </c>
      <c r="R1498">
        <v>1143</v>
      </c>
      <c r="T1498" t="s">
        <v>2626</v>
      </c>
    </row>
    <row r="1499" spans="1:20" x14ac:dyDescent="0.25">
      <c r="A1499" s="6" t="s">
        <v>33</v>
      </c>
      <c r="B1499" s="7" t="s">
        <v>34</v>
      </c>
      <c r="C1499" s="7" t="s">
        <v>22</v>
      </c>
      <c r="D1499" s="7" t="s">
        <v>23</v>
      </c>
      <c r="E1499" s="7" t="s">
        <v>5</v>
      </c>
      <c r="F1499" s="7"/>
      <c r="G1499" s="7" t="s">
        <v>24</v>
      </c>
      <c r="H1499" s="7">
        <v>684628</v>
      </c>
      <c r="I1499" s="7">
        <v>685770</v>
      </c>
      <c r="J1499" s="7" t="s">
        <v>74</v>
      </c>
      <c r="K1499" s="7" t="s">
        <v>2627</v>
      </c>
      <c r="L1499" s="7" t="s">
        <v>2627</v>
      </c>
      <c r="M1499" s="7"/>
      <c r="N1499" s="7" t="s">
        <v>892</v>
      </c>
      <c r="O1499" s="7"/>
      <c r="P1499" s="7">
        <v>5737888</v>
      </c>
      <c r="Q1499" s="7" t="s">
        <v>2625</v>
      </c>
      <c r="R1499" s="7">
        <v>1143</v>
      </c>
      <c r="S1499" s="7">
        <v>380</v>
      </c>
      <c r="T1499" s="8"/>
    </row>
    <row r="1500" spans="1:20" hidden="1" x14ac:dyDescent="0.25">
      <c r="A1500" t="s">
        <v>20</v>
      </c>
      <c r="B1500" t="s">
        <v>30</v>
      </c>
      <c r="C1500" t="s">
        <v>22</v>
      </c>
      <c r="D1500" t="s">
        <v>23</v>
      </c>
      <c r="E1500" t="s">
        <v>5</v>
      </c>
      <c r="G1500" t="s">
        <v>24</v>
      </c>
      <c r="H1500">
        <v>685780</v>
      </c>
      <c r="I1500">
        <v>686445</v>
      </c>
      <c r="J1500" t="s">
        <v>74</v>
      </c>
      <c r="P1500">
        <v>5737885</v>
      </c>
      <c r="Q1500" t="s">
        <v>2628</v>
      </c>
      <c r="R1500">
        <v>666</v>
      </c>
      <c r="T1500" t="s">
        <v>2629</v>
      </c>
    </row>
    <row r="1501" spans="1:20" x14ac:dyDescent="0.25">
      <c r="A1501" s="6" t="s">
        <v>33</v>
      </c>
      <c r="B1501" s="7" t="s">
        <v>34</v>
      </c>
      <c r="C1501" s="7" t="s">
        <v>22</v>
      </c>
      <c r="D1501" s="7" t="s">
        <v>23</v>
      </c>
      <c r="E1501" s="7" t="s">
        <v>5</v>
      </c>
      <c r="F1501" s="7"/>
      <c r="G1501" s="7" t="s">
        <v>24</v>
      </c>
      <c r="H1501" s="7">
        <v>685780</v>
      </c>
      <c r="I1501" s="7">
        <v>686445</v>
      </c>
      <c r="J1501" s="7" t="s">
        <v>74</v>
      </c>
      <c r="K1501" s="7" t="s">
        <v>2630</v>
      </c>
      <c r="L1501" s="7" t="s">
        <v>2630</v>
      </c>
      <c r="M1501" s="7"/>
      <c r="N1501" s="7" t="s">
        <v>1338</v>
      </c>
      <c r="O1501" s="7"/>
      <c r="P1501" s="7">
        <v>5737885</v>
      </c>
      <c r="Q1501" s="7" t="s">
        <v>2628</v>
      </c>
      <c r="R1501" s="7">
        <v>666</v>
      </c>
      <c r="S1501" s="7">
        <v>221</v>
      </c>
      <c r="T1501" s="8"/>
    </row>
    <row r="1502" spans="1:20" hidden="1" x14ac:dyDescent="0.25">
      <c r="A1502" t="s">
        <v>20</v>
      </c>
      <c r="B1502" t="s">
        <v>30</v>
      </c>
      <c r="C1502" t="s">
        <v>22</v>
      </c>
      <c r="D1502" t="s">
        <v>23</v>
      </c>
      <c r="E1502" t="s">
        <v>5</v>
      </c>
      <c r="G1502" t="s">
        <v>24</v>
      </c>
      <c r="H1502">
        <v>686455</v>
      </c>
      <c r="I1502">
        <v>687255</v>
      </c>
      <c r="J1502" t="s">
        <v>74</v>
      </c>
      <c r="P1502">
        <v>5738903</v>
      </c>
      <c r="Q1502" t="s">
        <v>2631</v>
      </c>
      <c r="R1502">
        <v>801</v>
      </c>
      <c r="T1502" t="s">
        <v>2632</v>
      </c>
    </row>
    <row r="1503" spans="1:20" x14ac:dyDescent="0.25">
      <c r="A1503" s="6" t="s">
        <v>33</v>
      </c>
      <c r="B1503" s="7" t="s">
        <v>34</v>
      </c>
      <c r="C1503" s="7" t="s">
        <v>22</v>
      </c>
      <c r="D1503" s="7" t="s">
        <v>23</v>
      </c>
      <c r="E1503" s="7" t="s">
        <v>5</v>
      </c>
      <c r="F1503" s="7"/>
      <c r="G1503" s="7" t="s">
        <v>24</v>
      </c>
      <c r="H1503" s="7">
        <v>686455</v>
      </c>
      <c r="I1503" s="7">
        <v>687255</v>
      </c>
      <c r="J1503" s="7" t="s">
        <v>74</v>
      </c>
      <c r="K1503" s="7" t="s">
        <v>2633</v>
      </c>
      <c r="L1503" s="7" t="s">
        <v>2633</v>
      </c>
      <c r="M1503" s="7"/>
      <c r="N1503" s="7" t="s">
        <v>1342</v>
      </c>
      <c r="O1503" s="7"/>
      <c r="P1503" s="7">
        <v>5738903</v>
      </c>
      <c r="Q1503" s="7" t="s">
        <v>2631</v>
      </c>
      <c r="R1503" s="7">
        <v>801</v>
      </c>
      <c r="S1503" s="7">
        <v>266</v>
      </c>
      <c r="T1503" s="8"/>
    </row>
    <row r="1504" spans="1:20" hidden="1" x14ac:dyDescent="0.25">
      <c r="A1504" t="s">
        <v>20</v>
      </c>
      <c r="B1504" t="s">
        <v>30</v>
      </c>
      <c r="C1504" t="s">
        <v>22</v>
      </c>
      <c r="D1504" t="s">
        <v>23</v>
      </c>
      <c r="E1504" t="s">
        <v>5</v>
      </c>
      <c r="G1504" t="s">
        <v>24</v>
      </c>
      <c r="H1504">
        <v>687791</v>
      </c>
      <c r="I1504">
        <v>688321</v>
      </c>
      <c r="J1504" t="s">
        <v>74</v>
      </c>
      <c r="P1504">
        <v>5738853</v>
      </c>
      <c r="Q1504" t="s">
        <v>2634</v>
      </c>
      <c r="R1504">
        <v>531</v>
      </c>
      <c r="T1504" t="s">
        <v>2635</v>
      </c>
    </row>
    <row r="1505" spans="1:20" x14ac:dyDescent="0.25">
      <c r="A1505" s="6" t="s">
        <v>33</v>
      </c>
      <c r="B1505" s="7" t="s">
        <v>34</v>
      </c>
      <c r="C1505" s="7" t="s">
        <v>22</v>
      </c>
      <c r="D1505" s="7" t="s">
        <v>23</v>
      </c>
      <c r="E1505" s="7" t="s">
        <v>5</v>
      </c>
      <c r="F1505" s="7"/>
      <c r="G1505" s="7" t="s">
        <v>24</v>
      </c>
      <c r="H1505" s="7">
        <v>687791</v>
      </c>
      <c r="I1505" s="7">
        <v>688321</v>
      </c>
      <c r="J1505" s="7" t="s">
        <v>74</v>
      </c>
      <c r="K1505" s="7" t="s">
        <v>2636</v>
      </c>
      <c r="L1505" s="7" t="s">
        <v>2636</v>
      </c>
      <c r="M1505" s="7"/>
      <c r="N1505" s="7" t="s">
        <v>2637</v>
      </c>
      <c r="O1505" s="7"/>
      <c r="P1505" s="7">
        <v>5738853</v>
      </c>
      <c r="Q1505" s="7" t="s">
        <v>2634</v>
      </c>
      <c r="R1505" s="7">
        <v>531</v>
      </c>
      <c r="S1505" s="7">
        <v>176</v>
      </c>
      <c r="T1505" s="8"/>
    </row>
    <row r="1506" spans="1:20" hidden="1" x14ac:dyDescent="0.25">
      <c r="A1506" t="s">
        <v>20</v>
      </c>
      <c r="B1506" t="s">
        <v>30</v>
      </c>
      <c r="C1506" t="s">
        <v>22</v>
      </c>
      <c r="D1506" t="s">
        <v>23</v>
      </c>
      <c r="E1506" t="s">
        <v>5</v>
      </c>
      <c r="G1506" t="s">
        <v>24</v>
      </c>
      <c r="H1506">
        <v>688390</v>
      </c>
      <c r="I1506">
        <v>688623</v>
      </c>
      <c r="J1506" t="s">
        <v>74</v>
      </c>
      <c r="P1506">
        <v>5738297</v>
      </c>
      <c r="Q1506" t="s">
        <v>2638</v>
      </c>
      <c r="R1506">
        <v>234</v>
      </c>
      <c r="T1506" t="s">
        <v>2639</v>
      </c>
    </row>
    <row r="1507" spans="1:20" x14ac:dyDescent="0.25">
      <c r="A1507" s="6" t="s">
        <v>33</v>
      </c>
      <c r="B1507" s="7" t="s">
        <v>34</v>
      </c>
      <c r="C1507" s="7" t="s">
        <v>22</v>
      </c>
      <c r="D1507" s="7" t="s">
        <v>23</v>
      </c>
      <c r="E1507" s="7" t="s">
        <v>5</v>
      </c>
      <c r="F1507" s="7"/>
      <c r="G1507" s="7" t="s">
        <v>24</v>
      </c>
      <c r="H1507" s="7">
        <v>688390</v>
      </c>
      <c r="I1507" s="7">
        <v>688623</v>
      </c>
      <c r="J1507" s="7" t="s">
        <v>74</v>
      </c>
      <c r="K1507" s="7" t="s">
        <v>2640</v>
      </c>
      <c r="L1507" s="7" t="s">
        <v>2640</v>
      </c>
      <c r="M1507" s="7"/>
      <c r="N1507" s="7" t="s">
        <v>2641</v>
      </c>
      <c r="O1507" s="7"/>
      <c r="P1507" s="7">
        <v>5738297</v>
      </c>
      <c r="Q1507" s="7" t="s">
        <v>2638</v>
      </c>
      <c r="R1507" s="7">
        <v>234</v>
      </c>
      <c r="S1507" s="7">
        <v>77</v>
      </c>
      <c r="T1507" s="8"/>
    </row>
    <row r="1508" spans="1:20" hidden="1" x14ac:dyDescent="0.25">
      <c r="A1508" t="s">
        <v>20</v>
      </c>
      <c r="B1508" t="s">
        <v>30</v>
      </c>
      <c r="C1508" t="s">
        <v>22</v>
      </c>
      <c r="D1508" t="s">
        <v>23</v>
      </c>
      <c r="E1508" t="s">
        <v>5</v>
      </c>
      <c r="G1508" t="s">
        <v>24</v>
      </c>
      <c r="H1508">
        <v>688667</v>
      </c>
      <c r="I1508">
        <v>689623</v>
      </c>
      <c r="J1508" t="s">
        <v>74</v>
      </c>
      <c r="P1508">
        <v>5738304</v>
      </c>
      <c r="Q1508" t="s">
        <v>2642</v>
      </c>
      <c r="R1508">
        <v>957</v>
      </c>
      <c r="T1508" t="s">
        <v>2643</v>
      </c>
    </row>
    <row r="1509" spans="1:20" x14ac:dyDescent="0.25">
      <c r="A1509" s="6" t="s">
        <v>33</v>
      </c>
      <c r="B1509" s="7" t="s">
        <v>34</v>
      </c>
      <c r="C1509" s="7" t="s">
        <v>22</v>
      </c>
      <c r="D1509" s="7" t="s">
        <v>23</v>
      </c>
      <c r="E1509" s="7" t="s">
        <v>5</v>
      </c>
      <c r="F1509" s="7"/>
      <c r="G1509" s="7" t="s">
        <v>24</v>
      </c>
      <c r="H1509" s="7">
        <v>688667</v>
      </c>
      <c r="I1509" s="7">
        <v>689623</v>
      </c>
      <c r="J1509" s="7" t="s">
        <v>74</v>
      </c>
      <c r="K1509" s="7" t="s">
        <v>2644</v>
      </c>
      <c r="L1509" s="7" t="s">
        <v>2644</v>
      </c>
      <c r="M1509" s="7"/>
      <c r="N1509" s="7" t="s">
        <v>2645</v>
      </c>
      <c r="O1509" s="7"/>
      <c r="P1509" s="7">
        <v>5738304</v>
      </c>
      <c r="Q1509" s="7" t="s">
        <v>2642</v>
      </c>
      <c r="R1509" s="7">
        <v>957</v>
      </c>
      <c r="S1509" s="7">
        <v>318</v>
      </c>
      <c r="T1509" s="8"/>
    </row>
    <row r="1510" spans="1:20" hidden="1" x14ac:dyDescent="0.25">
      <c r="A1510" t="s">
        <v>20</v>
      </c>
      <c r="B1510" t="s">
        <v>30</v>
      </c>
      <c r="C1510" t="s">
        <v>22</v>
      </c>
      <c r="D1510" t="s">
        <v>23</v>
      </c>
      <c r="E1510" t="s">
        <v>5</v>
      </c>
      <c r="G1510" t="s">
        <v>24</v>
      </c>
      <c r="H1510">
        <v>690149</v>
      </c>
      <c r="I1510">
        <v>691111</v>
      </c>
      <c r="J1510" t="s">
        <v>74</v>
      </c>
      <c r="P1510">
        <v>5738837</v>
      </c>
      <c r="Q1510" t="s">
        <v>2646</v>
      </c>
      <c r="R1510">
        <v>963</v>
      </c>
      <c r="T1510" t="s">
        <v>2647</v>
      </c>
    </row>
    <row r="1511" spans="1:20" x14ac:dyDescent="0.25">
      <c r="A1511" s="6" t="s">
        <v>33</v>
      </c>
      <c r="B1511" s="7" t="s">
        <v>34</v>
      </c>
      <c r="C1511" s="7" t="s">
        <v>22</v>
      </c>
      <c r="D1511" s="7" t="s">
        <v>23</v>
      </c>
      <c r="E1511" s="7" t="s">
        <v>5</v>
      </c>
      <c r="F1511" s="7"/>
      <c r="G1511" s="7" t="s">
        <v>24</v>
      </c>
      <c r="H1511" s="7">
        <v>690149</v>
      </c>
      <c r="I1511" s="7">
        <v>691111</v>
      </c>
      <c r="J1511" s="7" t="s">
        <v>74</v>
      </c>
      <c r="K1511" s="7" t="s">
        <v>2648</v>
      </c>
      <c r="L1511" s="7" t="s">
        <v>2648</v>
      </c>
      <c r="M1511" s="7"/>
      <c r="N1511" s="7" t="s">
        <v>394</v>
      </c>
      <c r="O1511" s="7"/>
      <c r="P1511" s="7">
        <v>5738837</v>
      </c>
      <c r="Q1511" s="7" t="s">
        <v>2646</v>
      </c>
      <c r="R1511" s="7">
        <v>963</v>
      </c>
      <c r="S1511" s="7">
        <v>320</v>
      </c>
      <c r="T1511" s="8"/>
    </row>
    <row r="1512" spans="1:20" hidden="1" x14ac:dyDescent="0.25">
      <c r="A1512" t="s">
        <v>20</v>
      </c>
      <c r="B1512" t="s">
        <v>30</v>
      </c>
      <c r="C1512" t="s">
        <v>22</v>
      </c>
      <c r="D1512" t="s">
        <v>23</v>
      </c>
      <c r="E1512" t="s">
        <v>5</v>
      </c>
      <c r="G1512" t="s">
        <v>24</v>
      </c>
      <c r="H1512">
        <v>691713</v>
      </c>
      <c r="I1512">
        <v>692051</v>
      </c>
      <c r="J1512" t="s">
        <v>74</v>
      </c>
      <c r="P1512">
        <v>5738841</v>
      </c>
      <c r="Q1512" t="s">
        <v>2649</v>
      </c>
      <c r="R1512">
        <v>339</v>
      </c>
      <c r="T1512" t="s">
        <v>2650</v>
      </c>
    </row>
    <row r="1513" spans="1:20" x14ac:dyDescent="0.25">
      <c r="A1513" s="6" t="s">
        <v>33</v>
      </c>
      <c r="B1513" s="7" t="s">
        <v>34</v>
      </c>
      <c r="C1513" s="7" t="s">
        <v>22</v>
      </c>
      <c r="D1513" s="7" t="s">
        <v>23</v>
      </c>
      <c r="E1513" s="7" t="s">
        <v>5</v>
      </c>
      <c r="F1513" s="7"/>
      <c r="G1513" s="7" t="s">
        <v>24</v>
      </c>
      <c r="H1513" s="7">
        <v>691713</v>
      </c>
      <c r="I1513" s="7">
        <v>692051</v>
      </c>
      <c r="J1513" s="7" t="s">
        <v>74</v>
      </c>
      <c r="K1513" s="7" t="s">
        <v>2651</v>
      </c>
      <c r="L1513" s="7" t="s">
        <v>2651</v>
      </c>
      <c r="M1513" s="7"/>
      <c r="N1513" s="7" t="s">
        <v>2652</v>
      </c>
      <c r="O1513" s="7"/>
      <c r="P1513" s="7">
        <v>5738841</v>
      </c>
      <c r="Q1513" s="7" t="s">
        <v>2649</v>
      </c>
      <c r="R1513" s="7">
        <v>339</v>
      </c>
      <c r="S1513" s="7">
        <v>112</v>
      </c>
      <c r="T1513" s="8"/>
    </row>
    <row r="1514" spans="1:20" hidden="1" x14ac:dyDescent="0.25">
      <c r="A1514" t="s">
        <v>20</v>
      </c>
      <c r="B1514" t="s">
        <v>30</v>
      </c>
      <c r="C1514" t="s">
        <v>22</v>
      </c>
      <c r="D1514" t="s">
        <v>23</v>
      </c>
      <c r="E1514" t="s">
        <v>5</v>
      </c>
      <c r="G1514" t="s">
        <v>24</v>
      </c>
      <c r="H1514">
        <v>692045</v>
      </c>
      <c r="I1514">
        <v>692686</v>
      </c>
      <c r="J1514" t="s">
        <v>74</v>
      </c>
      <c r="P1514">
        <v>5738294</v>
      </c>
      <c r="Q1514" t="s">
        <v>2653</v>
      </c>
      <c r="R1514">
        <v>642</v>
      </c>
      <c r="T1514" t="s">
        <v>2654</v>
      </c>
    </row>
    <row r="1515" spans="1:20" x14ac:dyDescent="0.25">
      <c r="A1515" s="6" t="s">
        <v>33</v>
      </c>
      <c r="B1515" s="7" t="s">
        <v>34</v>
      </c>
      <c r="C1515" s="7" t="s">
        <v>22</v>
      </c>
      <c r="D1515" s="7" t="s">
        <v>23</v>
      </c>
      <c r="E1515" s="7" t="s">
        <v>5</v>
      </c>
      <c r="F1515" s="7"/>
      <c r="G1515" s="7" t="s">
        <v>24</v>
      </c>
      <c r="H1515" s="7">
        <v>692045</v>
      </c>
      <c r="I1515" s="7">
        <v>692686</v>
      </c>
      <c r="J1515" s="7" t="s">
        <v>74</v>
      </c>
      <c r="K1515" s="7" t="s">
        <v>2655</v>
      </c>
      <c r="L1515" s="7" t="s">
        <v>2655</v>
      </c>
      <c r="M1515" s="7"/>
      <c r="N1515" s="7" t="s">
        <v>2656</v>
      </c>
      <c r="O1515" s="7"/>
      <c r="P1515" s="7">
        <v>5738294</v>
      </c>
      <c r="Q1515" s="7" t="s">
        <v>2653</v>
      </c>
      <c r="R1515" s="7">
        <v>642</v>
      </c>
      <c r="S1515" s="7">
        <v>213</v>
      </c>
      <c r="T1515" s="8"/>
    </row>
    <row r="1516" spans="1:20" hidden="1" x14ac:dyDescent="0.25">
      <c r="A1516" t="s">
        <v>20</v>
      </c>
      <c r="B1516" t="s">
        <v>30</v>
      </c>
      <c r="C1516" t="s">
        <v>22</v>
      </c>
      <c r="D1516" t="s">
        <v>23</v>
      </c>
      <c r="E1516" t="s">
        <v>5</v>
      </c>
      <c r="G1516" t="s">
        <v>24</v>
      </c>
      <c r="H1516">
        <v>692686</v>
      </c>
      <c r="I1516">
        <v>693405</v>
      </c>
      <c r="J1516" t="s">
        <v>74</v>
      </c>
      <c r="P1516">
        <v>5737795</v>
      </c>
      <c r="Q1516" t="s">
        <v>2657</v>
      </c>
      <c r="R1516">
        <v>720</v>
      </c>
      <c r="T1516" t="s">
        <v>2658</v>
      </c>
    </row>
    <row r="1517" spans="1:20" x14ac:dyDescent="0.25">
      <c r="A1517" s="6" t="s">
        <v>33</v>
      </c>
      <c r="B1517" s="7" t="s">
        <v>34</v>
      </c>
      <c r="C1517" s="7" t="s">
        <v>22</v>
      </c>
      <c r="D1517" s="7" t="s">
        <v>23</v>
      </c>
      <c r="E1517" s="7" t="s">
        <v>5</v>
      </c>
      <c r="F1517" s="7"/>
      <c r="G1517" s="7" t="s">
        <v>24</v>
      </c>
      <c r="H1517" s="7">
        <v>692686</v>
      </c>
      <c r="I1517" s="7">
        <v>693405</v>
      </c>
      <c r="J1517" s="7" t="s">
        <v>74</v>
      </c>
      <c r="K1517" s="7" t="s">
        <v>2659</v>
      </c>
      <c r="L1517" s="7" t="s">
        <v>2659</v>
      </c>
      <c r="M1517" s="7"/>
      <c r="N1517" s="7" t="s">
        <v>2660</v>
      </c>
      <c r="O1517" s="7"/>
      <c r="P1517" s="7">
        <v>5737795</v>
      </c>
      <c r="Q1517" s="7" t="s">
        <v>2657</v>
      </c>
      <c r="R1517" s="7">
        <v>720</v>
      </c>
      <c r="S1517" s="7">
        <v>239</v>
      </c>
      <c r="T1517" s="8"/>
    </row>
    <row r="1518" spans="1:20" hidden="1" x14ac:dyDescent="0.25">
      <c r="A1518" t="s">
        <v>20</v>
      </c>
      <c r="B1518" t="s">
        <v>30</v>
      </c>
      <c r="C1518" t="s">
        <v>22</v>
      </c>
      <c r="D1518" t="s">
        <v>23</v>
      </c>
      <c r="E1518" t="s">
        <v>5</v>
      </c>
      <c r="G1518" t="s">
        <v>24</v>
      </c>
      <c r="H1518">
        <v>693815</v>
      </c>
      <c r="I1518">
        <v>700321</v>
      </c>
      <c r="J1518" t="s">
        <v>74</v>
      </c>
      <c r="P1518">
        <v>5738224</v>
      </c>
      <c r="Q1518" t="s">
        <v>2661</v>
      </c>
      <c r="R1518">
        <v>6507</v>
      </c>
      <c r="T1518" t="s">
        <v>2662</v>
      </c>
    </row>
    <row r="1519" spans="1:20" x14ac:dyDescent="0.25">
      <c r="A1519" s="6" t="s">
        <v>33</v>
      </c>
      <c r="B1519" s="7" t="s">
        <v>34</v>
      </c>
      <c r="C1519" s="7" t="s">
        <v>22</v>
      </c>
      <c r="D1519" s="7" t="s">
        <v>23</v>
      </c>
      <c r="E1519" s="7" t="s">
        <v>5</v>
      </c>
      <c r="F1519" s="7"/>
      <c r="G1519" s="7" t="s">
        <v>24</v>
      </c>
      <c r="H1519" s="7">
        <v>693815</v>
      </c>
      <c r="I1519" s="7">
        <v>700321</v>
      </c>
      <c r="J1519" s="7" t="s">
        <v>74</v>
      </c>
      <c r="K1519" s="7" t="s">
        <v>2663</v>
      </c>
      <c r="L1519" s="7" t="s">
        <v>2663</v>
      </c>
      <c r="M1519" s="7"/>
      <c r="N1519" s="7" t="s">
        <v>2664</v>
      </c>
      <c r="O1519" s="7"/>
      <c r="P1519" s="7">
        <v>5738224</v>
      </c>
      <c r="Q1519" s="7" t="s">
        <v>2661</v>
      </c>
      <c r="R1519" s="7">
        <v>6507</v>
      </c>
      <c r="S1519" s="7">
        <v>2168</v>
      </c>
      <c r="T1519" s="8"/>
    </row>
    <row r="1520" spans="1:20" hidden="1" x14ac:dyDescent="0.25">
      <c r="A1520" t="s">
        <v>20</v>
      </c>
      <c r="B1520" t="s">
        <v>30</v>
      </c>
      <c r="C1520" t="s">
        <v>22</v>
      </c>
      <c r="D1520" t="s">
        <v>23</v>
      </c>
      <c r="E1520" t="s">
        <v>5</v>
      </c>
      <c r="G1520" t="s">
        <v>24</v>
      </c>
      <c r="H1520">
        <v>700866</v>
      </c>
      <c r="I1520">
        <v>702206</v>
      </c>
      <c r="J1520" t="s">
        <v>25</v>
      </c>
      <c r="P1520">
        <v>5738621</v>
      </c>
      <c r="Q1520" t="s">
        <v>2665</v>
      </c>
      <c r="R1520">
        <v>1341</v>
      </c>
      <c r="T1520" t="s">
        <v>2666</v>
      </c>
    </row>
    <row r="1521" spans="1:20" x14ac:dyDescent="0.25">
      <c r="A1521" s="6" t="s">
        <v>33</v>
      </c>
      <c r="B1521" s="7" t="s">
        <v>34</v>
      </c>
      <c r="C1521" s="7" t="s">
        <v>22</v>
      </c>
      <c r="D1521" s="7" t="s">
        <v>23</v>
      </c>
      <c r="E1521" s="7" t="s">
        <v>5</v>
      </c>
      <c r="F1521" s="7"/>
      <c r="G1521" s="7" t="s">
        <v>24</v>
      </c>
      <c r="H1521" s="7">
        <v>700866</v>
      </c>
      <c r="I1521" s="7">
        <v>702206</v>
      </c>
      <c r="J1521" s="7" t="s">
        <v>25</v>
      </c>
      <c r="K1521" s="7" t="s">
        <v>2667</v>
      </c>
      <c r="L1521" s="7" t="s">
        <v>2667</v>
      </c>
      <c r="M1521" s="7"/>
      <c r="N1521" s="7" t="s">
        <v>36</v>
      </c>
      <c r="O1521" s="7"/>
      <c r="P1521" s="7">
        <v>5738621</v>
      </c>
      <c r="Q1521" s="7" t="s">
        <v>2665</v>
      </c>
      <c r="R1521" s="7">
        <v>1341</v>
      </c>
      <c r="S1521" s="7">
        <v>446</v>
      </c>
      <c r="T1521" s="8"/>
    </row>
    <row r="1522" spans="1:20" hidden="1" x14ac:dyDescent="0.25">
      <c r="A1522" t="s">
        <v>20</v>
      </c>
      <c r="B1522" t="s">
        <v>30</v>
      </c>
      <c r="C1522" t="s">
        <v>22</v>
      </c>
      <c r="D1522" t="s">
        <v>23</v>
      </c>
      <c r="E1522" t="s">
        <v>5</v>
      </c>
      <c r="G1522" t="s">
        <v>24</v>
      </c>
      <c r="H1522">
        <v>702301</v>
      </c>
      <c r="I1522">
        <v>702798</v>
      </c>
      <c r="J1522" t="s">
        <v>74</v>
      </c>
      <c r="P1522">
        <v>5737870</v>
      </c>
      <c r="Q1522" t="s">
        <v>2668</v>
      </c>
      <c r="R1522">
        <v>498</v>
      </c>
      <c r="T1522" t="s">
        <v>2669</v>
      </c>
    </row>
    <row r="1523" spans="1:20" x14ac:dyDescent="0.25">
      <c r="A1523" s="6" t="s">
        <v>33</v>
      </c>
      <c r="B1523" s="7" t="s">
        <v>34</v>
      </c>
      <c r="C1523" s="7" t="s">
        <v>22</v>
      </c>
      <c r="D1523" s="7" t="s">
        <v>23</v>
      </c>
      <c r="E1523" s="7" t="s">
        <v>5</v>
      </c>
      <c r="F1523" s="7"/>
      <c r="G1523" s="7" t="s">
        <v>24</v>
      </c>
      <c r="H1523" s="7">
        <v>702301</v>
      </c>
      <c r="I1523" s="7">
        <v>702798</v>
      </c>
      <c r="J1523" s="7" t="s">
        <v>74</v>
      </c>
      <c r="K1523" s="7" t="s">
        <v>2670</v>
      </c>
      <c r="L1523" s="7" t="s">
        <v>2670</v>
      </c>
      <c r="M1523" s="7"/>
      <c r="N1523" s="7" t="s">
        <v>772</v>
      </c>
      <c r="O1523" s="7"/>
      <c r="P1523" s="7">
        <v>5737870</v>
      </c>
      <c r="Q1523" s="7" t="s">
        <v>2668</v>
      </c>
      <c r="R1523" s="7">
        <v>498</v>
      </c>
      <c r="S1523" s="7">
        <v>165</v>
      </c>
      <c r="T1523" s="8"/>
    </row>
    <row r="1524" spans="1:20" hidden="1" x14ac:dyDescent="0.25">
      <c r="A1524" t="s">
        <v>20</v>
      </c>
      <c r="B1524" t="s">
        <v>30</v>
      </c>
      <c r="C1524" t="s">
        <v>22</v>
      </c>
      <c r="D1524" t="s">
        <v>23</v>
      </c>
      <c r="E1524" t="s">
        <v>5</v>
      </c>
      <c r="G1524" t="s">
        <v>24</v>
      </c>
      <c r="H1524">
        <v>702886</v>
      </c>
      <c r="I1524">
        <v>703290</v>
      </c>
      <c r="J1524" t="s">
        <v>74</v>
      </c>
      <c r="P1524">
        <v>5738215</v>
      </c>
      <c r="Q1524" t="s">
        <v>2671</v>
      </c>
      <c r="R1524">
        <v>405</v>
      </c>
      <c r="T1524" t="s">
        <v>2672</v>
      </c>
    </row>
    <row r="1525" spans="1:20" x14ac:dyDescent="0.25">
      <c r="A1525" s="6" t="s">
        <v>33</v>
      </c>
      <c r="B1525" s="7" t="s">
        <v>34</v>
      </c>
      <c r="C1525" s="7" t="s">
        <v>22</v>
      </c>
      <c r="D1525" s="7" t="s">
        <v>23</v>
      </c>
      <c r="E1525" s="7" t="s">
        <v>5</v>
      </c>
      <c r="F1525" s="7"/>
      <c r="G1525" s="7" t="s">
        <v>24</v>
      </c>
      <c r="H1525" s="7">
        <v>702886</v>
      </c>
      <c r="I1525" s="7">
        <v>703290</v>
      </c>
      <c r="J1525" s="7" t="s">
        <v>74</v>
      </c>
      <c r="K1525" s="7" t="s">
        <v>2673</v>
      </c>
      <c r="L1525" s="7" t="s">
        <v>2673</v>
      </c>
      <c r="M1525" s="7"/>
      <c r="N1525" s="7" t="s">
        <v>2674</v>
      </c>
      <c r="O1525" s="7"/>
      <c r="P1525" s="7">
        <v>5738215</v>
      </c>
      <c r="Q1525" s="7" t="s">
        <v>2671</v>
      </c>
      <c r="R1525" s="7">
        <v>405</v>
      </c>
      <c r="S1525" s="7">
        <v>134</v>
      </c>
      <c r="T1525" s="8"/>
    </row>
    <row r="1526" spans="1:20" hidden="1" x14ac:dyDescent="0.25">
      <c r="A1526" t="s">
        <v>20</v>
      </c>
      <c r="B1526" t="s">
        <v>30</v>
      </c>
      <c r="C1526" t="s">
        <v>22</v>
      </c>
      <c r="D1526" t="s">
        <v>23</v>
      </c>
      <c r="E1526" t="s">
        <v>5</v>
      </c>
      <c r="G1526" t="s">
        <v>24</v>
      </c>
      <c r="H1526">
        <v>704045</v>
      </c>
      <c r="I1526">
        <v>704275</v>
      </c>
      <c r="J1526" t="s">
        <v>25</v>
      </c>
      <c r="P1526">
        <v>5738745</v>
      </c>
      <c r="Q1526" t="s">
        <v>2675</v>
      </c>
      <c r="R1526">
        <v>231</v>
      </c>
      <c r="T1526" t="s">
        <v>2676</v>
      </c>
    </row>
    <row r="1527" spans="1:20" x14ac:dyDescent="0.25">
      <c r="A1527" s="6" t="s">
        <v>33</v>
      </c>
      <c r="B1527" s="7" t="s">
        <v>34</v>
      </c>
      <c r="C1527" s="7" t="s">
        <v>22</v>
      </c>
      <c r="D1527" s="7" t="s">
        <v>23</v>
      </c>
      <c r="E1527" s="7" t="s">
        <v>5</v>
      </c>
      <c r="F1527" s="7"/>
      <c r="G1527" s="7" t="s">
        <v>24</v>
      </c>
      <c r="H1527" s="7">
        <v>704045</v>
      </c>
      <c r="I1527" s="7">
        <v>704275</v>
      </c>
      <c r="J1527" s="7" t="s">
        <v>25</v>
      </c>
      <c r="K1527" s="7" t="s">
        <v>2677</v>
      </c>
      <c r="L1527" s="7" t="s">
        <v>2677</v>
      </c>
      <c r="M1527" s="7"/>
      <c r="N1527" s="7" t="s">
        <v>36</v>
      </c>
      <c r="O1527" s="7"/>
      <c r="P1527" s="7">
        <v>5738745</v>
      </c>
      <c r="Q1527" s="7" t="s">
        <v>2675</v>
      </c>
      <c r="R1527" s="7">
        <v>231</v>
      </c>
      <c r="S1527" s="7">
        <v>76</v>
      </c>
      <c r="T1527" s="8"/>
    </row>
    <row r="1528" spans="1:20" hidden="1" x14ac:dyDescent="0.25">
      <c r="A1528" t="s">
        <v>20</v>
      </c>
      <c r="B1528" t="s">
        <v>657</v>
      </c>
      <c r="C1528" t="s">
        <v>22</v>
      </c>
      <c r="D1528" t="s">
        <v>23</v>
      </c>
      <c r="E1528" t="s">
        <v>5</v>
      </c>
      <c r="G1528" t="s">
        <v>24</v>
      </c>
      <c r="H1528">
        <v>704957</v>
      </c>
      <c r="I1528">
        <v>705246</v>
      </c>
      <c r="J1528" t="s">
        <v>25</v>
      </c>
      <c r="P1528">
        <v>5737832</v>
      </c>
      <c r="Q1528" t="s">
        <v>2678</v>
      </c>
      <c r="R1528">
        <v>290</v>
      </c>
      <c r="T1528" t="s">
        <v>2679</v>
      </c>
    </row>
    <row r="1529" spans="1:20" hidden="1" x14ac:dyDescent="0.25">
      <c r="A1529" t="s">
        <v>33</v>
      </c>
      <c r="B1529" t="s">
        <v>660</v>
      </c>
      <c r="C1529" t="s">
        <v>22</v>
      </c>
      <c r="D1529" t="s">
        <v>23</v>
      </c>
      <c r="E1529" t="s">
        <v>5</v>
      </c>
      <c r="G1529" t="s">
        <v>24</v>
      </c>
      <c r="H1529">
        <v>704957</v>
      </c>
      <c r="I1529">
        <v>705246</v>
      </c>
      <c r="J1529" t="s">
        <v>25</v>
      </c>
      <c r="N1529" t="s">
        <v>36</v>
      </c>
      <c r="P1529">
        <v>5737832</v>
      </c>
      <c r="Q1529" t="s">
        <v>2678</v>
      </c>
      <c r="R1529">
        <v>290</v>
      </c>
      <c r="T1529" t="s">
        <v>661</v>
      </c>
    </row>
    <row r="1530" spans="1:20" hidden="1" x14ac:dyDescent="0.25">
      <c r="A1530" t="s">
        <v>20</v>
      </c>
      <c r="B1530" t="s">
        <v>30</v>
      </c>
      <c r="C1530" t="s">
        <v>22</v>
      </c>
      <c r="D1530" t="s">
        <v>23</v>
      </c>
      <c r="E1530" t="s">
        <v>5</v>
      </c>
      <c r="G1530" t="s">
        <v>24</v>
      </c>
      <c r="H1530">
        <v>705297</v>
      </c>
      <c r="I1530">
        <v>705602</v>
      </c>
      <c r="J1530" t="s">
        <v>25</v>
      </c>
      <c r="P1530">
        <v>5737876</v>
      </c>
      <c r="Q1530" t="s">
        <v>2680</v>
      </c>
      <c r="R1530">
        <v>306</v>
      </c>
      <c r="T1530" t="s">
        <v>2681</v>
      </c>
    </row>
    <row r="1531" spans="1:20" x14ac:dyDescent="0.25">
      <c r="A1531" s="6" t="s">
        <v>33</v>
      </c>
      <c r="B1531" s="7" t="s">
        <v>34</v>
      </c>
      <c r="C1531" s="7" t="s">
        <v>22</v>
      </c>
      <c r="D1531" s="7" t="s">
        <v>23</v>
      </c>
      <c r="E1531" s="7" t="s">
        <v>5</v>
      </c>
      <c r="F1531" s="7"/>
      <c r="G1531" s="7" t="s">
        <v>24</v>
      </c>
      <c r="H1531" s="7">
        <v>705297</v>
      </c>
      <c r="I1531" s="7">
        <v>705602</v>
      </c>
      <c r="J1531" s="7" t="s">
        <v>25</v>
      </c>
      <c r="K1531" s="7" t="s">
        <v>2682</v>
      </c>
      <c r="L1531" s="7" t="s">
        <v>2682</v>
      </c>
      <c r="M1531" s="7"/>
      <c r="N1531" s="7" t="s">
        <v>36</v>
      </c>
      <c r="O1531" s="7"/>
      <c r="P1531" s="7">
        <v>5737876</v>
      </c>
      <c r="Q1531" s="7" t="s">
        <v>2680</v>
      </c>
      <c r="R1531" s="7">
        <v>306</v>
      </c>
      <c r="S1531" s="7">
        <v>101</v>
      </c>
      <c r="T1531" s="8"/>
    </row>
    <row r="1532" spans="1:20" hidden="1" x14ac:dyDescent="0.25">
      <c r="A1532" t="s">
        <v>20</v>
      </c>
      <c r="B1532" t="s">
        <v>30</v>
      </c>
      <c r="C1532" t="s">
        <v>22</v>
      </c>
      <c r="D1532" t="s">
        <v>23</v>
      </c>
      <c r="E1532" t="s">
        <v>5</v>
      </c>
      <c r="G1532" t="s">
        <v>24</v>
      </c>
      <c r="H1532">
        <v>706372</v>
      </c>
      <c r="I1532">
        <v>706749</v>
      </c>
      <c r="J1532" t="s">
        <v>74</v>
      </c>
      <c r="P1532">
        <v>5738884</v>
      </c>
      <c r="Q1532" t="s">
        <v>2683</v>
      </c>
      <c r="R1532">
        <v>378</v>
      </c>
      <c r="T1532" t="s">
        <v>2684</v>
      </c>
    </row>
    <row r="1533" spans="1:20" x14ac:dyDescent="0.25">
      <c r="A1533" s="6" t="s">
        <v>33</v>
      </c>
      <c r="B1533" s="7" t="s">
        <v>34</v>
      </c>
      <c r="C1533" s="7" t="s">
        <v>22</v>
      </c>
      <c r="D1533" s="7" t="s">
        <v>23</v>
      </c>
      <c r="E1533" s="7" t="s">
        <v>5</v>
      </c>
      <c r="F1533" s="7"/>
      <c r="G1533" s="7" t="s">
        <v>24</v>
      </c>
      <c r="H1533" s="7">
        <v>706372</v>
      </c>
      <c r="I1533" s="7">
        <v>706749</v>
      </c>
      <c r="J1533" s="7" t="s">
        <v>74</v>
      </c>
      <c r="K1533" s="7" t="s">
        <v>2685</v>
      </c>
      <c r="L1533" s="7" t="s">
        <v>2685</v>
      </c>
      <c r="M1533" s="7"/>
      <c r="N1533" s="7" t="s">
        <v>36</v>
      </c>
      <c r="O1533" s="7"/>
      <c r="P1533" s="7">
        <v>5738884</v>
      </c>
      <c r="Q1533" s="7" t="s">
        <v>2683</v>
      </c>
      <c r="R1533" s="7">
        <v>378</v>
      </c>
      <c r="S1533" s="7">
        <v>125</v>
      </c>
      <c r="T1533" s="8"/>
    </row>
    <row r="1534" spans="1:20" hidden="1" x14ac:dyDescent="0.25">
      <c r="A1534" t="s">
        <v>20</v>
      </c>
      <c r="B1534" t="s">
        <v>21</v>
      </c>
      <c r="C1534" t="s">
        <v>22</v>
      </c>
      <c r="D1534" t="s">
        <v>23</v>
      </c>
      <c r="E1534" t="s">
        <v>5</v>
      </c>
      <c r="G1534" t="s">
        <v>24</v>
      </c>
      <c r="H1534">
        <v>707084</v>
      </c>
      <c r="I1534">
        <v>707168</v>
      </c>
      <c r="J1534" t="s">
        <v>74</v>
      </c>
      <c r="P1534">
        <v>5737909</v>
      </c>
      <c r="Q1534" t="s">
        <v>2686</v>
      </c>
      <c r="R1534">
        <v>85</v>
      </c>
      <c r="T1534" t="s">
        <v>2687</v>
      </c>
    </row>
    <row r="1535" spans="1:20" hidden="1" x14ac:dyDescent="0.25">
      <c r="A1535" t="s">
        <v>21</v>
      </c>
      <c r="C1535" t="s">
        <v>22</v>
      </c>
      <c r="D1535" t="s">
        <v>23</v>
      </c>
      <c r="E1535" t="s">
        <v>5</v>
      </c>
      <c r="G1535" t="s">
        <v>24</v>
      </c>
      <c r="H1535">
        <v>707084</v>
      </c>
      <c r="I1535">
        <v>707168</v>
      </c>
      <c r="J1535" t="s">
        <v>74</v>
      </c>
      <c r="N1535" t="s">
        <v>2688</v>
      </c>
      <c r="P1535">
        <v>5737909</v>
      </c>
      <c r="Q1535" t="s">
        <v>2686</v>
      </c>
      <c r="R1535">
        <v>85</v>
      </c>
      <c r="T1535" t="s">
        <v>2689</v>
      </c>
    </row>
    <row r="1536" spans="1:20" hidden="1" x14ac:dyDescent="0.25">
      <c r="A1536" t="s">
        <v>20</v>
      </c>
      <c r="B1536" t="s">
        <v>30</v>
      </c>
      <c r="C1536" t="s">
        <v>22</v>
      </c>
      <c r="D1536" t="s">
        <v>23</v>
      </c>
      <c r="E1536" t="s">
        <v>5</v>
      </c>
      <c r="G1536" t="s">
        <v>24</v>
      </c>
      <c r="H1536">
        <v>707253</v>
      </c>
      <c r="I1536">
        <v>708182</v>
      </c>
      <c r="J1536" t="s">
        <v>74</v>
      </c>
      <c r="P1536">
        <v>5738313</v>
      </c>
      <c r="Q1536" t="s">
        <v>2690</v>
      </c>
      <c r="R1536">
        <v>930</v>
      </c>
      <c r="T1536" t="s">
        <v>2691</v>
      </c>
    </row>
    <row r="1537" spans="1:20" x14ac:dyDescent="0.25">
      <c r="A1537" s="6" t="s">
        <v>33</v>
      </c>
      <c r="B1537" s="7" t="s">
        <v>34</v>
      </c>
      <c r="C1537" s="7" t="s">
        <v>22</v>
      </c>
      <c r="D1537" s="7" t="s">
        <v>23</v>
      </c>
      <c r="E1537" s="7" t="s">
        <v>5</v>
      </c>
      <c r="F1537" s="7"/>
      <c r="G1537" s="7" t="s">
        <v>24</v>
      </c>
      <c r="H1537" s="7">
        <v>707253</v>
      </c>
      <c r="I1537" s="7">
        <v>708182</v>
      </c>
      <c r="J1537" s="7" t="s">
        <v>74</v>
      </c>
      <c r="K1537" s="7" t="s">
        <v>2692</v>
      </c>
      <c r="L1537" s="7" t="s">
        <v>2692</v>
      </c>
      <c r="M1537" s="7"/>
      <c r="N1537" s="7" t="s">
        <v>2693</v>
      </c>
      <c r="O1537" s="7"/>
      <c r="P1537" s="7">
        <v>5738313</v>
      </c>
      <c r="Q1537" s="7" t="s">
        <v>2690</v>
      </c>
      <c r="R1537" s="7">
        <v>930</v>
      </c>
      <c r="S1537" s="7">
        <v>309</v>
      </c>
      <c r="T1537" s="8"/>
    </row>
    <row r="1538" spans="1:20" hidden="1" x14ac:dyDescent="0.25">
      <c r="A1538" t="s">
        <v>20</v>
      </c>
      <c r="B1538" t="s">
        <v>30</v>
      </c>
      <c r="C1538" t="s">
        <v>22</v>
      </c>
      <c r="D1538" t="s">
        <v>23</v>
      </c>
      <c r="E1538" t="s">
        <v>5</v>
      </c>
      <c r="G1538" t="s">
        <v>24</v>
      </c>
      <c r="H1538">
        <v>708272</v>
      </c>
      <c r="I1538">
        <v>709552</v>
      </c>
      <c r="J1538" t="s">
        <v>25</v>
      </c>
      <c r="P1538">
        <v>5739088</v>
      </c>
      <c r="Q1538" t="s">
        <v>2694</v>
      </c>
      <c r="R1538">
        <v>1281</v>
      </c>
      <c r="T1538" t="s">
        <v>2695</v>
      </c>
    </row>
    <row r="1539" spans="1:20" x14ac:dyDescent="0.25">
      <c r="A1539" s="6" t="s">
        <v>33</v>
      </c>
      <c r="B1539" s="7" t="s">
        <v>34</v>
      </c>
      <c r="C1539" s="7" t="s">
        <v>22</v>
      </c>
      <c r="D1539" s="7" t="s">
        <v>23</v>
      </c>
      <c r="E1539" s="7" t="s">
        <v>5</v>
      </c>
      <c r="F1539" s="7"/>
      <c r="G1539" s="7" t="s">
        <v>24</v>
      </c>
      <c r="H1539" s="7">
        <v>708272</v>
      </c>
      <c r="I1539" s="7">
        <v>709552</v>
      </c>
      <c r="J1539" s="7" t="s">
        <v>25</v>
      </c>
      <c r="K1539" s="7" t="s">
        <v>2696</v>
      </c>
      <c r="L1539" s="7" t="s">
        <v>2696</v>
      </c>
      <c r="M1539" s="7"/>
      <c r="N1539" s="7" t="s">
        <v>2697</v>
      </c>
      <c r="O1539" s="7"/>
      <c r="P1539" s="7">
        <v>5739088</v>
      </c>
      <c r="Q1539" s="7" t="s">
        <v>2694</v>
      </c>
      <c r="R1539" s="7">
        <v>1281</v>
      </c>
      <c r="S1539" s="7">
        <v>426</v>
      </c>
      <c r="T1539" s="8"/>
    </row>
    <row r="1540" spans="1:20" hidden="1" x14ac:dyDescent="0.25">
      <c r="A1540" t="s">
        <v>20</v>
      </c>
      <c r="B1540" t="s">
        <v>30</v>
      </c>
      <c r="C1540" t="s">
        <v>22</v>
      </c>
      <c r="D1540" t="s">
        <v>23</v>
      </c>
      <c r="E1540" t="s">
        <v>5</v>
      </c>
      <c r="G1540" t="s">
        <v>24</v>
      </c>
      <c r="H1540">
        <v>709613</v>
      </c>
      <c r="I1540">
        <v>710233</v>
      </c>
      <c r="J1540" t="s">
        <v>74</v>
      </c>
      <c r="P1540">
        <v>5737865</v>
      </c>
      <c r="Q1540" t="s">
        <v>2698</v>
      </c>
      <c r="R1540">
        <v>621</v>
      </c>
      <c r="T1540" t="s">
        <v>2699</v>
      </c>
    </row>
    <row r="1541" spans="1:20" x14ac:dyDescent="0.25">
      <c r="A1541" s="6" t="s">
        <v>33</v>
      </c>
      <c r="B1541" s="7" t="s">
        <v>34</v>
      </c>
      <c r="C1541" s="7" t="s">
        <v>22</v>
      </c>
      <c r="D1541" s="7" t="s">
        <v>23</v>
      </c>
      <c r="E1541" s="7" t="s">
        <v>5</v>
      </c>
      <c r="F1541" s="7"/>
      <c r="G1541" s="7" t="s">
        <v>24</v>
      </c>
      <c r="H1541" s="7">
        <v>709613</v>
      </c>
      <c r="I1541" s="7">
        <v>710233</v>
      </c>
      <c r="J1541" s="7" t="s">
        <v>74</v>
      </c>
      <c r="K1541" s="7" t="s">
        <v>2700</v>
      </c>
      <c r="L1541" s="7" t="s">
        <v>2700</v>
      </c>
      <c r="M1541" s="7"/>
      <c r="N1541" s="7" t="s">
        <v>2701</v>
      </c>
      <c r="O1541" s="7"/>
      <c r="P1541" s="7">
        <v>5737865</v>
      </c>
      <c r="Q1541" s="7" t="s">
        <v>2698</v>
      </c>
      <c r="R1541" s="7">
        <v>621</v>
      </c>
      <c r="S1541" s="7">
        <v>206</v>
      </c>
      <c r="T1541" s="8"/>
    </row>
    <row r="1542" spans="1:20" hidden="1" x14ac:dyDescent="0.25">
      <c r="A1542" t="s">
        <v>20</v>
      </c>
      <c r="B1542" t="s">
        <v>30</v>
      </c>
      <c r="C1542" t="s">
        <v>22</v>
      </c>
      <c r="D1542" t="s">
        <v>23</v>
      </c>
      <c r="E1542" t="s">
        <v>5</v>
      </c>
      <c r="G1542" t="s">
        <v>24</v>
      </c>
      <c r="H1542">
        <v>710245</v>
      </c>
      <c r="I1542">
        <v>711006</v>
      </c>
      <c r="J1542" t="s">
        <v>74</v>
      </c>
      <c r="P1542">
        <v>5737961</v>
      </c>
      <c r="Q1542" t="s">
        <v>2702</v>
      </c>
      <c r="R1542">
        <v>762</v>
      </c>
      <c r="T1542" t="s">
        <v>2703</v>
      </c>
    </row>
    <row r="1543" spans="1:20" x14ac:dyDescent="0.25">
      <c r="A1543" s="6" t="s">
        <v>33</v>
      </c>
      <c r="B1543" s="7" t="s">
        <v>34</v>
      </c>
      <c r="C1543" s="7" t="s">
        <v>22</v>
      </c>
      <c r="D1543" s="7" t="s">
        <v>23</v>
      </c>
      <c r="E1543" s="7" t="s">
        <v>5</v>
      </c>
      <c r="F1543" s="7"/>
      <c r="G1543" s="7" t="s">
        <v>24</v>
      </c>
      <c r="H1543" s="7">
        <v>710245</v>
      </c>
      <c r="I1543" s="7">
        <v>711006</v>
      </c>
      <c r="J1543" s="7" t="s">
        <v>74</v>
      </c>
      <c r="K1543" s="7" t="s">
        <v>2704</v>
      </c>
      <c r="L1543" s="7" t="s">
        <v>2704</v>
      </c>
      <c r="M1543" s="7"/>
      <c r="N1543" s="7" t="s">
        <v>2705</v>
      </c>
      <c r="O1543" s="7"/>
      <c r="P1543" s="7">
        <v>5737961</v>
      </c>
      <c r="Q1543" s="7" t="s">
        <v>2702</v>
      </c>
      <c r="R1543" s="7">
        <v>762</v>
      </c>
      <c r="S1543" s="7">
        <v>253</v>
      </c>
      <c r="T1543" s="8"/>
    </row>
    <row r="1544" spans="1:20" hidden="1" x14ac:dyDescent="0.25">
      <c r="A1544" t="s">
        <v>20</v>
      </c>
      <c r="B1544" t="s">
        <v>30</v>
      </c>
      <c r="C1544" t="s">
        <v>22</v>
      </c>
      <c r="D1544" t="s">
        <v>23</v>
      </c>
      <c r="E1544" t="s">
        <v>5</v>
      </c>
      <c r="G1544" t="s">
        <v>24</v>
      </c>
      <c r="H1544">
        <v>711115</v>
      </c>
      <c r="I1544">
        <v>711498</v>
      </c>
      <c r="J1544" t="s">
        <v>25</v>
      </c>
      <c r="P1544">
        <v>5737881</v>
      </c>
      <c r="Q1544" t="s">
        <v>2706</v>
      </c>
      <c r="R1544">
        <v>384</v>
      </c>
      <c r="T1544" t="s">
        <v>2707</v>
      </c>
    </row>
    <row r="1545" spans="1:20" x14ac:dyDescent="0.25">
      <c r="A1545" s="6" t="s">
        <v>33</v>
      </c>
      <c r="B1545" s="7" t="s">
        <v>34</v>
      </c>
      <c r="C1545" s="7" t="s">
        <v>22</v>
      </c>
      <c r="D1545" s="7" t="s">
        <v>23</v>
      </c>
      <c r="E1545" s="7" t="s">
        <v>5</v>
      </c>
      <c r="F1545" s="7"/>
      <c r="G1545" s="7" t="s">
        <v>24</v>
      </c>
      <c r="H1545" s="7">
        <v>711115</v>
      </c>
      <c r="I1545" s="7">
        <v>711498</v>
      </c>
      <c r="J1545" s="7" t="s">
        <v>25</v>
      </c>
      <c r="K1545" s="7" t="s">
        <v>2708</v>
      </c>
      <c r="L1545" s="7" t="s">
        <v>2708</v>
      </c>
      <c r="M1545" s="7"/>
      <c r="N1545" s="7" t="s">
        <v>2709</v>
      </c>
      <c r="O1545" s="7"/>
      <c r="P1545" s="7">
        <v>5737881</v>
      </c>
      <c r="Q1545" s="7" t="s">
        <v>2706</v>
      </c>
      <c r="R1545" s="7">
        <v>384</v>
      </c>
      <c r="S1545" s="7">
        <v>127</v>
      </c>
      <c r="T1545" s="8"/>
    </row>
    <row r="1546" spans="1:20" hidden="1" x14ac:dyDescent="0.25">
      <c r="A1546" t="s">
        <v>20</v>
      </c>
      <c r="B1546" t="s">
        <v>30</v>
      </c>
      <c r="C1546" t="s">
        <v>22</v>
      </c>
      <c r="D1546" t="s">
        <v>23</v>
      </c>
      <c r="E1546" t="s">
        <v>5</v>
      </c>
      <c r="G1546" t="s">
        <v>24</v>
      </c>
      <c r="H1546">
        <v>711619</v>
      </c>
      <c r="I1546">
        <v>712362</v>
      </c>
      <c r="J1546" t="s">
        <v>25</v>
      </c>
      <c r="P1546">
        <v>5737817</v>
      </c>
      <c r="Q1546" t="s">
        <v>2710</v>
      </c>
      <c r="R1546">
        <v>744</v>
      </c>
      <c r="T1546" t="s">
        <v>2711</v>
      </c>
    </row>
    <row r="1547" spans="1:20" x14ac:dyDescent="0.25">
      <c r="A1547" s="6" t="s">
        <v>33</v>
      </c>
      <c r="B1547" s="7" t="s">
        <v>34</v>
      </c>
      <c r="C1547" s="7" t="s">
        <v>22</v>
      </c>
      <c r="D1547" s="7" t="s">
        <v>23</v>
      </c>
      <c r="E1547" s="7" t="s">
        <v>5</v>
      </c>
      <c r="F1547" s="7"/>
      <c r="G1547" s="7" t="s">
        <v>24</v>
      </c>
      <c r="H1547" s="7">
        <v>711619</v>
      </c>
      <c r="I1547" s="7">
        <v>712362</v>
      </c>
      <c r="J1547" s="7" t="s">
        <v>25</v>
      </c>
      <c r="K1547" s="7" t="s">
        <v>2712</v>
      </c>
      <c r="L1547" s="7" t="s">
        <v>2712</v>
      </c>
      <c r="M1547" s="7"/>
      <c r="N1547" s="7" t="s">
        <v>2713</v>
      </c>
      <c r="O1547" s="7"/>
      <c r="P1547" s="7">
        <v>5737817</v>
      </c>
      <c r="Q1547" s="7" t="s">
        <v>2710</v>
      </c>
      <c r="R1547" s="7">
        <v>744</v>
      </c>
      <c r="S1547" s="7">
        <v>247</v>
      </c>
      <c r="T1547" s="8"/>
    </row>
    <row r="1548" spans="1:20" hidden="1" x14ac:dyDescent="0.25">
      <c r="A1548" t="s">
        <v>20</v>
      </c>
      <c r="B1548" t="s">
        <v>30</v>
      </c>
      <c r="C1548" t="s">
        <v>22</v>
      </c>
      <c r="D1548" t="s">
        <v>23</v>
      </c>
      <c r="E1548" t="s">
        <v>5</v>
      </c>
      <c r="G1548" t="s">
        <v>24</v>
      </c>
      <c r="H1548">
        <v>712533</v>
      </c>
      <c r="I1548">
        <v>712745</v>
      </c>
      <c r="J1548" t="s">
        <v>25</v>
      </c>
      <c r="P1548">
        <v>5738975</v>
      </c>
      <c r="Q1548" t="s">
        <v>2714</v>
      </c>
      <c r="R1548">
        <v>213</v>
      </c>
      <c r="T1548" t="s">
        <v>2715</v>
      </c>
    </row>
    <row r="1549" spans="1:20" x14ac:dyDescent="0.25">
      <c r="A1549" s="6" t="s">
        <v>33</v>
      </c>
      <c r="B1549" s="7" t="s">
        <v>34</v>
      </c>
      <c r="C1549" s="7" t="s">
        <v>22</v>
      </c>
      <c r="D1549" s="7" t="s">
        <v>23</v>
      </c>
      <c r="E1549" s="7" t="s">
        <v>5</v>
      </c>
      <c r="F1549" s="7"/>
      <c r="G1549" s="7" t="s">
        <v>24</v>
      </c>
      <c r="H1549" s="7">
        <v>712533</v>
      </c>
      <c r="I1549" s="7">
        <v>712745</v>
      </c>
      <c r="J1549" s="7" t="s">
        <v>25</v>
      </c>
      <c r="K1549" s="7" t="s">
        <v>2716</v>
      </c>
      <c r="L1549" s="7" t="s">
        <v>2716</v>
      </c>
      <c r="M1549" s="7"/>
      <c r="N1549" s="7" t="s">
        <v>36</v>
      </c>
      <c r="O1549" s="7"/>
      <c r="P1549" s="7">
        <v>5738975</v>
      </c>
      <c r="Q1549" s="7" t="s">
        <v>2714</v>
      </c>
      <c r="R1549" s="7">
        <v>213</v>
      </c>
      <c r="S1549" s="7">
        <v>70</v>
      </c>
      <c r="T1549" s="8"/>
    </row>
    <row r="1550" spans="1:20" hidden="1" x14ac:dyDescent="0.25">
      <c r="A1550" t="s">
        <v>20</v>
      </c>
      <c r="B1550" t="s">
        <v>30</v>
      </c>
      <c r="C1550" t="s">
        <v>22</v>
      </c>
      <c r="D1550" t="s">
        <v>23</v>
      </c>
      <c r="E1550" t="s">
        <v>5</v>
      </c>
      <c r="G1550" t="s">
        <v>24</v>
      </c>
      <c r="H1550">
        <v>712890</v>
      </c>
      <c r="I1550">
        <v>713360</v>
      </c>
      <c r="J1550" t="s">
        <v>25</v>
      </c>
      <c r="P1550">
        <v>5738930</v>
      </c>
      <c r="Q1550" t="s">
        <v>2717</v>
      </c>
      <c r="R1550">
        <v>471</v>
      </c>
      <c r="T1550" t="s">
        <v>2718</v>
      </c>
    </row>
    <row r="1551" spans="1:20" x14ac:dyDescent="0.25">
      <c r="A1551" s="6" t="s">
        <v>33</v>
      </c>
      <c r="B1551" s="7" t="s">
        <v>34</v>
      </c>
      <c r="C1551" s="7" t="s">
        <v>22</v>
      </c>
      <c r="D1551" s="7" t="s">
        <v>23</v>
      </c>
      <c r="E1551" s="7" t="s">
        <v>5</v>
      </c>
      <c r="F1551" s="7"/>
      <c r="G1551" s="7" t="s">
        <v>24</v>
      </c>
      <c r="H1551" s="7">
        <v>712890</v>
      </c>
      <c r="I1551" s="7">
        <v>713360</v>
      </c>
      <c r="J1551" s="7" t="s">
        <v>25</v>
      </c>
      <c r="K1551" s="7" t="s">
        <v>2719</v>
      </c>
      <c r="L1551" s="7" t="s">
        <v>2719</v>
      </c>
      <c r="M1551" s="7"/>
      <c r="N1551" s="7" t="s">
        <v>2720</v>
      </c>
      <c r="O1551" s="7"/>
      <c r="P1551" s="7">
        <v>5738930</v>
      </c>
      <c r="Q1551" s="7" t="s">
        <v>2717</v>
      </c>
      <c r="R1551" s="7">
        <v>471</v>
      </c>
      <c r="S1551" s="7">
        <v>156</v>
      </c>
      <c r="T1551" s="8"/>
    </row>
    <row r="1552" spans="1:20" hidden="1" x14ac:dyDescent="0.25">
      <c r="A1552" t="s">
        <v>20</v>
      </c>
      <c r="B1552" t="s">
        <v>30</v>
      </c>
      <c r="C1552" t="s">
        <v>22</v>
      </c>
      <c r="D1552" t="s">
        <v>23</v>
      </c>
      <c r="E1552" t="s">
        <v>5</v>
      </c>
      <c r="G1552" t="s">
        <v>24</v>
      </c>
      <c r="H1552">
        <v>713534</v>
      </c>
      <c r="I1552">
        <v>716503</v>
      </c>
      <c r="J1552" t="s">
        <v>25</v>
      </c>
      <c r="P1552">
        <v>5738861</v>
      </c>
      <c r="Q1552" t="s">
        <v>2721</v>
      </c>
      <c r="R1552">
        <v>2970</v>
      </c>
      <c r="T1552" t="s">
        <v>2722</v>
      </c>
    </row>
    <row r="1553" spans="1:20" x14ac:dyDescent="0.25">
      <c r="A1553" s="6" t="s">
        <v>33</v>
      </c>
      <c r="B1553" s="7" t="s">
        <v>34</v>
      </c>
      <c r="C1553" s="7" t="s">
        <v>22</v>
      </c>
      <c r="D1553" s="7" t="s">
        <v>23</v>
      </c>
      <c r="E1553" s="7" t="s">
        <v>5</v>
      </c>
      <c r="F1553" s="7"/>
      <c r="G1553" s="7" t="s">
        <v>24</v>
      </c>
      <c r="H1553" s="7">
        <v>713534</v>
      </c>
      <c r="I1553" s="7">
        <v>716503</v>
      </c>
      <c r="J1553" s="7" t="s">
        <v>25</v>
      </c>
      <c r="K1553" s="7" t="s">
        <v>2723</v>
      </c>
      <c r="L1553" s="7" t="s">
        <v>2723</v>
      </c>
      <c r="M1553" s="7"/>
      <c r="N1553" s="7" t="s">
        <v>2724</v>
      </c>
      <c r="O1553" s="7"/>
      <c r="P1553" s="7">
        <v>5738861</v>
      </c>
      <c r="Q1553" s="7" t="s">
        <v>2721</v>
      </c>
      <c r="R1553" s="7">
        <v>2970</v>
      </c>
      <c r="S1553" s="7">
        <v>989</v>
      </c>
      <c r="T1553" s="8"/>
    </row>
    <row r="1554" spans="1:20" hidden="1" x14ac:dyDescent="0.25">
      <c r="A1554" t="s">
        <v>20</v>
      </c>
      <c r="B1554" t="s">
        <v>30</v>
      </c>
      <c r="C1554" t="s">
        <v>22</v>
      </c>
      <c r="D1554" t="s">
        <v>23</v>
      </c>
      <c r="E1554" t="s">
        <v>5</v>
      </c>
      <c r="G1554" t="s">
        <v>24</v>
      </c>
      <c r="H1554">
        <v>716513</v>
      </c>
      <c r="I1554">
        <v>717322</v>
      </c>
      <c r="J1554" t="s">
        <v>25</v>
      </c>
      <c r="P1554">
        <v>5738790</v>
      </c>
      <c r="Q1554" t="s">
        <v>2725</v>
      </c>
      <c r="R1554">
        <v>810</v>
      </c>
      <c r="T1554" t="s">
        <v>2726</v>
      </c>
    </row>
    <row r="1555" spans="1:20" x14ac:dyDescent="0.25">
      <c r="A1555" s="6" t="s">
        <v>33</v>
      </c>
      <c r="B1555" s="7" t="s">
        <v>34</v>
      </c>
      <c r="C1555" s="7" t="s">
        <v>22</v>
      </c>
      <c r="D1555" s="7" t="s">
        <v>23</v>
      </c>
      <c r="E1555" s="7" t="s">
        <v>5</v>
      </c>
      <c r="F1555" s="7"/>
      <c r="G1555" s="7" t="s">
        <v>24</v>
      </c>
      <c r="H1555" s="7">
        <v>716513</v>
      </c>
      <c r="I1555" s="7">
        <v>717322</v>
      </c>
      <c r="J1555" s="7" t="s">
        <v>25</v>
      </c>
      <c r="K1555" s="7" t="s">
        <v>2727</v>
      </c>
      <c r="L1555" s="7" t="s">
        <v>2727</v>
      </c>
      <c r="M1555" s="7"/>
      <c r="N1555" s="7" t="s">
        <v>2728</v>
      </c>
      <c r="O1555" s="7"/>
      <c r="P1555" s="7">
        <v>5738790</v>
      </c>
      <c r="Q1555" s="7" t="s">
        <v>2725</v>
      </c>
      <c r="R1555" s="7">
        <v>810</v>
      </c>
      <c r="S1555" s="7">
        <v>269</v>
      </c>
      <c r="T1555" s="8"/>
    </row>
    <row r="1556" spans="1:20" hidden="1" x14ac:dyDescent="0.25">
      <c r="A1556" t="s">
        <v>20</v>
      </c>
      <c r="B1556" t="s">
        <v>30</v>
      </c>
      <c r="C1556" t="s">
        <v>22</v>
      </c>
      <c r="D1556" t="s">
        <v>23</v>
      </c>
      <c r="E1556" t="s">
        <v>5</v>
      </c>
      <c r="G1556" t="s">
        <v>24</v>
      </c>
      <c r="H1556">
        <v>717457</v>
      </c>
      <c r="I1556">
        <v>717816</v>
      </c>
      <c r="J1556" t="s">
        <v>25</v>
      </c>
      <c r="P1556">
        <v>5738767</v>
      </c>
      <c r="Q1556" t="s">
        <v>2729</v>
      </c>
      <c r="R1556">
        <v>360</v>
      </c>
      <c r="T1556" t="s">
        <v>2730</v>
      </c>
    </row>
    <row r="1557" spans="1:20" x14ac:dyDescent="0.25">
      <c r="A1557" s="6" t="s">
        <v>33</v>
      </c>
      <c r="B1557" s="7" t="s">
        <v>34</v>
      </c>
      <c r="C1557" s="7" t="s">
        <v>22</v>
      </c>
      <c r="D1557" s="7" t="s">
        <v>23</v>
      </c>
      <c r="E1557" s="7" t="s">
        <v>5</v>
      </c>
      <c r="F1557" s="7"/>
      <c r="G1557" s="7" t="s">
        <v>24</v>
      </c>
      <c r="H1557" s="7">
        <v>717457</v>
      </c>
      <c r="I1557" s="7">
        <v>717816</v>
      </c>
      <c r="J1557" s="7" t="s">
        <v>25</v>
      </c>
      <c r="K1557" s="7" t="s">
        <v>2731</v>
      </c>
      <c r="L1557" s="7" t="s">
        <v>2731</v>
      </c>
      <c r="M1557" s="7"/>
      <c r="N1557" s="7" t="s">
        <v>36</v>
      </c>
      <c r="O1557" s="7"/>
      <c r="P1557" s="7">
        <v>5738767</v>
      </c>
      <c r="Q1557" s="7" t="s">
        <v>2729</v>
      </c>
      <c r="R1557" s="7">
        <v>360</v>
      </c>
      <c r="S1557" s="7">
        <v>119</v>
      </c>
      <c r="T1557" s="8"/>
    </row>
    <row r="1558" spans="1:20" hidden="1" x14ac:dyDescent="0.25">
      <c r="A1558" t="s">
        <v>20</v>
      </c>
      <c r="B1558" t="s">
        <v>30</v>
      </c>
      <c r="C1558" t="s">
        <v>22</v>
      </c>
      <c r="D1558" t="s">
        <v>23</v>
      </c>
      <c r="E1558" t="s">
        <v>5</v>
      </c>
      <c r="G1558" t="s">
        <v>24</v>
      </c>
      <c r="H1558">
        <v>717932</v>
      </c>
      <c r="I1558">
        <v>720277</v>
      </c>
      <c r="J1558" t="s">
        <v>25</v>
      </c>
      <c r="P1558">
        <v>5738648</v>
      </c>
      <c r="Q1558" t="s">
        <v>2732</v>
      </c>
      <c r="R1558">
        <v>2346</v>
      </c>
      <c r="T1558" t="s">
        <v>2733</v>
      </c>
    </row>
    <row r="1559" spans="1:20" x14ac:dyDescent="0.25">
      <c r="A1559" s="6" t="s">
        <v>33</v>
      </c>
      <c r="B1559" s="7" t="s">
        <v>34</v>
      </c>
      <c r="C1559" s="7" t="s">
        <v>22</v>
      </c>
      <c r="D1559" s="7" t="s">
        <v>23</v>
      </c>
      <c r="E1559" s="7" t="s">
        <v>5</v>
      </c>
      <c r="F1559" s="7"/>
      <c r="G1559" s="7" t="s">
        <v>24</v>
      </c>
      <c r="H1559" s="7">
        <v>717932</v>
      </c>
      <c r="I1559" s="7">
        <v>720277</v>
      </c>
      <c r="J1559" s="7" t="s">
        <v>25</v>
      </c>
      <c r="K1559" s="7" t="s">
        <v>2734</v>
      </c>
      <c r="L1559" s="7" t="s">
        <v>2734</v>
      </c>
      <c r="M1559" s="7"/>
      <c r="N1559" s="7" t="s">
        <v>67</v>
      </c>
      <c r="O1559" s="7"/>
      <c r="P1559" s="7">
        <v>5738648</v>
      </c>
      <c r="Q1559" s="7" t="s">
        <v>2732</v>
      </c>
      <c r="R1559" s="7">
        <v>2346</v>
      </c>
      <c r="S1559" s="7">
        <v>781</v>
      </c>
      <c r="T1559" s="8"/>
    </row>
    <row r="1560" spans="1:20" hidden="1" x14ac:dyDescent="0.25">
      <c r="A1560" t="s">
        <v>20</v>
      </c>
      <c r="B1560" t="s">
        <v>30</v>
      </c>
      <c r="C1560" t="s">
        <v>22</v>
      </c>
      <c r="D1560" t="s">
        <v>23</v>
      </c>
      <c r="E1560" t="s">
        <v>5</v>
      </c>
      <c r="G1560" t="s">
        <v>24</v>
      </c>
      <c r="H1560">
        <v>720313</v>
      </c>
      <c r="I1560">
        <v>720771</v>
      </c>
      <c r="J1560" t="s">
        <v>74</v>
      </c>
      <c r="P1560">
        <v>5738624</v>
      </c>
      <c r="Q1560" t="s">
        <v>2735</v>
      </c>
      <c r="R1560">
        <v>459</v>
      </c>
      <c r="T1560" t="s">
        <v>2736</v>
      </c>
    </row>
    <row r="1561" spans="1:20" x14ac:dyDescent="0.25">
      <c r="A1561" s="6" t="s">
        <v>33</v>
      </c>
      <c r="B1561" s="7" t="s">
        <v>34</v>
      </c>
      <c r="C1561" s="7" t="s">
        <v>22</v>
      </c>
      <c r="D1561" s="7" t="s">
        <v>23</v>
      </c>
      <c r="E1561" s="7" t="s">
        <v>5</v>
      </c>
      <c r="F1561" s="7"/>
      <c r="G1561" s="7" t="s">
        <v>24</v>
      </c>
      <c r="H1561" s="7">
        <v>720313</v>
      </c>
      <c r="I1561" s="7">
        <v>720771</v>
      </c>
      <c r="J1561" s="7" t="s">
        <v>74</v>
      </c>
      <c r="K1561" s="7" t="s">
        <v>2737</v>
      </c>
      <c r="L1561" s="7" t="s">
        <v>2737</v>
      </c>
      <c r="M1561" s="7"/>
      <c r="N1561" s="7" t="s">
        <v>36</v>
      </c>
      <c r="O1561" s="7"/>
      <c r="P1561" s="7">
        <v>5738624</v>
      </c>
      <c r="Q1561" s="7" t="s">
        <v>2735</v>
      </c>
      <c r="R1561" s="7">
        <v>459</v>
      </c>
      <c r="S1561" s="7">
        <v>152</v>
      </c>
      <c r="T1561" s="8"/>
    </row>
    <row r="1562" spans="1:20" hidden="1" x14ac:dyDescent="0.25">
      <c r="A1562" t="s">
        <v>20</v>
      </c>
      <c r="B1562" t="s">
        <v>30</v>
      </c>
      <c r="C1562" t="s">
        <v>22</v>
      </c>
      <c r="D1562" t="s">
        <v>23</v>
      </c>
      <c r="E1562" t="s">
        <v>5</v>
      </c>
      <c r="G1562" t="s">
        <v>24</v>
      </c>
      <c r="H1562">
        <v>720914</v>
      </c>
      <c r="I1562">
        <v>722290</v>
      </c>
      <c r="J1562" t="s">
        <v>25</v>
      </c>
      <c r="P1562">
        <v>5738607</v>
      </c>
      <c r="Q1562" t="s">
        <v>2738</v>
      </c>
      <c r="R1562">
        <v>1377</v>
      </c>
      <c r="T1562" t="s">
        <v>2739</v>
      </c>
    </row>
    <row r="1563" spans="1:20" x14ac:dyDescent="0.25">
      <c r="A1563" s="6" t="s">
        <v>33</v>
      </c>
      <c r="B1563" s="7" t="s">
        <v>34</v>
      </c>
      <c r="C1563" s="7" t="s">
        <v>22</v>
      </c>
      <c r="D1563" s="7" t="s">
        <v>23</v>
      </c>
      <c r="E1563" s="7" t="s">
        <v>5</v>
      </c>
      <c r="F1563" s="7"/>
      <c r="G1563" s="7" t="s">
        <v>24</v>
      </c>
      <c r="H1563" s="7">
        <v>720914</v>
      </c>
      <c r="I1563" s="7">
        <v>722290</v>
      </c>
      <c r="J1563" s="7" t="s">
        <v>25</v>
      </c>
      <c r="K1563" s="7" t="s">
        <v>2740</v>
      </c>
      <c r="L1563" s="7" t="s">
        <v>2740</v>
      </c>
      <c r="M1563" s="7"/>
      <c r="N1563" s="7" t="s">
        <v>2741</v>
      </c>
      <c r="O1563" s="7"/>
      <c r="P1563" s="7">
        <v>5738607</v>
      </c>
      <c r="Q1563" s="7" t="s">
        <v>2738</v>
      </c>
      <c r="R1563" s="7">
        <v>1377</v>
      </c>
      <c r="S1563" s="7">
        <v>458</v>
      </c>
      <c r="T1563" s="8"/>
    </row>
    <row r="1564" spans="1:20" hidden="1" x14ac:dyDescent="0.25">
      <c r="A1564" t="s">
        <v>20</v>
      </c>
      <c r="B1564" t="s">
        <v>30</v>
      </c>
      <c r="C1564" t="s">
        <v>22</v>
      </c>
      <c r="D1564" t="s">
        <v>23</v>
      </c>
      <c r="E1564" t="s">
        <v>5</v>
      </c>
      <c r="G1564" t="s">
        <v>24</v>
      </c>
      <c r="H1564">
        <v>722287</v>
      </c>
      <c r="I1564">
        <v>723489</v>
      </c>
      <c r="J1564" t="s">
        <v>74</v>
      </c>
      <c r="P1564">
        <v>5738595</v>
      </c>
      <c r="Q1564" t="s">
        <v>2742</v>
      </c>
      <c r="R1564">
        <v>1203</v>
      </c>
      <c r="T1564" t="s">
        <v>2743</v>
      </c>
    </row>
    <row r="1565" spans="1:20" x14ac:dyDescent="0.25">
      <c r="A1565" s="6" t="s">
        <v>33</v>
      </c>
      <c r="B1565" s="7" t="s">
        <v>34</v>
      </c>
      <c r="C1565" s="7" t="s">
        <v>22</v>
      </c>
      <c r="D1565" s="7" t="s">
        <v>23</v>
      </c>
      <c r="E1565" s="7" t="s">
        <v>5</v>
      </c>
      <c r="F1565" s="7"/>
      <c r="G1565" s="7" t="s">
        <v>24</v>
      </c>
      <c r="H1565" s="7">
        <v>722287</v>
      </c>
      <c r="I1565" s="7">
        <v>723489</v>
      </c>
      <c r="J1565" s="7" t="s">
        <v>74</v>
      </c>
      <c r="K1565" s="7" t="s">
        <v>2744</v>
      </c>
      <c r="L1565" s="7" t="s">
        <v>2744</v>
      </c>
      <c r="M1565" s="7"/>
      <c r="N1565" s="7" t="s">
        <v>2745</v>
      </c>
      <c r="O1565" s="7"/>
      <c r="P1565" s="7">
        <v>5738595</v>
      </c>
      <c r="Q1565" s="7" t="s">
        <v>2742</v>
      </c>
      <c r="R1565" s="7">
        <v>1203</v>
      </c>
      <c r="S1565" s="7">
        <v>400</v>
      </c>
      <c r="T1565" s="8"/>
    </row>
    <row r="1566" spans="1:20" hidden="1" x14ac:dyDescent="0.25">
      <c r="A1566" t="s">
        <v>20</v>
      </c>
      <c r="B1566" t="s">
        <v>30</v>
      </c>
      <c r="C1566" t="s">
        <v>22</v>
      </c>
      <c r="D1566" t="s">
        <v>23</v>
      </c>
      <c r="E1566" t="s">
        <v>5</v>
      </c>
      <c r="G1566" t="s">
        <v>24</v>
      </c>
      <c r="H1566">
        <v>723654</v>
      </c>
      <c r="I1566">
        <v>724397</v>
      </c>
      <c r="J1566" t="s">
        <v>74</v>
      </c>
      <c r="P1566">
        <v>5738470</v>
      </c>
      <c r="Q1566" t="s">
        <v>2746</v>
      </c>
      <c r="R1566">
        <v>744</v>
      </c>
      <c r="T1566" t="s">
        <v>2747</v>
      </c>
    </row>
    <row r="1567" spans="1:20" x14ac:dyDescent="0.25">
      <c r="A1567" s="6" t="s">
        <v>33</v>
      </c>
      <c r="B1567" s="7" t="s">
        <v>34</v>
      </c>
      <c r="C1567" s="7" t="s">
        <v>22</v>
      </c>
      <c r="D1567" s="7" t="s">
        <v>23</v>
      </c>
      <c r="E1567" s="7" t="s">
        <v>5</v>
      </c>
      <c r="F1567" s="7"/>
      <c r="G1567" s="7" t="s">
        <v>24</v>
      </c>
      <c r="H1567" s="7">
        <v>723654</v>
      </c>
      <c r="I1567" s="7">
        <v>724397</v>
      </c>
      <c r="J1567" s="7" t="s">
        <v>74</v>
      </c>
      <c r="K1567" s="7" t="s">
        <v>2748</v>
      </c>
      <c r="L1567" s="7" t="s">
        <v>2748</v>
      </c>
      <c r="M1567" s="7"/>
      <c r="N1567" s="7" t="s">
        <v>2749</v>
      </c>
      <c r="O1567" s="7"/>
      <c r="P1567" s="7">
        <v>5738470</v>
      </c>
      <c r="Q1567" s="7" t="s">
        <v>2746</v>
      </c>
      <c r="R1567" s="7">
        <v>744</v>
      </c>
      <c r="S1567" s="7">
        <v>247</v>
      </c>
      <c r="T1567" s="8"/>
    </row>
    <row r="1568" spans="1:20" hidden="1" x14ac:dyDescent="0.25">
      <c r="A1568" t="s">
        <v>20</v>
      </c>
      <c r="B1568" t="s">
        <v>30</v>
      </c>
      <c r="C1568" t="s">
        <v>22</v>
      </c>
      <c r="D1568" t="s">
        <v>23</v>
      </c>
      <c r="E1568" t="s">
        <v>5</v>
      </c>
      <c r="G1568" t="s">
        <v>24</v>
      </c>
      <c r="H1568">
        <v>724401</v>
      </c>
      <c r="I1568">
        <v>725258</v>
      </c>
      <c r="J1568" t="s">
        <v>74</v>
      </c>
      <c r="P1568">
        <v>5738446</v>
      </c>
      <c r="Q1568" t="s">
        <v>2750</v>
      </c>
      <c r="R1568">
        <v>858</v>
      </c>
      <c r="T1568" t="s">
        <v>2751</v>
      </c>
    </row>
    <row r="1569" spans="1:20" x14ac:dyDescent="0.25">
      <c r="A1569" s="6" t="s">
        <v>33</v>
      </c>
      <c r="B1569" s="7" t="s">
        <v>34</v>
      </c>
      <c r="C1569" s="7" t="s">
        <v>22</v>
      </c>
      <c r="D1569" s="7" t="s">
        <v>23</v>
      </c>
      <c r="E1569" s="7" t="s">
        <v>5</v>
      </c>
      <c r="F1569" s="7"/>
      <c r="G1569" s="7" t="s">
        <v>24</v>
      </c>
      <c r="H1569" s="7">
        <v>724401</v>
      </c>
      <c r="I1569" s="7">
        <v>725258</v>
      </c>
      <c r="J1569" s="7" t="s">
        <v>74</v>
      </c>
      <c r="K1569" s="7" t="s">
        <v>2752</v>
      </c>
      <c r="L1569" s="7" t="s">
        <v>2752</v>
      </c>
      <c r="M1569" s="7"/>
      <c r="N1569" s="7" t="s">
        <v>2753</v>
      </c>
      <c r="O1569" s="7"/>
      <c r="P1569" s="7">
        <v>5738446</v>
      </c>
      <c r="Q1569" s="7" t="s">
        <v>2750</v>
      </c>
      <c r="R1569" s="7">
        <v>858</v>
      </c>
      <c r="S1569" s="7">
        <v>285</v>
      </c>
      <c r="T1569" s="8"/>
    </row>
    <row r="1570" spans="1:20" hidden="1" x14ac:dyDescent="0.25">
      <c r="A1570" t="s">
        <v>20</v>
      </c>
      <c r="B1570" t="s">
        <v>30</v>
      </c>
      <c r="C1570" t="s">
        <v>22</v>
      </c>
      <c r="D1570" t="s">
        <v>23</v>
      </c>
      <c r="E1570" t="s">
        <v>5</v>
      </c>
      <c r="G1570" t="s">
        <v>24</v>
      </c>
      <c r="H1570">
        <v>725278</v>
      </c>
      <c r="I1570">
        <v>726405</v>
      </c>
      <c r="J1570" t="s">
        <v>74</v>
      </c>
      <c r="P1570">
        <v>5738391</v>
      </c>
      <c r="Q1570" t="s">
        <v>2754</v>
      </c>
      <c r="R1570">
        <v>1128</v>
      </c>
      <c r="T1570" t="s">
        <v>2755</v>
      </c>
    </row>
    <row r="1571" spans="1:20" x14ac:dyDescent="0.25">
      <c r="A1571" s="6" t="s">
        <v>33</v>
      </c>
      <c r="B1571" s="7" t="s">
        <v>34</v>
      </c>
      <c r="C1571" s="7" t="s">
        <v>22</v>
      </c>
      <c r="D1571" s="7" t="s">
        <v>23</v>
      </c>
      <c r="E1571" s="7" t="s">
        <v>5</v>
      </c>
      <c r="F1571" s="7"/>
      <c r="G1571" s="7" t="s">
        <v>24</v>
      </c>
      <c r="H1571" s="7">
        <v>725278</v>
      </c>
      <c r="I1571" s="7">
        <v>726405</v>
      </c>
      <c r="J1571" s="7" t="s">
        <v>74</v>
      </c>
      <c r="K1571" s="7" t="s">
        <v>2756</v>
      </c>
      <c r="L1571" s="7" t="s">
        <v>2756</v>
      </c>
      <c r="M1571" s="7"/>
      <c r="N1571" s="7" t="s">
        <v>2757</v>
      </c>
      <c r="O1571" s="7"/>
      <c r="P1571" s="7">
        <v>5738391</v>
      </c>
      <c r="Q1571" s="7" t="s">
        <v>2754</v>
      </c>
      <c r="R1571" s="7">
        <v>1128</v>
      </c>
      <c r="S1571" s="7">
        <v>375</v>
      </c>
      <c r="T1571" s="8"/>
    </row>
    <row r="1572" spans="1:20" hidden="1" x14ac:dyDescent="0.25">
      <c r="A1572" t="s">
        <v>20</v>
      </c>
      <c r="B1572" t="s">
        <v>30</v>
      </c>
      <c r="C1572" t="s">
        <v>22</v>
      </c>
      <c r="D1572" t="s">
        <v>23</v>
      </c>
      <c r="E1572" t="s">
        <v>5</v>
      </c>
      <c r="G1572" t="s">
        <v>24</v>
      </c>
      <c r="H1572">
        <v>726530</v>
      </c>
      <c r="I1572">
        <v>726988</v>
      </c>
      <c r="J1572" t="s">
        <v>25</v>
      </c>
      <c r="P1572">
        <v>5738361</v>
      </c>
      <c r="Q1572" t="s">
        <v>2758</v>
      </c>
      <c r="R1572">
        <v>459</v>
      </c>
      <c r="T1572" t="s">
        <v>2759</v>
      </c>
    </row>
    <row r="1573" spans="1:20" x14ac:dyDescent="0.25">
      <c r="A1573" s="6" t="s">
        <v>33</v>
      </c>
      <c r="B1573" s="7" t="s">
        <v>34</v>
      </c>
      <c r="C1573" s="7" t="s">
        <v>22</v>
      </c>
      <c r="D1573" s="7" t="s">
        <v>23</v>
      </c>
      <c r="E1573" s="7" t="s">
        <v>5</v>
      </c>
      <c r="F1573" s="7"/>
      <c r="G1573" s="7" t="s">
        <v>24</v>
      </c>
      <c r="H1573" s="7">
        <v>726530</v>
      </c>
      <c r="I1573" s="7">
        <v>726988</v>
      </c>
      <c r="J1573" s="7" t="s">
        <v>25</v>
      </c>
      <c r="K1573" s="7" t="s">
        <v>2760</v>
      </c>
      <c r="L1573" s="7" t="s">
        <v>2760</v>
      </c>
      <c r="M1573" s="7"/>
      <c r="N1573" s="7" t="s">
        <v>633</v>
      </c>
      <c r="O1573" s="7"/>
      <c r="P1573" s="7">
        <v>5738361</v>
      </c>
      <c r="Q1573" s="7" t="s">
        <v>2758</v>
      </c>
      <c r="R1573" s="7">
        <v>459</v>
      </c>
      <c r="S1573" s="7">
        <v>152</v>
      </c>
      <c r="T1573" s="8"/>
    </row>
    <row r="1574" spans="1:20" hidden="1" x14ac:dyDescent="0.25">
      <c r="A1574" t="s">
        <v>20</v>
      </c>
      <c r="B1574" t="s">
        <v>30</v>
      </c>
      <c r="C1574" t="s">
        <v>22</v>
      </c>
      <c r="D1574" t="s">
        <v>23</v>
      </c>
      <c r="E1574" t="s">
        <v>5</v>
      </c>
      <c r="G1574" t="s">
        <v>24</v>
      </c>
      <c r="H1574">
        <v>726990</v>
      </c>
      <c r="I1574">
        <v>727964</v>
      </c>
      <c r="J1574" t="s">
        <v>25</v>
      </c>
      <c r="P1574">
        <v>5738327</v>
      </c>
      <c r="Q1574" t="s">
        <v>2761</v>
      </c>
      <c r="R1574">
        <v>975</v>
      </c>
      <c r="T1574" t="s">
        <v>2762</v>
      </c>
    </row>
    <row r="1575" spans="1:20" x14ac:dyDescent="0.25">
      <c r="A1575" s="6" t="s">
        <v>33</v>
      </c>
      <c r="B1575" s="7" t="s">
        <v>34</v>
      </c>
      <c r="C1575" s="7" t="s">
        <v>22</v>
      </c>
      <c r="D1575" s="7" t="s">
        <v>23</v>
      </c>
      <c r="E1575" s="7" t="s">
        <v>5</v>
      </c>
      <c r="F1575" s="7"/>
      <c r="G1575" s="7" t="s">
        <v>24</v>
      </c>
      <c r="H1575" s="7">
        <v>726990</v>
      </c>
      <c r="I1575" s="7">
        <v>727964</v>
      </c>
      <c r="J1575" s="7" t="s">
        <v>25</v>
      </c>
      <c r="K1575" s="7" t="s">
        <v>2763</v>
      </c>
      <c r="L1575" s="7" t="s">
        <v>2763</v>
      </c>
      <c r="M1575" s="7"/>
      <c r="N1575" s="7" t="s">
        <v>2764</v>
      </c>
      <c r="O1575" s="7"/>
      <c r="P1575" s="7">
        <v>5738327</v>
      </c>
      <c r="Q1575" s="7" t="s">
        <v>2761</v>
      </c>
      <c r="R1575" s="7">
        <v>975</v>
      </c>
      <c r="S1575" s="7">
        <v>324</v>
      </c>
      <c r="T1575" s="8"/>
    </row>
    <row r="1576" spans="1:20" hidden="1" x14ac:dyDescent="0.25">
      <c r="A1576" t="s">
        <v>20</v>
      </c>
      <c r="B1576" t="s">
        <v>30</v>
      </c>
      <c r="C1576" t="s">
        <v>22</v>
      </c>
      <c r="D1576" t="s">
        <v>23</v>
      </c>
      <c r="E1576" t="s">
        <v>5</v>
      </c>
      <c r="G1576" t="s">
        <v>24</v>
      </c>
      <c r="H1576">
        <v>727965</v>
      </c>
      <c r="I1576">
        <v>729347</v>
      </c>
      <c r="J1576" t="s">
        <v>25</v>
      </c>
      <c r="P1576">
        <v>5738246</v>
      </c>
      <c r="Q1576" t="s">
        <v>2765</v>
      </c>
      <c r="R1576">
        <v>1383</v>
      </c>
      <c r="T1576" t="s">
        <v>2766</v>
      </c>
    </row>
    <row r="1577" spans="1:20" x14ac:dyDescent="0.25">
      <c r="A1577" s="6" t="s">
        <v>33</v>
      </c>
      <c r="B1577" s="7" t="s">
        <v>34</v>
      </c>
      <c r="C1577" s="7" t="s">
        <v>22</v>
      </c>
      <c r="D1577" s="7" t="s">
        <v>23</v>
      </c>
      <c r="E1577" s="7" t="s">
        <v>5</v>
      </c>
      <c r="F1577" s="7"/>
      <c r="G1577" s="7" t="s">
        <v>24</v>
      </c>
      <c r="H1577" s="7">
        <v>727965</v>
      </c>
      <c r="I1577" s="7">
        <v>729347</v>
      </c>
      <c r="J1577" s="7" t="s">
        <v>25</v>
      </c>
      <c r="K1577" s="7" t="s">
        <v>2767</v>
      </c>
      <c r="L1577" s="7" t="s">
        <v>2767</v>
      </c>
      <c r="M1577" s="7"/>
      <c r="N1577" s="7" t="s">
        <v>515</v>
      </c>
      <c r="O1577" s="7"/>
      <c r="P1577" s="7">
        <v>5738246</v>
      </c>
      <c r="Q1577" s="7" t="s">
        <v>2765</v>
      </c>
      <c r="R1577" s="7">
        <v>1383</v>
      </c>
      <c r="S1577" s="7">
        <v>460</v>
      </c>
      <c r="T1577" s="8"/>
    </row>
    <row r="1578" spans="1:20" hidden="1" x14ac:dyDescent="0.25">
      <c r="A1578" t="s">
        <v>20</v>
      </c>
      <c r="B1578" t="s">
        <v>30</v>
      </c>
      <c r="C1578" t="s">
        <v>22</v>
      </c>
      <c r="D1578" t="s">
        <v>23</v>
      </c>
      <c r="E1578" t="s">
        <v>5</v>
      </c>
      <c r="G1578" t="s">
        <v>24</v>
      </c>
      <c r="H1578">
        <v>729357</v>
      </c>
      <c r="I1578">
        <v>730118</v>
      </c>
      <c r="J1578" t="s">
        <v>25</v>
      </c>
      <c r="P1578">
        <v>5738231</v>
      </c>
      <c r="Q1578" t="s">
        <v>2768</v>
      </c>
      <c r="R1578">
        <v>762</v>
      </c>
      <c r="T1578" t="s">
        <v>2769</v>
      </c>
    </row>
    <row r="1579" spans="1:20" x14ac:dyDescent="0.25">
      <c r="A1579" s="6" t="s">
        <v>33</v>
      </c>
      <c r="B1579" s="7" t="s">
        <v>34</v>
      </c>
      <c r="C1579" s="7" t="s">
        <v>22</v>
      </c>
      <c r="D1579" s="7" t="s">
        <v>23</v>
      </c>
      <c r="E1579" s="7" t="s">
        <v>5</v>
      </c>
      <c r="F1579" s="7"/>
      <c r="G1579" s="7" t="s">
        <v>24</v>
      </c>
      <c r="H1579" s="7">
        <v>729357</v>
      </c>
      <c r="I1579" s="7">
        <v>730118</v>
      </c>
      <c r="J1579" s="7" t="s">
        <v>25</v>
      </c>
      <c r="K1579" s="7" t="s">
        <v>2770</v>
      </c>
      <c r="L1579" s="7" t="s">
        <v>2770</v>
      </c>
      <c r="M1579" s="7"/>
      <c r="N1579" s="7" t="s">
        <v>2771</v>
      </c>
      <c r="O1579" s="7"/>
      <c r="P1579" s="7">
        <v>5738231</v>
      </c>
      <c r="Q1579" s="7" t="s">
        <v>2768</v>
      </c>
      <c r="R1579" s="7">
        <v>762</v>
      </c>
      <c r="S1579" s="7">
        <v>253</v>
      </c>
      <c r="T1579" s="8"/>
    </row>
    <row r="1580" spans="1:20" hidden="1" x14ac:dyDescent="0.25">
      <c r="A1580" t="s">
        <v>20</v>
      </c>
      <c r="B1580" t="s">
        <v>30</v>
      </c>
      <c r="C1580" t="s">
        <v>22</v>
      </c>
      <c r="D1580" t="s">
        <v>23</v>
      </c>
      <c r="E1580" t="s">
        <v>5</v>
      </c>
      <c r="G1580" t="s">
        <v>24</v>
      </c>
      <c r="H1580">
        <v>730179</v>
      </c>
      <c r="I1580">
        <v>730649</v>
      </c>
      <c r="J1580" t="s">
        <v>25</v>
      </c>
      <c r="P1580">
        <v>5738219</v>
      </c>
      <c r="Q1580" t="s">
        <v>2772</v>
      </c>
      <c r="R1580">
        <v>471</v>
      </c>
      <c r="T1580" t="s">
        <v>2773</v>
      </c>
    </row>
    <row r="1581" spans="1:20" x14ac:dyDescent="0.25">
      <c r="A1581" s="6" t="s">
        <v>33</v>
      </c>
      <c r="B1581" s="7" t="s">
        <v>34</v>
      </c>
      <c r="C1581" s="7" t="s">
        <v>22</v>
      </c>
      <c r="D1581" s="7" t="s">
        <v>23</v>
      </c>
      <c r="E1581" s="7" t="s">
        <v>5</v>
      </c>
      <c r="F1581" s="7"/>
      <c r="G1581" s="7" t="s">
        <v>24</v>
      </c>
      <c r="H1581" s="7">
        <v>730179</v>
      </c>
      <c r="I1581" s="7">
        <v>730649</v>
      </c>
      <c r="J1581" s="7" t="s">
        <v>25</v>
      </c>
      <c r="K1581" s="7" t="s">
        <v>2774</v>
      </c>
      <c r="L1581" s="7" t="s">
        <v>2774</v>
      </c>
      <c r="M1581" s="7"/>
      <c r="N1581" s="7" t="s">
        <v>2775</v>
      </c>
      <c r="O1581" s="7"/>
      <c r="P1581" s="7">
        <v>5738219</v>
      </c>
      <c r="Q1581" s="7" t="s">
        <v>2772</v>
      </c>
      <c r="R1581" s="7">
        <v>471</v>
      </c>
      <c r="S1581" s="7">
        <v>156</v>
      </c>
      <c r="T1581" s="8"/>
    </row>
    <row r="1582" spans="1:20" hidden="1" x14ac:dyDescent="0.25">
      <c r="A1582" t="s">
        <v>20</v>
      </c>
      <c r="B1582" t="s">
        <v>30</v>
      </c>
      <c r="C1582" t="s">
        <v>22</v>
      </c>
      <c r="D1582" t="s">
        <v>23</v>
      </c>
      <c r="E1582" t="s">
        <v>5</v>
      </c>
      <c r="G1582" t="s">
        <v>24</v>
      </c>
      <c r="H1582">
        <v>730698</v>
      </c>
      <c r="I1582">
        <v>731732</v>
      </c>
      <c r="J1582" t="s">
        <v>74</v>
      </c>
      <c r="P1582">
        <v>5738210</v>
      </c>
      <c r="Q1582" t="s">
        <v>2776</v>
      </c>
      <c r="R1582">
        <v>1035</v>
      </c>
      <c r="T1582" t="s">
        <v>2777</v>
      </c>
    </row>
    <row r="1583" spans="1:20" x14ac:dyDescent="0.25">
      <c r="A1583" s="6" t="s">
        <v>33</v>
      </c>
      <c r="B1583" s="7" t="s">
        <v>34</v>
      </c>
      <c r="C1583" s="7" t="s">
        <v>22</v>
      </c>
      <c r="D1583" s="7" t="s">
        <v>23</v>
      </c>
      <c r="E1583" s="7" t="s">
        <v>5</v>
      </c>
      <c r="F1583" s="7"/>
      <c r="G1583" s="7" t="s">
        <v>24</v>
      </c>
      <c r="H1583" s="7">
        <v>730698</v>
      </c>
      <c r="I1583" s="7">
        <v>731732</v>
      </c>
      <c r="J1583" s="7" t="s">
        <v>74</v>
      </c>
      <c r="K1583" s="7" t="s">
        <v>2778</v>
      </c>
      <c r="L1583" s="7" t="s">
        <v>2778</v>
      </c>
      <c r="M1583" s="7"/>
      <c r="N1583" s="7" t="s">
        <v>2779</v>
      </c>
      <c r="O1583" s="7"/>
      <c r="P1583" s="7">
        <v>5738210</v>
      </c>
      <c r="Q1583" s="7" t="s">
        <v>2776</v>
      </c>
      <c r="R1583" s="7">
        <v>1035</v>
      </c>
      <c r="S1583" s="7">
        <v>344</v>
      </c>
      <c r="T1583" s="8"/>
    </row>
    <row r="1584" spans="1:20" hidden="1" x14ac:dyDescent="0.25">
      <c r="A1584" t="s">
        <v>20</v>
      </c>
      <c r="B1584" t="s">
        <v>30</v>
      </c>
      <c r="C1584" t="s">
        <v>22</v>
      </c>
      <c r="D1584" t="s">
        <v>23</v>
      </c>
      <c r="E1584" t="s">
        <v>5</v>
      </c>
      <c r="G1584" t="s">
        <v>24</v>
      </c>
      <c r="H1584">
        <v>731793</v>
      </c>
      <c r="I1584">
        <v>732437</v>
      </c>
      <c r="J1584" t="s">
        <v>74</v>
      </c>
      <c r="P1584">
        <v>5738085</v>
      </c>
      <c r="Q1584" t="s">
        <v>2780</v>
      </c>
      <c r="R1584">
        <v>645</v>
      </c>
      <c r="T1584" t="s">
        <v>2781</v>
      </c>
    </row>
    <row r="1585" spans="1:20" x14ac:dyDescent="0.25">
      <c r="A1585" s="6" t="s">
        <v>33</v>
      </c>
      <c r="B1585" s="7" t="s">
        <v>34</v>
      </c>
      <c r="C1585" s="7" t="s">
        <v>22</v>
      </c>
      <c r="D1585" s="7" t="s">
        <v>23</v>
      </c>
      <c r="E1585" s="7" t="s">
        <v>5</v>
      </c>
      <c r="F1585" s="7"/>
      <c r="G1585" s="7" t="s">
        <v>24</v>
      </c>
      <c r="H1585" s="7">
        <v>731793</v>
      </c>
      <c r="I1585" s="7">
        <v>732437</v>
      </c>
      <c r="J1585" s="7" t="s">
        <v>74</v>
      </c>
      <c r="K1585" s="7" t="s">
        <v>2782</v>
      </c>
      <c r="L1585" s="7" t="s">
        <v>2782</v>
      </c>
      <c r="M1585" s="7"/>
      <c r="N1585" s="7" t="s">
        <v>2783</v>
      </c>
      <c r="O1585" s="7"/>
      <c r="P1585" s="7">
        <v>5738085</v>
      </c>
      <c r="Q1585" s="7" t="s">
        <v>2780</v>
      </c>
      <c r="R1585" s="7">
        <v>645</v>
      </c>
      <c r="S1585" s="7">
        <v>214</v>
      </c>
      <c r="T1585" s="8"/>
    </row>
    <row r="1586" spans="1:20" hidden="1" x14ac:dyDescent="0.25">
      <c r="A1586" t="s">
        <v>20</v>
      </c>
      <c r="B1586" t="s">
        <v>30</v>
      </c>
      <c r="C1586" t="s">
        <v>22</v>
      </c>
      <c r="D1586" t="s">
        <v>23</v>
      </c>
      <c r="E1586" t="s">
        <v>5</v>
      </c>
      <c r="G1586" t="s">
        <v>24</v>
      </c>
      <c r="H1586">
        <v>732456</v>
      </c>
      <c r="I1586">
        <v>733205</v>
      </c>
      <c r="J1586" t="s">
        <v>25</v>
      </c>
      <c r="P1586">
        <v>5738082</v>
      </c>
      <c r="Q1586" t="s">
        <v>2784</v>
      </c>
      <c r="R1586">
        <v>750</v>
      </c>
      <c r="T1586" t="s">
        <v>2785</v>
      </c>
    </row>
    <row r="1587" spans="1:20" x14ac:dyDescent="0.25">
      <c r="A1587" s="6" t="s">
        <v>33</v>
      </c>
      <c r="B1587" s="7" t="s">
        <v>34</v>
      </c>
      <c r="C1587" s="7" t="s">
        <v>22</v>
      </c>
      <c r="D1587" s="7" t="s">
        <v>23</v>
      </c>
      <c r="E1587" s="7" t="s">
        <v>5</v>
      </c>
      <c r="F1587" s="7"/>
      <c r="G1587" s="7" t="s">
        <v>24</v>
      </c>
      <c r="H1587" s="7">
        <v>732456</v>
      </c>
      <c r="I1587" s="7">
        <v>733205</v>
      </c>
      <c r="J1587" s="7" t="s">
        <v>25</v>
      </c>
      <c r="K1587" s="7" t="s">
        <v>2786</v>
      </c>
      <c r="L1587" s="7" t="s">
        <v>2786</v>
      </c>
      <c r="M1587" s="7"/>
      <c r="N1587" s="7" t="s">
        <v>2787</v>
      </c>
      <c r="O1587" s="7"/>
      <c r="P1587" s="7">
        <v>5738082</v>
      </c>
      <c r="Q1587" s="7" t="s">
        <v>2784</v>
      </c>
      <c r="R1587" s="7">
        <v>750</v>
      </c>
      <c r="S1587" s="7">
        <v>249</v>
      </c>
      <c r="T1587" s="8"/>
    </row>
    <row r="1588" spans="1:20" hidden="1" x14ac:dyDescent="0.25">
      <c r="A1588" t="s">
        <v>20</v>
      </c>
      <c r="B1588" t="s">
        <v>30</v>
      </c>
      <c r="C1588" t="s">
        <v>22</v>
      </c>
      <c r="D1588" t="s">
        <v>23</v>
      </c>
      <c r="E1588" t="s">
        <v>5</v>
      </c>
      <c r="G1588" t="s">
        <v>24</v>
      </c>
      <c r="H1588">
        <v>733322</v>
      </c>
      <c r="I1588">
        <v>734647</v>
      </c>
      <c r="J1588" t="s">
        <v>25</v>
      </c>
      <c r="P1588">
        <v>5738107</v>
      </c>
      <c r="Q1588" t="s">
        <v>2788</v>
      </c>
      <c r="R1588">
        <v>1326</v>
      </c>
      <c r="T1588" t="s">
        <v>2789</v>
      </c>
    </row>
    <row r="1589" spans="1:20" x14ac:dyDescent="0.25">
      <c r="A1589" s="6" t="s">
        <v>33</v>
      </c>
      <c r="B1589" s="7" t="s">
        <v>34</v>
      </c>
      <c r="C1589" s="7" t="s">
        <v>22</v>
      </c>
      <c r="D1589" s="7" t="s">
        <v>23</v>
      </c>
      <c r="E1589" s="7" t="s">
        <v>5</v>
      </c>
      <c r="F1589" s="7"/>
      <c r="G1589" s="7" t="s">
        <v>24</v>
      </c>
      <c r="H1589" s="7">
        <v>733322</v>
      </c>
      <c r="I1589" s="7">
        <v>734647</v>
      </c>
      <c r="J1589" s="7" t="s">
        <v>25</v>
      </c>
      <c r="K1589" s="7" t="s">
        <v>2790</v>
      </c>
      <c r="L1589" s="7" t="s">
        <v>2790</v>
      </c>
      <c r="M1589" s="7"/>
      <c r="N1589" s="7" t="s">
        <v>573</v>
      </c>
      <c r="O1589" s="7"/>
      <c r="P1589" s="7">
        <v>5738107</v>
      </c>
      <c r="Q1589" s="7" t="s">
        <v>2788</v>
      </c>
      <c r="R1589" s="7">
        <v>1326</v>
      </c>
      <c r="S1589" s="7">
        <v>441</v>
      </c>
      <c r="T1589" s="8"/>
    </row>
    <row r="1590" spans="1:20" hidden="1" x14ac:dyDescent="0.25">
      <c r="A1590" t="s">
        <v>20</v>
      </c>
      <c r="B1590" t="s">
        <v>30</v>
      </c>
      <c r="C1590" t="s">
        <v>22</v>
      </c>
      <c r="D1590" t="s">
        <v>23</v>
      </c>
      <c r="E1590" t="s">
        <v>5</v>
      </c>
      <c r="G1590" t="s">
        <v>24</v>
      </c>
      <c r="H1590">
        <v>734707</v>
      </c>
      <c r="I1590">
        <v>734862</v>
      </c>
      <c r="J1590" t="s">
        <v>74</v>
      </c>
      <c r="P1590">
        <v>5738105</v>
      </c>
      <c r="Q1590" t="s">
        <v>2791</v>
      </c>
      <c r="R1590">
        <v>156</v>
      </c>
      <c r="T1590" t="s">
        <v>2792</v>
      </c>
    </row>
    <row r="1591" spans="1:20" x14ac:dyDescent="0.25">
      <c r="A1591" s="6" t="s">
        <v>33</v>
      </c>
      <c r="B1591" s="7" t="s">
        <v>34</v>
      </c>
      <c r="C1591" s="7" t="s">
        <v>22</v>
      </c>
      <c r="D1591" s="7" t="s">
        <v>23</v>
      </c>
      <c r="E1591" s="7" t="s">
        <v>5</v>
      </c>
      <c r="F1591" s="7"/>
      <c r="G1591" s="7" t="s">
        <v>24</v>
      </c>
      <c r="H1591" s="7">
        <v>734707</v>
      </c>
      <c r="I1591" s="7">
        <v>734862</v>
      </c>
      <c r="J1591" s="7" t="s">
        <v>74</v>
      </c>
      <c r="K1591" s="7" t="s">
        <v>2793</v>
      </c>
      <c r="L1591" s="7" t="s">
        <v>2793</v>
      </c>
      <c r="M1591" s="7"/>
      <c r="N1591" s="7" t="s">
        <v>2794</v>
      </c>
      <c r="O1591" s="7"/>
      <c r="P1591" s="7">
        <v>5738105</v>
      </c>
      <c r="Q1591" s="7" t="s">
        <v>2791</v>
      </c>
      <c r="R1591" s="7">
        <v>156</v>
      </c>
      <c r="S1591" s="7">
        <v>51</v>
      </c>
      <c r="T1591" s="8"/>
    </row>
    <row r="1592" spans="1:20" hidden="1" x14ac:dyDescent="0.25">
      <c r="A1592" t="s">
        <v>20</v>
      </c>
      <c r="B1592" t="s">
        <v>30</v>
      </c>
      <c r="C1592" t="s">
        <v>22</v>
      </c>
      <c r="D1592" t="s">
        <v>23</v>
      </c>
      <c r="E1592" t="s">
        <v>5</v>
      </c>
      <c r="G1592" t="s">
        <v>24</v>
      </c>
      <c r="H1592">
        <v>734879</v>
      </c>
      <c r="I1592">
        <v>735466</v>
      </c>
      <c r="J1592" t="s">
        <v>74</v>
      </c>
      <c r="P1592">
        <v>5738110</v>
      </c>
      <c r="Q1592" t="s">
        <v>2795</v>
      </c>
      <c r="R1592">
        <v>588</v>
      </c>
      <c r="T1592" t="s">
        <v>2796</v>
      </c>
    </row>
    <row r="1593" spans="1:20" x14ac:dyDescent="0.25">
      <c r="A1593" s="6" t="s">
        <v>33</v>
      </c>
      <c r="B1593" s="7" t="s">
        <v>34</v>
      </c>
      <c r="C1593" s="7" t="s">
        <v>22</v>
      </c>
      <c r="D1593" s="7" t="s">
        <v>23</v>
      </c>
      <c r="E1593" s="7" t="s">
        <v>5</v>
      </c>
      <c r="F1593" s="7"/>
      <c r="G1593" s="7" t="s">
        <v>24</v>
      </c>
      <c r="H1593" s="7">
        <v>734879</v>
      </c>
      <c r="I1593" s="7">
        <v>735466</v>
      </c>
      <c r="J1593" s="7" t="s">
        <v>74</v>
      </c>
      <c r="K1593" s="7" t="s">
        <v>2797</v>
      </c>
      <c r="L1593" s="7" t="s">
        <v>2797</v>
      </c>
      <c r="M1593" s="7"/>
      <c r="N1593" s="7" t="s">
        <v>36</v>
      </c>
      <c r="O1593" s="7"/>
      <c r="P1593" s="7">
        <v>5738110</v>
      </c>
      <c r="Q1593" s="7" t="s">
        <v>2795</v>
      </c>
      <c r="R1593" s="7">
        <v>588</v>
      </c>
      <c r="S1593" s="7">
        <v>195</v>
      </c>
      <c r="T1593" s="8"/>
    </row>
    <row r="1594" spans="1:20" hidden="1" x14ac:dyDescent="0.25">
      <c r="A1594" t="s">
        <v>20</v>
      </c>
      <c r="B1594" t="s">
        <v>30</v>
      </c>
      <c r="C1594" t="s">
        <v>22</v>
      </c>
      <c r="D1594" t="s">
        <v>23</v>
      </c>
      <c r="E1594" t="s">
        <v>5</v>
      </c>
      <c r="G1594" t="s">
        <v>24</v>
      </c>
      <c r="H1594">
        <v>735476</v>
      </c>
      <c r="I1594">
        <v>735832</v>
      </c>
      <c r="J1594" t="s">
        <v>74</v>
      </c>
      <c r="P1594">
        <v>5738111</v>
      </c>
      <c r="Q1594" t="s">
        <v>2798</v>
      </c>
      <c r="R1594">
        <v>357</v>
      </c>
      <c r="T1594" t="s">
        <v>2799</v>
      </c>
    </row>
    <row r="1595" spans="1:20" x14ac:dyDescent="0.25">
      <c r="A1595" s="6" t="s">
        <v>33</v>
      </c>
      <c r="B1595" s="7" t="s">
        <v>34</v>
      </c>
      <c r="C1595" s="7" t="s">
        <v>22</v>
      </c>
      <c r="D1595" s="7" t="s">
        <v>23</v>
      </c>
      <c r="E1595" s="7" t="s">
        <v>5</v>
      </c>
      <c r="F1595" s="7"/>
      <c r="G1595" s="7" t="s">
        <v>24</v>
      </c>
      <c r="H1595" s="7">
        <v>735476</v>
      </c>
      <c r="I1595" s="7">
        <v>735832</v>
      </c>
      <c r="J1595" s="7" t="s">
        <v>74</v>
      </c>
      <c r="K1595" s="7" t="s">
        <v>2800</v>
      </c>
      <c r="L1595" s="7" t="s">
        <v>2800</v>
      </c>
      <c r="M1595" s="7"/>
      <c r="N1595" s="7" t="s">
        <v>36</v>
      </c>
      <c r="O1595" s="7"/>
      <c r="P1595" s="7">
        <v>5738111</v>
      </c>
      <c r="Q1595" s="7" t="s">
        <v>2798</v>
      </c>
      <c r="R1595" s="7">
        <v>357</v>
      </c>
      <c r="S1595" s="7">
        <v>118</v>
      </c>
      <c r="T1595" s="8"/>
    </row>
    <row r="1596" spans="1:20" hidden="1" x14ac:dyDescent="0.25">
      <c r="A1596" t="s">
        <v>20</v>
      </c>
      <c r="B1596" t="s">
        <v>30</v>
      </c>
      <c r="C1596" t="s">
        <v>22</v>
      </c>
      <c r="D1596" t="s">
        <v>23</v>
      </c>
      <c r="E1596" t="s">
        <v>5</v>
      </c>
      <c r="G1596" t="s">
        <v>24</v>
      </c>
      <c r="H1596">
        <v>735857</v>
      </c>
      <c r="I1596">
        <v>736282</v>
      </c>
      <c r="J1596" t="s">
        <v>74</v>
      </c>
      <c r="P1596">
        <v>5738112</v>
      </c>
      <c r="Q1596" t="s">
        <v>2801</v>
      </c>
      <c r="R1596">
        <v>426</v>
      </c>
      <c r="T1596" t="s">
        <v>2802</v>
      </c>
    </row>
    <row r="1597" spans="1:20" x14ac:dyDescent="0.25">
      <c r="A1597" s="6" t="s">
        <v>33</v>
      </c>
      <c r="B1597" s="7" t="s">
        <v>34</v>
      </c>
      <c r="C1597" s="7" t="s">
        <v>22</v>
      </c>
      <c r="D1597" s="7" t="s">
        <v>23</v>
      </c>
      <c r="E1597" s="7" t="s">
        <v>5</v>
      </c>
      <c r="F1597" s="7"/>
      <c r="G1597" s="7" t="s">
        <v>24</v>
      </c>
      <c r="H1597" s="7">
        <v>735857</v>
      </c>
      <c r="I1597" s="7">
        <v>736282</v>
      </c>
      <c r="J1597" s="7" t="s">
        <v>74</v>
      </c>
      <c r="K1597" s="7" t="s">
        <v>2803</v>
      </c>
      <c r="L1597" s="7" t="s">
        <v>2803</v>
      </c>
      <c r="M1597" s="7"/>
      <c r="N1597" s="7" t="s">
        <v>2804</v>
      </c>
      <c r="O1597" s="7"/>
      <c r="P1597" s="7">
        <v>5738112</v>
      </c>
      <c r="Q1597" s="7" t="s">
        <v>2801</v>
      </c>
      <c r="R1597" s="7">
        <v>426</v>
      </c>
      <c r="S1597" s="7">
        <v>141</v>
      </c>
      <c r="T1597" s="8"/>
    </row>
    <row r="1598" spans="1:20" hidden="1" x14ac:dyDescent="0.25">
      <c r="A1598" t="s">
        <v>20</v>
      </c>
      <c r="B1598" t="s">
        <v>30</v>
      </c>
      <c r="C1598" t="s">
        <v>22</v>
      </c>
      <c r="D1598" t="s">
        <v>23</v>
      </c>
      <c r="E1598" t="s">
        <v>5</v>
      </c>
      <c r="G1598" t="s">
        <v>24</v>
      </c>
      <c r="H1598">
        <v>736523</v>
      </c>
      <c r="I1598">
        <v>736906</v>
      </c>
      <c r="J1598" t="s">
        <v>74</v>
      </c>
      <c r="P1598">
        <v>5738113</v>
      </c>
      <c r="Q1598" t="s">
        <v>2805</v>
      </c>
      <c r="R1598">
        <v>384</v>
      </c>
      <c r="T1598" t="s">
        <v>2806</v>
      </c>
    </row>
    <row r="1599" spans="1:20" x14ac:dyDescent="0.25">
      <c r="A1599" s="6" t="s">
        <v>33</v>
      </c>
      <c r="B1599" s="7" t="s">
        <v>34</v>
      </c>
      <c r="C1599" s="7" t="s">
        <v>22</v>
      </c>
      <c r="D1599" s="7" t="s">
        <v>23</v>
      </c>
      <c r="E1599" s="7" t="s">
        <v>5</v>
      </c>
      <c r="F1599" s="7"/>
      <c r="G1599" s="7" t="s">
        <v>24</v>
      </c>
      <c r="H1599" s="7">
        <v>736523</v>
      </c>
      <c r="I1599" s="7">
        <v>736906</v>
      </c>
      <c r="J1599" s="7" t="s">
        <v>74</v>
      </c>
      <c r="K1599" s="7" t="s">
        <v>2807</v>
      </c>
      <c r="L1599" s="7" t="s">
        <v>2807</v>
      </c>
      <c r="M1599" s="7"/>
      <c r="N1599" s="7" t="s">
        <v>2808</v>
      </c>
      <c r="O1599" s="7"/>
      <c r="P1599" s="7">
        <v>5738113</v>
      </c>
      <c r="Q1599" s="7" t="s">
        <v>2805</v>
      </c>
      <c r="R1599" s="7">
        <v>384</v>
      </c>
      <c r="S1599" s="7">
        <v>127</v>
      </c>
      <c r="T1599" s="8"/>
    </row>
    <row r="1600" spans="1:20" hidden="1" x14ac:dyDescent="0.25">
      <c r="A1600" t="s">
        <v>20</v>
      </c>
      <c r="B1600" t="s">
        <v>30</v>
      </c>
      <c r="C1600" t="s">
        <v>22</v>
      </c>
      <c r="D1600" t="s">
        <v>23</v>
      </c>
      <c r="E1600" t="s">
        <v>5</v>
      </c>
      <c r="G1600" t="s">
        <v>24</v>
      </c>
      <c r="H1600">
        <v>737144</v>
      </c>
      <c r="I1600">
        <v>738649</v>
      </c>
      <c r="J1600" t="s">
        <v>25</v>
      </c>
      <c r="P1600">
        <v>5738114</v>
      </c>
      <c r="Q1600" t="s">
        <v>2809</v>
      </c>
      <c r="R1600">
        <v>1506</v>
      </c>
      <c r="T1600" t="s">
        <v>2810</v>
      </c>
    </row>
    <row r="1601" spans="1:20" x14ac:dyDescent="0.25">
      <c r="A1601" s="6" t="s">
        <v>33</v>
      </c>
      <c r="B1601" s="7" t="s">
        <v>34</v>
      </c>
      <c r="C1601" s="7" t="s">
        <v>22</v>
      </c>
      <c r="D1601" s="7" t="s">
        <v>23</v>
      </c>
      <c r="E1601" s="7" t="s">
        <v>5</v>
      </c>
      <c r="F1601" s="7"/>
      <c r="G1601" s="7" t="s">
        <v>24</v>
      </c>
      <c r="H1601" s="7">
        <v>737144</v>
      </c>
      <c r="I1601" s="7">
        <v>738649</v>
      </c>
      <c r="J1601" s="7" t="s">
        <v>25</v>
      </c>
      <c r="K1601" s="7" t="s">
        <v>2811</v>
      </c>
      <c r="L1601" s="7" t="s">
        <v>2811</v>
      </c>
      <c r="M1601" s="7"/>
      <c r="N1601" s="7" t="s">
        <v>2812</v>
      </c>
      <c r="O1601" s="7"/>
      <c r="P1601" s="7">
        <v>5738114</v>
      </c>
      <c r="Q1601" s="7" t="s">
        <v>2809</v>
      </c>
      <c r="R1601" s="7">
        <v>1506</v>
      </c>
      <c r="S1601" s="7">
        <v>501</v>
      </c>
      <c r="T1601" s="8"/>
    </row>
    <row r="1602" spans="1:20" hidden="1" x14ac:dyDescent="0.25">
      <c r="A1602" t="s">
        <v>20</v>
      </c>
      <c r="B1602" t="s">
        <v>30</v>
      </c>
      <c r="C1602" t="s">
        <v>22</v>
      </c>
      <c r="D1602" t="s">
        <v>23</v>
      </c>
      <c r="E1602" t="s">
        <v>5</v>
      </c>
      <c r="G1602" t="s">
        <v>24</v>
      </c>
      <c r="H1602">
        <v>738700</v>
      </c>
      <c r="I1602">
        <v>739860</v>
      </c>
      <c r="J1602" t="s">
        <v>25</v>
      </c>
      <c r="O1602" t="s">
        <v>2813</v>
      </c>
      <c r="P1602">
        <v>5738115</v>
      </c>
      <c r="Q1602" t="s">
        <v>2814</v>
      </c>
      <c r="R1602">
        <v>1161</v>
      </c>
      <c r="T1602" t="s">
        <v>2815</v>
      </c>
    </row>
    <row r="1603" spans="1:20" x14ac:dyDescent="0.25">
      <c r="A1603" s="6" t="s">
        <v>33</v>
      </c>
      <c r="B1603" s="7" t="s">
        <v>34</v>
      </c>
      <c r="C1603" s="7" t="s">
        <v>22</v>
      </c>
      <c r="D1603" s="7" t="s">
        <v>23</v>
      </c>
      <c r="E1603" s="7" t="s">
        <v>5</v>
      </c>
      <c r="F1603" s="7"/>
      <c r="G1603" s="7" t="s">
        <v>24</v>
      </c>
      <c r="H1603" s="7">
        <v>738700</v>
      </c>
      <c r="I1603" s="7">
        <v>739860</v>
      </c>
      <c r="J1603" s="7" t="s">
        <v>25</v>
      </c>
      <c r="K1603" s="7" t="s">
        <v>2816</v>
      </c>
      <c r="L1603" s="7" t="s">
        <v>2816</v>
      </c>
      <c r="M1603" s="7"/>
      <c r="N1603" s="7" t="s">
        <v>2817</v>
      </c>
      <c r="O1603" s="7" t="s">
        <v>2813</v>
      </c>
      <c r="P1603" s="7">
        <v>5738115</v>
      </c>
      <c r="Q1603" s="7" t="s">
        <v>2814</v>
      </c>
      <c r="R1603" s="7">
        <v>1161</v>
      </c>
      <c r="S1603" s="7">
        <v>386</v>
      </c>
      <c r="T1603" s="8"/>
    </row>
    <row r="1604" spans="1:20" hidden="1" x14ac:dyDescent="0.25">
      <c r="A1604" t="s">
        <v>20</v>
      </c>
      <c r="B1604" t="s">
        <v>30</v>
      </c>
      <c r="C1604" t="s">
        <v>22</v>
      </c>
      <c r="D1604" t="s">
        <v>23</v>
      </c>
      <c r="E1604" t="s">
        <v>5</v>
      </c>
      <c r="G1604" t="s">
        <v>24</v>
      </c>
      <c r="H1604">
        <v>740299</v>
      </c>
      <c r="I1604">
        <v>741639</v>
      </c>
      <c r="J1604" t="s">
        <v>74</v>
      </c>
      <c r="P1604">
        <v>5738116</v>
      </c>
      <c r="Q1604" t="s">
        <v>2818</v>
      </c>
      <c r="R1604">
        <v>1341</v>
      </c>
      <c r="T1604" t="s">
        <v>2819</v>
      </c>
    </row>
    <row r="1605" spans="1:20" x14ac:dyDescent="0.25">
      <c r="A1605" s="6" t="s">
        <v>33</v>
      </c>
      <c r="B1605" s="7" t="s">
        <v>34</v>
      </c>
      <c r="C1605" s="7" t="s">
        <v>22</v>
      </c>
      <c r="D1605" s="7" t="s">
        <v>23</v>
      </c>
      <c r="E1605" s="7" t="s">
        <v>5</v>
      </c>
      <c r="F1605" s="7"/>
      <c r="G1605" s="7" t="s">
        <v>24</v>
      </c>
      <c r="H1605" s="7">
        <v>740299</v>
      </c>
      <c r="I1605" s="7">
        <v>741639</v>
      </c>
      <c r="J1605" s="7" t="s">
        <v>74</v>
      </c>
      <c r="K1605" s="7" t="s">
        <v>2820</v>
      </c>
      <c r="L1605" s="7" t="s">
        <v>2820</v>
      </c>
      <c r="M1605" s="7"/>
      <c r="N1605" s="7" t="s">
        <v>2821</v>
      </c>
      <c r="O1605" s="7"/>
      <c r="P1605" s="7">
        <v>5738116</v>
      </c>
      <c r="Q1605" s="7" t="s">
        <v>2818</v>
      </c>
      <c r="R1605" s="7">
        <v>1341</v>
      </c>
      <c r="S1605" s="7">
        <v>446</v>
      </c>
      <c r="T1605" s="8"/>
    </row>
    <row r="1606" spans="1:20" hidden="1" x14ac:dyDescent="0.25">
      <c r="A1606" t="s">
        <v>20</v>
      </c>
      <c r="B1606" t="s">
        <v>30</v>
      </c>
      <c r="C1606" t="s">
        <v>22</v>
      </c>
      <c r="D1606" t="s">
        <v>23</v>
      </c>
      <c r="E1606" t="s">
        <v>5</v>
      </c>
      <c r="G1606" t="s">
        <v>24</v>
      </c>
      <c r="H1606">
        <v>742019</v>
      </c>
      <c r="I1606">
        <v>742162</v>
      </c>
      <c r="J1606" t="s">
        <v>74</v>
      </c>
      <c r="P1606">
        <v>5738117</v>
      </c>
      <c r="Q1606" t="s">
        <v>2822</v>
      </c>
      <c r="R1606">
        <v>144</v>
      </c>
      <c r="T1606" t="s">
        <v>2823</v>
      </c>
    </row>
    <row r="1607" spans="1:20" x14ac:dyDescent="0.25">
      <c r="A1607" s="6" t="s">
        <v>33</v>
      </c>
      <c r="B1607" s="7" t="s">
        <v>34</v>
      </c>
      <c r="C1607" s="7" t="s">
        <v>22</v>
      </c>
      <c r="D1607" s="7" t="s">
        <v>23</v>
      </c>
      <c r="E1607" s="7" t="s">
        <v>5</v>
      </c>
      <c r="F1607" s="7"/>
      <c r="G1607" s="7" t="s">
        <v>24</v>
      </c>
      <c r="H1607" s="7">
        <v>742019</v>
      </c>
      <c r="I1607" s="7">
        <v>742162</v>
      </c>
      <c r="J1607" s="7" t="s">
        <v>74</v>
      </c>
      <c r="K1607" s="7" t="s">
        <v>2824</v>
      </c>
      <c r="L1607" s="7" t="s">
        <v>2824</v>
      </c>
      <c r="M1607" s="7"/>
      <c r="N1607" s="7" t="s">
        <v>2825</v>
      </c>
      <c r="O1607" s="7"/>
      <c r="P1607" s="7">
        <v>5738117</v>
      </c>
      <c r="Q1607" s="7" t="s">
        <v>2822</v>
      </c>
      <c r="R1607" s="7">
        <v>144</v>
      </c>
      <c r="S1607" s="7">
        <v>47</v>
      </c>
      <c r="T1607" s="8"/>
    </row>
    <row r="1608" spans="1:20" hidden="1" x14ac:dyDescent="0.25">
      <c r="A1608" t="s">
        <v>20</v>
      </c>
      <c r="B1608" t="s">
        <v>30</v>
      </c>
      <c r="C1608" t="s">
        <v>22</v>
      </c>
      <c r="D1608" t="s">
        <v>23</v>
      </c>
      <c r="E1608" t="s">
        <v>5</v>
      </c>
      <c r="G1608" t="s">
        <v>24</v>
      </c>
      <c r="H1608">
        <v>742167</v>
      </c>
      <c r="I1608">
        <v>742682</v>
      </c>
      <c r="J1608" t="s">
        <v>74</v>
      </c>
      <c r="P1608">
        <v>5738118</v>
      </c>
      <c r="Q1608" t="s">
        <v>2826</v>
      </c>
      <c r="R1608">
        <v>516</v>
      </c>
      <c r="T1608" t="s">
        <v>2827</v>
      </c>
    </row>
    <row r="1609" spans="1:20" x14ac:dyDescent="0.25">
      <c r="A1609" s="6" t="s">
        <v>33</v>
      </c>
      <c r="B1609" s="7" t="s">
        <v>34</v>
      </c>
      <c r="C1609" s="7" t="s">
        <v>22</v>
      </c>
      <c r="D1609" s="7" t="s">
        <v>23</v>
      </c>
      <c r="E1609" s="7" t="s">
        <v>5</v>
      </c>
      <c r="F1609" s="7"/>
      <c r="G1609" s="7" t="s">
        <v>24</v>
      </c>
      <c r="H1609" s="7">
        <v>742167</v>
      </c>
      <c r="I1609" s="7">
        <v>742682</v>
      </c>
      <c r="J1609" s="7" t="s">
        <v>74</v>
      </c>
      <c r="K1609" s="7" t="s">
        <v>2828</v>
      </c>
      <c r="L1609" s="7" t="s">
        <v>2828</v>
      </c>
      <c r="M1609" s="7"/>
      <c r="N1609" s="7" t="s">
        <v>2829</v>
      </c>
      <c r="O1609" s="7"/>
      <c r="P1609" s="7">
        <v>5738118</v>
      </c>
      <c r="Q1609" s="7" t="s">
        <v>2826</v>
      </c>
      <c r="R1609" s="7">
        <v>516</v>
      </c>
      <c r="S1609" s="7">
        <v>171</v>
      </c>
      <c r="T1609" s="8"/>
    </row>
    <row r="1610" spans="1:20" hidden="1" x14ac:dyDescent="0.25">
      <c r="A1610" t="s">
        <v>20</v>
      </c>
      <c r="B1610" t="s">
        <v>30</v>
      </c>
      <c r="C1610" t="s">
        <v>22</v>
      </c>
      <c r="D1610" t="s">
        <v>23</v>
      </c>
      <c r="E1610" t="s">
        <v>5</v>
      </c>
      <c r="G1610" t="s">
        <v>24</v>
      </c>
      <c r="H1610">
        <v>742752</v>
      </c>
      <c r="I1610">
        <v>743804</v>
      </c>
      <c r="J1610" t="s">
        <v>25</v>
      </c>
      <c r="P1610">
        <v>5738119</v>
      </c>
      <c r="Q1610" t="s">
        <v>2830</v>
      </c>
      <c r="R1610">
        <v>1053</v>
      </c>
      <c r="T1610" t="s">
        <v>2831</v>
      </c>
    </row>
    <row r="1611" spans="1:20" x14ac:dyDescent="0.25">
      <c r="A1611" s="6" t="s">
        <v>33</v>
      </c>
      <c r="B1611" s="7" t="s">
        <v>34</v>
      </c>
      <c r="C1611" s="7" t="s">
        <v>22</v>
      </c>
      <c r="D1611" s="7" t="s">
        <v>23</v>
      </c>
      <c r="E1611" s="7" t="s">
        <v>5</v>
      </c>
      <c r="F1611" s="7"/>
      <c r="G1611" s="7" t="s">
        <v>24</v>
      </c>
      <c r="H1611" s="7">
        <v>742752</v>
      </c>
      <c r="I1611" s="7">
        <v>743804</v>
      </c>
      <c r="J1611" s="7" t="s">
        <v>25</v>
      </c>
      <c r="K1611" s="7" t="s">
        <v>2832</v>
      </c>
      <c r="L1611" s="7" t="s">
        <v>2832</v>
      </c>
      <c r="M1611" s="7"/>
      <c r="N1611" s="7" t="s">
        <v>2833</v>
      </c>
      <c r="O1611" s="7"/>
      <c r="P1611" s="7">
        <v>5738119</v>
      </c>
      <c r="Q1611" s="7" t="s">
        <v>2830</v>
      </c>
      <c r="R1611" s="7">
        <v>1053</v>
      </c>
      <c r="S1611" s="7">
        <v>350</v>
      </c>
      <c r="T1611" s="8"/>
    </row>
    <row r="1612" spans="1:20" hidden="1" x14ac:dyDescent="0.25">
      <c r="A1612" t="s">
        <v>20</v>
      </c>
      <c r="B1612" t="s">
        <v>30</v>
      </c>
      <c r="C1612" t="s">
        <v>22</v>
      </c>
      <c r="D1612" t="s">
        <v>23</v>
      </c>
      <c r="E1612" t="s">
        <v>5</v>
      </c>
      <c r="G1612" t="s">
        <v>24</v>
      </c>
      <c r="H1612">
        <v>743828</v>
      </c>
      <c r="I1612">
        <v>745738</v>
      </c>
      <c r="J1612" t="s">
        <v>74</v>
      </c>
      <c r="P1612">
        <v>5738121</v>
      </c>
      <c r="Q1612" t="s">
        <v>2834</v>
      </c>
      <c r="R1612">
        <v>1911</v>
      </c>
      <c r="T1612" t="s">
        <v>2835</v>
      </c>
    </row>
    <row r="1613" spans="1:20" x14ac:dyDescent="0.25">
      <c r="A1613" s="6" t="s">
        <v>33</v>
      </c>
      <c r="B1613" s="7" t="s">
        <v>34</v>
      </c>
      <c r="C1613" s="7" t="s">
        <v>22</v>
      </c>
      <c r="D1613" s="7" t="s">
        <v>23</v>
      </c>
      <c r="E1613" s="7" t="s">
        <v>5</v>
      </c>
      <c r="F1613" s="7"/>
      <c r="G1613" s="7" t="s">
        <v>24</v>
      </c>
      <c r="H1613" s="7">
        <v>743828</v>
      </c>
      <c r="I1613" s="7">
        <v>745738</v>
      </c>
      <c r="J1613" s="7" t="s">
        <v>74</v>
      </c>
      <c r="K1613" s="7" t="s">
        <v>2836</v>
      </c>
      <c r="L1613" s="7" t="s">
        <v>2836</v>
      </c>
      <c r="M1613" s="7"/>
      <c r="N1613" s="7" t="s">
        <v>2837</v>
      </c>
      <c r="O1613" s="7"/>
      <c r="P1613" s="7">
        <v>5738121</v>
      </c>
      <c r="Q1613" s="7" t="s">
        <v>2834</v>
      </c>
      <c r="R1613" s="7">
        <v>1911</v>
      </c>
      <c r="S1613" s="7">
        <v>636</v>
      </c>
      <c r="T1613" s="8"/>
    </row>
    <row r="1614" spans="1:20" hidden="1" x14ac:dyDescent="0.25">
      <c r="A1614" t="s">
        <v>20</v>
      </c>
      <c r="B1614" t="s">
        <v>30</v>
      </c>
      <c r="C1614" t="s">
        <v>22</v>
      </c>
      <c r="D1614" t="s">
        <v>23</v>
      </c>
      <c r="E1614" t="s">
        <v>5</v>
      </c>
      <c r="G1614" t="s">
        <v>24</v>
      </c>
      <c r="H1614">
        <v>746038</v>
      </c>
      <c r="I1614">
        <v>746916</v>
      </c>
      <c r="J1614" t="s">
        <v>25</v>
      </c>
      <c r="P1614">
        <v>5738120</v>
      </c>
      <c r="Q1614" t="s">
        <v>2838</v>
      </c>
      <c r="R1614">
        <v>879</v>
      </c>
      <c r="T1614" t="s">
        <v>2839</v>
      </c>
    </row>
    <row r="1615" spans="1:20" x14ac:dyDescent="0.25">
      <c r="A1615" s="6" t="s">
        <v>33</v>
      </c>
      <c r="B1615" s="7" t="s">
        <v>34</v>
      </c>
      <c r="C1615" s="7" t="s">
        <v>22</v>
      </c>
      <c r="D1615" s="7" t="s">
        <v>23</v>
      </c>
      <c r="E1615" s="7" t="s">
        <v>5</v>
      </c>
      <c r="F1615" s="7"/>
      <c r="G1615" s="7" t="s">
        <v>24</v>
      </c>
      <c r="H1615" s="7">
        <v>746038</v>
      </c>
      <c r="I1615" s="7">
        <v>746916</v>
      </c>
      <c r="J1615" s="7" t="s">
        <v>25</v>
      </c>
      <c r="K1615" s="7" t="s">
        <v>2840</v>
      </c>
      <c r="L1615" s="7" t="s">
        <v>2840</v>
      </c>
      <c r="M1615" s="7"/>
      <c r="N1615" s="7" t="s">
        <v>2841</v>
      </c>
      <c r="O1615" s="7"/>
      <c r="P1615" s="7">
        <v>5738120</v>
      </c>
      <c r="Q1615" s="7" t="s">
        <v>2838</v>
      </c>
      <c r="R1615" s="7">
        <v>879</v>
      </c>
      <c r="S1615" s="7">
        <v>292</v>
      </c>
      <c r="T1615" s="8"/>
    </row>
    <row r="1616" spans="1:20" hidden="1" x14ac:dyDescent="0.25">
      <c r="A1616" t="s">
        <v>20</v>
      </c>
      <c r="B1616" t="s">
        <v>30</v>
      </c>
      <c r="C1616" t="s">
        <v>22</v>
      </c>
      <c r="D1616" t="s">
        <v>23</v>
      </c>
      <c r="E1616" t="s">
        <v>5</v>
      </c>
      <c r="G1616" t="s">
        <v>24</v>
      </c>
      <c r="H1616">
        <v>746932</v>
      </c>
      <c r="I1616">
        <v>748338</v>
      </c>
      <c r="J1616" t="s">
        <v>25</v>
      </c>
      <c r="P1616">
        <v>5738122</v>
      </c>
      <c r="Q1616" t="s">
        <v>2842</v>
      </c>
      <c r="R1616">
        <v>1407</v>
      </c>
      <c r="T1616" t="s">
        <v>2843</v>
      </c>
    </row>
    <row r="1617" spans="1:20" x14ac:dyDescent="0.25">
      <c r="A1617" s="6" t="s">
        <v>33</v>
      </c>
      <c r="B1617" s="7" t="s">
        <v>34</v>
      </c>
      <c r="C1617" s="7" t="s">
        <v>22</v>
      </c>
      <c r="D1617" s="7" t="s">
        <v>23</v>
      </c>
      <c r="E1617" s="7" t="s">
        <v>5</v>
      </c>
      <c r="F1617" s="7"/>
      <c r="G1617" s="7" t="s">
        <v>24</v>
      </c>
      <c r="H1617" s="7">
        <v>746932</v>
      </c>
      <c r="I1617" s="7">
        <v>748338</v>
      </c>
      <c r="J1617" s="7" t="s">
        <v>25</v>
      </c>
      <c r="K1617" s="7" t="s">
        <v>2844</v>
      </c>
      <c r="L1617" s="7" t="s">
        <v>2844</v>
      </c>
      <c r="M1617" s="7"/>
      <c r="N1617" s="7" t="s">
        <v>2845</v>
      </c>
      <c r="O1617" s="7"/>
      <c r="P1617" s="7">
        <v>5738122</v>
      </c>
      <c r="Q1617" s="7" t="s">
        <v>2842</v>
      </c>
      <c r="R1617" s="7">
        <v>1407</v>
      </c>
      <c r="S1617" s="7">
        <v>468</v>
      </c>
      <c r="T1617" s="8"/>
    </row>
    <row r="1618" spans="1:20" hidden="1" x14ac:dyDescent="0.25">
      <c r="A1618" t="s">
        <v>20</v>
      </c>
      <c r="B1618" t="s">
        <v>30</v>
      </c>
      <c r="C1618" t="s">
        <v>22</v>
      </c>
      <c r="D1618" t="s">
        <v>23</v>
      </c>
      <c r="E1618" t="s">
        <v>5</v>
      </c>
      <c r="G1618" t="s">
        <v>24</v>
      </c>
      <c r="H1618">
        <v>748363</v>
      </c>
      <c r="I1618">
        <v>748920</v>
      </c>
      <c r="J1618" t="s">
        <v>25</v>
      </c>
      <c r="P1618">
        <v>5738124</v>
      </c>
      <c r="Q1618" t="s">
        <v>2846</v>
      </c>
      <c r="R1618">
        <v>558</v>
      </c>
      <c r="T1618" t="s">
        <v>2847</v>
      </c>
    </row>
    <row r="1619" spans="1:20" x14ac:dyDescent="0.25">
      <c r="A1619" s="6" t="s">
        <v>33</v>
      </c>
      <c r="B1619" s="7" t="s">
        <v>34</v>
      </c>
      <c r="C1619" s="7" t="s">
        <v>22</v>
      </c>
      <c r="D1619" s="7" t="s">
        <v>23</v>
      </c>
      <c r="E1619" s="7" t="s">
        <v>5</v>
      </c>
      <c r="F1619" s="7"/>
      <c r="G1619" s="7" t="s">
        <v>24</v>
      </c>
      <c r="H1619" s="7">
        <v>748363</v>
      </c>
      <c r="I1619" s="7">
        <v>748920</v>
      </c>
      <c r="J1619" s="7" t="s">
        <v>25</v>
      </c>
      <c r="K1619" s="7" t="s">
        <v>2848</v>
      </c>
      <c r="L1619" s="7" t="s">
        <v>2848</v>
      </c>
      <c r="M1619" s="7"/>
      <c r="N1619" s="7" t="s">
        <v>793</v>
      </c>
      <c r="O1619" s="7"/>
      <c r="P1619" s="7">
        <v>5738124</v>
      </c>
      <c r="Q1619" s="7" t="s">
        <v>2846</v>
      </c>
      <c r="R1619" s="7">
        <v>558</v>
      </c>
      <c r="S1619" s="7">
        <v>185</v>
      </c>
      <c r="T1619" s="8"/>
    </row>
    <row r="1620" spans="1:20" hidden="1" x14ac:dyDescent="0.25">
      <c r="A1620" t="s">
        <v>20</v>
      </c>
      <c r="B1620" t="s">
        <v>30</v>
      </c>
      <c r="C1620" t="s">
        <v>22</v>
      </c>
      <c r="D1620" t="s">
        <v>23</v>
      </c>
      <c r="E1620" t="s">
        <v>5</v>
      </c>
      <c r="G1620" t="s">
        <v>24</v>
      </c>
      <c r="H1620">
        <v>748935</v>
      </c>
      <c r="I1620">
        <v>749543</v>
      </c>
      <c r="J1620" t="s">
        <v>25</v>
      </c>
      <c r="P1620">
        <v>5738125</v>
      </c>
      <c r="Q1620" t="s">
        <v>2849</v>
      </c>
      <c r="R1620">
        <v>609</v>
      </c>
      <c r="T1620" t="s">
        <v>2850</v>
      </c>
    </row>
    <row r="1621" spans="1:20" x14ac:dyDescent="0.25">
      <c r="A1621" s="6" t="s">
        <v>33</v>
      </c>
      <c r="B1621" s="7" t="s">
        <v>34</v>
      </c>
      <c r="C1621" s="7" t="s">
        <v>22</v>
      </c>
      <c r="D1621" s="7" t="s">
        <v>23</v>
      </c>
      <c r="E1621" s="7" t="s">
        <v>5</v>
      </c>
      <c r="F1621" s="7"/>
      <c r="G1621" s="7" t="s">
        <v>24</v>
      </c>
      <c r="H1621" s="7">
        <v>748935</v>
      </c>
      <c r="I1621" s="7">
        <v>749543</v>
      </c>
      <c r="J1621" s="7" t="s">
        <v>25</v>
      </c>
      <c r="K1621" s="7" t="s">
        <v>2851</v>
      </c>
      <c r="L1621" s="7" t="s">
        <v>2851</v>
      </c>
      <c r="M1621" s="7"/>
      <c r="N1621" s="7" t="s">
        <v>2852</v>
      </c>
      <c r="O1621" s="7"/>
      <c r="P1621" s="7">
        <v>5738125</v>
      </c>
      <c r="Q1621" s="7" t="s">
        <v>2849</v>
      </c>
      <c r="R1621" s="7">
        <v>609</v>
      </c>
      <c r="S1621" s="7">
        <v>202</v>
      </c>
      <c r="T1621" s="8"/>
    </row>
    <row r="1622" spans="1:20" hidden="1" x14ac:dyDescent="0.25">
      <c r="A1622" t="s">
        <v>20</v>
      </c>
      <c r="B1622" t="s">
        <v>30</v>
      </c>
      <c r="C1622" t="s">
        <v>22</v>
      </c>
      <c r="D1622" t="s">
        <v>23</v>
      </c>
      <c r="E1622" t="s">
        <v>5</v>
      </c>
      <c r="G1622" t="s">
        <v>24</v>
      </c>
      <c r="H1622">
        <v>749571</v>
      </c>
      <c r="I1622">
        <v>750686</v>
      </c>
      <c r="J1622" t="s">
        <v>25</v>
      </c>
      <c r="P1622">
        <v>5738017</v>
      </c>
      <c r="Q1622" t="s">
        <v>2853</v>
      </c>
      <c r="R1622">
        <v>1116</v>
      </c>
      <c r="T1622" t="s">
        <v>2854</v>
      </c>
    </row>
    <row r="1623" spans="1:20" x14ac:dyDescent="0.25">
      <c r="A1623" s="6" t="s">
        <v>33</v>
      </c>
      <c r="B1623" s="7" t="s">
        <v>34</v>
      </c>
      <c r="C1623" s="7" t="s">
        <v>22</v>
      </c>
      <c r="D1623" s="7" t="s">
        <v>23</v>
      </c>
      <c r="E1623" s="7" t="s">
        <v>5</v>
      </c>
      <c r="F1623" s="7"/>
      <c r="G1623" s="7" t="s">
        <v>24</v>
      </c>
      <c r="H1623" s="7">
        <v>749571</v>
      </c>
      <c r="I1623" s="7">
        <v>750686</v>
      </c>
      <c r="J1623" s="7" t="s">
        <v>25</v>
      </c>
      <c r="K1623" s="7" t="s">
        <v>2855</v>
      </c>
      <c r="L1623" s="7" t="s">
        <v>2855</v>
      </c>
      <c r="M1623" s="7"/>
      <c r="N1623" s="7" t="s">
        <v>2856</v>
      </c>
      <c r="O1623" s="7"/>
      <c r="P1623" s="7">
        <v>5738017</v>
      </c>
      <c r="Q1623" s="7" t="s">
        <v>2853</v>
      </c>
      <c r="R1623" s="7">
        <v>1116</v>
      </c>
      <c r="S1623" s="7">
        <v>371</v>
      </c>
      <c r="T1623" s="8"/>
    </row>
    <row r="1624" spans="1:20" hidden="1" x14ac:dyDescent="0.25">
      <c r="A1624" t="s">
        <v>20</v>
      </c>
      <c r="B1624" t="s">
        <v>657</v>
      </c>
      <c r="C1624" t="s">
        <v>22</v>
      </c>
      <c r="D1624" t="s">
        <v>23</v>
      </c>
      <c r="E1624" t="s">
        <v>5</v>
      </c>
      <c r="G1624" t="s">
        <v>24</v>
      </c>
      <c r="H1624">
        <v>750746</v>
      </c>
      <c r="I1624">
        <v>751136</v>
      </c>
      <c r="J1624" t="s">
        <v>25</v>
      </c>
      <c r="P1624">
        <v>24780678</v>
      </c>
      <c r="Q1624" t="s">
        <v>2857</v>
      </c>
      <c r="R1624">
        <v>391</v>
      </c>
      <c r="T1624" t="s">
        <v>661</v>
      </c>
    </row>
    <row r="1625" spans="1:20" hidden="1" x14ac:dyDescent="0.25">
      <c r="A1625" t="s">
        <v>33</v>
      </c>
      <c r="B1625" t="s">
        <v>660</v>
      </c>
      <c r="C1625" t="s">
        <v>22</v>
      </c>
      <c r="D1625" t="s">
        <v>23</v>
      </c>
      <c r="E1625" t="s">
        <v>5</v>
      </c>
      <c r="G1625" t="s">
        <v>24</v>
      </c>
      <c r="H1625">
        <v>750746</v>
      </c>
      <c r="I1625">
        <v>751136</v>
      </c>
      <c r="J1625" t="s">
        <v>25</v>
      </c>
      <c r="N1625" t="s">
        <v>2858</v>
      </c>
      <c r="P1625">
        <v>24780678</v>
      </c>
      <c r="Q1625" t="s">
        <v>2857</v>
      </c>
      <c r="R1625">
        <v>391</v>
      </c>
      <c r="T1625" t="s">
        <v>661</v>
      </c>
    </row>
    <row r="1626" spans="1:20" hidden="1" x14ac:dyDescent="0.25">
      <c r="A1626" t="s">
        <v>20</v>
      </c>
      <c r="B1626" t="s">
        <v>30</v>
      </c>
      <c r="C1626" t="s">
        <v>22</v>
      </c>
      <c r="D1626" t="s">
        <v>23</v>
      </c>
      <c r="E1626" t="s">
        <v>5</v>
      </c>
      <c r="G1626" t="s">
        <v>24</v>
      </c>
      <c r="H1626">
        <v>751155</v>
      </c>
      <c r="I1626">
        <v>752660</v>
      </c>
      <c r="J1626" t="s">
        <v>25</v>
      </c>
      <c r="P1626">
        <v>5738128</v>
      </c>
      <c r="Q1626" t="s">
        <v>2859</v>
      </c>
      <c r="R1626">
        <v>1506</v>
      </c>
      <c r="T1626" t="s">
        <v>2860</v>
      </c>
    </row>
    <row r="1627" spans="1:20" x14ac:dyDescent="0.25">
      <c r="A1627" s="6" t="s">
        <v>33</v>
      </c>
      <c r="B1627" s="7" t="s">
        <v>34</v>
      </c>
      <c r="C1627" s="7" t="s">
        <v>22</v>
      </c>
      <c r="D1627" s="7" t="s">
        <v>23</v>
      </c>
      <c r="E1627" s="7" t="s">
        <v>5</v>
      </c>
      <c r="F1627" s="7"/>
      <c r="G1627" s="7" t="s">
        <v>24</v>
      </c>
      <c r="H1627" s="7">
        <v>751155</v>
      </c>
      <c r="I1627" s="7">
        <v>752660</v>
      </c>
      <c r="J1627" s="7" t="s">
        <v>25</v>
      </c>
      <c r="K1627" s="7" t="s">
        <v>2861</v>
      </c>
      <c r="L1627" s="7" t="s">
        <v>2861</v>
      </c>
      <c r="M1627" s="7"/>
      <c r="N1627" s="7" t="s">
        <v>2862</v>
      </c>
      <c r="O1627" s="7"/>
      <c r="P1627" s="7">
        <v>5738128</v>
      </c>
      <c r="Q1627" s="7" t="s">
        <v>2859</v>
      </c>
      <c r="R1627" s="7">
        <v>1506</v>
      </c>
      <c r="S1627" s="7">
        <v>501</v>
      </c>
      <c r="T1627" s="8"/>
    </row>
    <row r="1628" spans="1:20" hidden="1" x14ac:dyDescent="0.25">
      <c r="A1628" t="s">
        <v>20</v>
      </c>
      <c r="B1628" t="s">
        <v>30</v>
      </c>
      <c r="C1628" t="s">
        <v>22</v>
      </c>
      <c r="D1628" t="s">
        <v>23</v>
      </c>
      <c r="E1628" t="s">
        <v>5</v>
      </c>
      <c r="G1628" t="s">
        <v>24</v>
      </c>
      <c r="H1628">
        <v>752690</v>
      </c>
      <c r="I1628">
        <v>753562</v>
      </c>
      <c r="J1628" t="s">
        <v>25</v>
      </c>
      <c r="P1628">
        <v>5737786</v>
      </c>
      <c r="Q1628" t="s">
        <v>2863</v>
      </c>
      <c r="R1628">
        <v>873</v>
      </c>
      <c r="T1628" t="s">
        <v>2864</v>
      </c>
    </row>
    <row r="1629" spans="1:20" x14ac:dyDescent="0.25">
      <c r="A1629" s="6" t="s">
        <v>33</v>
      </c>
      <c r="B1629" s="7" t="s">
        <v>34</v>
      </c>
      <c r="C1629" s="7" t="s">
        <v>22</v>
      </c>
      <c r="D1629" s="7" t="s">
        <v>23</v>
      </c>
      <c r="E1629" s="7" t="s">
        <v>5</v>
      </c>
      <c r="F1629" s="7"/>
      <c r="G1629" s="7" t="s">
        <v>24</v>
      </c>
      <c r="H1629" s="7">
        <v>752690</v>
      </c>
      <c r="I1629" s="7">
        <v>753562</v>
      </c>
      <c r="J1629" s="7" t="s">
        <v>25</v>
      </c>
      <c r="K1629" s="7" t="s">
        <v>2865</v>
      </c>
      <c r="L1629" s="7" t="s">
        <v>2865</v>
      </c>
      <c r="M1629" s="7"/>
      <c r="N1629" s="7" t="s">
        <v>36</v>
      </c>
      <c r="O1629" s="7"/>
      <c r="P1629" s="7">
        <v>5737786</v>
      </c>
      <c r="Q1629" s="7" t="s">
        <v>2863</v>
      </c>
      <c r="R1629" s="7">
        <v>873</v>
      </c>
      <c r="S1629" s="7">
        <v>290</v>
      </c>
      <c r="T1629" s="8"/>
    </row>
    <row r="1630" spans="1:20" hidden="1" x14ac:dyDescent="0.25">
      <c r="A1630" t="s">
        <v>20</v>
      </c>
      <c r="B1630" t="s">
        <v>30</v>
      </c>
      <c r="C1630" t="s">
        <v>22</v>
      </c>
      <c r="D1630" t="s">
        <v>23</v>
      </c>
      <c r="E1630" t="s">
        <v>5</v>
      </c>
      <c r="G1630" t="s">
        <v>24</v>
      </c>
      <c r="H1630">
        <v>753608</v>
      </c>
      <c r="I1630">
        <v>755917</v>
      </c>
      <c r="J1630" t="s">
        <v>25</v>
      </c>
      <c r="P1630">
        <v>5738127</v>
      </c>
      <c r="Q1630" t="s">
        <v>2866</v>
      </c>
      <c r="R1630">
        <v>2310</v>
      </c>
      <c r="T1630" t="s">
        <v>2867</v>
      </c>
    </row>
    <row r="1631" spans="1:20" x14ac:dyDescent="0.25">
      <c r="A1631" s="6" t="s">
        <v>33</v>
      </c>
      <c r="B1631" s="7" t="s">
        <v>34</v>
      </c>
      <c r="C1631" s="7" t="s">
        <v>22</v>
      </c>
      <c r="D1631" s="7" t="s">
        <v>23</v>
      </c>
      <c r="E1631" s="7" t="s">
        <v>5</v>
      </c>
      <c r="F1631" s="7"/>
      <c r="G1631" s="7" t="s">
        <v>24</v>
      </c>
      <c r="H1631" s="7">
        <v>753608</v>
      </c>
      <c r="I1631" s="7">
        <v>755917</v>
      </c>
      <c r="J1631" s="7" t="s">
        <v>25</v>
      </c>
      <c r="K1631" s="7" t="s">
        <v>2868</v>
      </c>
      <c r="L1631" s="7" t="s">
        <v>2868</v>
      </c>
      <c r="M1631" s="7"/>
      <c r="N1631" s="7" t="s">
        <v>2869</v>
      </c>
      <c r="O1631" s="7"/>
      <c r="P1631" s="7">
        <v>5738127</v>
      </c>
      <c r="Q1631" s="7" t="s">
        <v>2866</v>
      </c>
      <c r="R1631" s="7">
        <v>2310</v>
      </c>
      <c r="S1631" s="7">
        <v>769</v>
      </c>
      <c r="T1631" s="8"/>
    </row>
    <row r="1632" spans="1:20" hidden="1" x14ac:dyDescent="0.25">
      <c r="A1632" t="s">
        <v>20</v>
      </c>
      <c r="B1632" t="s">
        <v>30</v>
      </c>
      <c r="C1632" t="s">
        <v>22</v>
      </c>
      <c r="D1632" t="s">
        <v>23</v>
      </c>
      <c r="E1632" t="s">
        <v>5</v>
      </c>
      <c r="G1632" t="s">
        <v>24</v>
      </c>
      <c r="H1632">
        <v>755965</v>
      </c>
      <c r="I1632">
        <v>757092</v>
      </c>
      <c r="J1632" t="s">
        <v>74</v>
      </c>
      <c r="P1632">
        <v>5738129</v>
      </c>
      <c r="Q1632" t="s">
        <v>2870</v>
      </c>
      <c r="R1632">
        <v>1128</v>
      </c>
      <c r="T1632" t="s">
        <v>2871</v>
      </c>
    </row>
    <row r="1633" spans="1:20" x14ac:dyDescent="0.25">
      <c r="A1633" s="6" t="s">
        <v>33</v>
      </c>
      <c r="B1633" s="7" t="s">
        <v>34</v>
      </c>
      <c r="C1633" s="7" t="s">
        <v>22</v>
      </c>
      <c r="D1633" s="7" t="s">
        <v>23</v>
      </c>
      <c r="E1633" s="7" t="s">
        <v>5</v>
      </c>
      <c r="F1633" s="7"/>
      <c r="G1633" s="7" t="s">
        <v>24</v>
      </c>
      <c r="H1633" s="7">
        <v>755965</v>
      </c>
      <c r="I1633" s="7">
        <v>757092</v>
      </c>
      <c r="J1633" s="7" t="s">
        <v>74</v>
      </c>
      <c r="K1633" s="7" t="s">
        <v>2872</v>
      </c>
      <c r="L1633" s="7" t="s">
        <v>2872</v>
      </c>
      <c r="M1633" s="7"/>
      <c r="N1633" s="7" t="s">
        <v>2873</v>
      </c>
      <c r="O1633" s="7"/>
      <c r="P1633" s="7">
        <v>5738129</v>
      </c>
      <c r="Q1633" s="7" t="s">
        <v>2870</v>
      </c>
      <c r="R1633" s="7">
        <v>1128</v>
      </c>
      <c r="S1633" s="7">
        <v>375</v>
      </c>
      <c r="T1633" s="8"/>
    </row>
    <row r="1634" spans="1:20" hidden="1" x14ac:dyDescent="0.25">
      <c r="A1634" t="s">
        <v>20</v>
      </c>
      <c r="B1634" t="s">
        <v>30</v>
      </c>
      <c r="C1634" t="s">
        <v>22</v>
      </c>
      <c r="D1634" t="s">
        <v>23</v>
      </c>
      <c r="E1634" t="s">
        <v>5</v>
      </c>
      <c r="G1634" t="s">
        <v>24</v>
      </c>
      <c r="H1634">
        <v>757116</v>
      </c>
      <c r="I1634">
        <v>759146</v>
      </c>
      <c r="J1634" t="s">
        <v>74</v>
      </c>
      <c r="P1634">
        <v>5738130</v>
      </c>
      <c r="Q1634" t="s">
        <v>2874</v>
      </c>
      <c r="R1634">
        <v>2031</v>
      </c>
      <c r="T1634" t="s">
        <v>2875</v>
      </c>
    </row>
    <row r="1635" spans="1:20" x14ac:dyDescent="0.25">
      <c r="A1635" s="6" t="s">
        <v>33</v>
      </c>
      <c r="B1635" s="7" t="s">
        <v>34</v>
      </c>
      <c r="C1635" s="7" t="s">
        <v>22</v>
      </c>
      <c r="D1635" s="7" t="s">
        <v>23</v>
      </c>
      <c r="E1635" s="7" t="s">
        <v>5</v>
      </c>
      <c r="F1635" s="7"/>
      <c r="G1635" s="7" t="s">
        <v>24</v>
      </c>
      <c r="H1635" s="7">
        <v>757116</v>
      </c>
      <c r="I1635" s="7">
        <v>759146</v>
      </c>
      <c r="J1635" s="7" t="s">
        <v>74</v>
      </c>
      <c r="K1635" s="7" t="s">
        <v>2876</v>
      </c>
      <c r="L1635" s="7" t="s">
        <v>2876</v>
      </c>
      <c r="M1635" s="7"/>
      <c r="N1635" s="7" t="s">
        <v>2877</v>
      </c>
      <c r="O1635" s="7"/>
      <c r="P1635" s="7">
        <v>5738130</v>
      </c>
      <c r="Q1635" s="7" t="s">
        <v>2874</v>
      </c>
      <c r="R1635" s="7">
        <v>2031</v>
      </c>
      <c r="S1635" s="7">
        <v>676</v>
      </c>
      <c r="T1635" s="8"/>
    </row>
    <row r="1636" spans="1:20" hidden="1" x14ac:dyDescent="0.25">
      <c r="A1636" t="s">
        <v>20</v>
      </c>
      <c r="B1636" t="s">
        <v>30</v>
      </c>
      <c r="C1636" t="s">
        <v>22</v>
      </c>
      <c r="D1636" t="s">
        <v>23</v>
      </c>
      <c r="E1636" t="s">
        <v>5</v>
      </c>
      <c r="G1636" t="s">
        <v>24</v>
      </c>
      <c r="H1636">
        <v>759781</v>
      </c>
      <c r="I1636">
        <v>760788</v>
      </c>
      <c r="J1636" t="s">
        <v>74</v>
      </c>
      <c r="P1636">
        <v>5738131</v>
      </c>
      <c r="Q1636" t="s">
        <v>2878</v>
      </c>
      <c r="R1636">
        <v>1008</v>
      </c>
      <c r="T1636" t="s">
        <v>2879</v>
      </c>
    </row>
    <row r="1637" spans="1:20" x14ac:dyDescent="0.25">
      <c r="A1637" s="6" t="s">
        <v>33</v>
      </c>
      <c r="B1637" s="7" t="s">
        <v>34</v>
      </c>
      <c r="C1637" s="7" t="s">
        <v>22</v>
      </c>
      <c r="D1637" s="7" t="s">
        <v>23</v>
      </c>
      <c r="E1637" s="7" t="s">
        <v>5</v>
      </c>
      <c r="F1637" s="7"/>
      <c r="G1637" s="7" t="s">
        <v>24</v>
      </c>
      <c r="H1637" s="7">
        <v>759781</v>
      </c>
      <c r="I1637" s="7">
        <v>760788</v>
      </c>
      <c r="J1637" s="7" t="s">
        <v>74</v>
      </c>
      <c r="K1637" s="7" t="s">
        <v>2880</v>
      </c>
      <c r="L1637" s="7" t="s">
        <v>2880</v>
      </c>
      <c r="M1637" s="7"/>
      <c r="N1637" s="7" t="s">
        <v>2881</v>
      </c>
      <c r="O1637" s="7"/>
      <c r="P1637" s="7">
        <v>5738131</v>
      </c>
      <c r="Q1637" s="7" t="s">
        <v>2878</v>
      </c>
      <c r="R1637" s="7">
        <v>1008</v>
      </c>
      <c r="S1637" s="7">
        <v>335</v>
      </c>
      <c r="T1637" s="8"/>
    </row>
    <row r="1638" spans="1:20" hidden="1" x14ac:dyDescent="0.25">
      <c r="A1638" t="s">
        <v>20</v>
      </c>
      <c r="B1638" t="s">
        <v>30</v>
      </c>
      <c r="C1638" t="s">
        <v>22</v>
      </c>
      <c r="D1638" t="s">
        <v>23</v>
      </c>
      <c r="E1638" t="s">
        <v>5</v>
      </c>
      <c r="G1638" t="s">
        <v>24</v>
      </c>
      <c r="H1638">
        <v>760844</v>
      </c>
      <c r="I1638">
        <v>761347</v>
      </c>
      <c r="J1638" t="s">
        <v>74</v>
      </c>
      <c r="P1638">
        <v>5738132</v>
      </c>
      <c r="Q1638" t="s">
        <v>2882</v>
      </c>
      <c r="R1638">
        <v>504</v>
      </c>
      <c r="T1638" t="s">
        <v>2883</v>
      </c>
    </row>
    <row r="1639" spans="1:20" x14ac:dyDescent="0.25">
      <c r="A1639" s="6" t="s">
        <v>33</v>
      </c>
      <c r="B1639" s="7" t="s">
        <v>34</v>
      </c>
      <c r="C1639" s="7" t="s">
        <v>22</v>
      </c>
      <c r="D1639" s="7" t="s">
        <v>23</v>
      </c>
      <c r="E1639" s="7" t="s">
        <v>5</v>
      </c>
      <c r="F1639" s="7"/>
      <c r="G1639" s="7" t="s">
        <v>24</v>
      </c>
      <c r="H1639" s="7">
        <v>760844</v>
      </c>
      <c r="I1639" s="7">
        <v>761347</v>
      </c>
      <c r="J1639" s="7" t="s">
        <v>74</v>
      </c>
      <c r="K1639" s="7" t="s">
        <v>2884</v>
      </c>
      <c r="L1639" s="7" t="s">
        <v>2884</v>
      </c>
      <c r="M1639" s="7"/>
      <c r="N1639" s="7" t="s">
        <v>1861</v>
      </c>
      <c r="O1639" s="7"/>
      <c r="P1639" s="7">
        <v>5738132</v>
      </c>
      <c r="Q1639" s="7" t="s">
        <v>2882</v>
      </c>
      <c r="R1639" s="7">
        <v>504</v>
      </c>
      <c r="S1639" s="7">
        <v>167</v>
      </c>
      <c r="T1639" s="8"/>
    </row>
    <row r="1640" spans="1:20" hidden="1" x14ac:dyDescent="0.25">
      <c r="A1640" t="s">
        <v>20</v>
      </c>
      <c r="B1640" t="s">
        <v>30</v>
      </c>
      <c r="C1640" t="s">
        <v>22</v>
      </c>
      <c r="D1640" t="s">
        <v>23</v>
      </c>
      <c r="E1640" t="s">
        <v>5</v>
      </c>
      <c r="G1640" t="s">
        <v>24</v>
      </c>
      <c r="H1640">
        <v>761366</v>
      </c>
      <c r="I1640">
        <v>762580</v>
      </c>
      <c r="J1640" t="s">
        <v>74</v>
      </c>
      <c r="P1640">
        <v>5737783</v>
      </c>
      <c r="Q1640" t="s">
        <v>2885</v>
      </c>
      <c r="R1640">
        <v>1215</v>
      </c>
      <c r="T1640" t="s">
        <v>2886</v>
      </c>
    </row>
    <row r="1641" spans="1:20" x14ac:dyDescent="0.25">
      <c r="A1641" s="6" t="s">
        <v>33</v>
      </c>
      <c r="B1641" s="7" t="s">
        <v>34</v>
      </c>
      <c r="C1641" s="7" t="s">
        <v>22</v>
      </c>
      <c r="D1641" s="7" t="s">
        <v>23</v>
      </c>
      <c r="E1641" s="7" t="s">
        <v>5</v>
      </c>
      <c r="F1641" s="7"/>
      <c r="G1641" s="7" t="s">
        <v>24</v>
      </c>
      <c r="H1641" s="7">
        <v>761366</v>
      </c>
      <c r="I1641" s="7">
        <v>762580</v>
      </c>
      <c r="J1641" s="7" t="s">
        <v>74</v>
      </c>
      <c r="K1641" s="7" t="s">
        <v>2887</v>
      </c>
      <c r="L1641" s="7" t="s">
        <v>2887</v>
      </c>
      <c r="M1641" s="7"/>
      <c r="N1641" s="7" t="s">
        <v>2888</v>
      </c>
      <c r="O1641" s="7"/>
      <c r="P1641" s="7">
        <v>5737783</v>
      </c>
      <c r="Q1641" s="7" t="s">
        <v>2885</v>
      </c>
      <c r="R1641" s="7">
        <v>1215</v>
      </c>
      <c r="S1641" s="7">
        <v>404</v>
      </c>
      <c r="T1641" s="8"/>
    </row>
    <row r="1642" spans="1:20" hidden="1" x14ac:dyDescent="0.25">
      <c r="A1642" t="s">
        <v>20</v>
      </c>
      <c r="B1642" t="s">
        <v>30</v>
      </c>
      <c r="C1642" t="s">
        <v>22</v>
      </c>
      <c r="D1642" t="s">
        <v>23</v>
      </c>
      <c r="E1642" t="s">
        <v>5</v>
      </c>
      <c r="G1642" t="s">
        <v>24</v>
      </c>
      <c r="H1642">
        <v>762852</v>
      </c>
      <c r="I1642">
        <v>763190</v>
      </c>
      <c r="J1642" t="s">
        <v>74</v>
      </c>
      <c r="P1642">
        <v>5738133</v>
      </c>
      <c r="Q1642" t="s">
        <v>2889</v>
      </c>
      <c r="R1642">
        <v>339</v>
      </c>
      <c r="T1642" t="s">
        <v>2890</v>
      </c>
    </row>
    <row r="1643" spans="1:20" x14ac:dyDescent="0.25">
      <c r="A1643" s="6" t="s">
        <v>33</v>
      </c>
      <c r="B1643" s="7" t="s">
        <v>34</v>
      </c>
      <c r="C1643" s="7" t="s">
        <v>22</v>
      </c>
      <c r="D1643" s="7" t="s">
        <v>23</v>
      </c>
      <c r="E1643" s="7" t="s">
        <v>5</v>
      </c>
      <c r="F1643" s="7"/>
      <c r="G1643" s="7" t="s">
        <v>24</v>
      </c>
      <c r="H1643" s="7">
        <v>762852</v>
      </c>
      <c r="I1643" s="7">
        <v>763190</v>
      </c>
      <c r="J1643" s="7" t="s">
        <v>74</v>
      </c>
      <c r="K1643" s="7" t="s">
        <v>2891</v>
      </c>
      <c r="L1643" s="7" t="s">
        <v>2891</v>
      </c>
      <c r="M1643" s="7"/>
      <c r="N1643" s="7" t="s">
        <v>36</v>
      </c>
      <c r="O1643" s="7"/>
      <c r="P1643" s="7">
        <v>5738133</v>
      </c>
      <c r="Q1643" s="7" t="s">
        <v>2889</v>
      </c>
      <c r="R1643" s="7">
        <v>339</v>
      </c>
      <c r="S1643" s="7">
        <v>112</v>
      </c>
      <c r="T1643" s="8"/>
    </row>
    <row r="1644" spans="1:20" hidden="1" x14ac:dyDescent="0.25">
      <c r="A1644" t="s">
        <v>20</v>
      </c>
      <c r="B1644" t="s">
        <v>30</v>
      </c>
      <c r="C1644" t="s">
        <v>22</v>
      </c>
      <c r="D1644" t="s">
        <v>23</v>
      </c>
      <c r="E1644" t="s">
        <v>5</v>
      </c>
      <c r="G1644" t="s">
        <v>24</v>
      </c>
      <c r="H1644">
        <v>763240</v>
      </c>
      <c r="I1644">
        <v>764742</v>
      </c>
      <c r="J1644" t="s">
        <v>25</v>
      </c>
      <c r="P1644">
        <v>5738134</v>
      </c>
      <c r="Q1644" t="s">
        <v>2892</v>
      </c>
      <c r="R1644">
        <v>1503</v>
      </c>
      <c r="T1644" t="s">
        <v>2893</v>
      </c>
    </row>
    <row r="1645" spans="1:20" x14ac:dyDescent="0.25">
      <c r="A1645" s="6" t="s">
        <v>33</v>
      </c>
      <c r="B1645" s="7" t="s">
        <v>34</v>
      </c>
      <c r="C1645" s="7" t="s">
        <v>22</v>
      </c>
      <c r="D1645" s="7" t="s">
        <v>23</v>
      </c>
      <c r="E1645" s="7" t="s">
        <v>5</v>
      </c>
      <c r="F1645" s="7"/>
      <c r="G1645" s="7" t="s">
        <v>24</v>
      </c>
      <c r="H1645" s="7">
        <v>763240</v>
      </c>
      <c r="I1645" s="7">
        <v>764742</v>
      </c>
      <c r="J1645" s="7" t="s">
        <v>25</v>
      </c>
      <c r="K1645" s="7" t="s">
        <v>2894</v>
      </c>
      <c r="L1645" s="7" t="s">
        <v>2894</v>
      </c>
      <c r="M1645" s="7"/>
      <c r="N1645" s="7" t="s">
        <v>2895</v>
      </c>
      <c r="O1645" s="7"/>
      <c r="P1645" s="7">
        <v>5738134</v>
      </c>
      <c r="Q1645" s="7" t="s">
        <v>2892</v>
      </c>
      <c r="R1645" s="7">
        <v>1503</v>
      </c>
      <c r="S1645" s="7">
        <v>500</v>
      </c>
      <c r="T1645" s="8"/>
    </row>
    <row r="1646" spans="1:20" hidden="1" x14ac:dyDescent="0.25">
      <c r="A1646" t="s">
        <v>20</v>
      </c>
      <c r="B1646" t="s">
        <v>30</v>
      </c>
      <c r="C1646" t="s">
        <v>22</v>
      </c>
      <c r="D1646" t="s">
        <v>23</v>
      </c>
      <c r="E1646" t="s">
        <v>5</v>
      </c>
      <c r="G1646" t="s">
        <v>24</v>
      </c>
      <c r="H1646">
        <v>764816</v>
      </c>
      <c r="I1646">
        <v>765679</v>
      </c>
      <c r="J1646" t="s">
        <v>74</v>
      </c>
      <c r="P1646">
        <v>5737784</v>
      </c>
      <c r="Q1646" t="s">
        <v>2896</v>
      </c>
      <c r="R1646">
        <v>864</v>
      </c>
      <c r="T1646" t="s">
        <v>2897</v>
      </c>
    </row>
    <row r="1647" spans="1:20" x14ac:dyDescent="0.25">
      <c r="A1647" s="6" t="s">
        <v>33</v>
      </c>
      <c r="B1647" s="7" t="s">
        <v>34</v>
      </c>
      <c r="C1647" s="7" t="s">
        <v>22</v>
      </c>
      <c r="D1647" s="7" t="s">
        <v>23</v>
      </c>
      <c r="E1647" s="7" t="s">
        <v>5</v>
      </c>
      <c r="F1647" s="7"/>
      <c r="G1647" s="7" t="s">
        <v>24</v>
      </c>
      <c r="H1647" s="7">
        <v>764816</v>
      </c>
      <c r="I1647" s="7">
        <v>765679</v>
      </c>
      <c r="J1647" s="7" t="s">
        <v>74</v>
      </c>
      <c r="K1647" s="7" t="s">
        <v>2898</v>
      </c>
      <c r="L1647" s="7" t="s">
        <v>2898</v>
      </c>
      <c r="M1647" s="7"/>
      <c r="N1647" s="7" t="s">
        <v>2899</v>
      </c>
      <c r="O1647" s="7"/>
      <c r="P1647" s="7">
        <v>5737784</v>
      </c>
      <c r="Q1647" s="7" t="s">
        <v>2896</v>
      </c>
      <c r="R1647" s="7">
        <v>864</v>
      </c>
      <c r="S1647" s="7">
        <v>287</v>
      </c>
      <c r="T1647" s="8"/>
    </row>
    <row r="1648" spans="1:20" hidden="1" x14ac:dyDescent="0.25">
      <c r="A1648" t="s">
        <v>20</v>
      </c>
      <c r="B1648" t="s">
        <v>30</v>
      </c>
      <c r="C1648" t="s">
        <v>22</v>
      </c>
      <c r="D1648" t="s">
        <v>23</v>
      </c>
      <c r="E1648" t="s">
        <v>5</v>
      </c>
      <c r="G1648" t="s">
        <v>24</v>
      </c>
      <c r="H1648">
        <v>765729</v>
      </c>
      <c r="I1648">
        <v>766883</v>
      </c>
      <c r="J1648" t="s">
        <v>74</v>
      </c>
      <c r="P1648">
        <v>5738135</v>
      </c>
      <c r="Q1648" t="s">
        <v>2900</v>
      </c>
      <c r="R1648">
        <v>1155</v>
      </c>
      <c r="T1648" t="s">
        <v>2901</v>
      </c>
    </row>
    <row r="1649" spans="1:20" x14ac:dyDescent="0.25">
      <c r="A1649" s="6" t="s">
        <v>33</v>
      </c>
      <c r="B1649" s="7" t="s">
        <v>34</v>
      </c>
      <c r="C1649" s="7" t="s">
        <v>22</v>
      </c>
      <c r="D1649" s="7" t="s">
        <v>23</v>
      </c>
      <c r="E1649" s="7" t="s">
        <v>5</v>
      </c>
      <c r="F1649" s="7"/>
      <c r="G1649" s="7" t="s">
        <v>24</v>
      </c>
      <c r="H1649" s="7">
        <v>765729</v>
      </c>
      <c r="I1649" s="7">
        <v>766883</v>
      </c>
      <c r="J1649" s="7" t="s">
        <v>74</v>
      </c>
      <c r="K1649" s="7" t="s">
        <v>2902</v>
      </c>
      <c r="L1649" s="7" t="s">
        <v>2902</v>
      </c>
      <c r="M1649" s="7"/>
      <c r="N1649" s="7" t="s">
        <v>2903</v>
      </c>
      <c r="O1649" s="7"/>
      <c r="P1649" s="7">
        <v>5738135</v>
      </c>
      <c r="Q1649" s="7" t="s">
        <v>2900</v>
      </c>
      <c r="R1649" s="7">
        <v>1155</v>
      </c>
      <c r="S1649" s="7">
        <v>384</v>
      </c>
      <c r="T1649" s="8"/>
    </row>
    <row r="1650" spans="1:20" hidden="1" x14ac:dyDescent="0.25">
      <c r="A1650" t="s">
        <v>20</v>
      </c>
      <c r="B1650" t="s">
        <v>30</v>
      </c>
      <c r="C1650" t="s">
        <v>22</v>
      </c>
      <c r="D1650" t="s">
        <v>23</v>
      </c>
      <c r="E1650" t="s">
        <v>5</v>
      </c>
      <c r="G1650" t="s">
        <v>24</v>
      </c>
      <c r="H1650">
        <v>767007</v>
      </c>
      <c r="I1650">
        <v>767852</v>
      </c>
      <c r="J1650" t="s">
        <v>74</v>
      </c>
      <c r="P1650">
        <v>5738137</v>
      </c>
      <c r="Q1650" t="s">
        <v>2904</v>
      </c>
      <c r="R1650">
        <v>846</v>
      </c>
      <c r="T1650" t="s">
        <v>2905</v>
      </c>
    </row>
    <row r="1651" spans="1:20" x14ac:dyDescent="0.25">
      <c r="A1651" s="6" t="s">
        <v>33</v>
      </c>
      <c r="B1651" s="7" t="s">
        <v>34</v>
      </c>
      <c r="C1651" s="7" t="s">
        <v>22</v>
      </c>
      <c r="D1651" s="7" t="s">
        <v>23</v>
      </c>
      <c r="E1651" s="7" t="s">
        <v>5</v>
      </c>
      <c r="F1651" s="7"/>
      <c r="G1651" s="7" t="s">
        <v>24</v>
      </c>
      <c r="H1651" s="7">
        <v>767007</v>
      </c>
      <c r="I1651" s="7">
        <v>767852</v>
      </c>
      <c r="J1651" s="7" t="s">
        <v>74</v>
      </c>
      <c r="K1651" s="7" t="s">
        <v>2906</v>
      </c>
      <c r="L1651" s="7" t="s">
        <v>2906</v>
      </c>
      <c r="M1651" s="7"/>
      <c r="N1651" s="7" t="s">
        <v>2907</v>
      </c>
      <c r="O1651" s="7"/>
      <c r="P1651" s="7">
        <v>5738137</v>
      </c>
      <c r="Q1651" s="7" t="s">
        <v>2904</v>
      </c>
      <c r="R1651" s="7">
        <v>846</v>
      </c>
      <c r="S1651" s="7">
        <v>281</v>
      </c>
      <c r="T1651" s="8"/>
    </row>
    <row r="1652" spans="1:20" hidden="1" x14ac:dyDescent="0.25">
      <c r="A1652" t="s">
        <v>20</v>
      </c>
      <c r="B1652" t="s">
        <v>30</v>
      </c>
      <c r="C1652" t="s">
        <v>22</v>
      </c>
      <c r="D1652" t="s">
        <v>23</v>
      </c>
      <c r="E1652" t="s">
        <v>5</v>
      </c>
      <c r="G1652" t="s">
        <v>24</v>
      </c>
      <c r="H1652">
        <v>767867</v>
      </c>
      <c r="I1652">
        <v>768520</v>
      </c>
      <c r="J1652" t="s">
        <v>74</v>
      </c>
      <c r="P1652">
        <v>5738136</v>
      </c>
      <c r="Q1652" t="s">
        <v>2908</v>
      </c>
      <c r="R1652">
        <v>654</v>
      </c>
      <c r="T1652" t="s">
        <v>2909</v>
      </c>
    </row>
    <row r="1653" spans="1:20" x14ac:dyDescent="0.25">
      <c r="A1653" s="6" t="s">
        <v>33</v>
      </c>
      <c r="B1653" s="7" t="s">
        <v>34</v>
      </c>
      <c r="C1653" s="7" t="s">
        <v>22</v>
      </c>
      <c r="D1653" s="7" t="s">
        <v>23</v>
      </c>
      <c r="E1653" s="7" t="s">
        <v>5</v>
      </c>
      <c r="F1653" s="7"/>
      <c r="G1653" s="7" t="s">
        <v>24</v>
      </c>
      <c r="H1653" s="7">
        <v>767867</v>
      </c>
      <c r="I1653" s="7">
        <v>768520</v>
      </c>
      <c r="J1653" s="7" t="s">
        <v>74</v>
      </c>
      <c r="K1653" s="7" t="s">
        <v>2910</v>
      </c>
      <c r="L1653" s="7" t="s">
        <v>2910</v>
      </c>
      <c r="M1653" s="7"/>
      <c r="N1653" s="7" t="s">
        <v>1877</v>
      </c>
      <c r="O1653" s="7"/>
      <c r="P1653" s="7">
        <v>5738136</v>
      </c>
      <c r="Q1653" s="7" t="s">
        <v>2908</v>
      </c>
      <c r="R1653" s="7">
        <v>654</v>
      </c>
      <c r="S1653" s="7">
        <v>217</v>
      </c>
      <c r="T1653" s="8"/>
    </row>
    <row r="1654" spans="1:20" hidden="1" x14ac:dyDescent="0.25">
      <c r="A1654" t="s">
        <v>20</v>
      </c>
      <c r="B1654" t="s">
        <v>30</v>
      </c>
      <c r="C1654" t="s">
        <v>22</v>
      </c>
      <c r="D1654" t="s">
        <v>23</v>
      </c>
      <c r="E1654" t="s">
        <v>5</v>
      </c>
      <c r="G1654" t="s">
        <v>24</v>
      </c>
      <c r="H1654">
        <v>768598</v>
      </c>
      <c r="I1654">
        <v>769167</v>
      </c>
      <c r="J1654" t="s">
        <v>25</v>
      </c>
      <c r="P1654">
        <v>5738138</v>
      </c>
      <c r="Q1654" t="s">
        <v>2911</v>
      </c>
      <c r="R1654">
        <v>570</v>
      </c>
      <c r="T1654" t="s">
        <v>2912</v>
      </c>
    </row>
    <row r="1655" spans="1:20" x14ac:dyDescent="0.25">
      <c r="A1655" s="6" t="s">
        <v>33</v>
      </c>
      <c r="B1655" s="7" t="s">
        <v>34</v>
      </c>
      <c r="C1655" s="7" t="s">
        <v>22</v>
      </c>
      <c r="D1655" s="7" t="s">
        <v>23</v>
      </c>
      <c r="E1655" s="7" t="s">
        <v>5</v>
      </c>
      <c r="F1655" s="7"/>
      <c r="G1655" s="7" t="s">
        <v>24</v>
      </c>
      <c r="H1655" s="7">
        <v>768598</v>
      </c>
      <c r="I1655" s="7">
        <v>769167</v>
      </c>
      <c r="J1655" s="7" t="s">
        <v>25</v>
      </c>
      <c r="K1655" s="7" t="s">
        <v>2913</v>
      </c>
      <c r="L1655" s="7" t="s">
        <v>2913</v>
      </c>
      <c r="M1655" s="7"/>
      <c r="N1655" s="7" t="s">
        <v>36</v>
      </c>
      <c r="O1655" s="7"/>
      <c r="P1655" s="7">
        <v>5738138</v>
      </c>
      <c r="Q1655" s="7" t="s">
        <v>2911</v>
      </c>
      <c r="R1655" s="7">
        <v>570</v>
      </c>
      <c r="S1655" s="7">
        <v>189</v>
      </c>
      <c r="T1655" s="8"/>
    </row>
    <row r="1656" spans="1:20" hidden="1" x14ac:dyDescent="0.25">
      <c r="A1656" t="s">
        <v>20</v>
      </c>
      <c r="B1656" t="s">
        <v>30</v>
      </c>
      <c r="C1656" t="s">
        <v>22</v>
      </c>
      <c r="D1656" t="s">
        <v>23</v>
      </c>
      <c r="E1656" t="s">
        <v>5</v>
      </c>
      <c r="G1656" t="s">
        <v>24</v>
      </c>
      <c r="H1656">
        <v>769468</v>
      </c>
      <c r="I1656">
        <v>770532</v>
      </c>
      <c r="J1656" t="s">
        <v>25</v>
      </c>
      <c r="P1656">
        <v>5738039</v>
      </c>
      <c r="Q1656" t="s">
        <v>2914</v>
      </c>
      <c r="R1656">
        <v>1065</v>
      </c>
      <c r="T1656" t="s">
        <v>2915</v>
      </c>
    </row>
    <row r="1657" spans="1:20" x14ac:dyDescent="0.25">
      <c r="A1657" s="6" t="s">
        <v>33</v>
      </c>
      <c r="B1657" s="7" t="s">
        <v>34</v>
      </c>
      <c r="C1657" s="7" t="s">
        <v>22</v>
      </c>
      <c r="D1657" s="7" t="s">
        <v>23</v>
      </c>
      <c r="E1657" s="7" t="s">
        <v>5</v>
      </c>
      <c r="F1657" s="7"/>
      <c r="G1657" s="7" t="s">
        <v>24</v>
      </c>
      <c r="H1657" s="7">
        <v>769468</v>
      </c>
      <c r="I1657" s="7">
        <v>770532</v>
      </c>
      <c r="J1657" s="7" t="s">
        <v>25</v>
      </c>
      <c r="K1657" s="7" t="s">
        <v>2916</v>
      </c>
      <c r="L1657" s="7" t="s">
        <v>2916</v>
      </c>
      <c r="M1657" s="7"/>
      <c r="N1657" s="7" t="s">
        <v>2917</v>
      </c>
      <c r="O1657" s="7"/>
      <c r="P1657" s="7">
        <v>5738039</v>
      </c>
      <c r="Q1657" s="7" t="s">
        <v>2914</v>
      </c>
      <c r="R1657" s="7">
        <v>1065</v>
      </c>
      <c r="S1657" s="7">
        <v>354</v>
      </c>
      <c r="T1657" s="8"/>
    </row>
    <row r="1658" spans="1:20" hidden="1" x14ac:dyDescent="0.25">
      <c r="A1658" t="s">
        <v>20</v>
      </c>
      <c r="B1658" t="s">
        <v>30</v>
      </c>
      <c r="C1658" t="s">
        <v>22</v>
      </c>
      <c r="D1658" t="s">
        <v>23</v>
      </c>
      <c r="E1658" t="s">
        <v>5</v>
      </c>
      <c r="G1658" t="s">
        <v>24</v>
      </c>
      <c r="H1658">
        <v>770591</v>
      </c>
      <c r="I1658">
        <v>771616</v>
      </c>
      <c r="J1658" t="s">
        <v>25</v>
      </c>
      <c r="P1658">
        <v>5738037</v>
      </c>
      <c r="Q1658" t="s">
        <v>2918</v>
      </c>
      <c r="R1658">
        <v>1026</v>
      </c>
      <c r="T1658" t="s">
        <v>2919</v>
      </c>
    </row>
    <row r="1659" spans="1:20" x14ac:dyDescent="0.25">
      <c r="A1659" s="6" t="s">
        <v>33</v>
      </c>
      <c r="B1659" s="7" t="s">
        <v>34</v>
      </c>
      <c r="C1659" s="7" t="s">
        <v>22</v>
      </c>
      <c r="D1659" s="7" t="s">
        <v>23</v>
      </c>
      <c r="E1659" s="7" t="s">
        <v>5</v>
      </c>
      <c r="F1659" s="7"/>
      <c r="G1659" s="7" t="s">
        <v>24</v>
      </c>
      <c r="H1659" s="7">
        <v>770591</v>
      </c>
      <c r="I1659" s="7">
        <v>771616</v>
      </c>
      <c r="J1659" s="7" t="s">
        <v>25</v>
      </c>
      <c r="K1659" s="7" t="s">
        <v>2920</v>
      </c>
      <c r="L1659" s="7" t="s">
        <v>2920</v>
      </c>
      <c r="M1659" s="7"/>
      <c r="N1659" s="7" t="s">
        <v>2921</v>
      </c>
      <c r="O1659" s="7"/>
      <c r="P1659" s="7">
        <v>5738037</v>
      </c>
      <c r="Q1659" s="7" t="s">
        <v>2918</v>
      </c>
      <c r="R1659" s="7">
        <v>1026</v>
      </c>
      <c r="S1659" s="7">
        <v>341</v>
      </c>
      <c r="T1659" s="8"/>
    </row>
    <row r="1660" spans="1:20" hidden="1" x14ac:dyDescent="0.25">
      <c r="A1660" t="s">
        <v>20</v>
      </c>
      <c r="B1660" t="s">
        <v>30</v>
      </c>
      <c r="C1660" t="s">
        <v>22</v>
      </c>
      <c r="D1660" t="s">
        <v>23</v>
      </c>
      <c r="E1660" t="s">
        <v>5</v>
      </c>
      <c r="G1660" t="s">
        <v>24</v>
      </c>
      <c r="H1660">
        <v>771647</v>
      </c>
      <c r="I1660">
        <v>773179</v>
      </c>
      <c r="J1660" t="s">
        <v>25</v>
      </c>
      <c r="P1660">
        <v>5738098</v>
      </c>
      <c r="Q1660" t="s">
        <v>2922</v>
      </c>
      <c r="R1660">
        <v>1533</v>
      </c>
      <c r="T1660" t="s">
        <v>2923</v>
      </c>
    </row>
    <row r="1661" spans="1:20" x14ac:dyDescent="0.25">
      <c r="A1661" s="6" t="s">
        <v>33</v>
      </c>
      <c r="B1661" s="7" t="s">
        <v>34</v>
      </c>
      <c r="C1661" s="7" t="s">
        <v>22</v>
      </c>
      <c r="D1661" s="7" t="s">
        <v>23</v>
      </c>
      <c r="E1661" s="7" t="s">
        <v>5</v>
      </c>
      <c r="F1661" s="7"/>
      <c r="G1661" s="7" t="s">
        <v>24</v>
      </c>
      <c r="H1661" s="7">
        <v>771647</v>
      </c>
      <c r="I1661" s="7">
        <v>773179</v>
      </c>
      <c r="J1661" s="7" t="s">
        <v>25</v>
      </c>
      <c r="K1661" s="7" t="s">
        <v>2924</v>
      </c>
      <c r="L1661" s="7" t="s">
        <v>2924</v>
      </c>
      <c r="M1661" s="7"/>
      <c r="N1661" s="7" t="s">
        <v>2925</v>
      </c>
      <c r="O1661" s="7"/>
      <c r="P1661" s="7">
        <v>5738098</v>
      </c>
      <c r="Q1661" s="7" t="s">
        <v>2922</v>
      </c>
      <c r="R1661" s="7">
        <v>1533</v>
      </c>
      <c r="S1661" s="7">
        <v>510</v>
      </c>
      <c r="T1661" s="8"/>
    </row>
    <row r="1662" spans="1:20" hidden="1" x14ac:dyDescent="0.25">
      <c r="A1662" t="s">
        <v>20</v>
      </c>
      <c r="B1662" t="s">
        <v>30</v>
      </c>
      <c r="C1662" t="s">
        <v>22</v>
      </c>
      <c r="D1662" t="s">
        <v>23</v>
      </c>
      <c r="E1662" t="s">
        <v>5</v>
      </c>
      <c r="G1662" t="s">
        <v>24</v>
      </c>
      <c r="H1662">
        <v>773219</v>
      </c>
      <c r="I1662">
        <v>773893</v>
      </c>
      <c r="J1662" t="s">
        <v>25</v>
      </c>
      <c r="P1662">
        <v>5738141</v>
      </c>
      <c r="Q1662" t="s">
        <v>2926</v>
      </c>
      <c r="R1662">
        <v>675</v>
      </c>
      <c r="T1662" t="s">
        <v>2927</v>
      </c>
    </row>
    <row r="1663" spans="1:20" x14ac:dyDescent="0.25">
      <c r="A1663" s="6" t="s">
        <v>33</v>
      </c>
      <c r="B1663" s="7" t="s">
        <v>34</v>
      </c>
      <c r="C1663" s="7" t="s">
        <v>22</v>
      </c>
      <c r="D1663" s="7" t="s">
        <v>23</v>
      </c>
      <c r="E1663" s="7" t="s">
        <v>5</v>
      </c>
      <c r="F1663" s="7"/>
      <c r="G1663" s="7" t="s">
        <v>24</v>
      </c>
      <c r="H1663" s="7">
        <v>773219</v>
      </c>
      <c r="I1663" s="7">
        <v>773893</v>
      </c>
      <c r="J1663" s="7" t="s">
        <v>25</v>
      </c>
      <c r="K1663" s="7" t="s">
        <v>2928</v>
      </c>
      <c r="L1663" s="7" t="s">
        <v>2928</v>
      </c>
      <c r="M1663" s="7"/>
      <c r="N1663" s="7" t="s">
        <v>394</v>
      </c>
      <c r="O1663" s="7"/>
      <c r="P1663" s="7">
        <v>5738141</v>
      </c>
      <c r="Q1663" s="7" t="s">
        <v>2926</v>
      </c>
      <c r="R1663" s="7">
        <v>675</v>
      </c>
      <c r="S1663" s="7">
        <v>224</v>
      </c>
      <c r="T1663" s="8"/>
    </row>
    <row r="1664" spans="1:20" hidden="1" x14ac:dyDescent="0.25">
      <c r="A1664" t="s">
        <v>20</v>
      </c>
      <c r="B1664" t="s">
        <v>30</v>
      </c>
      <c r="C1664" t="s">
        <v>22</v>
      </c>
      <c r="D1664" t="s">
        <v>23</v>
      </c>
      <c r="E1664" t="s">
        <v>5</v>
      </c>
      <c r="G1664" t="s">
        <v>24</v>
      </c>
      <c r="H1664">
        <v>773923</v>
      </c>
      <c r="I1664">
        <v>775089</v>
      </c>
      <c r="J1664" t="s">
        <v>74</v>
      </c>
      <c r="P1664">
        <v>5738142</v>
      </c>
      <c r="Q1664" t="s">
        <v>2929</v>
      </c>
      <c r="R1664">
        <v>1167</v>
      </c>
      <c r="T1664" t="s">
        <v>2930</v>
      </c>
    </row>
    <row r="1665" spans="1:20" x14ac:dyDescent="0.25">
      <c r="A1665" s="6" t="s">
        <v>33</v>
      </c>
      <c r="B1665" s="7" t="s">
        <v>34</v>
      </c>
      <c r="C1665" s="7" t="s">
        <v>22</v>
      </c>
      <c r="D1665" s="7" t="s">
        <v>23</v>
      </c>
      <c r="E1665" s="7" t="s">
        <v>5</v>
      </c>
      <c r="F1665" s="7"/>
      <c r="G1665" s="7" t="s">
        <v>24</v>
      </c>
      <c r="H1665" s="7">
        <v>773923</v>
      </c>
      <c r="I1665" s="7">
        <v>775089</v>
      </c>
      <c r="J1665" s="7" t="s">
        <v>74</v>
      </c>
      <c r="K1665" s="7" t="s">
        <v>2931</v>
      </c>
      <c r="L1665" s="7" t="s">
        <v>2931</v>
      </c>
      <c r="M1665" s="7"/>
      <c r="N1665" s="7" t="s">
        <v>2932</v>
      </c>
      <c r="O1665" s="7"/>
      <c r="P1665" s="7">
        <v>5738142</v>
      </c>
      <c r="Q1665" s="7" t="s">
        <v>2929</v>
      </c>
      <c r="R1665" s="7">
        <v>1167</v>
      </c>
      <c r="S1665" s="7">
        <v>388</v>
      </c>
      <c r="T1665" s="8"/>
    </row>
    <row r="1666" spans="1:20" hidden="1" x14ac:dyDescent="0.25">
      <c r="A1666" t="s">
        <v>20</v>
      </c>
      <c r="B1666" t="s">
        <v>30</v>
      </c>
      <c r="C1666" t="s">
        <v>22</v>
      </c>
      <c r="D1666" t="s">
        <v>23</v>
      </c>
      <c r="E1666" t="s">
        <v>5</v>
      </c>
      <c r="G1666" t="s">
        <v>24</v>
      </c>
      <c r="H1666">
        <v>775273</v>
      </c>
      <c r="I1666">
        <v>776172</v>
      </c>
      <c r="J1666" t="s">
        <v>25</v>
      </c>
      <c r="P1666">
        <v>5738144</v>
      </c>
      <c r="Q1666" t="s">
        <v>2933</v>
      </c>
      <c r="R1666">
        <v>900</v>
      </c>
      <c r="T1666" t="s">
        <v>2934</v>
      </c>
    </row>
    <row r="1667" spans="1:20" x14ac:dyDescent="0.25">
      <c r="A1667" s="6" t="s">
        <v>33</v>
      </c>
      <c r="B1667" s="7" t="s">
        <v>34</v>
      </c>
      <c r="C1667" s="7" t="s">
        <v>22</v>
      </c>
      <c r="D1667" s="7" t="s">
        <v>23</v>
      </c>
      <c r="E1667" s="7" t="s">
        <v>5</v>
      </c>
      <c r="F1667" s="7"/>
      <c r="G1667" s="7" t="s">
        <v>24</v>
      </c>
      <c r="H1667" s="7">
        <v>775273</v>
      </c>
      <c r="I1667" s="7">
        <v>776172</v>
      </c>
      <c r="J1667" s="7" t="s">
        <v>25</v>
      </c>
      <c r="K1667" s="7" t="s">
        <v>2935</v>
      </c>
      <c r="L1667" s="7" t="s">
        <v>2935</v>
      </c>
      <c r="M1667" s="7"/>
      <c r="N1667" s="7" t="s">
        <v>36</v>
      </c>
      <c r="O1667" s="7"/>
      <c r="P1667" s="7">
        <v>5738144</v>
      </c>
      <c r="Q1667" s="7" t="s">
        <v>2933</v>
      </c>
      <c r="R1667" s="7">
        <v>900</v>
      </c>
      <c r="S1667" s="7">
        <v>299</v>
      </c>
      <c r="T1667" s="8"/>
    </row>
    <row r="1668" spans="1:20" hidden="1" x14ac:dyDescent="0.25">
      <c r="A1668" t="s">
        <v>20</v>
      </c>
      <c r="B1668" t="s">
        <v>30</v>
      </c>
      <c r="C1668" t="s">
        <v>22</v>
      </c>
      <c r="D1668" t="s">
        <v>23</v>
      </c>
      <c r="E1668" t="s">
        <v>5</v>
      </c>
      <c r="G1668" t="s">
        <v>24</v>
      </c>
      <c r="H1668">
        <v>776176</v>
      </c>
      <c r="I1668">
        <v>776493</v>
      </c>
      <c r="J1668" t="s">
        <v>25</v>
      </c>
      <c r="P1668">
        <v>5738038</v>
      </c>
      <c r="Q1668" t="s">
        <v>2936</v>
      </c>
      <c r="R1668">
        <v>318</v>
      </c>
      <c r="T1668" t="s">
        <v>2937</v>
      </c>
    </row>
    <row r="1669" spans="1:20" x14ac:dyDescent="0.25">
      <c r="A1669" s="6" t="s">
        <v>33</v>
      </c>
      <c r="B1669" s="7" t="s">
        <v>34</v>
      </c>
      <c r="C1669" s="7" t="s">
        <v>22</v>
      </c>
      <c r="D1669" s="7" t="s">
        <v>23</v>
      </c>
      <c r="E1669" s="7" t="s">
        <v>5</v>
      </c>
      <c r="F1669" s="7"/>
      <c r="G1669" s="7" t="s">
        <v>24</v>
      </c>
      <c r="H1669" s="7">
        <v>776176</v>
      </c>
      <c r="I1669" s="7">
        <v>776493</v>
      </c>
      <c r="J1669" s="7" t="s">
        <v>25</v>
      </c>
      <c r="K1669" s="7" t="s">
        <v>2938</v>
      </c>
      <c r="L1669" s="7" t="s">
        <v>2938</v>
      </c>
      <c r="M1669" s="7"/>
      <c r="N1669" s="7" t="s">
        <v>36</v>
      </c>
      <c r="O1669" s="7"/>
      <c r="P1669" s="7">
        <v>5738038</v>
      </c>
      <c r="Q1669" s="7" t="s">
        <v>2936</v>
      </c>
      <c r="R1669" s="7">
        <v>318</v>
      </c>
      <c r="S1669" s="7">
        <v>105</v>
      </c>
      <c r="T1669" s="8"/>
    </row>
    <row r="1670" spans="1:20" hidden="1" x14ac:dyDescent="0.25">
      <c r="A1670" t="s">
        <v>20</v>
      </c>
      <c r="B1670" t="s">
        <v>30</v>
      </c>
      <c r="C1670" t="s">
        <v>22</v>
      </c>
      <c r="D1670" t="s">
        <v>23</v>
      </c>
      <c r="E1670" t="s">
        <v>5</v>
      </c>
      <c r="G1670" t="s">
        <v>24</v>
      </c>
      <c r="H1670">
        <v>776506</v>
      </c>
      <c r="I1670">
        <v>776892</v>
      </c>
      <c r="J1670" t="s">
        <v>25</v>
      </c>
      <c r="P1670">
        <v>5738035</v>
      </c>
      <c r="Q1670" t="s">
        <v>2939</v>
      </c>
      <c r="R1670">
        <v>387</v>
      </c>
      <c r="T1670" t="s">
        <v>2940</v>
      </c>
    </row>
    <row r="1671" spans="1:20" x14ac:dyDescent="0.25">
      <c r="A1671" s="6" t="s">
        <v>33</v>
      </c>
      <c r="B1671" s="7" t="s">
        <v>34</v>
      </c>
      <c r="C1671" s="7" t="s">
        <v>22</v>
      </c>
      <c r="D1671" s="7" t="s">
        <v>23</v>
      </c>
      <c r="E1671" s="7" t="s">
        <v>5</v>
      </c>
      <c r="F1671" s="7"/>
      <c r="G1671" s="7" t="s">
        <v>24</v>
      </c>
      <c r="H1671" s="7">
        <v>776506</v>
      </c>
      <c r="I1671" s="7">
        <v>776892</v>
      </c>
      <c r="J1671" s="7" t="s">
        <v>25</v>
      </c>
      <c r="K1671" s="7" t="s">
        <v>2941</v>
      </c>
      <c r="L1671" s="7" t="s">
        <v>2941</v>
      </c>
      <c r="M1671" s="7"/>
      <c r="N1671" s="7" t="s">
        <v>2942</v>
      </c>
      <c r="O1671" s="7"/>
      <c r="P1671" s="7">
        <v>5738035</v>
      </c>
      <c r="Q1671" s="7" t="s">
        <v>2939</v>
      </c>
      <c r="R1671" s="7">
        <v>387</v>
      </c>
      <c r="S1671" s="7">
        <v>128</v>
      </c>
      <c r="T1671" s="8"/>
    </row>
    <row r="1672" spans="1:20" hidden="1" x14ac:dyDescent="0.25">
      <c r="A1672" t="s">
        <v>20</v>
      </c>
      <c r="B1672" t="s">
        <v>30</v>
      </c>
      <c r="C1672" t="s">
        <v>22</v>
      </c>
      <c r="D1672" t="s">
        <v>23</v>
      </c>
      <c r="E1672" t="s">
        <v>5</v>
      </c>
      <c r="G1672" t="s">
        <v>24</v>
      </c>
      <c r="H1672">
        <v>776873</v>
      </c>
      <c r="I1672">
        <v>777598</v>
      </c>
      <c r="J1672" t="s">
        <v>25</v>
      </c>
      <c r="P1672">
        <v>5738036</v>
      </c>
      <c r="Q1672" t="s">
        <v>2943</v>
      </c>
      <c r="R1672">
        <v>726</v>
      </c>
      <c r="T1672" t="s">
        <v>2944</v>
      </c>
    </row>
    <row r="1673" spans="1:20" x14ac:dyDescent="0.25">
      <c r="A1673" s="6" t="s">
        <v>33</v>
      </c>
      <c r="B1673" s="7" t="s">
        <v>34</v>
      </c>
      <c r="C1673" s="7" t="s">
        <v>22</v>
      </c>
      <c r="D1673" s="7" t="s">
        <v>23</v>
      </c>
      <c r="E1673" s="7" t="s">
        <v>5</v>
      </c>
      <c r="F1673" s="7"/>
      <c r="G1673" s="7" t="s">
        <v>24</v>
      </c>
      <c r="H1673" s="7">
        <v>776873</v>
      </c>
      <c r="I1673" s="7">
        <v>777598</v>
      </c>
      <c r="J1673" s="7" t="s">
        <v>25</v>
      </c>
      <c r="K1673" s="7" t="s">
        <v>2945</v>
      </c>
      <c r="L1673" s="7" t="s">
        <v>2945</v>
      </c>
      <c r="M1673" s="7"/>
      <c r="N1673" s="7" t="s">
        <v>2946</v>
      </c>
      <c r="O1673" s="7"/>
      <c r="P1673" s="7">
        <v>5738036</v>
      </c>
      <c r="Q1673" s="7" t="s">
        <v>2943</v>
      </c>
      <c r="R1673" s="7">
        <v>726</v>
      </c>
      <c r="S1673" s="7">
        <v>241</v>
      </c>
      <c r="T1673" s="8"/>
    </row>
    <row r="1674" spans="1:20" hidden="1" x14ac:dyDescent="0.25">
      <c r="A1674" t="s">
        <v>20</v>
      </c>
      <c r="B1674" t="s">
        <v>30</v>
      </c>
      <c r="C1674" t="s">
        <v>22</v>
      </c>
      <c r="D1674" t="s">
        <v>23</v>
      </c>
      <c r="E1674" t="s">
        <v>5</v>
      </c>
      <c r="G1674" t="s">
        <v>24</v>
      </c>
      <c r="H1674">
        <v>777611</v>
      </c>
      <c r="I1674">
        <v>778228</v>
      </c>
      <c r="J1674" t="s">
        <v>25</v>
      </c>
      <c r="P1674">
        <v>5738145</v>
      </c>
      <c r="Q1674" t="s">
        <v>2947</v>
      </c>
      <c r="R1674">
        <v>618</v>
      </c>
      <c r="T1674" t="s">
        <v>2948</v>
      </c>
    </row>
    <row r="1675" spans="1:20" x14ac:dyDescent="0.25">
      <c r="A1675" s="6" t="s">
        <v>33</v>
      </c>
      <c r="B1675" s="7" t="s">
        <v>34</v>
      </c>
      <c r="C1675" s="7" t="s">
        <v>22</v>
      </c>
      <c r="D1675" s="7" t="s">
        <v>23</v>
      </c>
      <c r="E1675" s="7" t="s">
        <v>5</v>
      </c>
      <c r="F1675" s="7"/>
      <c r="G1675" s="7" t="s">
        <v>24</v>
      </c>
      <c r="H1675" s="7">
        <v>777611</v>
      </c>
      <c r="I1675" s="7">
        <v>778228</v>
      </c>
      <c r="J1675" s="7" t="s">
        <v>25</v>
      </c>
      <c r="K1675" s="7" t="s">
        <v>2949</v>
      </c>
      <c r="L1675" s="7" t="s">
        <v>2949</v>
      </c>
      <c r="M1675" s="7"/>
      <c r="N1675" s="7" t="s">
        <v>990</v>
      </c>
      <c r="O1675" s="7"/>
      <c r="P1675" s="7">
        <v>5738145</v>
      </c>
      <c r="Q1675" s="7" t="s">
        <v>2947</v>
      </c>
      <c r="R1675" s="7">
        <v>618</v>
      </c>
      <c r="S1675" s="7">
        <v>205</v>
      </c>
      <c r="T1675" s="8"/>
    </row>
    <row r="1676" spans="1:20" hidden="1" x14ac:dyDescent="0.25">
      <c r="A1676" t="s">
        <v>20</v>
      </c>
      <c r="B1676" t="s">
        <v>30</v>
      </c>
      <c r="C1676" t="s">
        <v>22</v>
      </c>
      <c r="D1676" t="s">
        <v>23</v>
      </c>
      <c r="E1676" t="s">
        <v>5</v>
      </c>
      <c r="G1676" t="s">
        <v>24</v>
      </c>
      <c r="H1676">
        <v>778275</v>
      </c>
      <c r="I1676">
        <v>778943</v>
      </c>
      <c r="J1676" t="s">
        <v>25</v>
      </c>
      <c r="P1676">
        <v>5738146</v>
      </c>
      <c r="Q1676" t="s">
        <v>2950</v>
      </c>
      <c r="R1676">
        <v>669</v>
      </c>
      <c r="T1676" t="s">
        <v>2951</v>
      </c>
    </row>
    <row r="1677" spans="1:20" x14ac:dyDescent="0.25">
      <c r="A1677" s="6" t="s">
        <v>33</v>
      </c>
      <c r="B1677" s="7" t="s">
        <v>34</v>
      </c>
      <c r="C1677" s="7" t="s">
        <v>22</v>
      </c>
      <c r="D1677" s="7" t="s">
        <v>23</v>
      </c>
      <c r="E1677" s="7" t="s">
        <v>5</v>
      </c>
      <c r="F1677" s="7"/>
      <c r="G1677" s="7" t="s">
        <v>24</v>
      </c>
      <c r="H1677" s="7">
        <v>778275</v>
      </c>
      <c r="I1677" s="7">
        <v>778943</v>
      </c>
      <c r="J1677" s="7" t="s">
        <v>25</v>
      </c>
      <c r="K1677" s="7" t="s">
        <v>2952</v>
      </c>
      <c r="L1677" s="7" t="s">
        <v>2952</v>
      </c>
      <c r="M1677" s="7"/>
      <c r="N1677" s="7" t="s">
        <v>2953</v>
      </c>
      <c r="O1677" s="7"/>
      <c r="P1677" s="7">
        <v>5738146</v>
      </c>
      <c r="Q1677" s="7" t="s">
        <v>2950</v>
      </c>
      <c r="R1677" s="7">
        <v>669</v>
      </c>
      <c r="S1677" s="7">
        <v>222</v>
      </c>
      <c r="T1677" s="8"/>
    </row>
    <row r="1678" spans="1:20" hidden="1" x14ac:dyDescent="0.25">
      <c r="A1678" t="s">
        <v>20</v>
      </c>
      <c r="B1678" t="s">
        <v>30</v>
      </c>
      <c r="C1678" t="s">
        <v>22</v>
      </c>
      <c r="D1678" t="s">
        <v>23</v>
      </c>
      <c r="E1678" t="s">
        <v>5</v>
      </c>
      <c r="G1678" t="s">
        <v>24</v>
      </c>
      <c r="H1678">
        <v>778965</v>
      </c>
      <c r="I1678">
        <v>779996</v>
      </c>
      <c r="J1678" t="s">
        <v>74</v>
      </c>
      <c r="P1678">
        <v>5738101</v>
      </c>
      <c r="Q1678" t="s">
        <v>2954</v>
      </c>
      <c r="R1678">
        <v>1032</v>
      </c>
      <c r="T1678" t="s">
        <v>2955</v>
      </c>
    </row>
    <row r="1679" spans="1:20" x14ac:dyDescent="0.25">
      <c r="A1679" s="6" t="s">
        <v>33</v>
      </c>
      <c r="B1679" s="7" t="s">
        <v>34</v>
      </c>
      <c r="C1679" s="7" t="s">
        <v>22</v>
      </c>
      <c r="D1679" s="7" t="s">
        <v>23</v>
      </c>
      <c r="E1679" s="7" t="s">
        <v>5</v>
      </c>
      <c r="F1679" s="7"/>
      <c r="G1679" s="7" t="s">
        <v>24</v>
      </c>
      <c r="H1679" s="7">
        <v>778965</v>
      </c>
      <c r="I1679" s="7">
        <v>779996</v>
      </c>
      <c r="J1679" s="7" t="s">
        <v>74</v>
      </c>
      <c r="K1679" s="7" t="s">
        <v>2956</v>
      </c>
      <c r="L1679" s="7" t="s">
        <v>2956</v>
      </c>
      <c r="M1679" s="7"/>
      <c r="N1679" s="7" t="s">
        <v>2957</v>
      </c>
      <c r="O1679" s="7"/>
      <c r="P1679" s="7">
        <v>5738101</v>
      </c>
      <c r="Q1679" s="7" t="s">
        <v>2954</v>
      </c>
      <c r="R1679" s="7">
        <v>1032</v>
      </c>
      <c r="S1679" s="7">
        <v>343</v>
      </c>
      <c r="T1679" s="8"/>
    </row>
    <row r="1680" spans="1:20" hidden="1" x14ac:dyDescent="0.25">
      <c r="A1680" t="s">
        <v>20</v>
      </c>
      <c r="B1680" t="s">
        <v>30</v>
      </c>
      <c r="C1680" t="s">
        <v>22</v>
      </c>
      <c r="D1680" t="s">
        <v>23</v>
      </c>
      <c r="E1680" t="s">
        <v>5</v>
      </c>
      <c r="G1680" t="s">
        <v>24</v>
      </c>
      <c r="H1680">
        <v>780121</v>
      </c>
      <c r="I1680">
        <v>780642</v>
      </c>
      <c r="J1680" t="s">
        <v>74</v>
      </c>
      <c r="P1680">
        <v>5738034</v>
      </c>
      <c r="Q1680" t="s">
        <v>2958</v>
      </c>
      <c r="R1680">
        <v>522</v>
      </c>
      <c r="T1680" t="s">
        <v>2959</v>
      </c>
    </row>
    <row r="1681" spans="1:20" x14ac:dyDescent="0.25">
      <c r="A1681" s="6" t="s">
        <v>33</v>
      </c>
      <c r="B1681" s="7" t="s">
        <v>34</v>
      </c>
      <c r="C1681" s="7" t="s">
        <v>22</v>
      </c>
      <c r="D1681" s="7" t="s">
        <v>23</v>
      </c>
      <c r="E1681" s="7" t="s">
        <v>5</v>
      </c>
      <c r="F1681" s="7"/>
      <c r="G1681" s="7" t="s">
        <v>24</v>
      </c>
      <c r="H1681" s="7">
        <v>780121</v>
      </c>
      <c r="I1681" s="7">
        <v>780642</v>
      </c>
      <c r="J1681" s="7" t="s">
        <v>74</v>
      </c>
      <c r="K1681" s="7" t="s">
        <v>2960</v>
      </c>
      <c r="L1681" s="7" t="s">
        <v>2960</v>
      </c>
      <c r="M1681" s="7"/>
      <c r="N1681" s="7" t="s">
        <v>2961</v>
      </c>
      <c r="O1681" s="7"/>
      <c r="P1681" s="7">
        <v>5738034</v>
      </c>
      <c r="Q1681" s="7" t="s">
        <v>2958</v>
      </c>
      <c r="R1681" s="7">
        <v>522</v>
      </c>
      <c r="S1681" s="7">
        <v>173</v>
      </c>
      <c r="T1681" s="8"/>
    </row>
    <row r="1682" spans="1:20" hidden="1" x14ac:dyDescent="0.25">
      <c r="A1682" t="s">
        <v>20</v>
      </c>
      <c r="B1682" t="s">
        <v>30</v>
      </c>
      <c r="C1682" t="s">
        <v>22</v>
      </c>
      <c r="D1682" t="s">
        <v>23</v>
      </c>
      <c r="E1682" t="s">
        <v>5</v>
      </c>
      <c r="G1682" t="s">
        <v>24</v>
      </c>
      <c r="H1682">
        <v>780812</v>
      </c>
      <c r="I1682">
        <v>781468</v>
      </c>
      <c r="J1682" t="s">
        <v>25</v>
      </c>
      <c r="P1682">
        <v>5738033</v>
      </c>
      <c r="Q1682" t="s">
        <v>2962</v>
      </c>
      <c r="R1682">
        <v>657</v>
      </c>
      <c r="T1682" t="s">
        <v>2963</v>
      </c>
    </row>
    <row r="1683" spans="1:20" x14ac:dyDescent="0.25">
      <c r="A1683" s="6" t="s">
        <v>33</v>
      </c>
      <c r="B1683" s="7" t="s">
        <v>34</v>
      </c>
      <c r="C1683" s="7" t="s">
        <v>22</v>
      </c>
      <c r="D1683" s="7" t="s">
        <v>23</v>
      </c>
      <c r="E1683" s="7" t="s">
        <v>5</v>
      </c>
      <c r="F1683" s="7"/>
      <c r="G1683" s="7" t="s">
        <v>24</v>
      </c>
      <c r="H1683" s="7">
        <v>780812</v>
      </c>
      <c r="I1683" s="7">
        <v>781468</v>
      </c>
      <c r="J1683" s="7" t="s">
        <v>25</v>
      </c>
      <c r="K1683" s="7" t="s">
        <v>2964</v>
      </c>
      <c r="L1683" s="7" t="s">
        <v>2964</v>
      </c>
      <c r="M1683" s="7"/>
      <c r="N1683" s="7" t="s">
        <v>951</v>
      </c>
      <c r="O1683" s="7"/>
      <c r="P1683" s="7">
        <v>5738033</v>
      </c>
      <c r="Q1683" s="7" t="s">
        <v>2962</v>
      </c>
      <c r="R1683" s="7">
        <v>657</v>
      </c>
      <c r="S1683" s="7">
        <v>218</v>
      </c>
      <c r="T1683" s="8"/>
    </row>
    <row r="1684" spans="1:20" hidden="1" x14ac:dyDescent="0.25">
      <c r="A1684" t="s">
        <v>20</v>
      </c>
      <c r="B1684" t="s">
        <v>30</v>
      </c>
      <c r="C1684" t="s">
        <v>22</v>
      </c>
      <c r="D1684" t="s">
        <v>23</v>
      </c>
      <c r="E1684" t="s">
        <v>5</v>
      </c>
      <c r="G1684" t="s">
        <v>24</v>
      </c>
      <c r="H1684">
        <v>781501</v>
      </c>
      <c r="I1684">
        <v>782310</v>
      </c>
      <c r="J1684" t="s">
        <v>25</v>
      </c>
      <c r="P1684">
        <v>5738032</v>
      </c>
      <c r="Q1684" t="s">
        <v>2965</v>
      </c>
      <c r="R1684">
        <v>810</v>
      </c>
      <c r="T1684" t="s">
        <v>2966</v>
      </c>
    </row>
    <row r="1685" spans="1:20" x14ac:dyDescent="0.25">
      <c r="A1685" s="6" t="s">
        <v>33</v>
      </c>
      <c r="B1685" s="7" t="s">
        <v>34</v>
      </c>
      <c r="C1685" s="7" t="s">
        <v>22</v>
      </c>
      <c r="D1685" s="7" t="s">
        <v>23</v>
      </c>
      <c r="E1685" s="7" t="s">
        <v>5</v>
      </c>
      <c r="F1685" s="7"/>
      <c r="G1685" s="7" t="s">
        <v>24</v>
      </c>
      <c r="H1685" s="7">
        <v>781501</v>
      </c>
      <c r="I1685" s="7">
        <v>782310</v>
      </c>
      <c r="J1685" s="7" t="s">
        <v>25</v>
      </c>
      <c r="K1685" s="7" t="s">
        <v>2967</v>
      </c>
      <c r="L1685" s="7" t="s">
        <v>2967</v>
      </c>
      <c r="M1685" s="7"/>
      <c r="N1685" s="7" t="s">
        <v>36</v>
      </c>
      <c r="O1685" s="7"/>
      <c r="P1685" s="7">
        <v>5738032</v>
      </c>
      <c r="Q1685" s="7" t="s">
        <v>2965</v>
      </c>
      <c r="R1685" s="7">
        <v>810</v>
      </c>
      <c r="S1685" s="7">
        <v>269</v>
      </c>
      <c r="T1685" s="8"/>
    </row>
    <row r="1686" spans="1:20" hidden="1" x14ac:dyDescent="0.25">
      <c r="A1686" t="s">
        <v>20</v>
      </c>
      <c r="B1686" t="s">
        <v>30</v>
      </c>
      <c r="C1686" t="s">
        <v>22</v>
      </c>
      <c r="D1686" t="s">
        <v>23</v>
      </c>
      <c r="E1686" t="s">
        <v>5</v>
      </c>
      <c r="G1686" t="s">
        <v>24</v>
      </c>
      <c r="H1686">
        <v>782321</v>
      </c>
      <c r="I1686">
        <v>783601</v>
      </c>
      <c r="J1686" t="s">
        <v>25</v>
      </c>
      <c r="P1686">
        <v>5738147</v>
      </c>
      <c r="Q1686" t="s">
        <v>2968</v>
      </c>
      <c r="R1686">
        <v>1281</v>
      </c>
      <c r="T1686" t="s">
        <v>2969</v>
      </c>
    </row>
    <row r="1687" spans="1:20" x14ac:dyDescent="0.25">
      <c r="A1687" s="6" t="s">
        <v>33</v>
      </c>
      <c r="B1687" s="7" t="s">
        <v>34</v>
      </c>
      <c r="C1687" s="7" t="s">
        <v>22</v>
      </c>
      <c r="D1687" s="7" t="s">
        <v>23</v>
      </c>
      <c r="E1687" s="7" t="s">
        <v>5</v>
      </c>
      <c r="F1687" s="7"/>
      <c r="G1687" s="7" t="s">
        <v>24</v>
      </c>
      <c r="H1687" s="7">
        <v>782321</v>
      </c>
      <c r="I1687" s="7">
        <v>783601</v>
      </c>
      <c r="J1687" s="7" t="s">
        <v>25</v>
      </c>
      <c r="K1687" s="7" t="s">
        <v>2970</v>
      </c>
      <c r="L1687" s="7" t="s">
        <v>2970</v>
      </c>
      <c r="M1687" s="7"/>
      <c r="N1687" s="7" t="s">
        <v>1040</v>
      </c>
      <c r="O1687" s="7"/>
      <c r="P1687" s="7">
        <v>5738147</v>
      </c>
      <c r="Q1687" s="7" t="s">
        <v>2968</v>
      </c>
      <c r="R1687" s="7">
        <v>1281</v>
      </c>
      <c r="S1687" s="7">
        <v>426</v>
      </c>
      <c r="T1687" s="8"/>
    </row>
    <row r="1688" spans="1:20" hidden="1" x14ac:dyDescent="0.25">
      <c r="A1688" t="s">
        <v>20</v>
      </c>
      <c r="B1688" t="s">
        <v>30</v>
      </c>
      <c r="C1688" t="s">
        <v>22</v>
      </c>
      <c r="D1688" t="s">
        <v>23</v>
      </c>
      <c r="E1688" t="s">
        <v>5</v>
      </c>
      <c r="G1688" t="s">
        <v>24</v>
      </c>
      <c r="H1688">
        <v>783610</v>
      </c>
      <c r="I1688">
        <v>784191</v>
      </c>
      <c r="J1688" t="s">
        <v>25</v>
      </c>
      <c r="P1688">
        <v>5738100</v>
      </c>
      <c r="Q1688" t="s">
        <v>2971</v>
      </c>
      <c r="R1688">
        <v>582</v>
      </c>
      <c r="T1688" t="s">
        <v>2972</v>
      </c>
    </row>
    <row r="1689" spans="1:20" x14ac:dyDescent="0.25">
      <c r="A1689" s="6" t="s">
        <v>33</v>
      </c>
      <c r="B1689" s="7" t="s">
        <v>34</v>
      </c>
      <c r="C1689" s="7" t="s">
        <v>22</v>
      </c>
      <c r="D1689" s="7" t="s">
        <v>23</v>
      </c>
      <c r="E1689" s="7" t="s">
        <v>5</v>
      </c>
      <c r="F1689" s="7"/>
      <c r="G1689" s="7" t="s">
        <v>24</v>
      </c>
      <c r="H1689" s="7">
        <v>783610</v>
      </c>
      <c r="I1689" s="7">
        <v>784191</v>
      </c>
      <c r="J1689" s="7" t="s">
        <v>25</v>
      </c>
      <c r="K1689" s="7" t="s">
        <v>2973</v>
      </c>
      <c r="L1689" s="7" t="s">
        <v>2973</v>
      </c>
      <c r="M1689" s="7"/>
      <c r="N1689" s="7" t="s">
        <v>36</v>
      </c>
      <c r="O1689" s="7"/>
      <c r="P1689" s="7">
        <v>5738100</v>
      </c>
      <c r="Q1689" s="7" t="s">
        <v>2971</v>
      </c>
      <c r="R1689" s="7">
        <v>582</v>
      </c>
      <c r="S1689" s="7">
        <v>193</v>
      </c>
      <c r="T1689" s="8"/>
    </row>
    <row r="1690" spans="1:20" hidden="1" x14ac:dyDescent="0.25">
      <c r="A1690" t="s">
        <v>20</v>
      </c>
      <c r="B1690" t="s">
        <v>30</v>
      </c>
      <c r="C1690" t="s">
        <v>22</v>
      </c>
      <c r="D1690" t="s">
        <v>23</v>
      </c>
      <c r="E1690" t="s">
        <v>5</v>
      </c>
      <c r="G1690" t="s">
        <v>24</v>
      </c>
      <c r="H1690">
        <v>784133</v>
      </c>
      <c r="I1690">
        <v>784693</v>
      </c>
      <c r="J1690" t="s">
        <v>74</v>
      </c>
      <c r="P1690">
        <v>5738148</v>
      </c>
      <c r="Q1690" t="s">
        <v>2974</v>
      </c>
      <c r="R1690">
        <v>561</v>
      </c>
      <c r="T1690" t="s">
        <v>2975</v>
      </c>
    </row>
    <row r="1691" spans="1:20" x14ac:dyDescent="0.25">
      <c r="A1691" s="6" t="s">
        <v>33</v>
      </c>
      <c r="B1691" s="7" t="s">
        <v>34</v>
      </c>
      <c r="C1691" s="7" t="s">
        <v>22</v>
      </c>
      <c r="D1691" s="7" t="s">
        <v>23</v>
      </c>
      <c r="E1691" s="7" t="s">
        <v>5</v>
      </c>
      <c r="F1691" s="7"/>
      <c r="G1691" s="7" t="s">
        <v>24</v>
      </c>
      <c r="H1691" s="7">
        <v>784133</v>
      </c>
      <c r="I1691" s="7">
        <v>784693</v>
      </c>
      <c r="J1691" s="7" t="s">
        <v>74</v>
      </c>
      <c r="K1691" s="7" t="s">
        <v>2976</v>
      </c>
      <c r="L1691" s="7" t="s">
        <v>2976</v>
      </c>
      <c r="M1691" s="7"/>
      <c r="N1691" s="7" t="s">
        <v>36</v>
      </c>
      <c r="O1691" s="7"/>
      <c r="P1691" s="7">
        <v>5738148</v>
      </c>
      <c r="Q1691" s="7" t="s">
        <v>2974</v>
      </c>
      <c r="R1691" s="7">
        <v>561</v>
      </c>
      <c r="S1691" s="7">
        <v>186</v>
      </c>
      <c r="T1691" s="8"/>
    </row>
    <row r="1692" spans="1:20" hidden="1" x14ac:dyDescent="0.25">
      <c r="A1692" t="s">
        <v>20</v>
      </c>
      <c r="B1692" t="s">
        <v>30</v>
      </c>
      <c r="C1692" t="s">
        <v>22</v>
      </c>
      <c r="D1692" t="s">
        <v>23</v>
      </c>
      <c r="E1692" t="s">
        <v>5</v>
      </c>
      <c r="G1692" t="s">
        <v>24</v>
      </c>
      <c r="H1692">
        <v>784772</v>
      </c>
      <c r="I1692">
        <v>785392</v>
      </c>
      <c r="J1692" t="s">
        <v>74</v>
      </c>
      <c r="P1692">
        <v>5738149</v>
      </c>
      <c r="Q1692" t="s">
        <v>2977</v>
      </c>
      <c r="R1692">
        <v>621</v>
      </c>
      <c r="T1692" t="s">
        <v>2978</v>
      </c>
    </row>
    <row r="1693" spans="1:20" x14ac:dyDescent="0.25">
      <c r="A1693" s="6" t="s">
        <v>33</v>
      </c>
      <c r="B1693" s="7" t="s">
        <v>34</v>
      </c>
      <c r="C1693" s="7" t="s">
        <v>22</v>
      </c>
      <c r="D1693" s="7" t="s">
        <v>23</v>
      </c>
      <c r="E1693" s="7" t="s">
        <v>5</v>
      </c>
      <c r="F1693" s="7"/>
      <c r="G1693" s="7" t="s">
        <v>24</v>
      </c>
      <c r="H1693" s="7">
        <v>784772</v>
      </c>
      <c r="I1693" s="7">
        <v>785392</v>
      </c>
      <c r="J1693" s="7" t="s">
        <v>74</v>
      </c>
      <c r="K1693" s="7" t="s">
        <v>2979</v>
      </c>
      <c r="L1693" s="7" t="s">
        <v>2979</v>
      </c>
      <c r="M1693" s="7"/>
      <c r="N1693" s="7" t="s">
        <v>1824</v>
      </c>
      <c r="O1693" s="7"/>
      <c r="P1693" s="7">
        <v>5738149</v>
      </c>
      <c r="Q1693" s="7" t="s">
        <v>2977</v>
      </c>
      <c r="R1693" s="7">
        <v>621</v>
      </c>
      <c r="S1693" s="7">
        <v>206</v>
      </c>
      <c r="T1693" s="8"/>
    </row>
    <row r="1694" spans="1:20" hidden="1" x14ac:dyDescent="0.25">
      <c r="A1694" t="s">
        <v>20</v>
      </c>
      <c r="B1694" t="s">
        <v>21</v>
      </c>
      <c r="C1694" t="s">
        <v>22</v>
      </c>
      <c r="D1694" t="s">
        <v>23</v>
      </c>
      <c r="E1694" t="s">
        <v>5</v>
      </c>
      <c r="G1694" t="s">
        <v>24</v>
      </c>
      <c r="H1694">
        <v>785445</v>
      </c>
      <c r="I1694">
        <v>785519</v>
      </c>
      <c r="J1694" t="s">
        <v>74</v>
      </c>
      <c r="P1694">
        <v>5738031</v>
      </c>
      <c r="Q1694" t="s">
        <v>2980</v>
      </c>
      <c r="R1694">
        <v>75</v>
      </c>
      <c r="T1694" t="s">
        <v>2981</v>
      </c>
    </row>
    <row r="1695" spans="1:20" hidden="1" x14ac:dyDescent="0.25">
      <c r="A1695" t="s">
        <v>21</v>
      </c>
      <c r="C1695" t="s">
        <v>22</v>
      </c>
      <c r="D1695" t="s">
        <v>23</v>
      </c>
      <c r="E1695" t="s">
        <v>5</v>
      </c>
      <c r="G1695" t="s">
        <v>24</v>
      </c>
      <c r="H1695">
        <v>785445</v>
      </c>
      <c r="I1695">
        <v>785519</v>
      </c>
      <c r="J1695" t="s">
        <v>74</v>
      </c>
      <c r="N1695" t="s">
        <v>2982</v>
      </c>
      <c r="P1695">
        <v>5738031</v>
      </c>
      <c r="Q1695" t="s">
        <v>2980</v>
      </c>
      <c r="R1695">
        <v>75</v>
      </c>
      <c r="T1695" t="s">
        <v>2983</v>
      </c>
    </row>
    <row r="1696" spans="1:20" hidden="1" x14ac:dyDescent="0.25">
      <c r="A1696" t="s">
        <v>20</v>
      </c>
      <c r="B1696" t="s">
        <v>21</v>
      </c>
      <c r="C1696" t="s">
        <v>22</v>
      </c>
      <c r="D1696" t="s">
        <v>23</v>
      </c>
      <c r="E1696" t="s">
        <v>5</v>
      </c>
      <c r="G1696" t="s">
        <v>24</v>
      </c>
      <c r="H1696">
        <v>785542</v>
      </c>
      <c r="I1696">
        <v>785615</v>
      </c>
      <c r="J1696" t="s">
        <v>74</v>
      </c>
      <c r="P1696">
        <v>5738030</v>
      </c>
      <c r="Q1696" t="s">
        <v>2984</v>
      </c>
      <c r="R1696">
        <v>74</v>
      </c>
      <c r="T1696" t="s">
        <v>2985</v>
      </c>
    </row>
    <row r="1697" spans="1:20" hidden="1" x14ac:dyDescent="0.25">
      <c r="A1697" t="s">
        <v>21</v>
      </c>
      <c r="C1697" t="s">
        <v>22</v>
      </c>
      <c r="D1697" t="s">
        <v>23</v>
      </c>
      <c r="E1697" t="s">
        <v>5</v>
      </c>
      <c r="G1697" t="s">
        <v>24</v>
      </c>
      <c r="H1697">
        <v>785542</v>
      </c>
      <c r="I1697">
        <v>785615</v>
      </c>
      <c r="J1697" t="s">
        <v>74</v>
      </c>
      <c r="N1697" t="s">
        <v>2986</v>
      </c>
      <c r="P1697">
        <v>5738030</v>
      </c>
      <c r="Q1697" t="s">
        <v>2984</v>
      </c>
      <c r="R1697">
        <v>74</v>
      </c>
      <c r="T1697" t="s">
        <v>2987</v>
      </c>
    </row>
    <row r="1698" spans="1:20" hidden="1" x14ac:dyDescent="0.25">
      <c r="A1698" t="s">
        <v>20</v>
      </c>
      <c r="B1698" t="s">
        <v>21</v>
      </c>
      <c r="C1698" t="s">
        <v>22</v>
      </c>
      <c r="D1698" t="s">
        <v>23</v>
      </c>
      <c r="E1698" t="s">
        <v>5</v>
      </c>
      <c r="G1698" t="s">
        <v>24</v>
      </c>
      <c r="H1698">
        <v>785644</v>
      </c>
      <c r="I1698">
        <v>785718</v>
      </c>
      <c r="J1698" t="s">
        <v>74</v>
      </c>
      <c r="P1698">
        <v>5738029</v>
      </c>
      <c r="Q1698" t="s">
        <v>2988</v>
      </c>
      <c r="R1698">
        <v>75</v>
      </c>
      <c r="T1698" t="s">
        <v>2989</v>
      </c>
    </row>
    <row r="1699" spans="1:20" hidden="1" x14ac:dyDescent="0.25">
      <c r="A1699" t="s">
        <v>21</v>
      </c>
      <c r="C1699" t="s">
        <v>22</v>
      </c>
      <c r="D1699" t="s">
        <v>23</v>
      </c>
      <c r="E1699" t="s">
        <v>5</v>
      </c>
      <c r="G1699" t="s">
        <v>24</v>
      </c>
      <c r="H1699">
        <v>785644</v>
      </c>
      <c r="I1699">
        <v>785718</v>
      </c>
      <c r="J1699" t="s">
        <v>74</v>
      </c>
      <c r="N1699" t="s">
        <v>2982</v>
      </c>
      <c r="P1699">
        <v>5738029</v>
      </c>
      <c r="Q1699" t="s">
        <v>2988</v>
      </c>
      <c r="R1699">
        <v>75</v>
      </c>
      <c r="T1699" t="s">
        <v>2983</v>
      </c>
    </row>
    <row r="1700" spans="1:20" hidden="1" x14ac:dyDescent="0.25">
      <c r="A1700" t="s">
        <v>20</v>
      </c>
      <c r="B1700" t="s">
        <v>2990</v>
      </c>
      <c r="C1700" t="s">
        <v>22</v>
      </c>
      <c r="D1700" t="s">
        <v>23</v>
      </c>
      <c r="E1700" t="s">
        <v>5</v>
      </c>
      <c r="G1700" t="s">
        <v>24</v>
      </c>
      <c r="H1700">
        <v>785735</v>
      </c>
      <c r="I1700">
        <v>785848</v>
      </c>
      <c r="J1700" t="s">
        <v>74</v>
      </c>
      <c r="O1700" t="s">
        <v>2991</v>
      </c>
      <c r="P1700">
        <v>5738102</v>
      </c>
      <c r="Q1700" t="s">
        <v>2992</v>
      </c>
      <c r="R1700">
        <v>114</v>
      </c>
      <c r="T1700" t="s">
        <v>2993</v>
      </c>
    </row>
    <row r="1701" spans="1:20" hidden="1" x14ac:dyDescent="0.25">
      <c r="A1701" t="s">
        <v>2990</v>
      </c>
      <c r="C1701" t="s">
        <v>22</v>
      </c>
      <c r="D1701" t="s">
        <v>23</v>
      </c>
      <c r="E1701" t="s">
        <v>5</v>
      </c>
      <c r="G1701" t="s">
        <v>24</v>
      </c>
      <c r="H1701">
        <v>785735</v>
      </c>
      <c r="I1701">
        <v>785848</v>
      </c>
      <c r="J1701" t="s">
        <v>74</v>
      </c>
      <c r="N1701" t="s">
        <v>2994</v>
      </c>
      <c r="O1701" t="s">
        <v>2991</v>
      </c>
      <c r="P1701">
        <v>5738102</v>
      </c>
      <c r="Q1701" t="s">
        <v>2992</v>
      </c>
      <c r="R1701">
        <v>114</v>
      </c>
    </row>
    <row r="1702" spans="1:20" hidden="1" x14ac:dyDescent="0.25">
      <c r="A1702" t="s">
        <v>20</v>
      </c>
      <c r="B1702" t="s">
        <v>21</v>
      </c>
      <c r="C1702" t="s">
        <v>22</v>
      </c>
      <c r="D1702" t="s">
        <v>23</v>
      </c>
      <c r="E1702" t="s">
        <v>5</v>
      </c>
      <c r="G1702" t="s">
        <v>24</v>
      </c>
      <c r="H1702">
        <v>785895</v>
      </c>
      <c r="I1702">
        <v>785968</v>
      </c>
      <c r="J1702" t="s">
        <v>74</v>
      </c>
      <c r="P1702">
        <v>5738103</v>
      </c>
      <c r="Q1702" t="s">
        <v>2995</v>
      </c>
      <c r="R1702">
        <v>74</v>
      </c>
      <c r="T1702" t="s">
        <v>2996</v>
      </c>
    </row>
    <row r="1703" spans="1:20" hidden="1" x14ac:dyDescent="0.25">
      <c r="A1703" t="s">
        <v>21</v>
      </c>
      <c r="C1703" t="s">
        <v>22</v>
      </c>
      <c r="D1703" t="s">
        <v>23</v>
      </c>
      <c r="E1703" t="s">
        <v>5</v>
      </c>
      <c r="G1703" t="s">
        <v>24</v>
      </c>
      <c r="H1703">
        <v>785895</v>
      </c>
      <c r="I1703">
        <v>785968</v>
      </c>
      <c r="J1703" t="s">
        <v>74</v>
      </c>
      <c r="N1703" t="s">
        <v>2986</v>
      </c>
      <c r="P1703">
        <v>5738103</v>
      </c>
      <c r="Q1703" t="s">
        <v>2995</v>
      </c>
      <c r="R1703">
        <v>74</v>
      </c>
      <c r="T1703" t="s">
        <v>2987</v>
      </c>
    </row>
    <row r="1704" spans="1:20" hidden="1" x14ac:dyDescent="0.25">
      <c r="A1704" t="s">
        <v>20</v>
      </c>
      <c r="B1704" t="s">
        <v>21</v>
      </c>
      <c r="C1704" t="s">
        <v>22</v>
      </c>
      <c r="D1704" t="s">
        <v>23</v>
      </c>
      <c r="E1704" t="s">
        <v>5</v>
      </c>
      <c r="G1704" t="s">
        <v>24</v>
      </c>
      <c r="H1704">
        <v>785985</v>
      </c>
      <c r="I1704">
        <v>786058</v>
      </c>
      <c r="J1704" t="s">
        <v>74</v>
      </c>
      <c r="P1704">
        <v>5738152</v>
      </c>
      <c r="Q1704" t="s">
        <v>2997</v>
      </c>
      <c r="R1704">
        <v>74</v>
      </c>
      <c r="T1704" t="s">
        <v>2998</v>
      </c>
    </row>
    <row r="1705" spans="1:20" hidden="1" x14ac:dyDescent="0.25">
      <c r="A1705" t="s">
        <v>21</v>
      </c>
      <c r="C1705" t="s">
        <v>22</v>
      </c>
      <c r="D1705" t="s">
        <v>23</v>
      </c>
      <c r="E1705" t="s">
        <v>5</v>
      </c>
      <c r="G1705" t="s">
        <v>24</v>
      </c>
      <c r="H1705">
        <v>785985</v>
      </c>
      <c r="I1705">
        <v>786058</v>
      </c>
      <c r="J1705" t="s">
        <v>74</v>
      </c>
      <c r="N1705" t="s">
        <v>2999</v>
      </c>
      <c r="P1705">
        <v>5738152</v>
      </c>
      <c r="Q1705" t="s">
        <v>2997</v>
      </c>
      <c r="R1705">
        <v>74</v>
      </c>
      <c r="T1705" t="s">
        <v>3000</v>
      </c>
    </row>
    <row r="1706" spans="1:20" hidden="1" x14ac:dyDescent="0.25">
      <c r="A1706" t="s">
        <v>20</v>
      </c>
      <c r="B1706" t="s">
        <v>21</v>
      </c>
      <c r="C1706" t="s">
        <v>22</v>
      </c>
      <c r="D1706" t="s">
        <v>23</v>
      </c>
      <c r="E1706" t="s">
        <v>5</v>
      </c>
      <c r="G1706" t="s">
        <v>24</v>
      </c>
      <c r="H1706">
        <v>786067</v>
      </c>
      <c r="I1706">
        <v>786143</v>
      </c>
      <c r="J1706" t="s">
        <v>74</v>
      </c>
      <c r="P1706">
        <v>5738150</v>
      </c>
      <c r="Q1706" t="s">
        <v>3001</v>
      </c>
      <c r="R1706">
        <v>77</v>
      </c>
      <c r="T1706" t="s">
        <v>3002</v>
      </c>
    </row>
    <row r="1707" spans="1:20" hidden="1" x14ac:dyDescent="0.25">
      <c r="A1707" t="s">
        <v>21</v>
      </c>
      <c r="C1707" t="s">
        <v>22</v>
      </c>
      <c r="D1707" t="s">
        <v>23</v>
      </c>
      <c r="E1707" t="s">
        <v>5</v>
      </c>
      <c r="G1707" t="s">
        <v>24</v>
      </c>
      <c r="H1707">
        <v>786067</v>
      </c>
      <c r="I1707">
        <v>786143</v>
      </c>
      <c r="J1707" t="s">
        <v>74</v>
      </c>
      <c r="N1707" t="s">
        <v>3003</v>
      </c>
      <c r="P1707">
        <v>5738150</v>
      </c>
      <c r="Q1707" t="s">
        <v>3001</v>
      </c>
      <c r="R1707">
        <v>77</v>
      </c>
      <c r="T1707" t="s">
        <v>3004</v>
      </c>
    </row>
    <row r="1708" spans="1:20" hidden="1" x14ac:dyDescent="0.25">
      <c r="A1708" t="s">
        <v>20</v>
      </c>
      <c r="B1708" t="s">
        <v>21</v>
      </c>
      <c r="C1708" t="s">
        <v>22</v>
      </c>
      <c r="D1708" t="s">
        <v>23</v>
      </c>
      <c r="E1708" t="s">
        <v>5</v>
      </c>
      <c r="G1708" t="s">
        <v>24</v>
      </c>
      <c r="H1708">
        <v>786190</v>
      </c>
      <c r="I1708">
        <v>786263</v>
      </c>
      <c r="J1708" t="s">
        <v>74</v>
      </c>
      <c r="P1708">
        <v>5738151</v>
      </c>
      <c r="Q1708" t="s">
        <v>3005</v>
      </c>
      <c r="R1708">
        <v>74</v>
      </c>
      <c r="T1708" t="s">
        <v>3006</v>
      </c>
    </row>
    <row r="1709" spans="1:20" hidden="1" x14ac:dyDescent="0.25">
      <c r="A1709" t="s">
        <v>21</v>
      </c>
      <c r="C1709" t="s">
        <v>22</v>
      </c>
      <c r="D1709" t="s">
        <v>23</v>
      </c>
      <c r="E1709" t="s">
        <v>5</v>
      </c>
      <c r="G1709" t="s">
        <v>24</v>
      </c>
      <c r="H1709">
        <v>786190</v>
      </c>
      <c r="I1709">
        <v>786263</v>
      </c>
      <c r="J1709" t="s">
        <v>74</v>
      </c>
      <c r="N1709" t="s">
        <v>3007</v>
      </c>
      <c r="P1709">
        <v>5738151</v>
      </c>
      <c r="Q1709" t="s">
        <v>3005</v>
      </c>
      <c r="R1709">
        <v>74</v>
      </c>
      <c r="T1709" t="s">
        <v>3008</v>
      </c>
    </row>
    <row r="1710" spans="1:20" hidden="1" x14ac:dyDescent="0.25">
      <c r="A1710" t="s">
        <v>20</v>
      </c>
      <c r="B1710" t="s">
        <v>30</v>
      </c>
      <c r="C1710" t="s">
        <v>22</v>
      </c>
      <c r="D1710" t="s">
        <v>23</v>
      </c>
      <c r="E1710" t="s">
        <v>5</v>
      </c>
      <c r="G1710" t="s">
        <v>24</v>
      </c>
      <c r="H1710">
        <v>786423</v>
      </c>
      <c r="I1710">
        <v>787322</v>
      </c>
      <c r="J1710" t="s">
        <v>74</v>
      </c>
      <c r="P1710">
        <v>5738153</v>
      </c>
      <c r="Q1710" t="s">
        <v>3009</v>
      </c>
      <c r="R1710">
        <v>900</v>
      </c>
      <c r="T1710" t="s">
        <v>3010</v>
      </c>
    </row>
    <row r="1711" spans="1:20" x14ac:dyDescent="0.25">
      <c r="A1711" s="6" t="s">
        <v>33</v>
      </c>
      <c r="B1711" s="7" t="s">
        <v>34</v>
      </c>
      <c r="C1711" s="7" t="s">
        <v>22</v>
      </c>
      <c r="D1711" s="7" t="s">
        <v>23</v>
      </c>
      <c r="E1711" s="7" t="s">
        <v>5</v>
      </c>
      <c r="F1711" s="7"/>
      <c r="G1711" s="7" t="s">
        <v>24</v>
      </c>
      <c r="H1711" s="7">
        <v>786423</v>
      </c>
      <c r="I1711" s="7">
        <v>787322</v>
      </c>
      <c r="J1711" s="7" t="s">
        <v>74</v>
      </c>
      <c r="K1711" s="7" t="s">
        <v>3011</v>
      </c>
      <c r="L1711" s="7" t="s">
        <v>3011</v>
      </c>
      <c r="M1711" s="7"/>
      <c r="N1711" s="7" t="s">
        <v>3012</v>
      </c>
      <c r="O1711" s="7"/>
      <c r="P1711" s="7">
        <v>5738153</v>
      </c>
      <c r="Q1711" s="7" t="s">
        <v>3009</v>
      </c>
      <c r="R1711" s="7">
        <v>900</v>
      </c>
      <c r="S1711" s="7">
        <v>299</v>
      </c>
      <c r="T1711" s="8"/>
    </row>
    <row r="1712" spans="1:20" hidden="1" x14ac:dyDescent="0.25">
      <c r="A1712" t="s">
        <v>20</v>
      </c>
      <c r="B1712" t="s">
        <v>30</v>
      </c>
      <c r="C1712" t="s">
        <v>22</v>
      </c>
      <c r="D1712" t="s">
        <v>23</v>
      </c>
      <c r="E1712" t="s">
        <v>5</v>
      </c>
      <c r="G1712" t="s">
        <v>24</v>
      </c>
      <c r="H1712">
        <v>787443</v>
      </c>
      <c r="I1712">
        <v>788081</v>
      </c>
      <c r="J1712" t="s">
        <v>74</v>
      </c>
      <c r="P1712">
        <v>5738162</v>
      </c>
      <c r="Q1712" t="s">
        <v>3013</v>
      </c>
      <c r="R1712">
        <v>639</v>
      </c>
      <c r="T1712" t="s">
        <v>3014</v>
      </c>
    </row>
    <row r="1713" spans="1:20" x14ac:dyDescent="0.25">
      <c r="A1713" s="6" t="s">
        <v>33</v>
      </c>
      <c r="B1713" s="7" t="s">
        <v>34</v>
      </c>
      <c r="C1713" s="7" t="s">
        <v>22</v>
      </c>
      <c r="D1713" s="7" t="s">
        <v>23</v>
      </c>
      <c r="E1713" s="7" t="s">
        <v>5</v>
      </c>
      <c r="F1713" s="7"/>
      <c r="G1713" s="7" t="s">
        <v>24</v>
      </c>
      <c r="H1713" s="7">
        <v>787443</v>
      </c>
      <c r="I1713" s="7">
        <v>788081</v>
      </c>
      <c r="J1713" s="7" t="s">
        <v>74</v>
      </c>
      <c r="K1713" s="7" t="s">
        <v>3015</v>
      </c>
      <c r="L1713" s="7" t="s">
        <v>3015</v>
      </c>
      <c r="M1713" s="7"/>
      <c r="N1713" s="7" t="s">
        <v>3016</v>
      </c>
      <c r="O1713" s="7"/>
      <c r="P1713" s="7">
        <v>5738162</v>
      </c>
      <c r="Q1713" s="7" t="s">
        <v>3013</v>
      </c>
      <c r="R1713" s="7">
        <v>639</v>
      </c>
      <c r="S1713" s="7">
        <v>212</v>
      </c>
      <c r="T1713" s="8"/>
    </row>
    <row r="1714" spans="1:20" hidden="1" x14ac:dyDescent="0.25">
      <c r="A1714" t="s">
        <v>20</v>
      </c>
      <c r="B1714" t="s">
        <v>30</v>
      </c>
      <c r="C1714" t="s">
        <v>22</v>
      </c>
      <c r="D1714" t="s">
        <v>23</v>
      </c>
      <c r="E1714" t="s">
        <v>5</v>
      </c>
      <c r="G1714" t="s">
        <v>24</v>
      </c>
      <c r="H1714">
        <v>788162</v>
      </c>
      <c r="I1714">
        <v>788644</v>
      </c>
      <c r="J1714" t="s">
        <v>25</v>
      </c>
      <c r="P1714">
        <v>5738172</v>
      </c>
      <c r="Q1714" t="s">
        <v>3017</v>
      </c>
      <c r="R1714">
        <v>483</v>
      </c>
      <c r="T1714" t="s">
        <v>3018</v>
      </c>
    </row>
    <row r="1715" spans="1:20" x14ac:dyDescent="0.25">
      <c r="A1715" s="6" t="s">
        <v>33</v>
      </c>
      <c r="B1715" s="7" t="s">
        <v>34</v>
      </c>
      <c r="C1715" s="7" t="s">
        <v>22</v>
      </c>
      <c r="D1715" s="7" t="s">
        <v>23</v>
      </c>
      <c r="E1715" s="7" t="s">
        <v>5</v>
      </c>
      <c r="F1715" s="7"/>
      <c r="G1715" s="7" t="s">
        <v>24</v>
      </c>
      <c r="H1715" s="7">
        <v>788162</v>
      </c>
      <c r="I1715" s="7">
        <v>788644</v>
      </c>
      <c r="J1715" s="7" t="s">
        <v>25</v>
      </c>
      <c r="K1715" s="7" t="s">
        <v>3019</v>
      </c>
      <c r="L1715" s="7" t="s">
        <v>3019</v>
      </c>
      <c r="M1715" s="7"/>
      <c r="N1715" s="7" t="s">
        <v>1598</v>
      </c>
      <c r="O1715" s="7"/>
      <c r="P1715" s="7">
        <v>5738172</v>
      </c>
      <c r="Q1715" s="7" t="s">
        <v>3017</v>
      </c>
      <c r="R1715" s="7">
        <v>483</v>
      </c>
      <c r="S1715" s="7">
        <v>160</v>
      </c>
      <c r="T1715" s="8"/>
    </row>
    <row r="1716" spans="1:20" hidden="1" x14ac:dyDescent="0.25">
      <c r="A1716" t="s">
        <v>20</v>
      </c>
      <c r="B1716" t="s">
        <v>30</v>
      </c>
      <c r="C1716" t="s">
        <v>22</v>
      </c>
      <c r="D1716" t="s">
        <v>23</v>
      </c>
      <c r="E1716" t="s">
        <v>5</v>
      </c>
      <c r="G1716" t="s">
        <v>24</v>
      </c>
      <c r="H1716">
        <v>788663</v>
      </c>
      <c r="I1716">
        <v>789841</v>
      </c>
      <c r="J1716" t="s">
        <v>25</v>
      </c>
      <c r="P1716">
        <v>5738176</v>
      </c>
      <c r="Q1716" t="s">
        <v>3020</v>
      </c>
      <c r="R1716">
        <v>1179</v>
      </c>
      <c r="T1716" t="s">
        <v>3021</v>
      </c>
    </row>
    <row r="1717" spans="1:20" x14ac:dyDescent="0.25">
      <c r="A1717" s="6" t="s">
        <v>33</v>
      </c>
      <c r="B1717" s="7" t="s">
        <v>34</v>
      </c>
      <c r="C1717" s="7" t="s">
        <v>22</v>
      </c>
      <c r="D1717" s="7" t="s">
        <v>23</v>
      </c>
      <c r="E1717" s="7" t="s">
        <v>5</v>
      </c>
      <c r="F1717" s="7"/>
      <c r="G1717" s="7" t="s">
        <v>24</v>
      </c>
      <c r="H1717" s="7">
        <v>788663</v>
      </c>
      <c r="I1717" s="7">
        <v>789841</v>
      </c>
      <c r="J1717" s="7" t="s">
        <v>25</v>
      </c>
      <c r="K1717" s="7" t="s">
        <v>3022</v>
      </c>
      <c r="L1717" s="7" t="s">
        <v>3022</v>
      </c>
      <c r="M1717" s="7"/>
      <c r="N1717" s="7" t="s">
        <v>1082</v>
      </c>
      <c r="O1717" s="7"/>
      <c r="P1717" s="7">
        <v>5738176</v>
      </c>
      <c r="Q1717" s="7" t="s">
        <v>3020</v>
      </c>
      <c r="R1717" s="7">
        <v>1179</v>
      </c>
      <c r="S1717" s="7">
        <v>392</v>
      </c>
      <c r="T1717" s="8"/>
    </row>
    <row r="1718" spans="1:20" hidden="1" x14ac:dyDescent="0.25">
      <c r="A1718" t="s">
        <v>20</v>
      </c>
      <c r="B1718" t="s">
        <v>30</v>
      </c>
      <c r="C1718" t="s">
        <v>22</v>
      </c>
      <c r="D1718" t="s">
        <v>23</v>
      </c>
      <c r="E1718" t="s">
        <v>5</v>
      </c>
      <c r="G1718" t="s">
        <v>24</v>
      </c>
      <c r="H1718">
        <v>789850</v>
      </c>
      <c r="I1718">
        <v>791001</v>
      </c>
      <c r="J1718" t="s">
        <v>74</v>
      </c>
      <c r="P1718">
        <v>5738104</v>
      </c>
      <c r="Q1718" t="s">
        <v>3023</v>
      </c>
      <c r="R1718">
        <v>1152</v>
      </c>
      <c r="T1718" t="s">
        <v>3024</v>
      </c>
    </row>
    <row r="1719" spans="1:20" x14ac:dyDescent="0.25">
      <c r="A1719" s="6" t="s">
        <v>33</v>
      </c>
      <c r="B1719" s="7" t="s">
        <v>34</v>
      </c>
      <c r="C1719" s="7" t="s">
        <v>22</v>
      </c>
      <c r="D1719" s="7" t="s">
        <v>23</v>
      </c>
      <c r="E1719" s="7" t="s">
        <v>5</v>
      </c>
      <c r="F1719" s="7"/>
      <c r="G1719" s="7" t="s">
        <v>24</v>
      </c>
      <c r="H1719" s="7">
        <v>789850</v>
      </c>
      <c r="I1719" s="7">
        <v>791001</v>
      </c>
      <c r="J1719" s="7" t="s">
        <v>74</v>
      </c>
      <c r="K1719" s="7" t="s">
        <v>3025</v>
      </c>
      <c r="L1719" s="7" t="s">
        <v>3025</v>
      </c>
      <c r="M1719" s="7"/>
      <c r="N1719" s="7" t="s">
        <v>3026</v>
      </c>
      <c r="O1719" s="7"/>
      <c r="P1719" s="7">
        <v>5738104</v>
      </c>
      <c r="Q1719" s="7" t="s">
        <v>3023</v>
      </c>
      <c r="R1719" s="7">
        <v>1152</v>
      </c>
      <c r="S1719" s="7">
        <v>383</v>
      </c>
      <c r="T1719" s="8"/>
    </row>
    <row r="1720" spans="1:20" hidden="1" x14ac:dyDescent="0.25">
      <c r="A1720" t="s">
        <v>20</v>
      </c>
      <c r="B1720" t="s">
        <v>30</v>
      </c>
      <c r="C1720" t="s">
        <v>22</v>
      </c>
      <c r="D1720" t="s">
        <v>23</v>
      </c>
      <c r="E1720" t="s">
        <v>5</v>
      </c>
      <c r="G1720" t="s">
        <v>24</v>
      </c>
      <c r="H1720">
        <v>791143</v>
      </c>
      <c r="I1720">
        <v>791319</v>
      </c>
      <c r="J1720" t="s">
        <v>25</v>
      </c>
      <c r="P1720">
        <v>5738123</v>
      </c>
      <c r="Q1720" t="s">
        <v>3027</v>
      </c>
      <c r="R1720">
        <v>177</v>
      </c>
      <c r="T1720" t="s">
        <v>3028</v>
      </c>
    </row>
    <row r="1721" spans="1:20" x14ac:dyDescent="0.25">
      <c r="A1721" s="6" t="s">
        <v>33</v>
      </c>
      <c r="B1721" s="7" t="s">
        <v>34</v>
      </c>
      <c r="C1721" s="7" t="s">
        <v>22</v>
      </c>
      <c r="D1721" s="7" t="s">
        <v>23</v>
      </c>
      <c r="E1721" s="7" t="s">
        <v>5</v>
      </c>
      <c r="F1721" s="7"/>
      <c r="G1721" s="7" t="s">
        <v>24</v>
      </c>
      <c r="H1721" s="7">
        <v>791143</v>
      </c>
      <c r="I1721" s="7">
        <v>791319</v>
      </c>
      <c r="J1721" s="7" t="s">
        <v>25</v>
      </c>
      <c r="K1721" s="7" t="s">
        <v>3029</v>
      </c>
      <c r="L1721" s="7" t="s">
        <v>3029</v>
      </c>
      <c r="M1721" s="7"/>
      <c r="N1721" s="7" t="s">
        <v>1824</v>
      </c>
      <c r="O1721" s="7"/>
      <c r="P1721" s="7">
        <v>5738123</v>
      </c>
      <c r="Q1721" s="7" t="s">
        <v>3027</v>
      </c>
      <c r="R1721" s="7">
        <v>177</v>
      </c>
      <c r="S1721" s="7">
        <v>58</v>
      </c>
      <c r="T1721" s="8"/>
    </row>
    <row r="1722" spans="1:20" hidden="1" x14ac:dyDescent="0.25">
      <c r="A1722" t="s">
        <v>20</v>
      </c>
      <c r="B1722" t="s">
        <v>30</v>
      </c>
      <c r="C1722" t="s">
        <v>22</v>
      </c>
      <c r="D1722" t="s">
        <v>23</v>
      </c>
      <c r="E1722" t="s">
        <v>5</v>
      </c>
      <c r="G1722" t="s">
        <v>24</v>
      </c>
      <c r="H1722">
        <v>791368</v>
      </c>
      <c r="I1722">
        <v>791916</v>
      </c>
      <c r="J1722" t="s">
        <v>74</v>
      </c>
      <c r="P1722">
        <v>5738015</v>
      </c>
      <c r="Q1722" t="s">
        <v>3030</v>
      </c>
      <c r="R1722">
        <v>549</v>
      </c>
      <c r="T1722" t="s">
        <v>3031</v>
      </c>
    </row>
    <row r="1723" spans="1:20" x14ac:dyDescent="0.25">
      <c r="A1723" s="6" t="s">
        <v>33</v>
      </c>
      <c r="B1723" s="7" t="s">
        <v>34</v>
      </c>
      <c r="C1723" s="7" t="s">
        <v>22</v>
      </c>
      <c r="D1723" s="7" t="s">
        <v>23</v>
      </c>
      <c r="E1723" s="7" t="s">
        <v>5</v>
      </c>
      <c r="F1723" s="7"/>
      <c r="G1723" s="7" t="s">
        <v>24</v>
      </c>
      <c r="H1723" s="7">
        <v>791368</v>
      </c>
      <c r="I1723" s="7">
        <v>791916</v>
      </c>
      <c r="J1723" s="7" t="s">
        <v>74</v>
      </c>
      <c r="K1723" s="7" t="s">
        <v>3032</v>
      </c>
      <c r="L1723" s="7" t="s">
        <v>3032</v>
      </c>
      <c r="M1723" s="7"/>
      <c r="N1723" s="7" t="s">
        <v>2620</v>
      </c>
      <c r="O1723" s="7"/>
      <c r="P1723" s="7">
        <v>5738015</v>
      </c>
      <c r="Q1723" s="7" t="s">
        <v>3030</v>
      </c>
      <c r="R1723" s="7">
        <v>549</v>
      </c>
      <c r="S1723" s="7">
        <v>182</v>
      </c>
      <c r="T1723" s="8"/>
    </row>
    <row r="1724" spans="1:20" hidden="1" x14ac:dyDescent="0.25">
      <c r="A1724" t="s">
        <v>20</v>
      </c>
      <c r="B1724" t="s">
        <v>30</v>
      </c>
      <c r="C1724" t="s">
        <v>22</v>
      </c>
      <c r="D1724" t="s">
        <v>23</v>
      </c>
      <c r="E1724" t="s">
        <v>5</v>
      </c>
      <c r="G1724" t="s">
        <v>24</v>
      </c>
      <c r="H1724">
        <v>792041</v>
      </c>
      <c r="I1724">
        <v>793228</v>
      </c>
      <c r="J1724" t="s">
        <v>25</v>
      </c>
      <c r="P1724">
        <v>5738014</v>
      </c>
      <c r="Q1724" t="s">
        <v>3033</v>
      </c>
      <c r="R1724">
        <v>1188</v>
      </c>
      <c r="T1724" t="s">
        <v>3034</v>
      </c>
    </row>
    <row r="1725" spans="1:20" x14ac:dyDescent="0.25">
      <c r="A1725" s="6" t="s">
        <v>33</v>
      </c>
      <c r="B1725" s="7" t="s">
        <v>34</v>
      </c>
      <c r="C1725" s="7" t="s">
        <v>22</v>
      </c>
      <c r="D1725" s="7" t="s">
        <v>23</v>
      </c>
      <c r="E1725" s="7" t="s">
        <v>5</v>
      </c>
      <c r="F1725" s="7"/>
      <c r="G1725" s="7" t="s">
        <v>24</v>
      </c>
      <c r="H1725" s="7">
        <v>792041</v>
      </c>
      <c r="I1725" s="7">
        <v>793228</v>
      </c>
      <c r="J1725" s="7" t="s">
        <v>25</v>
      </c>
      <c r="K1725" s="7" t="s">
        <v>3035</v>
      </c>
      <c r="L1725" s="7" t="s">
        <v>3035</v>
      </c>
      <c r="M1725" s="7"/>
      <c r="N1725" s="7" t="s">
        <v>3036</v>
      </c>
      <c r="O1725" s="7"/>
      <c r="P1725" s="7">
        <v>5738014</v>
      </c>
      <c r="Q1725" s="7" t="s">
        <v>3033</v>
      </c>
      <c r="R1725" s="7">
        <v>1188</v>
      </c>
      <c r="S1725" s="7">
        <v>395</v>
      </c>
      <c r="T1725" s="8"/>
    </row>
    <row r="1726" spans="1:20" hidden="1" x14ac:dyDescent="0.25">
      <c r="A1726" t="s">
        <v>20</v>
      </c>
      <c r="B1726" t="s">
        <v>30</v>
      </c>
      <c r="C1726" t="s">
        <v>22</v>
      </c>
      <c r="D1726" t="s">
        <v>23</v>
      </c>
      <c r="E1726" t="s">
        <v>5</v>
      </c>
      <c r="G1726" t="s">
        <v>24</v>
      </c>
      <c r="H1726">
        <v>793231</v>
      </c>
      <c r="I1726">
        <v>794415</v>
      </c>
      <c r="J1726" t="s">
        <v>74</v>
      </c>
      <c r="P1726">
        <v>5738011</v>
      </c>
      <c r="Q1726" t="s">
        <v>3037</v>
      </c>
      <c r="R1726">
        <v>1185</v>
      </c>
      <c r="T1726" t="s">
        <v>3038</v>
      </c>
    </row>
    <row r="1727" spans="1:20" x14ac:dyDescent="0.25">
      <c r="A1727" s="6" t="s">
        <v>33</v>
      </c>
      <c r="B1727" s="7" t="s">
        <v>34</v>
      </c>
      <c r="C1727" s="7" t="s">
        <v>22</v>
      </c>
      <c r="D1727" s="7" t="s">
        <v>23</v>
      </c>
      <c r="E1727" s="7" t="s">
        <v>5</v>
      </c>
      <c r="F1727" s="7"/>
      <c r="G1727" s="7" t="s">
        <v>24</v>
      </c>
      <c r="H1727" s="7">
        <v>793231</v>
      </c>
      <c r="I1727" s="7">
        <v>794415</v>
      </c>
      <c r="J1727" s="7" t="s">
        <v>74</v>
      </c>
      <c r="K1727" s="7" t="s">
        <v>3039</v>
      </c>
      <c r="L1727" s="7" t="s">
        <v>3039</v>
      </c>
      <c r="M1727" s="7"/>
      <c r="N1727" s="7" t="s">
        <v>3040</v>
      </c>
      <c r="O1727" s="7"/>
      <c r="P1727" s="7">
        <v>5738011</v>
      </c>
      <c r="Q1727" s="7" t="s">
        <v>3037</v>
      </c>
      <c r="R1727" s="7">
        <v>1185</v>
      </c>
      <c r="S1727" s="7">
        <v>394</v>
      </c>
      <c r="T1727" s="8"/>
    </row>
    <row r="1728" spans="1:20" hidden="1" x14ac:dyDescent="0.25">
      <c r="A1728" t="s">
        <v>20</v>
      </c>
      <c r="B1728" t="s">
        <v>30</v>
      </c>
      <c r="C1728" t="s">
        <v>22</v>
      </c>
      <c r="D1728" t="s">
        <v>23</v>
      </c>
      <c r="E1728" t="s">
        <v>5</v>
      </c>
      <c r="G1728" t="s">
        <v>24</v>
      </c>
      <c r="H1728">
        <v>794437</v>
      </c>
      <c r="I1728">
        <v>795849</v>
      </c>
      <c r="J1728" t="s">
        <v>25</v>
      </c>
      <c r="P1728">
        <v>5738009</v>
      </c>
      <c r="Q1728" t="s">
        <v>3041</v>
      </c>
      <c r="R1728">
        <v>1413</v>
      </c>
      <c r="T1728" t="s">
        <v>3042</v>
      </c>
    </row>
    <row r="1729" spans="1:20" x14ac:dyDescent="0.25">
      <c r="A1729" s="6" t="s">
        <v>33</v>
      </c>
      <c r="B1729" s="7" t="s">
        <v>34</v>
      </c>
      <c r="C1729" s="7" t="s">
        <v>22</v>
      </c>
      <c r="D1729" s="7" t="s">
        <v>23</v>
      </c>
      <c r="E1729" s="7" t="s">
        <v>5</v>
      </c>
      <c r="F1729" s="7"/>
      <c r="G1729" s="7" t="s">
        <v>24</v>
      </c>
      <c r="H1729" s="7">
        <v>794437</v>
      </c>
      <c r="I1729" s="7">
        <v>795849</v>
      </c>
      <c r="J1729" s="7" t="s">
        <v>25</v>
      </c>
      <c r="K1729" s="7" t="s">
        <v>3043</v>
      </c>
      <c r="L1729" s="7" t="s">
        <v>3043</v>
      </c>
      <c r="M1729" s="7"/>
      <c r="N1729" s="7" t="s">
        <v>3044</v>
      </c>
      <c r="O1729" s="7"/>
      <c r="P1729" s="7">
        <v>5738009</v>
      </c>
      <c r="Q1729" s="7" t="s">
        <v>3041</v>
      </c>
      <c r="R1729" s="7">
        <v>1413</v>
      </c>
      <c r="S1729" s="7">
        <v>470</v>
      </c>
      <c r="T1729" s="8"/>
    </row>
    <row r="1730" spans="1:20" hidden="1" x14ac:dyDescent="0.25">
      <c r="A1730" t="s">
        <v>20</v>
      </c>
      <c r="B1730" t="s">
        <v>30</v>
      </c>
      <c r="C1730" t="s">
        <v>22</v>
      </c>
      <c r="D1730" t="s">
        <v>23</v>
      </c>
      <c r="E1730" t="s">
        <v>5</v>
      </c>
      <c r="G1730" t="s">
        <v>24</v>
      </c>
      <c r="H1730">
        <v>795935</v>
      </c>
      <c r="I1730">
        <v>796228</v>
      </c>
      <c r="J1730" t="s">
        <v>25</v>
      </c>
      <c r="P1730">
        <v>5738010</v>
      </c>
      <c r="Q1730" t="s">
        <v>3045</v>
      </c>
      <c r="R1730">
        <v>294</v>
      </c>
      <c r="T1730" t="s">
        <v>3046</v>
      </c>
    </row>
    <row r="1731" spans="1:20" x14ac:dyDescent="0.25">
      <c r="A1731" s="6" t="s">
        <v>33</v>
      </c>
      <c r="B1731" s="7" t="s">
        <v>34</v>
      </c>
      <c r="C1731" s="7" t="s">
        <v>22</v>
      </c>
      <c r="D1731" s="7" t="s">
        <v>23</v>
      </c>
      <c r="E1731" s="7" t="s">
        <v>5</v>
      </c>
      <c r="F1731" s="7"/>
      <c r="G1731" s="7" t="s">
        <v>24</v>
      </c>
      <c r="H1731" s="7">
        <v>795935</v>
      </c>
      <c r="I1731" s="7">
        <v>796228</v>
      </c>
      <c r="J1731" s="7" t="s">
        <v>25</v>
      </c>
      <c r="K1731" s="7" t="s">
        <v>3047</v>
      </c>
      <c r="L1731" s="7" t="s">
        <v>3047</v>
      </c>
      <c r="M1731" s="7"/>
      <c r="N1731" s="7" t="s">
        <v>3048</v>
      </c>
      <c r="O1731" s="7"/>
      <c r="P1731" s="7">
        <v>5738010</v>
      </c>
      <c r="Q1731" s="7" t="s">
        <v>3045</v>
      </c>
      <c r="R1731" s="7">
        <v>294</v>
      </c>
      <c r="S1731" s="7">
        <v>97</v>
      </c>
      <c r="T1731" s="8"/>
    </row>
    <row r="1732" spans="1:20" hidden="1" x14ac:dyDescent="0.25">
      <c r="A1732" t="s">
        <v>20</v>
      </c>
      <c r="B1732" t="s">
        <v>30</v>
      </c>
      <c r="C1732" t="s">
        <v>22</v>
      </c>
      <c r="D1732" t="s">
        <v>23</v>
      </c>
      <c r="E1732" t="s">
        <v>5</v>
      </c>
      <c r="G1732" t="s">
        <v>24</v>
      </c>
      <c r="H1732">
        <v>796276</v>
      </c>
      <c r="I1732">
        <v>796599</v>
      </c>
      <c r="J1732" t="s">
        <v>25</v>
      </c>
      <c r="P1732">
        <v>5738028</v>
      </c>
      <c r="Q1732" t="s">
        <v>3049</v>
      </c>
      <c r="R1732">
        <v>324</v>
      </c>
      <c r="T1732" t="s">
        <v>3050</v>
      </c>
    </row>
    <row r="1733" spans="1:20" x14ac:dyDescent="0.25">
      <c r="A1733" s="6" t="s">
        <v>33</v>
      </c>
      <c r="B1733" s="7" t="s">
        <v>34</v>
      </c>
      <c r="C1733" s="7" t="s">
        <v>22</v>
      </c>
      <c r="D1733" s="7" t="s">
        <v>23</v>
      </c>
      <c r="E1733" s="7" t="s">
        <v>5</v>
      </c>
      <c r="F1733" s="7"/>
      <c r="G1733" s="7" t="s">
        <v>24</v>
      </c>
      <c r="H1733" s="7">
        <v>796276</v>
      </c>
      <c r="I1733" s="7">
        <v>796599</v>
      </c>
      <c r="J1733" s="7" t="s">
        <v>25</v>
      </c>
      <c r="K1733" s="7" t="s">
        <v>3051</v>
      </c>
      <c r="L1733" s="7" t="s">
        <v>3051</v>
      </c>
      <c r="M1733" s="7"/>
      <c r="N1733" s="7" t="s">
        <v>3052</v>
      </c>
      <c r="O1733" s="7"/>
      <c r="P1733" s="7">
        <v>5738028</v>
      </c>
      <c r="Q1733" s="7" t="s">
        <v>3049</v>
      </c>
      <c r="R1733" s="7">
        <v>324</v>
      </c>
      <c r="S1733" s="7">
        <v>107</v>
      </c>
      <c r="T1733" s="8"/>
    </row>
    <row r="1734" spans="1:20" hidden="1" x14ac:dyDescent="0.25">
      <c r="A1734" t="s">
        <v>20</v>
      </c>
      <c r="B1734" t="s">
        <v>30</v>
      </c>
      <c r="C1734" t="s">
        <v>22</v>
      </c>
      <c r="D1734" t="s">
        <v>23</v>
      </c>
      <c r="E1734" t="s">
        <v>5</v>
      </c>
      <c r="G1734" t="s">
        <v>24</v>
      </c>
      <c r="H1734">
        <v>796701</v>
      </c>
      <c r="I1734">
        <v>797285</v>
      </c>
      <c r="J1734" t="s">
        <v>25</v>
      </c>
      <c r="P1734">
        <v>5738027</v>
      </c>
      <c r="Q1734" t="s">
        <v>3053</v>
      </c>
      <c r="R1734">
        <v>585</v>
      </c>
      <c r="T1734" t="s">
        <v>3054</v>
      </c>
    </row>
    <row r="1735" spans="1:20" x14ac:dyDescent="0.25">
      <c r="A1735" s="6" t="s">
        <v>33</v>
      </c>
      <c r="B1735" s="7" t="s">
        <v>34</v>
      </c>
      <c r="C1735" s="7" t="s">
        <v>22</v>
      </c>
      <c r="D1735" s="7" t="s">
        <v>23</v>
      </c>
      <c r="E1735" s="7" t="s">
        <v>5</v>
      </c>
      <c r="F1735" s="7"/>
      <c r="G1735" s="7" t="s">
        <v>24</v>
      </c>
      <c r="H1735" s="7">
        <v>796701</v>
      </c>
      <c r="I1735" s="7">
        <v>797285</v>
      </c>
      <c r="J1735" s="7" t="s">
        <v>25</v>
      </c>
      <c r="K1735" s="7" t="s">
        <v>3055</v>
      </c>
      <c r="L1735" s="7" t="s">
        <v>3055</v>
      </c>
      <c r="M1735" s="7"/>
      <c r="N1735" s="7" t="s">
        <v>3056</v>
      </c>
      <c r="O1735" s="7"/>
      <c r="P1735" s="7">
        <v>5738027</v>
      </c>
      <c r="Q1735" s="7" t="s">
        <v>3053</v>
      </c>
      <c r="R1735" s="7">
        <v>585</v>
      </c>
      <c r="S1735" s="7">
        <v>194</v>
      </c>
      <c r="T1735" s="8"/>
    </row>
    <row r="1736" spans="1:20" hidden="1" x14ac:dyDescent="0.25">
      <c r="A1736" t="s">
        <v>20</v>
      </c>
      <c r="B1736" t="s">
        <v>30</v>
      </c>
      <c r="C1736" t="s">
        <v>22</v>
      </c>
      <c r="D1736" t="s">
        <v>23</v>
      </c>
      <c r="E1736" t="s">
        <v>5</v>
      </c>
      <c r="G1736" t="s">
        <v>24</v>
      </c>
      <c r="H1736">
        <v>797307</v>
      </c>
      <c r="I1736">
        <v>798374</v>
      </c>
      <c r="J1736" t="s">
        <v>25</v>
      </c>
      <c r="P1736">
        <v>5738026</v>
      </c>
      <c r="Q1736" t="s">
        <v>3057</v>
      </c>
      <c r="R1736">
        <v>1068</v>
      </c>
      <c r="T1736" t="s">
        <v>3058</v>
      </c>
    </row>
    <row r="1737" spans="1:20" x14ac:dyDescent="0.25">
      <c r="A1737" s="6" t="s">
        <v>33</v>
      </c>
      <c r="B1737" s="7" t="s">
        <v>34</v>
      </c>
      <c r="C1737" s="7" t="s">
        <v>22</v>
      </c>
      <c r="D1737" s="7" t="s">
        <v>23</v>
      </c>
      <c r="E1737" s="7" t="s">
        <v>5</v>
      </c>
      <c r="F1737" s="7"/>
      <c r="G1737" s="7" t="s">
        <v>24</v>
      </c>
      <c r="H1737" s="7">
        <v>797307</v>
      </c>
      <c r="I1737" s="7">
        <v>798374</v>
      </c>
      <c r="J1737" s="7" t="s">
        <v>25</v>
      </c>
      <c r="K1737" s="7" t="s">
        <v>3059</v>
      </c>
      <c r="L1737" s="7" t="s">
        <v>3059</v>
      </c>
      <c r="M1737" s="7"/>
      <c r="N1737" s="7" t="s">
        <v>3060</v>
      </c>
      <c r="O1737" s="7"/>
      <c r="P1737" s="7">
        <v>5738026</v>
      </c>
      <c r="Q1737" s="7" t="s">
        <v>3057</v>
      </c>
      <c r="R1737" s="7">
        <v>1068</v>
      </c>
      <c r="S1737" s="7">
        <v>355</v>
      </c>
      <c r="T1737" s="8"/>
    </row>
    <row r="1738" spans="1:20" hidden="1" x14ac:dyDescent="0.25">
      <c r="A1738" t="s">
        <v>20</v>
      </c>
      <c r="B1738" t="s">
        <v>30</v>
      </c>
      <c r="C1738" t="s">
        <v>22</v>
      </c>
      <c r="D1738" t="s">
        <v>23</v>
      </c>
      <c r="E1738" t="s">
        <v>5</v>
      </c>
      <c r="G1738" t="s">
        <v>24</v>
      </c>
      <c r="H1738">
        <v>798389</v>
      </c>
      <c r="I1738">
        <v>798994</v>
      </c>
      <c r="J1738" t="s">
        <v>25</v>
      </c>
      <c r="P1738">
        <v>5738025</v>
      </c>
      <c r="Q1738" t="s">
        <v>3061</v>
      </c>
      <c r="R1738">
        <v>606</v>
      </c>
      <c r="T1738" t="s">
        <v>3062</v>
      </c>
    </row>
    <row r="1739" spans="1:20" x14ac:dyDescent="0.25">
      <c r="A1739" s="6" t="s">
        <v>33</v>
      </c>
      <c r="B1739" s="7" t="s">
        <v>34</v>
      </c>
      <c r="C1739" s="7" t="s">
        <v>22</v>
      </c>
      <c r="D1739" s="7" t="s">
        <v>23</v>
      </c>
      <c r="E1739" s="7" t="s">
        <v>5</v>
      </c>
      <c r="F1739" s="7"/>
      <c r="G1739" s="7" t="s">
        <v>24</v>
      </c>
      <c r="H1739" s="7">
        <v>798389</v>
      </c>
      <c r="I1739" s="7">
        <v>798994</v>
      </c>
      <c r="J1739" s="7" t="s">
        <v>25</v>
      </c>
      <c r="K1739" s="7" t="s">
        <v>3063</v>
      </c>
      <c r="L1739" s="7" t="s">
        <v>3063</v>
      </c>
      <c r="M1739" s="7"/>
      <c r="N1739" s="7" t="s">
        <v>3064</v>
      </c>
      <c r="O1739" s="7"/>
      <c r="P1739" s="7">
        <v>5738025</v>
      </c>
      <c r="Q1739" s="7" t="s">
        <v>3061</v>
      </c>
      <c r="R1739" s="7">
        <v>606</v>
      </c>
      <c r="S1739" s="7">
        <v>201</v>
      </c>
      <c r="T1739" s="8"/>
    </row>
    <row r="1740" spans="1:20" hidden="1" x14ac:dyDescent="0.25">
      <c r="A1740" t="s">
        <v>20</v>
      </c>
      <c r="B1740" t="s">
        <v>30</v>
      </c>
      <c r="C1740" t="s">
        <v>22</v>
      </c>
      <c r="D1740" t="s">
        <v>23</v>
      </c>
      <c r="E1740" t="s">
        <v>5</v>
      </c>
      <c r="G1740" t="s">
        <v>24</v>
      </c>
      <c r="H1740">
        <v>798999</v>
      </c>
      <c r="I1740">
        <v>800147</v>
      </c>
      <c r="J1740" t="s">
        <v>25</v>
      </c>
      <c r="P1740">
        <v>5738024</v>
      </c>
      <c r="Q1740" t="s">
        <v>3065</v>
      </c>
      <c r="R1740">
        <v>1149</v>
      </c>
      <c r="T1740" t="s">
        <v>3066</v>
      </c>
    </row>
    <row r="1741" spans="1:20" x14ac:dyDescent="0.25">
      <c r="A1741" s="6" t="s">
        <v>33</v>
      </c>
      <c r="B1741" s="7" t="s">
        <v>34</v>
      </c>
      <c r="C1741" s="7" t="s">
        <v>22</v>
      </c>
      <c r="D1741" s="7" t="s">
        <v>23</v>
      </c>
      <c r="E1741" s="7" t="s">
        <v>5</v>
      </c>
      <c r="F1741" s="7"/>
      <c r="G1741" s="7" t="s">
        <v>24</v>
      </c>
      <c r="H1741" s="7">
        <v>798999</v>
      </c>
      <c r="I1741" s="7">
        <v>800147</v>
      </c>
      <c r="J1741" s="7" t="s">
        <v>25</v>
      </c>
      <c r="K1741" s="7" t="s">
        <v>3067</v>
      </c>
      <c r="L1741" s="7" t="s">
        <v>3067</v>
      </c>
      <c r="M1741" s="7"/>
      <c r="N1741" s="7" t="s">
        <v>3068</v>
      </c>
      <c r="O1741" s="7"/>
      <c r="P1741" s="7">
        <v>5738024</v>
      </c>
      <c r="Q1741" s="7" t="s">
        <v>3065</v>
      </c>
      <c r="R1741" s="7">
        <v>1149</v>
      </c>
      <c r="S1741" s="7">
        <v>382</v>
      </c>
      <c r="T1741" s="8"/>
    </row>
    <row r="1742" spans="1:20" hidden="1" x14ac:dyDescent="0.25">
      <c r="A1742" t="s">
        <v>20</v>
      </c>
      <c r="B1742" t="s">
        <v>30</v>
      </c>
      <c r="C1742" t="s">
        <v>22</v>
      </c>
      <c r="D1742" t="s">
        <v>23</v>
      </c>
      <c r="E1742" t="s">
        <v>5</v>
      </c>
      <c r="G1742" t="s">
        <v>24</v>
      </c>
      <c r="H1742">
        <v>800137</v>
      </c>
      <c r="I1742">
        <v>801363</v>
      </c>
      <c r="J1742" t="s">
        <v>25</v>
      </c>
      <c r="P1742">
        <v>5738023</v>
      </c>
      <c r="Q1742" t="s">
        <v>3069</v>
      </c>
      <c r="R1742">
        <v>1227</v>
      </c>
      <c r="T1742" t="s">
        <v>3070</v>
      </c>
    </row>
    <row r="1743" spans="1:20" x14ac:dyDescent="0.25">
      <c r="A1743" s="6" t="s">
        <v>33</v>
      </c>
      <c r="B1743" s="7" t="s">
        <v>34</v>
      </c>
      <c r="C1743" s="7" t="s">
        <v>22</v>
      </c>
      <c r="D1743" s="7" t="s">
        <v>23</v>
      </c>
      <c r="E1743" s="7" t="s">
        <v>5</v>
      </c>
      <c r="F1743" s="7"/>
      <c r="G1743" s="7" t="s">
        <v>24</v>
      </c>
      <c r="H1743" s="7">
        <v>800137</v>
      </c>
      <c r="I1743" s="7">
        <v>801363</v>
      </c>
      <c r="J1743" s="7" t="s">
        <v>25</v>
      </c>
      <c r="K1743" s="7" t="s">
        <v>3071</v>
      </c>
      <c r="L1743" s="7" t="s">
        <v>3071</v>
      </c>
      <c r="M1743" s="7"/>
      <c r="N1743" s="7" t="s">
        <v>3072</v>
      </c>
      <c r="O1743" s="7"/>
      <c r="P1743" s="7">
        <v>5738023</v>
      </c>
      <c r="Q1743" s="7" t="s">
        <v>3069</v>
      </c>
      <c r="R1743" s="7">
        <v>1227</v>
      </c>
      <c r="S1743" s="7">
        <v>408</v>
      </c>
      <c r="T1743" s="8"/>
    </row>
    <row r="1744" spans="1:20" hidden="1" x14ac:dyDescent="0.25">
      <c r="A1744" t="s">
        <v>20</v>
      </c>
      <c r="B1744" t="s">
        <v>30</v>
      </c>
      <c r="C1744" t="s">
        <v>22</v>
      </c>
      <c r="D1744" t="s">
        <v>23</v>
      </c>
      <c r="E1744" t="s">
        <v>5</v>
      </c>
      <c r="G1744" t="s">
        <v>24</v>
      </c>
      <c r="H1744">
        <v>801482</v>
      </c>
      <c r="I1744">
        <v>801925</v>
      </c>
      <c r="J1744" t="s">
        <v>25</v>
      </c>
      <c r="O1744" t="s">
        <v>3073</v>
      </c>
      <c r="P1744">
        <v>5738173</v>
      </c>
      <c r="Q1744" t="s">
        <v>3074</v>
      </c>
      <c r="R1744">
        <v>444</v>
      </c>
      <c r="T1744" t="s">
        <v>3075</v>
      </c>
    </row>
    <row r="1745" spans="1:20" x14ac:dyDescent="0.25">
      <c r="A1745" s="6" t="s">
        <v>33</v>
      </c>
      <c r="B1745" s="7" t="s">
        <v>34</v>
      </c>
      <c r="C1745" s="7" t="s">
        <v>22</v>
      </c>
      <c r="D1745" s="7" t="s">
        <v>23</v>
      </c>
      <c r="E1745" s="7" t="s">
        <v>5</v>
      </c>
      <c r="F1745" s="7"/>
      <c r="G1745" s="7" t="s">
        <v>24</v>
      </c>
      <c r="H1745" s="7">
        <v>801482</v>
      </c>
      <c r="I1745" s="7">
        <v>801925</v>
      </c>
      <c r="J1745" s="7" t="s">
        <v>25</v>
      </c>
      <c r="K1745" s="7" t="s">
        <v>3076</v>
      </c>
      <c r="L1745" s="7" t="s">
        <v>3076</v>
      </c>
      <c r="M1745" s="7"/>
      <c r="N1745" s="7" t="s">
        <v>3077</v>
      </c>
      <c r="O1745" s="7" t="s">
        <v>3073</v>
      </c>
      <c r="P1745" s="7">
        <v>5738173</v>
      </c>
      <c r="Q1745" s="7" t="s">
        <v>3074</v>
      </c>
      <c r="R1745" s="7">
        <v>444</v>
      </c>
      <c r="S1745" s="7">
        <v>147</v>
      </c>
      <c r="T1745" s="8"/>
    </row>
    <row r="1746" spans="1:20" hidden="1" x14ac:dyDescent="0.25">
      <c r="A1746" t="s">
        <v>20</v>
      </c>
      <c r="B1746" t="s">
        <v>30</v>
      </c>
      <c r="C1746" t="s">
        <v>22</v>
      </c>
      <c r="D1746" t="s">
        <v>23</v>
      </c>
      <c r="E1746" t="s">
        <v>5</v>
      </c>
      <c r="G1746" t="s">
        <v>24</v>
      </c>
      <c r="H1746">
        <v>801947</v>
      </c>
      <c r="I1746">
        <v>802993</v>
      </c>
      <c r="J1746" t="s">
        <v>25</v>
      </c>
      <c r="P1746">
        <v>5737928</v>
      </c>
      <c r="Q1746" t="s">
        <v>3078</v>
      </c>
      <c r="R1746">
        <v>1047</v>
      </c>
      <c r="T1746" t="s">
        <v>3079</v>
      </c>
    </row>
    <row r="1747" spans="1:20" x14ac:dyDescent="0.25">
      <c r="A1747" s="6" t="s">
        <v>33</v>
      </c>
      <c r="B1747" s="7" t="s">
        <v>34</v>
      </c>
      <c r="C1747" s="7" t="s">
        <v>22</v>
      </c>
      <c r="D1747" s="7" t="s">
        <v>23</v>
      </c>
      <c r="E1747" s="7" t="s">
        <v>5</v>
      </c>
      <c r="F1747" s="7"/>
      <c r="G1747" s="7" t="s">
        <v>24</v>
      </c>
      <c r="H1747" s="7">
        <v>801947</v>
      </c>
      <c r="I1747" s="7">
        <v>802993</v>
      </c>
      <c r="J1747" s="7" t="s">
        <v>25</v>
      </c>
      <c r="K1747" s="7" t="s">
        <v>3080</v>
      </c>
      <c r="L1747" s="7" t="s">
        <v>3080</v>
      </c>
      <c r="M1747" s="7"/>
      <c r="N1747" s="7" t="s">
        <v>3081</v>
      </c>
      <c r="O1747" s="7"/>
      <c r="P1747" s="7">
        <v>5737928</v>
      </c>
      <c r="Q1747" s="7" t="s">
        <v>3078</v>
      </c>
      <c r="R1747" s="7">
        <v>1047</v>
      </c>
      <c r="S1747" s="7">
        <v>348</v>
      </c>
      <c r="T1747" s="8"/>
    </row>
    <row r="1748" spans="1:20" hidden="1" x14ac:dyDescent="0.25">
      <c r="A1748" t="s">
        <v>20</v>
      </c>
      <c r="B1748" t="s">
        <v>30</v>
      </c>
      <c r="C1748" t="s">
        <v>22</v>
      </c>
      <c r="D1748" t="s">
        <v>23</v>
      </c>
      <c r="E1748" t="s">
        <v>5</v>
      </c>
      <c r="G1748" t="s">
        <v>24</v>
      </c>
      <c r="H1748">
        <v>803002</v>
      </c>
      <c r="I1748">
        <v>803742</v>
      </c>
      <c r="J1748" t="s">
        <v>25</v>
      </c>
      <c r="P1748">
        <v>5738907</v>
      </c>
      <c r="Q1748" t="s">
        <v>3082</v>
      </c>
      <c r="R1748">
        <v>741</v>
      </c>
      <c r="T1748" t="s">
        <v>3083</v>
      </c>
    </row>
    <row r="1749" spans="1:20" x14ac:dyDescent="0.25">
      <c r="A1749" s="6" t="s">
        <v>33</v>
      </c>
      <c r="B1749" s="7" t="s">
        <v>34</v>
      </c>
      <c r="C1749" s="7" t="s">
        <v>22</v>
      </c>
      <c r="D1749" s="7" t="s">
        <v>23</v>
      </c>
      <c r="E1749" s="7" t="s">
        <v>5</v>
      </c>
      <c r="F1749" s="7"/>
      <c r="G1749" s="7" t="s">
        <v>24</v>
      </c>
      <c r="H1749" s="7">
        <v>803002</v>
      </c>
      <c r="I1749" s="7">
        <v>803742</v>
      </c>
      <c r="J1749" s="7" t="s">
        <v>25</v>
      </c>
      <c r="K1749" s="7" t="s">
        <v>3084</v>
      </c>
      <c r="L1749" s="7" t="s">
        <v>3084</v>
      </c>
      <c r="M1749" s="7"/>
      <c r="N1749" s="7" t="s">
        <v>36</v>
      </c>
      <c r="O1749" s="7"/>
      <c r="P1749" s="7">
        <v>5738907</v>
      </c>
      <c r="Q1749" s="7" t="s">
        <v>3082</v>
      </c>
      <c r="R1749" s="7">
        <v>741</v>
      </c>
      <c r="S1749" s="7">
        <v>246</v>
      </c>
      <c r="T1749" s="8"/>
    </row>
    <row r="1750" spans="1:20" hidden="1" x14ac:dyDescent="0.25">
      <c r="A1750" t="s">
        <v>20</v>
      </c>
      <c r="B1750" t="s">
        <v>657</v>
      </c>
      <c r="C1750" t="s">
        <v>22</v>
      </c>
      <c r="D1750" t="s">
        <v>23</v>
      </c>
      <c r="E1750" t="s">
        <v>5</v>
      </c>
      <c r="G1750" t="s">
        <v>24</v>
      </c>
      <c r="H1750">
        <v>804127</v>
      </c>
      <c r="I1750">
        <v>806318</v>
      </c>
      <c r="J1750" t="s">
        <v>25</v>
      </c>
      <c r="P1750">
        <v>5738603</v>
      </c>
      <c r="Q1750" t="s">
        <v>3085</v>
      </c>
      <c r="R1750">
        <v>2192</v>
      </c>
      <c r="T1750" t="s">
        <v>3086</v>
      </c>
    </row>
    <row r="1751" spans="1:20" hidden="1" x14ac:dyDescent="0.25">
      <c r="A1751" t="s">
        <v>33</v>
      </c>
      <c r="B1751" t="s">
        <v>660</v>
      </c>
      <c r="C1751" t="s">
        <v>22</v>
      </c>
      <c r="D1751" t="s">
        <v>23</v>
      </c>
      <c r="E1751" t="s">
        <v>5</v>
      </c>
      <c r="G1751" t="s">
        <v>24</v>
      </c>
      <c r="H1751">
        <v>804127</v>
      </c>
      <c r="I1751">
        <v>806318</v>
      </c>
      <c r="J1751" t="s">
        <v>25</v>
      </c>
      <c r="N1751" t="s">
        <v>464</v>
      </c>
      <c r="P1751">
        <v>5738603</v>
      </c>
      <c r="Q1751" t="s">
        <v>3085</v>
      </c>
      <c r="R1751">
        <v>2192</v>
      </c>
      <c r="T1751" t="s">
        <v>661</v>
      </c>
    </row>
    <row r="1752" spans="1:20" hidden="1" x14ac:dyDescent="0.25">
      <c r="A1752" t="s">
        <v>20</v>
      </c>
      <c r="B1752" t="s">
        <v>30</v>
      </c>
      <c r="C1752" t="s">
        <v>22</v>
      </c>
      <c r="D1752" t="s">
        <v>23</v>
      </c>
      <c r="E1752" t="s">
        <v>5</v>
      </c>
      <c r="G1752" t="s">
        <v>24</v>
      </c>
      <c r="H1752">
        <v>806416</v>
      </c>
      <c r="I1752">
        <v>807495</v>
      </c>
      <c r="J1752" t="s">
        <v>74</v>
      </c>
      <c r="P1752">
        <v>5738785</v>
      </c>
      <c r="Q1752" t="s">
        <v>3087</v>
      </c>
      <c r="R1752">
        <v>1080</v>
      </c>
      <c r="T1752" t="s">
        <v>3088</v>
      </c>
    </row>
    <row r="1753" spans="1:20" x14ac:dyDescent="0.25">
      <c r="A1753" s="6" t="s">
        <v>33</v>
      </c>
      <c r="B1753" s="7" t="s">
        <v>34</v>
      </c>
      <c r="C1753" s="7" t="s">
        <v>22</v>
      </c>
      <c r="D1753" s="7" t="s">
        <v>23</v>
      </c>
      <c r="E1753" s="7" t="s">
        <v>5</v>
      </c>
      <c r="F1753" s="7"/>
      <c r="G1753" s="7" t="s">
        <v>24</v>
      </c>
      <c r="H1753" s="7">
        <v>806416</v>
      </c>
      <c r="I1753" s="7">
        <v>807495</v>
      </c>
      <c r="J1753" s="7" t="s">
        <v>74</v>
      </c>
      <c r="K1753" s="7" t="s">
        <v>3089</v>
      </c>
      <c r="L1753" s="7" t="s">
        <v>3089</v>
      </c>
      <c r="M1753" s="7"/>
      <c r="N1753" s="7" t="s">
        <v>36</v>
      </c>
      <c r="O1753" s="7"/>
      <c r="P1753" s="7">
        <v>5738785</v>
      </c>
      <c r="Q1753" s="7" t="s">
        <v>3087</v>
      </c>
      <c r="R1753" s="7">
        <v>1080</v>
      </c>
      <c r="S1753" s="7">
        <v>359</v>
      </c>
      <c r="T1753" s="8"/>
    </row>
    <row r="1754" spans="1:20" hidden="1" x14ac:dyDescent="0.25">
      <c r="A1754" t="s">
        <v>20</v>
      </c>
      <c r="B1754" t="s">
        <v>30</v>
      </c>
      <c r="C1754" t="s">
        <v>22</v>
      </c>
      <c r="D1754" t="s">
        <v>23</v>
      </c>
      <c r="E1754" t="s">
        <v>5</v>
      </c>
      <c r="G1754" t="s">
        <v>24</v>
      </c>
      <c r="H1754">
        <v>807527</v>
      </c>
      <c r="I1754">
        <v>808297</v>
      </c>
      <c r="J1754" t="s">
        <v>74</v>
      </c>
      <c r="P1754">
        <v>5737896</v>
      </c>
      <c r="Q1754" t="s">
        <v>3090</v>
      </c>
      <c r="R1754">
        <v>771</v>
      </c>
      <c r="T1754" t="s">
        <v>3091</v>
      </c>
    </row>
    <row r="1755" spans="1:20" x14ac:dyDescent="0.25">
      <c r="A1755" s="6" t="s">
        <v>33</v>
      </c>
      <c r="B1755" s="7" t="s">
        <v>34</v>
      </c>
      <c r="C1755" s="7" t="s">
        <v>22</v>
      </c>
      <c r="D1755" s="7" t="s">
        <v>23</v>
      </c>
      <c r="E1755" s="7" t="s">
        <v>5</v>
      </c>
      <c r="F1755" s="7"/>
      <c r="G1755" s="7" t="s">
        <v>24</v>
      </c>
      <c r="H1755" s="7">
        <v>807527</v>
      </c>
      <c r="I1755" s="7">
        <v>808297</v>
      </c>
      <c r="J1755" s="7" t="s">
        <v>74</v>
      </c>
      <c r="K1755" s="7" t="s">
        <v>3092</v>
      </c>
      <c r="L1755" s="7" t="s">
        <v>3092</v>
      </c>
      <c r="M1755" s="7"/>
      <c r="N1755" s="7" t="s">
        <v>36</v>
      </c>
      <c r="O1755" s="7"/>
      <c r="P1755" s="7">
        <v>5737896</v>
      </c>
      <c r="Q1755" s="7" t="s">
        <v>3090</v>
      </c>
      <c r="R1755" s="7">
        <v>771</v>
      </c>
      <c r="S1755" s="7">
        <v>256</v>
      </c>
      <c r="T1755" s="8"/>
    </row>
    <row r="1756" spans="1:20" hidden="1" x14ac:dyDescent="0.25">
      <c r="A1756" t="s">
        <v>20</v>
      </c>
      <c r="B1756" t="s">
        <v>30</v>
      </c>
      <c r="C1756" t="s">
        <v>22</v>
      </c>
      <c r="D1756" t="s">
        <v>23</v>
      </c>
      <c r="E1756" t="s">
        <v>5</v>
      </c>
      <c r="G1756" t="s">
        <v>24</v>
      </c>
      <c r="H1756">
        <v>808318</v>
      </c>
      <c r="I1756">
        <v>809850</v>
      </c>
      <c r="J1756" t="s">
        <v>74</v>
      </c>
      <c r="P1756">
        <v>5737810</v>
      </c>
      <c r="Q1756" t="s">
        <v>3093</v>
      </c>
      <c r="R1756">
        <v>1533</v>
      </c>
      <c r="T1756" t="s">
        <v>3094</v>
      </c>
    </row>
    <row r="1757" spans="1:20" x14ac:dyDescent="0.25">
      <c r="A1757" s="6" t="s">
        <v>33</v>
      </c>
      <c r="B1757" s="7" t="s">
        <v>34</v>
      </c>
      <c r="C1757" s="7" t="s">
        <v>22</v>
      </c>
      <c r="D1757" s="7" t="s">
        <v>23</v>
      </c>
      <c r="E1757" s="7" t="s">
        <v>5</v>
      </c>
      <c r="F1757" s="7"/>
      <c r="G1757" s="7" t="s">
        <v>24</v>
      </c>
      <c r="H1757" s="7">
        <v>808318</v>
      </c>
      <c r="I1757" s="7">
        <v>809850</v>
      </c>
      <c r="J1757" s="7" t="s">
        <v>74</v>
      </c>
      <c r="K1757" s="7" t="s">
        <v>3095</v>
      </c>
      <c r="L1757" s="7" t="s">
        <v>3095</v>
      </c>
      <c r="M1757" s="7"/>
      <c r="N1757" s="7" t="s">
        <v>3096</v>
      </c>
      <c r="O1757" s="7"/>
      <c r="P1757" s="7">
        <v>5737810</v>
      </c>
      <c r="Q1757" s="7" t="s">
        <v>3093</v>
      </c>
      <c r="R1757" s="7">
        <v>1533</v>
      </c>
      <c r="S1757" s="7">
        <v>510</v>
      </c>
      <c r="T1757" s="8"/>
    </row>
    <row r="1758" spans="1:20" hidden="1" x14ac:dyDescent="0.25">
      <c r="A1758" t="s">
        <v>20</v>
      </c>
      <c r="B1758" t="s">
        <v>30</v>
      </c>
      <c r="C1758" t="s">
        <v>22</v>
      </c>
      <c r="D1758" t="s">
        <v>23</v>
      </c>
      <c r="E1758" t="s">
        <v>5</v>
      </c>
      <c r="G1758" t="s">
        <v>24</v>
      </c>
      <c r="H1758">
        <v>809878</v>
      </c>
      <c r="I1758">
        <v>810969</v>
      </c>
      <c r="J1758" t="s">
        <v>74</v>
      </c>
      <c r="P1758">
        <v>5738513</v>
      </c>
      <c r="Q1758" t="s">
        <v>3097</v>
      </c>
      <c r="R1758">
        <v>1092</v>
      </c>
      <c r="T1758" t="s">
        <v>3098</v>
      </c>
    </row>
    <row r="1759" spans="1:20" x14ac:dyDescent="0.25">
      <c r="A1759" s="6" t="s">
        <v>33</v>
      </c>
      <c r="B1759" s="7" t="s">
        <v>34</v>
      </c>
      <c r="C1759" s="7" t="s">
        <v>22</v>
      </c>
      <c r="D1759" s="7" t="s">
        <v>23</v>
      </c>
      <c r="E1759" s="7" t="s">
        <v>5</v>
      </c>
      <c r="F1759" s="7"/>
      <c r="G1759" s="7" t="s">
        <v>24</v>
      </c>
      <c r="H1759" s="7">
        <v>809878</v>
      </c>
      <c r="I1759" s="7">
        <v>810969</v>
      </c>
      <c r="J1759" s="7" t="s">
        <v>74</v>
      </c>
      <c r="K1759" s="7" t="s">
        <v>3099</v>
      </c>
      <c r="L1759" s="7" t="s">
        <v>3099</v>
      </c>
      <c r="M1759" s="7"/>
      <c r="N1759" s="7" t="s">
        <v>36</v>
      </c>
      <c r="O1759" s="7"/>
      <c r="P1759" s="7">
        <v>5738513</v>
      </c>
      <c r="Q1759" s="7" t="s">
        <v>3097</v>
      </c>
      <c r="R1759" s="7">
        <v>1092</v>
      </c>
      <c r="S1759" s="7">
        <v>363</v>
      </c>
      <c r="T1759" s="8"/>
    </row>
    <row r="1760" spans="1:20" hidden="1" x14ac:dyDescent="0.25">
      <c r="A1760" t="s">
        <v>20</v>
      </c>
      <c r="B1760" t="s">
        <v>30</v>
      </c>
      <c r="C1760" t="s">
        <v>22</v>
      </c>
      <c r="D1760" t="s">
        <v>23</v>
      </c>
      <c r="E1760" t="s">
        <v>5</v>
      </c>
      <c r="G1760" t="s">
        <v>24</v>
      </c>
      <c r="H1760">
        <v>811116</v>
      </c>
      <c r="I1760">
        <v>811733</v>
      </c>
      <c r="J1760" t="s">
        <v>74</v>
      </c>
      <c r="P1760">
        <v>5738271</v>
      </c>
      <c r="Q1760" t="s">
        <v>3100</v>
      </c>
      <c r="R1760">
        <v>618</v>
      </c>
      <c r="T1760" t="s">
        <v>3101</v>
      </c>
    </row>
    <row r="1761" spans="1:20" x14ac:dyDescent="0.25">
      <c r="A1761" s="6" t="s">
        <v>33</v>
      </c>
      <c r="B1761" s="7" t="s">
        <v>34</v>
      </c>
      <c r="C1761" s="7" t="s">
        <v>22</v>
      </c>
      <c r="D1761" s="7" t="s">
        <v>23</v>
      </c>
      <c r="E1761" s="7" t="s">
        <v>5</v>
      </c>
      <c r="F1761" s="7"/>
      <c r="G1761" s="7" t="s">
        <v>24</v>
      </c>
      <c r="H1761" s="7">
        <v>811116</v>
      </c>
      <c r="I1761" s="7">
        <v>811733</v>
      </c>
      <c r="J1761" s="7" t="s">
        <v>74</v>
      </c>
      <c r="K1761" s="7" t="s">
        <v>3102</v>
      </c>
      <c r="L1761" s="7" t="s">
        <v>3102</v>
      </c>
      <c r="M1761" s="7"/>
      <c r="N1761" s="7" t="s">
        <v>3103</v>
      </c>
      <c r="O1761" s="7"/>
      <c r="P1761" s="7">
        <v>5738271</v>
      </c>
      <c r="Q1761" s="7" t="s">
        <v>3100</v>
      </c>
      <c r="R1761" s="7">
        <v>618</v>
      </c>
      <c r="S1761" s="7">
        <v>205</v>
      </c>
      <c r="T1761" s="8"/>
    </row>
    <row r="1762" spans="1:20" hidden="1" x14ac:dyDescent="0.25">
      <c r="A1762" t="s">
        <v>20</v>
      </c>
      <c r="B1762" t="s">
        <v>30</v>
      </c>
      <c r="C1762" t="s">
        <v>22</v>
      </c>
      <c r="D1762" t="s">
        <v>23</v>
      </c>
      <c r="E1762" t="s">
        <v>5</v>
      </c>
      <c r="G1762" t="s">
        <v>24</v>
      </c>
      <c r="H1762">
        <v>811878</v>
      </c>
      <c r="I1762">
        <v>812606</v>
      </c>
      <c r="J1762" t="s">
        <v>74</v>
      </c>
      <c r="P1762">
        <v>5738398</v>
      </c>
      <c r="Q1762" t="s">
        <v>3104</v>
      </c>
      <c r="R1762">
        <v>729</v>
      </c>
      <c r="T1762" t="s">
        <v>3105</v>
      </c>
    </row>
    <row r="1763" spans="1:20" x14ac:dyDescent="0.25">
      <c r="A1763" s="6" t="s">
        <v>33</v>
      </c>
      <c r="B1763" s="7" t="s">
        <v>34</v>
      </c>
      <c r="C1763" s="7" t="s">
        <v>22</v>
      </c>
      <c r="D1763" s="7" t="s">
        <v>23</v>
      </c>
      <c r="E1763" s="7" t="s">
        <v>5</v>
      </c>
      <c r="F1763" s="7"/>
      <c r="G1763" s="7" t="s">
        <v>24</v>
      </c>
      <c r="H1763" s="7">
        <v>811878</v>
      </c>
      <c r="I1763" s="7">
        <v>812606</v>
      </c>
      <c r="J1763" s="7" t="s">
        <v>74</v>
      </c>
      <c r="K1763" s="7" t="s">
        <v>3106</v>
      </c>
      <c r="L1763" s="7" t="s">
        <v>3106</v>
      </c>
      <c r="M1763" s="7"/>
      <c r="N1763" s="7" t="s">
        <v>3107</v>
      </c>
      <c r="O1763" s="7"/>
      <c r="P1763" s="7">
        <v>5738398</v>
      </c>
      <c r="Q1763" s="7" t="s">
        <v>3104</v>
      </c>
      <c r="R1763" s="7">
        <v>729</v>
      </c>
      <c r="S1763" s="7">
        <v>242</v>
      </c>
      <c r="T1763" s="8"/>
    </row>
    <row r="1764" spans="1:20" hidden="1" x14ac:dyDescent="0.25">
      <c r="A1764" t="s">
        <v>20</v>
      </c>
      <c r="B1764" t="s">
        <v>30</v>
      </c>
      <c r="C1764" t="s">
        <v>22</v>
      </c>
      <c r="D1764" t="s">
        <v>23</v>
      </c>
      <c r="E1764" t="s">
        <v>5</v>
      </c>
      <c r="G1764" t="s">
        <v>24</v>
      </c>
      <c r="H1764">
        <v>812751</v>
      </c>
      <c r="I1764">
        <v>812960</v>
      </c>
      <c r="J1764" t="s">
        <v>25</v>
      </c>
      <c r="P1764">
        <v>5737880</v>
      </c>
      <c r="Q1764" t="s">
        <v>3108</v>
      </c>
      <c r="R1764">
        <v>210</v>
      </c>
      <c r="T1764" t="s">
        <v>3109</v>
      </c>
    </row>
    <row r="1765" spans="1:20" x14ac:dyDescent="0.25">
      <c r="A1765" s="6" t="s">
        <v>33</v>
      </c>
      <c r="B1765" s="7" t="s">
        <v>34</v>
      </c>
      <c r="C1765" s="7" t="s">
        <v>22</v>
      </c>
      <c r="D1765" s="7" t="s">
        <v>23</v>
      </c>
      <c r="E1765" s="7" t="s">
        <v>5</v>
      </c>
      <c r="F1765" s="7"/>
      <c r="G1765" s="7" t="s">
        <v>24</v>
      </c>
      <c r="H1765" s="7">
        <v>812751</v>
      </c>
      <c r="I1765" s="7">
        <v>812960</v>
      </c>
      <c r="J1765" s="7" t="s">
        <v>25</v>
      </c>
      <c r="K1765" s="7" t="s">
        <v>3110</v>
      </c>
      <c r="L1765" s="7" t="s">
        <v>3110</v>
      </c>
      <c r="M1765" s="7"/>
      <c r="N1765" s="7" t="s">
        <v>3111</v>
      </c>
      <c r="O1765" s="7"/>
      <c r="P1765" s="7">
        <v>5737880</v>
      </c>
      <c r="Q1765" s="7" t="s">
        <v>3108</v>
      </c>
      <c r="R1765" s="7">
        <v>210</v>
      </c>
      <c r="S1765" s="7">
        <v>69</v>
      </c>
      <c r="T1765" s="8"/>
    </row>
    <row r="1766" spans="1:20" hidden="1" x14ac:dyDescent="0.25">
      <c r="A1766" t="s">
        <v>20</v>
      </c>
      <c r="B1766" t="s">
        <v>30</v>
      </c>
      <c r="C1766" t="s">
        <v>22</v>
      </c>
      <c r="D1766" t="s">
        <v>23</v>
      </c>
      <c r="E1766" t="s">
        <v>5</v>
      </c>
      <c r="G1766" t="s">
        <v>24</v>
      </c>
      <c r="H1766">
        <v>813030</v>
      </c>
      <c r="I1766">
        <v>813998</v>
      </c>
      <c r="J1766" t="s">
        <v>25</v>
      </c>
      <c r="P1766">
        <v>5738678</v>
      </c>
      <c r="Q1766" t="s">
        <v>3112</v>
      </c>
      <c r="R1766">
        <v>969</v>
      </c>
      <c r="T1766" t="s">
        <v>3113</v>
      </c>
    </row>
    <row r="1767" spans="1:20" x14ac:dyDescent="0.25">
      <c r="A1767" s="6" t="s">
        <v>33</v>
      </c>
      <c r="B1767" s="7" t="s">
        <v>34</v>
      </c>
      <c r="C1767" s="7" t="s">
        <v>22</v>
      </c>
      <c r="D1767" s="7" t="s">
        <v>23</v>
      </c>
      <c r="E1767" s="7" t="s">
        <v>5</v>
      </c>
      <c r="F1767" s="7"/>
      <c r="G1767" s="7" t="s">
        <v>24</v>
      </c>
      <c r="H1767" s="7">
        <v>813030</v>
      </c>
      <c r="I1767" s="7">
        <v>813998</v>
      </c>
      <c r="J1767" s="7" t="s">
        <v>25</v>
      </c>
      <c r="K1767" s="7" t="s">
        <v>3114</v>
      </c>
      <c r="L1767" s="7" t="s">
        <v>3114</v>
      </c>
      <c r="M1767" s="7"/>
      <c r="N1767" s="7" t="s">
        <v>3115</v>
      </c>
      <c r="O1767" s="7"/>
      <c r="P1767" s="7">
        <v>5738678</v>
      </c>
      <c r="Q1767" s="7" t="s">
        <v>3112</v>
      </c>
      <c r="R1767" s="7">
        <v>969</v>
      </c>
      <c r="S1767" s="7">
        <v>322</v>
      </c>
      <c r="T1767" s="8"/>
    </row>
    <row r="1768" spans="1:20" hidden="1" x14ac:dyDescent="0.25">
      <c r="A1768" t="s">
        <v>20</v>
      </c>
      <c r="B1768" t="s">
        <v>30</v>
      </c>
      <c r="C1768" t="s">
        <v>22</v>
      </c>
      <c r="D1768" t="s">
        <v>23</v>
      </c>
      <c r="E1768" t="s">
        <v>5</v>
      </c>
      <c r="G1768" t="s">
        <v>24</v>
      </c>
      <c r="H1768">
        <v>813987</v>
      </c>
      <c r="I1768">
        <v>814343</v>
      </c>
      <c r="J1768" t="s">
        <v>74</v>
      </c>
      <c r="P1768">
        <v>5738390</v>
      </c>
      <c r="Q1768" t="s">
        <v>3116</v>
      </c>
      <c r="R1768">
        <v>357</v>
      </c>
      <c r="T1768" t="s">
        <v>3117</v>
      </c>
    </row>
    <row r="1769" spans="1:20" x14ac:dyDescent="0.25">
      <c r="A1769" s="6" t="s">
        <v>33</v>
      </c>
      <c r="B1769" s="7" t="s">
        <v>34</v>
      </c>
      <c r="C1769" s="7" t="s">
        <v>22</v>
      </c>
      <c r="D1769" s="7" t="s">
        <v>23</v>
      </c>
      <c r="E1769" s="7" t="s">
        <v>5</v>
      </c>
      <c r="F1769" s="7"/>
      <c r="G1769" s="7" t="s">
        <v>24</v>
      </c>
      <c r="H1769" s="7">
        <v>813987</v>
      </c>
      <c r="I1769" s="7">
        <v>814343</v>
      </c>
      <c r="J1769" s="7" t="s">
        <v>74</v>
      </c>
      <c r="K1769" s="7" t="s">
        <v>3118</v>
      </c>
      <c r="L1769" s="7" t="s">
        <v>3118</v>
      </c>
      <c r="M1769" s="7"/>
      <c r="N1769" s="7" t="s">
        <v>36</v>
      </c>
      <c r="O1769" s="7"/>
      <c r="P1769" s="7">
        <v>5738390</v>
      </c>
      <c r="Q1769" s="7" t="s">
        <v>3116</v>
      </c>
      <c r="R1769" s="7">
        <v>357</v>
      </c>
      <c r="S1769" s="7">
        <v>118</v>
      </c>
      <c r="T1769" s="8"/>
    </row>
    <row r="1770" spans="1:20" hidden="1" x14ac:dyDescent="0.25">
      <c r="A1770" t="s">
        <v>20</v>
      </c>
      <c r="B1770" t="s">
        <v>30</v>
      </c>
      <c r="C1770" t="s">
        <v>22</v>
      </c>
      <c r="D1770" t="s">
        <v>23</v>
      </c>
      <c r="E1770" t="s">
        <v>5</v>
      </c>
      <c r="G1770" t="s">
        <v>24</v>
      </c>
      <c r="H1770">
        <v>814410</v>
      </c>
      <c r="I1770">
        <v>815603</v>
      </c>
      <c r="J1770" t="s">
        <v>74</v>
      </c>
      <c r="P1770">
        <v>5738984</v>
      </c>
      <c r="Q1770" t="s">
        <v>3119</v>
      </c>
      <c r="R1770">
        <v>1194</v>
      </c>
      <c r="T1770" t="s">
        <v>3120</v>
      </c>
    </row>
    <row r="1771" spans="1:20" x14ac:dyDescent="0.25">
      <c r="A1771" s="6" t="s">
        <v>33</v>
      </c>
      <c r="B1771" s="7" t="s">
        <v>34</v>
      </c>
      <c r="C1771" s="7" t="s">
        <v>22</v>
      </c>
      <c r="D1771" s="7" t="s">
        <v>23</v>
      </c>
      <c r="E1771" s="7" t="s">
        <v>5</v>
      </c>
      <c r="F1771" s="7"/>
      <c r="G1771" s="7" t="s">
        <v>24</v>
      </c>
      <c r="H1771" s="7">
        <v>814410</v>
      </c>
      <c r="I1771" s="7">
        <v>815603</v>
      </c>
      <c r="J1771" s="7" t="s">
        <v>74</v>
      </c>
      <c r="K1771" s="7" t="s">
        <v>3121</v>
      </c>
      <c r="L1771" s="7" t="s">
        <v>3121</v>
      </c>
      <c r="M1771" s="7"/>
      <c r="N1771" s="7" t="s">
        <v>3122</v>
      </c>
      <c r="O1771" s="7"/>
      <c r="P1771" s="7">
        <v>5738984</v>
      </c>
      <c r="Q1771" s="7" t="s">
        <v>3119</v>
      </c>
      <c r="R1771" s="7">
        <v>1194</v>
      </c>
      <c r="S1771" s="7">
        <v>397</v>
      </c>
      <c r="T1771" s="8"/>
    </row>
    <row r="1772" spans="1:20" hidden="1" x14ac:dyDescent="0.25">
      <c r="A1772" t="s">
        <v>20</v>
      </c>
      <c r="B1772" t="s">
        <v>30</v>
      </c>
      <c r="C1772" t="s">
        <v>22</v>
      </c>
      <c r="D1772" t="s">
        <v>23</v>
      </c>
      <c r="E1772" t="s">
        <v>5</v>
      </c>
      <c r="G1772" t="s">
        <v>24</v>
      </c>
      <c r="H1772">
        <v>815734</v>
      </c>
      <c r="I1772">
        <v>816717</v>
      </c>
      <c r="J1772" t="s">
        <v>74</v>
      </c>
      <c r="P1772">
        <v>5738420</v>
      </c>
      <c r="Q1772" t="s">
        <v>3123</v>
      </c>
      <c r="R1772">
        <v>984</v>
      </c>
      <c r="T1772" t="s">
        <v>3124</v>
      </c>
    </row>
    <row r="1773" spans="1:20" x14ac:dyDescent="0.25">
      <c r="A1773" s="6" t="s">
        <v>33</v>
      </c>
      <c r="B1773" s="7" t="s">
        <v>34</v>
      </c>
      <c r="C1773" s="7" t="s">
        <v>22</v>
      </c>
      <c r="D1773" s="7" t="s">
        <v>23</v>
      </c>
      <c r="E1773" s="7" t="s">
        <v>5</v>
      </c>
      <c r="F1773" s="7"/>
      <c r="G1773" s="7" t="s">
        <v>24</v>
      </c>
      <c r="H1773" s="7">
        <v>815734</v>
      </c>
      <c r="I1773" s="7">
        <v>816717</v>
      </c>
      <c r="J1773" s="7" t="s">
        <v>74</v>
      </c>
      <c r="K1773" s="7" t="s">
        <v>3125</v>
      </c>
      <c r="L1773" s="7" t="s">
        <v>3125</v>
      </c>
      <c r="M1773" s="7"/>
      <c r="N1773" s="7" t="s">
        <v>36</v>
      </c>
      <c r="O1773" s="7"/>
      <c r="P1773" s="7">
        <v>5738420</v>
      </c>
      <c r="Q1773" s="7" t="s">
        <v>3123</v>
      </c>
      <c r="R1773" s="7">
        <v>984</v>
      </c>
      <c r="S1773" s="7">
        <v>327</v>
      </c>
      <c r="T1773" s="8"/>
    </row>
    <row r="1774" spans="1:20" hidden="1" x14ac:dyDescent="0.25">
      <c r="A1774" t="s">
        <v>20</v>
      </c>
      <c r="B1774" t="s">
        <v>30</v>
      </c>
      <c r="C1774" t="s">
        <v>22</v>
      </c>
      <c r="D1774" t="s">
        <v>23</v>
      </c>
      <c r="E1774" t="s">
        <v>5</v>
      </c>
      <c r="G1774" t="s">
        <v>24</v>
      </c>
      <c r="H1774">
        <v>816840</v>
      </c>
      <c r="I1774">
        <v>817913</v>
      </c>
      <c r="J1774" t="s">
        <v>25</v>
      </c>
      <c r="P1774">
        <v>5738188</v>
      </c>
      <c r="Q1774" t="s">
        <v>3126</v>
      </c>
      <c r="R1774">
        <v>1074</v>
      </c>
      <c r="T1774" t="s">
        <v>3127</v>
      </c>
    </row>
    <row r="1775" spans="1:20" x14ac:dyDescent="0.25">
      <c r="A1775" s="6" t="s">
        <v>33</v>
      </c>
      <c r="B1775" s="7" t="s">
        <v>34</v>
      </c>
      <c r="C1775" s="7" t="s">
        <v>22</v>
      </c>
      <c r="D1775" s="7" t="s">
        <v>23</v>
      </c>
      <c r="E1775" s="7" t="s">
        <v>5</v>
      </c>
      <c r="F1775" s="7"/>
      <c r="G1775" s="7" t="s">
        <v>24</v>
      </c>
      <c r="H1775" s="7">
        <v>816840</v>
      </c>
      <c r="I1775" s="7">
        <v>817913</v>
      </c>
      <c r="J1775" s="7" t="s">
        <v>25</v>
      </c>
      <c r="K1775" s="7" t="s">
        <v>3128</v>
      </c>
      <c r="L1775" s="7" t="s">
        <v>3128</v>
      </c>
      <c r="M1775" s="7"/>
      <c r="N1775" s="7" t="s">
        <v>3129</v>
      </c>
      <c r="O1775" s="7"/>
      <c r="P1775" s="7">
        <v>5738188</v>
      </c>
      <c r="Q1775" s="7" t="s">
        <v>3126</v>
      </c>
      <c r="R1775" s="7">
        <v>1074</v>
      </c>
      <c r="S1775" s="7">
        <v>357</v>
      </c>
      <c r="T1775" s="8"/>
    </row>
    <row r="1776" spans="1:20" hidden="1" x14ac:dyDescent="0.25">
      <c r="A1776" t="s">
        <v>20</v>
      </c>
      <c r="B1776" t="s">
        <v>21</v>
      </c>
      <c r="C1776" t="s">
        <v>22</v>
      </c>
      <c r="D1776" t="s">
        <v>23</v>
      </c>
      <c r="E1776" t="s">
        <v>5</v>
      </c>
      <c r="G1776" t="s">
        <v>24</v>
      </c>
      <c r="H1776">
        <v>817982</v>
      </c>
      <c r="I1776">
        <v>818057</v>
      </c>
      <c r="J1776" t="s">
        <v>74</v>
      </c>
      <c r="P1776">
        <v>5738471</v>
      </c>
      <c r="Q1776" t="s">
        <v>3130</v>
      </c>
      <c r="R1776">
        <v>76</v>
      </c>
      <c r="T1776" t="s">
        <v>3131</v>
      </c>
    </row>
    <row r="1777" spans="1:20" hidden="1" x14ac:dyDescent="0.25">
      <c r="A1777" t="s">
        <v>21</v>
      </c>
      <c r="C1777" t="s">
        <v>22</v>
      </c>
      <c r="D1777" t="s">
        <v>23</v>
      </c>
      <c r="E1777" t="s">
        <v>5</v>
      </c>
      <c r="G1777" t="s">
        <v>24</v>
      </c>
      <c r="H1777">
        <v>817982</v>
      </c>
      <c r="I1777">
        <v>818057</v>
      </c>
      <c r="J1777" t="s">
        <v>74</v>
      </c>
      <c r="N1777" t="s">
        <v>3132</v>
      </c>
      <c r="P1777">
        <v>5738471</v>
      </c>
      <c r="Q1777" t="s">
        <v>3130</v>
      </c>
      <c r="R1777">
        <v>76</v>
      </c>
      <c r="T1777" t="s">
        <v>3133</v>
      </c>
    </row>
    <row r="1778" spans="1:20" hidden="1" x14ac:dyDescent="0.25">
      <c r="A1778" t="s">
        <v>20</v>
      </c>
      <c r="B1778" t="s">
        <v>21</v>
      </c>
      <c r="C1778" t="s">
        <v>22</v>
      </c>
      <c r="D1778" t="s">
        <v>23</v>
      </c>
      <c r="E1778" t="s">
        <v>5</v>
      </c>
      <c r="G1778" t="s">
        <v>24</v>
      </c>
      <c r="H1778">
        <v>818318</v>
      </c>
      <c r="I1778">
        <v>818391</v>
      </c>
      <c r="J1778" t="s">
        <v>25</v>
      </c>
      <c r="P1778">
        <v>5738570</v>
      </c>
      <c r="Q1778" t="s">
        <v>3134</v>
      </c>
      <c r="R1778">
        <v>74</v>
      </c>
      <c r="T1778" t="s">
        <v>3135</v>
      </c>
    </row>
    <row r="1779" spans="1:20" hidden="1" x14ac:dyDescent="0.25">
      <c r="A1779" t="s">
        <v>21</v>
      </c>
      <c r="C1779" t="s">
        <v>22</v>
      </c>
      <c r="D1779" t="s">
        <v>23</v>
      </c>
      <c r="E1779" t="s">
        <v>5</v>
      </c>
      <c r="G1779" t="s">
        <v>24</v>
      </c>
      <c r="H1779">
        <v>818318</v>
      </c>
      <c r="I1779">
        <v>818391</v>
      </c>
      <c r="J1779" t="s">
        <v>25</v>
      </c>
      <c r="N1779" t="s">
        <v>3007</v>
      </c>
      <c r="P1779">
        <v>5738570</v>
      </c>
      <c r="Q1779" t="s">
        <v>3134</v>
      </c>
      <c r="R1779">
        <v>74</v>
      </c>
      <c r="T1779" t="s">
        <v>3136</v>
      </c>
    </row>
    <row r="1780" spans="1:20" hidden="1" x14ac:dyDescent="0.25">
      <c r="A1780" t="s">
        <v>20</v>
      </c>
      <c r="B1780" t="s">
        <v>30</v>
      </c>
      <c r="C1780" t="s">
        <v>22</v>
      </c>
      <c r="D1780" t="s">
        <v>23</v>
      </c>
      <c r="E1780" t="s">
        <v>5</v>
      </c>
      <c r="G1780" t="s">
        <v>24</v>
      </c>
      <c r="H1780">
        <v>818437</v>
      </c>
      <c r="I1780">
        <v>819375</v>
      </c>
      <c r="J1780" t="s">
        <v>74</v>
      </c>
      <c r="P1780">
        <v>5738746</v>
      </c>
      <c r="Q1780" t="s">
        <v>3137</v>
      </c>
      <c r="R1780">
        <v>939</v>
      </c>
      <c r="T1780" t="s">
        <v>3138</v>
      </c>
    </row>
    <row r="1781" spans="1:20" x14ac:dyDescent="0.25">
      <c r="A1781" s="6" t="s">
        <v>33</v>
      </c>
      <c r="B1781" s="7" t="s">
        <v>34</v>
      </c>
      <c r="C1781" s="7" t="s">
        <v>22</v>
      </c>
      <c r="D1781" s="7" t="s">
        <v>23</v>
      </c>
      <c r="E1781" s="7" t="s">
        <v>5</v>
      </c>
      <c r="F1781" s="7"/>
      <c r="G1781" s="7" t="s">
        <v>24</v>
      </c>
      <c r="H1781" s="7">
        <v>818437</v>
      </c>
      <c r="I1781" s="7">
        <v>819375</v>
      </c>
      <c r="J1781" s="7" t="s">
        <v>74</v>
      </c>
      <c r="K1781" s="7" t="s">
        <v>3139</v>
      </c>
      <c r="L1781" s="7" t="s">
        <v>3139</v>
      </c>
      <c r="M1781" s="7"/>
      <c r="N1781" s="7" t="s">
        <v>3140</v>
      </c>
      <c r="O1781" s="7"/>
      <c r="P1781" s="7">
        <v>5738746</v>
      </c>
      <c r="Q1781" s="7" t="s">
        <v>3137</v>
      </c>
      <c r="R1781" s="7">
        <v>939</v>
      </c>
      <c r="S1781" s="7">
        <v>312</v>
      </c>
      <c r="T1781" s="8"/>
    </row>
    <row r="1782" spans="1:20" hidden="1" x14ac:dyDescent="0.25">
      <c r="A1782" t="s">
        <v>20</v>
      </c>
      <c r="B1782" t="s">
        <v>30</v>
      </c>
      <c r="C1782" t="s">
        <v>22</v>
      </c>
      <c r="D1782" t="s">
        <v>23</v>
      </c>
      <c r="E1782" t="s">
        <v>5</v>
      </c>
      <c r="G1782" t="s">
        <v>24</v>
      </c>
      <c r="H1782">
        <v>819642</v>
      </c>
      <c r="I1782">
        <v>819941</v>
      </c>
      <c r="J1782" t="s">
        <v>74</v>
      </c>
      <c r="P1782">
        <v>5738940</v>
      </c>
      <c r="Q1782" t="s">
        <v>3141</v>
      </c>
      <c r="R1782">
        <v>300</v>
      </c>
      <c r="T1782" t="s">
        <v>3142</v>
      </c>
    </row>
    <row r="1783" spans="1:20" x14ac:dyDescent="0.25">
      <c r="A1783" s="6" t="s">
        <v>33</v>
      </c>
      <c r="B1783" s="7" t="s">
        <v>34</v>
      </c>
      <c r="C1783" s="7" t="s">
        <v>22</v>
      </c>
      <c r="D1783" s="7" t="s">
        <v>23</v>
      </c>
      <c r="E1783" s="7" t="s">
        <v>5</v>
      </c>
      <c r="F1783" s="7"/>
      <c r="G1783" s="7" t="s">
        <v>24</v>
      </c>
      <c r="H1783" s="7">
        <v>819642</v>
      </c>
      <c r="I1783" s="7">
        <v>819941</v>
      </c>
      <c r="J1783" s="7" t="s">
        <v>74</v>
      </c>
      <c r="K1783" s="7" t="s">
        <v>3143</v>
      </c>
      <c r="L1783" s="7" t="s">
        <v>3143</v>
      </c>
      <c r="M1783" s="7"/>
      <c r="N1783" s="7" t="s">
        <v>3144</v>
      </c>
      <c r="O1783" s="7"/>
      <c r="P1783" s="7">
        <v>5738940</v>
      </c>
      <c r="Q1783" s="7" t="s">
        <v>3141</v>
      </c>
      <c r="R1783" s="7">
        <v>300</v>
      </c>
      <c r="S1783" s="7">
        <v>99</v>
      </c>
      <c r="T1783" s="8"/>
    </row>
    <row r="1784" spans="1:20" hidden="1" x14ac:dyDescent="0.25">
      <c r="A1784" t="s">
        <v>20</v>
      </c>
      <c r="B1784" t="s">
        <v>30</v>
      </c>
      <c r="C1784" t="s">
        <v>22</v>
      </c>
      <c r="D1784" t="s">
        <v>23</v>
      </c>
      <c r="E1784" t="s">
        <v>5</v>
      </c>
      <c r="G1784" t="s">
        <v>24</v>
      </c>
      <c r="H1784">
        <v>820002</v>
      </c>
      <c r="I1784">
        <v>821237</v>
      </c>
      <c r="J1784" t="s">
        <v>74</v>
      </c>
      <c r="P1784">
        <v>5738324</v>
      </c>
      <c r="Q1784" t="s">
        <v>3145</v>
      </c>
      <c r="R1784">
        <v>1236</v>
      </c>
      <c r="T1784" t="s">
        <v>3146</v>
      </c>
    </row>
    <row r="1785" spans="1:20" x14ac:dyDescent="0.25">
      <c r="A1785" s="6" t="s">
        <v>33</v>
      </c>
      <c r="B1785" s="7" t="s">
        <v>34</v>
      </c>
      <c r="C1785" s="7" t="s">
        <v>22</v>
      </c>
      <c r="D1785" s="7" t="s">
        <v>23</v>
      </c>
      <c r="E1785" s="7" t="s">
        <v>5</v>
      </c>
      <c r="F1785" s="7"/>
      <c r="G1785" s="7" t="s">
        <v>24</v>
      </c>
      <c r="H1785" s="7">
        <v>820002</v>
      </c>
      <c r="I1785" s="7">
        <v>821237</v>
      </c>
      <c r="J1785" s="7" t="s">
        <v>74</v>
      </c>
      <c r="K1785" s="7" t="s">
        <v>3147</v>
      </c>
      <c r="L1785" s="7" t="s">
        <v>3147</v>
      </c>
      <c r="M1785" s="7"/>
      <c r="N1785" s="7" t="s">
        <v>3148</v>
      </c>
      <c r="O1785" s="7"/>
      <c r="P1785" s="7">
        <v>5738324</v>
      </c>
      <c r="Q1785" s="7" t="s">
        <v>3145</v>
      </c>
      <c r="R1785" s="7">
        <v>1236</v>
      </c>
      <c r="S1785" s="7">
        <v>411</v>
      </c>
      <c r="T1785" s="8"/>
    </row>
    <row r="1786" spans="1:20" hidden="1" x14ac:dyDescent="0.25">
      <c r="A1786" t="s">
        <v>20</v>
      </c>
      <c r="B1786" t="s">
        <v>30</v>
      </c>
      <c r="C1786" t="s">
        <v>22</v>
      </c>
      <c r="D1786" t="s">
        <v>23</v>
      </c>
      <c r="E1786" t="s">
        <v>5</v>
      </c>
      <c r="G1786" t="s">
        <v>24</v>
      </c>
      <c r="H1786">
        <v>821266</v>
      </c>
      <c r="I1786">
        <v>821604</v>
      </c>
      <c r="J1786" t="s">
        <v>74</v>
      </c>
      <c r="P1786">
        <v>5738251</v>
      </c>
      <c r="Q1786" t="s">
        <v>3149</v>
      </c>
      <c r="R1786">
        <v>339</v>
      </c>
      <c r="T1786" t="s">
        <v>3150</v>
      </c>
    </row>
    <row r="1787" spans="1:20" x14ac:dyDescent="0.25">
      <c r="A1787" s="6" t="s">
        <v>33</v>
      </c>
      <c r="B1787" s="7" t="s">
        <v>34</v>
      </c>
      <c r="C1787" s="7" t="s">
        <v>22</v>
      </c>
      <c r="D1787" s="7" t="s">
        <v>23</v>
      </c>
      <c r="E1787" s="7" t="s">
        <v>5</v>
      </c>
      <c r="F1787" s="7"/>
      <c r="G1787" s="7" t="s">
        <v>24</v>
      </c>
      <c r="H1787" s="7">
        <v>821266</v>
      </c>
      <c r="I1787" s="7">
        <v>821604</v>
      </c>
      <c r="J1787" s="7" t="s">
        <v>74</v>
      </c>
      <c r="K1787" s="7" t="s">
        <v>3151</v>
      </c>
      <c r="L1787" s="7" t="s">
        <v>3151</v>
      </c>
      <c r="M1787" s="7"/>
      <c r="N1787" s="7" t="s">
        <v>3152</v>
      </c>
      <c r="O1787" s="7"/>
      <c r="P1787" s="7">
        <v>5738251</v>
      </c>
      <c r="Q1787" s="7" t="s">
        <v>3149</v>
      </c>
      <c r="R1787" s="7">
        <v>339</v>
      </c>
      <c r="S1787" s="7">
        <v>112</v>
      </c>
      <c r="T1787" s="8"/>
    </row>
    <row r="1788" spans="1:20" hidden="1" x14ac:dyDescent="0.25">
      <c r="A1788" t="s">
        <v>20</v>
      </c>
      <c r="B1788" t="s">
        <v>30</v>
      </c>
      <c r="C1788" t="s">
        <v>22</v>
      </c>
      <c r="D1788" t="s">
        <v>23</v>
      </c>
      <c r="E1788" t="s">
        <v>5</v>
      </c>
      <c r="G1788" t="s">
        <v>24</v>
      </c>
      <c r="H1788">
        <v>821813</v>
      </c>
      <c r="I1788">
        <v>823048</v>
      </c>
      <c r="J1788" t="s">
        <v>74</v>
      </c>
      <c r="P1788">
        <v>5738647</v>
      </c>
      <c r="Q1788" t="s">
        <v>3153</v>
      </c>
      <c r="R1788">
        <v>1236</v>
      </c>
      <c r="T1788" t="s">
        <v>3154</v>
      </c>
    </row>
    <row r="1789" spans="1:20" x14ac:dyDescent="0.25">
      <c r="A1789" s="6" t="s">
        <v>33</v>
      </c>
      <c r="B1789" s="7" t="s">
        <v>34</v>
      </c>
      <c r="C1789" s="7" t="s">
        <v>22</v>
      </c>
      <c r="D1789" s="7" t="s">
        <v>23</v>
      </c>
      <c r="E1789" s="7" t="s">
        <v>5</v>
      </c>
      <c r="F1789" s="7"/>
      <c r="G1789" s="7" t="s">
        <v>24</v>
      </c>
      <c r="H1789" s="7">
        <v>821813</v>
      </c>
      <c r="I1789" s="7">
        <v>823048</v>
      </c>
      <c r="J1789" s="7" t="s">
        <v>74</v>
      </c>
      <c r="K1789" s="7" t="s">
        <v>3155</v>
      </c>
      <c r="L1789" s="7" t="s">
        <v>3155</v>
      </c>
      <c r="M1789" s="7"/>
      <c r="N1789" s="7" t="s">
        <v>3148</v>
      </c>
      <c r="O1789" s="7"/>
      <c r="P1789" s="7">
        <v>5738647</v>
      </c>
      <c r="Q1789" s="7" t="s">
        <v>3153</v>
      </c>
      <c r="R1789" s="7">
        <v>1236</v>
      </c>
      <c r="S1789" s="7">
        <v>411</v>
      </c>
      <c r="T1789" s="8"/>
    </row>
    <row r="1790" spans="1:20" hidden="1" x14ac:dyDescent="0.25">
      <c r="A1790" t="s">
        <v>20</v>
      </c>
      <c r="B1790" t="s">
        <v>30</v>
      </c>
      <c r="C1790" t="s">
        <v>22</v>
      </c>
      <c r="D1790" t="s">
        <v>23</v>
      </c>
      <c r="E1790" t="s">
        <v>5</v>
      </c>
      <c r="G1790" t="s">
        <v>24</v>
      </c>
      <c r="H1790">
        <v>823068</v>
      </c>
      <c r="I1790">
        <v>823406</v>
      </c>
      <c r="J1790" t="s">
        <v>74</v>
      </c>
      <c r="P1790">
        <v>5738812</v>
      </c>
      <c r="Q1790" t="s">
        <v>3156</v>
      </c>
      <c r="R1790">
        <v>339</v>
      </c>
      <c r="T1790" t="s">
        <v>3157</v>
      </c>
    </row>
    <row r="1791" spans="1:20" x14ac:dyDescent="0.25">
      <c r="A1791" s="6" t="s">
        <v>33</v>
      </c>
      <c r="B1791" s="7" t="s">
        <v>34</v>
      </c>
      <c r="C1791" s="7" t="s">
        <v>22</v>
      </c>
      <c r="D1791" s="7" t="s">
        <v>23</v>
      </c>
      <c r="E1791" s="7" t="s">
        <v>5</v>
      </c>
      <c r="F1791" s="7"/>
      <c r="G1791" s="7" t="s">
        <v>24</v>
      </c>
      <c r="H1791" s="7">
        <v>823068</v>
      </c>
      <c r="I1791" s="7">
        <v>823406</v>
      </c>
      <c r="J1791" s="7" t="s">
        <v>74</v>
      </c>
      <c r="K1791" s="7" t="s">
        <v>3158</v>
      </c>
      <c r="L1791" s="7" t="s">
        <v>3158</v>
      </c>
      <c r="M1791" s="7"/>
      <c r="N1791" s="7" t="s">
        <v>3152</v>
      </c>
      <c r="O1791" s="7"/>
      <c r="P1791" s="7">
        <v>5738812</v>
      </c>
      <c r="Q1791" s="7" t="s">
        <v>3156</v>
      </c>
      <c r="R1791" s="7">
        <v>339</v>
      </c>
      <c r="S1791" s="7">
        <v>112</v>
      </c>
      <c r="T1791" s="8"/>
    </row>
    <row r="1792" spans="1:20" hidden="1" x14ac:dyDescent="0.25">
      <c r="A1792" t="s">
        <v>20</v>
      </c>
      <c r="B1792" t="s">
        <v>30</v>
      </c>
      <c r="C1792" t="s">
        <v>22</v>
      </c>
      <c r="D1792" t="s">
        <v>23</v>
      </c>
      <c r="E1792" t="s">
        <v>5</v>
      </c>
      <c r="G1792" t="s">
        <v>24</v>
      </c>
      <c r="H1792">
        <v>823606</v>
      </c>
      <c r="I1792">
        <v>823944</v>
      </c>
      <c r="J1792" t="s">
        <v>74</v>
      </c>
      <c r="P1792">
        <v>5738553</v>
      </c>
      <c r="Q1792" t="s">
        <v>3159</v>
      </c>
      <c r="R1792">
        <v>339</v>
      </c>
      <c r="T1792" t="s">
        <v>3160</v>
      </c>
    </row>
    <row r="1793" spans="1:20" x14ac:dyDescent="0.25">
      <c r="A1793" s="6" t="s">
        <v>33</v>
      </c>
      <c r="B1793" s="7" t="s">
        <v>34</v>
      </c>
      <c r="C1793" s="7" t="s">
        <v>22</v>
      </c>
      <c r="D1793" s="7" t="s">
        <v>23</v>
      </c>
      <c r="E1793" s="7" t="s">
        <v>5</v>
      </c>
      <c r="F1793" s="7"/>
      <c r="G1793" s="7" t="s">
        <v>24</v>
      </c>
      <c r="H1793" s="7">
        <v>823606</v>
      </c>
      <c r="I1793" s="7">
        <v>823944</v>
      </c>
      <c r="J1793" s="7" t="s">
        <v>74</v>
      </c>
      <c r="K1793" s="7" t="s">
        <v>3161</v>
      </c>
      <c r="L1793" s="7" t="s">
        <v>3161</v>
      </c>
      <c r="M1793" s="7"/>
      <c r="N1793" s="7" t="s">
        <v>3152</v>
      </c>
      <c r="O1793" s="7"/>
      <c r="P1793" s="7">
        <v>5738553</v>
      </c>
      <c r="Q1793" s="7" t="s">
        <v>3159</v>
      </c>
      <c r="R1793" s="7">
        <v>339</v>
      </c>
      <c r="S1793" s="7">
        <v>112</v>
      </c>
      <c r="T1793" s="8"/>
    </row>
    <row r="1794" spans="1:20" hidden="1" x14ac:dyDescent="0.25">
      <c r="A1794" t="s">
        <v>20</v>
      </c>
      <c r="B1794" t="s">
        <v>30</v>
      </c>
      <c r="C1794" t="s">
        <v>22</v>
      </c>
      <c r="D1794" t="s">
        <v>23</v>
      </c>
      <c r="E1794" t="s">
        <v>5</v>
      </c>
      <c r="G1794" t="s">
        <v>24</v>
      </c>
      <c r="H1794">
        <v>824049</v>
      </c>
      <c r="I1794">
        <v>825275</v>
      </c>
      <c r="J1794" t="s">
        <v>74</v>
      </c>
      <c r="P1794">
        <v>5738200</v>
      </c>
      <c r="Q1794" t="s">
        <v>3162</v>
      </c>
      <c r="R1794">
        <v>1227</v>
      </c>
      <c r="T1794" t="s">
        <v>3163</v>
      </c>
    </row>
    <row r="1795" spans="1:20" x14ac:dyDescent="0.25">
      <c r="A1795" s="6" t="s">
        <v>33</v>
      </c>
      <c r="B1795" s="7" t="s">
        <v>34</v>
      </c>
      <c r="C1795" s="7" t="s">
        <v>22</v>
      </c>
      <c r="D1795" s="7" t="s">
        <v>23</v>
      </c>
      <c r="E1795" s="7" t="s">
        <v>5</v>
      </c>
      <c r="F1795" s="7"/>
      <c r="G1795" s="7" t="s">
        <v>24</v>
      </c>
      <c r="H1795" s="7">
        <v>824049</v>
      </c>
      <c r="I1795" s="7">
        <v>825275</v>
      </c>
      <c r="J1795" s="7" t="s">
        <v>74</v>
      </c>
      <c r="K1795" s="7" t="s">
        <v>3164</v>
      </c>
      <c r="L1795" s="7" t="s">
        <v>3164</v>
      </c>
      <c r="M1795" s="7"/>
      <c r="N1795" s="7" t="s">
        <v>3148</v>
      </c>
      <c r="O1795" s="7"/>
      <c r="P1795" s="7">
        <v>5738200</v>
      </c>
      <c r="Q1795" s="7" t="s">
        <v>3162</v>
      </c>
      <c r="R1795" s="7">
        <v>1227</v>
      </c>
      <c r="S1795" s="7">
        <v>408</v>
      </c>
      <c r="T1795" s="8"/>
    </row>
    <row r="1796" spans="1:20" hidden="1" x14ac:dyDescent="0.25">
      <c r="A1796" t="s">
        <v>20</v>
      </c>
      <c r="B1796" t="s">
        <v>30</v>
      </c>
      <c r="C1796" t="s">
        <v>22</v>
      </c>
      <c r="D1796" t="s">
        <v>23</v>
      </c>
      <c r="E1796" t="s">
        <v>5</v>
      </c>
      <c r="G1796" t="s">
        <v>24</v>
      </c>
      <c r="H1796">
        <v>825302</v>
      </c>
      <c r="I1796">
        <v>825640</v>
      </c>
      <c r="J1796" t="s">
        <v>74</v>
      </c>
      <c r="P1796">
        <v>5738789</v>
      </c>
      <c r="Q1796" t="s">
        <v>3165</v>
      </c>
      <c r="R1796">
        <v>339</v>
      </c>
      <c r="T1796" t="s">
        <v>3166</v>
      </c>
    </row>
    <row r="1797" spans="1:20" x14ac:dyDescent="0.25">
      <c r="A1797" s="6" t="s">
        <v>33</v>
      </c>
      <c r="B1797" s="7" t="s">
        <v>34</v>
      </c>
      <c r="C1797" s="7" t="s">
        <v>22</v>
      </c>
      <c r="D1797" s="7" t="s">
        <v>23</v>
      </c>
      <c r="E1797" s="7" t="s">
        <v>5</v>
      </c>
      <c r="F1797" s="7"/>
      <c r="G1797" s="7" t="s">
        <v>24</v>
      </c>
      <c r="H1797" s="7">
        <v>825302</v>
      </c>
      <c r="I1797" s="7">
        <v>825640</v>
      </c>
      <c r="J1797" s="7" t="s">
        <v>74</v>
      </c>
      <c r="K1797" s="7" t="s">
        <v>3167</v>
      </c>
      <c r="L1797" s="7" t="s">
        <v>3167</v>
      </c>
      <c r="M1797" s="7"/>
      <c r="N1797" s="7" t="s">
        <v>3168</v>
      </c>
      <c r="O1797" s="7"/>
      <c r="P1797" s="7">
        <v>5738789</v>
      </c>
      <c r="Q1797" s="7" t="s">
        <v>3165</v>
      </c>
      <c r="R1797" s="7">
        <v>339</v>
      </c>
      <c r="S1797" s="7">
        <v>112</v>
      </c>
      <c r="T1797" s="8"/>
    </row>
    <row r="1798" spans="1:20" hidden="1" x14ac:dyDescent="0.25">
      <c r="A1798" t="s">
        <v>20</v>
      </c>
      <c r="B1798" t="s">
        <v>30</v>
      </c>
      <c r="C1798" t="s">
        <v>22</v>
      </c>
      <c r="D1798" t="s">
        <v>23</v>
      </c>
      <c r="E1798" t="s">
        <v>5</v>
      </c>
      <c r="G1798" t="s">
        <v>24</v>
      </c>
      <c r="H1798">
        <v>826031</v>
      </c>
      <c r="I1798">
        <v>826915</v>
      </c>
      <c r="J1798" t="s">
        <v>74</v>
      </c>
      <c r="P1798">
        <v>5738429</v>
      </c>
      <c r="Q1798" t="s">
        <v>3169</v>
      </c>
      <c r="R1798">
        <v>885</v>
      </c>
      <c r="T1798" t="s">
        <v>3170</v>
      </c>
    </row>
    <row r="1799" spans="1:20" x14ac:dyDescent="0.25">
      <c r="A1799" s="6" t="s">
        <v>33</v>
      </c>
      <c r="B1799" s="7" t="s">
        <v>34</v>
      </c>
      <c r="C1799" s="7" t="s">
        <v>22</v>
      </c>
      <c r="D1799" s="7" t="s">
        <v>23</v>
      </c>
      <c r="E1799" s="7" t="s">
        <v>5</v>
      </c>
      <c r="F1799" s="7"/>
      <c r="G1799" s="7" t="s">
        <v>24</v>
      </c>
      <c r="H1799" s="7">
        <v>826031</v>
      </c>
      <c r="I1799" s="7">
        <v>826915</v>
      </c>
      <c r="J1799" s="7" t="s">
        <v>74</v>
      </c>
      <c r="K1799" s="7" t="s">
        <v>3171</v>
      </c>
      <c r="L1799" s="7" t="s">
        <v>3171</v>
      </c>
      <c r="M1799" s="7"/>
      <c r="N1799" s="7" t="s">
        <v>3172</v>
      </c>
      <c r="O1799" s="7"/>
      <c r="P1799" s="7">
        <v>5738429</v>
      </c>
      <c r="Q1799" s="7" t="s">
        <v>3169</v>
      </c>
      <c r="R1799" s="7">
        <v>885</v>
      </c>
      <c r="S1799" s="7">
        <v>294</v>
      </c>
      <c r="T1799" s="8"/>
    </row>
    <row r="1800" spans="1:20" hidden="1" x14ac:dyDescent="0.25">
      <c r="A1800" t="s">
        <v>20</v>
      </c>
      <c r="B1800" t="s">
        <v>30</v>
      </c>
      <c r="C1800" t="s">
        <v>22</v>
      </c>
      <c r="D1800" t="s">
        <v>23</v>
      </c>
      <c r="E1800" t="s">
        <v>5</v>
      </c>
      <c r="G1800" t="s">
        <v>24</v>
      </c>
      <c r="H1800">
        <v>827011</v>
      </c>
      <c r="I1800">
        <v>827262</v>
      </c>
      <c r="J1800" t="s">
        <v>25</v>
      </c>
      <c r="P1800">
        <v>5738516</v>
      </c>
      <c r="Q1800" t="s">
        <v>3173</v>
      </c>
      <c r="R1800">
        <v>252</v>
      </c>
      <c r="T1800" t="s">
        <v>3174</v>
      </c>
    </row>
    <row r="1801" spans="1:20" x14ac:dyDescent="0.25">
      <c r="A1801" s="6" t="s">
        <v>33</v>
      </c>
      <c r="B1801" s="7" t="s">
        <v>34</v>
      </c>
      <c r="C1801" s="7" t="s">
        <v>22</v>
      </c>
      <c r="D1801" s="7" t="s">
        <v>23</v>
      </c>
      <c r="E1801" s="7" t="s">
        <v>5</v>
      </c>
      <c r="F1801" s="7"/>
      <c r="G1801" s="7" t="s">
        <v>24</v>
      </c>
      <c r="H1801" s="7">
        <v>827011</v>
      </c>
      <c r="I1801" s="7">
        <v>827262</v>
      </c>
      <c r="J1801" s="7" t="s">
        <v>25</v>
      </c>
      <c r="K1801" s="7" t="s">
        <v>3175</v>
      </c>
      <c r="L1801" s="7" t="s">
        <v>3175</v>
      </c>
      <c r="M1801" s="7"/>
      <c r="N1801" s="7" t="s">
        <v>3176</v>
      </c>
      <c r="O1801" s="7"/>
      <c r="P1801" s="7">
        <v>5738516</v>
      </c>
      <c r="Q1801" s="7" t="s">
        <v>3173</v>
      </c>
      <c r="R1801" s="7">
        <v>252</v>
      </c>
      <c r="S1801" s="7">
        <v>83</v>
      </c>
      <c r="T1801" s="8"/>
    </row>
    <row r="1802" spans="1:20" hidden="1" x14ac:dyDescent="0.25">
      <c r="A1802" t="s">
        <v>20</v>
      </c>
      <c r="B1802" t="s">
        <v>30</v>
      </c>
      <c r="C1802" t="s">
        <v>22</v>
      </c>
      <c r="D1802" t="s">
        <v>23</v>
      </c>
      <c r="E1802" t="s">
        <v>5</v>
      </c>
      <c r="G1802" t="s">
        <v>24</v>
      </c>
      <c r="H1802">
        <v>827299</v>
      </c>
      <c r="I1802">
        <v>827982</v>
      </c>
      <c r="J1802" t="s">
        <v>25</v>
      </c>
      <c r="P1802">
        <v>5738199</v>
      </c>
      <c r="Q1802" t="s">
        <v>3177</v>
      </c>
      <c r="R1802">
        <v>684</v>
      </c>
      <c r="T1802" t="s">
        <v>3178</v>
      </c>
    </row>
    <row r="1803" spans="1:20" x14ac:dyDescent="0.25">
      <c r="A1803" s="6" t="s">
        <v>33</v>
      </c>
      <c r="B1803" s="7" t="s">
        <v>34</v>
      </c>
      <c r="C1803" s="7" t="s">
        <v>22</v>
      </c>
      <c r="D1803" s="7" t="s">
        <v>23</v>
      </c>
      <c r="E1803" s="7" t="s">
        <v>5</v>
      </c>
      <c r="F1803" s="7"/>
      <c r="G1803" s="7" t="s">
        <v>24</v>
      </c>
      <c r="H1803" s="7">
        <v>827299</v>
      </c>
      <c r="I1803" s="7">
        <v>827982</v>
      </c>
      <c r="J1803" s="7" t="s">
        <v>25</v>
      </c>
      <c r="K1803" s="7" t="s">
        <v>3179</v>
      </c>
      <c r="L1803" s="7" t="s">
        <v>3179</v>
      </c>
      <c r="M1803" s="7"/>
      <c r="N1803" s="7" t="s">
        <v>3180</v>
      </c>
      <c r="O1803" s="7"/>
      <c r="P1803" s="7">
        <v>5738199</v>
      </c>
      <c r="Q1803" s="7" t="s">
        <v>3177</v>
      </c>
      <c r="R1803" s="7">
        <v>684</v>
      </c>
      <c r="S1803" s="7">
        <v>227</v>
      </c>
      <c r="T1803" s="8"/>
    </row>
    <row r="1804" spans="1:20" hidden="1" x14ac:dyDescent="0.25">
      <c r="A1804" t="s">
        <v>20</v>
      </c>
      <c r="B1804" t="s">
        <v>30</v>
      </c>
      <c r="C1804" t="s">
        <v>22</v>
      </c>
      <c r="D1804" t="s">
        <v>23</v>
      </c>
      <c r="E1804" t="s">
        <v>5</v>
      </c>
      <c r="G1804" t="s">
        <v>24</v>
      </c>
      <c r="H1804">
        <v>828000</v>
      </c>
      <c r="I1804">
        <v>828230</v>
      </c>
      <c r="J1804" t="s">
        <v>25</v>
      </c>
      <c r="P1804">
        <v>5738317</v>
      </c>
      <c r="Q1804" t="s">
        <v>3181</v>
      </c>
      <c r="R1804">
        <v>231</v>
      </c>
      <c r="T1804" t="s">
        <v>3182</v>
      </c>
    </row>
    <row r="1805" spans="1:20" x14ac:dyDescent="0.25">
      <c r="A1805" s="6" t="s">
        <v>33</v>
      </c>
      <c r="B1805" s="7" t="s">
        <v>34</v>
      </c>
      <c r="C1805" s="7" t="s">
        <v>22</v>
      </c>
      <c r="D1805" s="7" t="s">
        <v>23</v>
      </c>
      <c r="E1805" s="7" t="s">
        <v>5</v>
      </c>
      <c r="F1805" s="7"/>
      <c r="G1805" s="7" t="s">
        <v>24</v>
      </c>
      <c r="H1805" s="7">
        <v>828000</v>
      </c>
      <c r="I1805" s="7">
        <v>828230</v>
      </c>
      <c r="J1805" s="7" t="s">
        <v>25</v>
      </c>
      <c r="K1805" s="7" t="s">
        <v>3183</v>
      </c>
      <c r="L1805" s="7" t="s">
        <v>3183</v>
      </c>
      <c r="M1805" s="7"/>
      <c r="N1805" s="7" t="s">
        <v>3184</v>
      </c>
      <c r="O1805" s="7"/>
      <c r="P1805" s="7">
        <v>5738317</v>
      </c>
      <c r="Q1805" s="7" t="s">
        <v>3181</v>
      </c>
      <c r="R1805" s="7">
        <v>231</v>
      </c>
      <c r="S1805" s="7">
        <v>76</v>
      </c>
      <c r="T1805" s="8"/>
    </row>
    <row r="1806" spans="1:20" hidden="1" x14ac:dyDescent="0.25">
      <c r="A1806" t="s">
        <v>20</v>
      </c>
      <c r="B1806" t="s">
        <v>30</v>
      </c>
      <c r="C1806" t="s">
        <v>22</v>
      </c>
      <c r="D1806" t="s">
        <v>23</v>
      </c>
      <c r="E1806" t="s">
        <v>5</v>
      </c>
      <c r="G1806" t="s">
        <v>24</v>
      </c>
      <c r="H1806">
        <v>828340</v>
      </c>
      <c r="I1806">
        <v>828762</v>
      </c>
      <c r="J1806" t="s">
        <v>25</v>
      </c>
      <c r="P1806">
        <v>5738451</v>
      </c>
      <c r="Q1806" t="s">
        <v>3185</v>
      </c>
      <c r="R1806">
        <v>423</v>
      </c>
      <c r="T1806" t="s">
        <v>3186</v>
      </c>
    </row>
    <row r="1807" spans="1:20" x14ac:dyDescent="0.25">
      <c r="A1807" s="6" t="s">
        <v>33</v>
      </c>
      <c r="B1807" s="7" t="s">
        <v>34</v>
      </c>
      <c r="C1807" s="7" t="s">
        <v>22</v>
      </c>
      <c r="D1807" s="7" t="s">
        <v>23</v>
      </c>
      <c r="E1807" s="7" t="s">
        <v>5</v>
      </c>
      <c r="F1807" s="7"/>
      <c r="G1807" s="7" t="s">
        <v>24</v>
      </c>
      <c r="H1807" s="7">
        <v>828340</v>
      </c>
      <c r="I1807" s="7">
        <v>828762</v>
      </c>
      <c r="J1807" s="7" t="s">
        <v>25</v>
      </c>
      <c r="K1807" s="7" t="s">
        <v>3187</v>
      </c>
      <c r="L1807" s="7" t="s">
        <v>3187</v>
      </c>
      <c r="M1807" s="7"/>
      <c r="N1807" s="7" t="s">
        <v>3188</v>
      </c>
      <c r="O1807" s="7"/>
      <c r="P1807" s="7">
        <v>5738451</v>
      </c>
      <c r="Q1807" s="7" t="s">
        <v>3185</v>
      </c>
      <c r="R1807" s="7">
        <v>423</v>
      </c>
      <c r="S1807" s="7">
        <v>140</v>
      </c>
      <c r="T1807" s="8"/>
    </row>
    <row r="1808" spans="1:20" hidden="1" x14ac:dyDescent="0.25">
      <c r="A1808" t="s">
        <v>20</v>
      </c>
      <c r="B1808" t="s">
        <v>30</v>
      </c>
      <c r="C1808" t="s">
        <v>22</v>
      </c>
      <c r="D1808" t="s">
        <v>23</v>
      </c>
      <c r="E1808" t="s">
        <v>5</v>
      </c>
      <c r="G1808" t="s">
        <v>24</v>
      </c>
      <c r="H1808">
        <v>828828</v>
      </c>
      <c r="I1808">
        <v>829790</v>
      </c>
      <c r="J1808" t="s">
        <v>74</v>
      </c>
      <c r="P1808">
        <v>5738727</v>
      </c>
      <c r="Q1808" t="s">
        <v>3189</v>
      </c>
      <c r="R1808">
        <v>963</v>
      </c>
      <c r="T1808" t="s">
        <v>3190</v>
      </c>
    </row>
    <row r="1809" spans="1:20" x14ac:dyDescent="0.25">
      <c r="A1809" s="6" t="s">
        <v>33</v>
      </c>
      <c r="B1809" s="7" t="s">
        <v>34</v>
      </c>
      <c r="C1809" s="7" t="s">
        <v>22</v>
      </c>
      <c r="D1809" s="7" t="s">
        <v>23</v>
      </c>
      <c r="E1809" s="7" t="s">
        <v>5</v>
      </c>
      <c r="F1809" s="7"/>
      <c r="G1809" s="7" t="s">
        <v>24</v>
      </c>
      <c r="H1809" s="7">
        <v>828828</v>
      </c>
      <c r="I1809" s="7">
        <v>829790</v>
      </c>
      <c r="J1809" s="7" t="s">
        <v>74</v>
      </c>
      <c r="K1809" s="7" t="s">
        <v>3191</v>
      </c>
      <c r="L1809" s="7" t="s">
        <v>3191</v>
      </c>
      <c r="M1809" s="7"/>
      <c r="N1809" s="7" t="s">
        <v>3192</v>
      </c>
      <c r="O1809" s="7"/>
      <c r="P1809" s="7">
        <v>5738727</v>
      </c>
      <c r="Q1809" s="7" t="s">
        <v>3189</v>
      </c>
      <c r="R1809" s="7">
        <v>963</v>
      </c>
      <c r="S1809" s="7">
        <v>320</v>
      </c>
      <c r="T1809" s="8"/>
    </row>
    <row r="1810" spans="1:20" hidden="1" x14ac:dyDescent="0.25">
      <c r="A1810" t="s">
        <v>20</v>
      </c>
      <c r="B1810" t="s">
        <v>30</v>
      </c>
      <c r="C1810" t="s">
        <v>22</v>
      </c>
      <c r="D1810" t="s">
        <v>23</v>
      </c>
      <c r="E1810" t="s">
        <v>5</v>
      </c>
      <c r="G1810" t="s">
        <v>24</v>
      </c>
      <c r="H1810">
        <v>830020</v>
      </c>
      <c r="I1810">
        <v>831099</v>
      </c>
      <c r="J1810" t="s">
        <v>25</v>
      </c>
      <c r="P1810">
        <v>5738473</v>
      </c>
      <c r="Q1810" t="s">
        <v>3193</v>
      </c>
      <c r="R1810">
        <v>1080</v>
      </c>
      <c r="T1810" t="s">
        <v>3194</v>
      </c>
    </row>
    <row r="1811" spans="1:20" x14ac:dyDescent="0.25">
      <c r="A1811" s="6" t="s">
        <v>33</v>
      </c>
      <c r="B1811" s="7" t="s">
        <v>34</v>
      </c>
      <c r="C1811" s="7" t="s">
        <v>22</v>
      </c>
      <c r="D1811" s="7" t="s">
        <v>23</v>
      </c>
      <c r="E1811" s="7" t="s">
        <v>5</v>
      </c>
      <c r="F1811" s="7"/>
      <c r="G1811" s="7" t="s">
        <v>24</v>
      </c>
      <c r="H1811" s="7">
        <v>830020</v>
      </c>
      <c r="I1811" s="7">
        <v>831099</v>
      </c>
      <c r="J1811" s="7" t="s">
        <v>25</v>
      </c>
      <c r="K1811" s="7" t="s">
        <v>3195</v>
      </c>
      <c r="L1811" s="7" t="s">
        <v>3195</v>
      </c>
      <c r="M1811" s="7"/>
      <c r="N1811" s="7" t="s">
        <v>3196</v>
      </c>
      <c r="O1811" s="7"/>
      <c r="P1811" s="7">
        <v>5738473</v>
      </c>
      <c r="Q1811" s="7" t="s">
        <v>3193</v>
      </c>
      <c r="R1811" s="7">
        <v>1080</v>
      </c>
      <c r="S1811" s="7">
        <v>359</v>
      </c>
      <c r="T1811" s="8"/>
    </row>
    <row r="1812" spans="1:20" hidden="1" x14ac:dyDescent="0.25">
      <c r="A1812" t="s">
        <v>20</v>
      </c>
      <c r="B1812" t="s">
        <v>30</v>
      </c>
      <c r="C1812" t="s">
        <v>22</v>
      </c>
      <c r="D1812" t="s">
        <v>23</v>
      </c>
      <c r="E1812" t="s">
        <v>5</v>
      </c>
      <c r="G1812" t="s">
        <v>24</v>
      </c>
      <c r="H1812">
        <v>831205</v>
      </c>
      <c r="I1812">
        <v>831684</v>
      </c>
      <c r="J1812" t="s">
        <v>25</v>
      </c>
      <c r="P1812">
        <v>5738636</v>
      </c>
      <c r="Q1812" t="s">
        <v>3197</v>
      </c>
      <c r="R1812">
        <v>480</v>
      </c>
      <c r="T1812" t="s">
        <v>3198</v>
      </c>
    </row>
    <row r="1813" spans="1:20" x14ac:dyDescent="0.25">
      <c r="A1813" s="6" t="s">
        <v>33</v>
      </c>
      <c r="B1813" s="7" t="s">
        <v>34</v>
      </c>
      <c r="C1813" s="7" t="s">
        <v>22</v>
      </c>
      <c r="D1813" s="7" t="s">
        <v>23</v>
      </c>
      <c r="E1813" s="7" t="s">
        <v>5</v>
      </c>
      <c r="F1813" s="7"/>
      <c r="G1813" s="7" t="s">
        <v>24</v>
      </c>
      <c r="H1813" s="7">
        <v>831205</v>
      </c>
      <c r="I1813" s="7">
        <v>831684</v>
      </c>
      <c r="J1813" s="7" t="s">
        <v>25</v>
      </c>
      <c r="K1813" s="7" t="s">
        <v>3199</v>
      </c>
      <c r="L1813" s="7" t="s">
        <v>3199</v>
      </c>
      <c r="M1813" s="7"/>
      <c r="N1813" s="7" t="s">
        <v>3200</v>
      </c>
      <c r="O1813" s="7"/>
      <c r="P1813" s="7">
        <v>5738636</v>
      </c>
      <c r="Q1813" s="7" t="s">
        <v>3197</v>
      </c>
      <c r="R1813" s="7">
        <v>480</v>
      </c>
      <c r="S1813" s="7">
        <v>159</v>
      </c>
      <c r="T1813" s="8"/>
    </row>
    <row r="1814" spans="1:20" hidden="1" x14ac:dyDescent="0.25">
      <c r="A1814" t="s">
        <v>20</v>
      </c>
      <c r="B1814" t="s">
        <v>30</v>
      </c>
      <c r="C1814" t="s">
        <v>22</v>
      </c>
      <c r="D1814" t="s">
        <v>23</v>
      </c>
      <c r="E1814" t="s">
        <v>5</v>
      </c>
      <c r="G1814" t="s">
        <v>24</v>
      </c>
      <c r="H1814">
        <v>831698</v>
      </c>
      <c r="I1814">
        <v>832306</v>
      </c>
      <c r="J1814" t="s">
        <v>25</v>
      </c>
      <c r="P1814">
        <v>5738185</v>
      </c>
      <c r="Q1814" t="s">
        <v>3201</v>
      </c>
      <c r="R1814">
        <v>609</v>
      </c>
      <c r="T1814" t="s">
        <v>3202</v>
      </c>
    </row>
    <row r="1815" spans="1:20" x14ac:dyDescent="0.25">
      <c r="A1815" s="6" t="s">
        <v>33</v>
      </c>
      <c r="B1815" s="7" t="s">
        <v>34</v>
      </c>
      <c r="C1815" s="7" t="s">
        <v>22</v>
      </c>
      <c r="D1815" s="7" t="s">
        <v>23</v>
      </c>
      <c r="E1815" s="7" t="s">
        <v>5</v>
      </c>
      <c r="F1815" s="7"/>
      <c r="G1815" s="7" t="s">
        <v>24</v>
      </c>
      <c r="H1815" s="7">
        <v>831698</v>
      </c>
      <c r="I1815" s="7">
        <v>832306</v>
      </c>
      <c r="J1815" s="7" t="s">
        <v>25</v>
      </c>
      <c r="K1815" s="7" t="s">
        <v>3203</v>
      </c>
      <c r="L1815" s="7" t="s">
        <v>3203</v>
      </c>
      <c r="M1815" s="7"/>
      <c r="N1815" s="7" t="s">
        <v>3204</v>
      </c>
      <c r="O1815" s="7"/>
      <c r="P1815" s="7">
        <v>5738185</v>
      </c>
      <c r="Q1815" s="7" t="s">
        <v>3201</v>
      </c>
      <c r="R1815" s="7">
        <v>609</v>
      </c>
      <c r="S1815" s="7">
        <v>202</v>
      </c>
      <c r="T1815" s="8"/>
    </row>
    <row r="1816" spans="1:20" hidden="1" x14ac:dyDescent="0.25">
      <c r="A1816" t="s">
        <v>20</v>
      </c>
      <c r="B1816" t="s">
        <v>30</v>
      </c>
      <c r="C1816" t="s">
        <v>22</v>
      </c>
      <c r="D1816" t="s">
        <v>23</v>
      </c>
      <c r="E1816" t="s">
        <v>5</v>
      </c>
      <c r="G1816" t="s">
        <v>24</v>
      </c>
      <c r="H1816">
        <v>832303</v>
      </c>
      <c r="I1816">
        <v>833043</v>
      </c>
      <c r="J1816" t="s">
        <v>25</v>
      </c>
      <c r="P1816">
        <v>5738426</v>
      </c>
      <c r="Q1816" t="s">
        <v>3205</v>
      </c>
      <c r="R1816">
        <v>741</v>
      </c>
      <c r="T1816" t="s">
        <v>3206</v>
      </c>
    </row>
    <row r="1817" spans="1:20" x14ac:dyDescent="0.25">
      <c r="A1817" s="6" t="s">
        <v>33</v>
      </c>
      <c r="B1817" s="7" t="s">
        <v>34</v>
      </c>
      <c r="C1817" s="7" t="s">
        <v>22</v>
      </c>
      <c r="D1817" s="7" t="s">
        <v>23</v>
      </c>
      <c r="E1817" s="7" t="s">
        <v>5</v>
      </c>
      <c r="F1817" s="7"/>
      <c r="G1817" s="7" t="s">
        <v>24</v>
      </c>
      <c r="H1817" s="7">
        <v>832303</v>
      </c>
      <c r="I1817" s="7">
        <v>833043</v>
      </c>
      <c r="J1817" s="7" t="s">
        <v>25</v>
      </c>
      <c r="K1817" s="7" t="s">
        <v>3207</v>
      </c>
      <c r="L1817" s="7" t="s">
        <v>3207</v>
      </c>
      <c r="M1817" s="7"/>
      <c r="N1817" s="7" t="s">
        <v>3208</v>
      </c>
      <c r="O1817" s="7"/>
      <c r="P1817" s="7">
        <v>5738426</v>
      </c>
      <c r="Q1817" s="7" t="s">
        <v>3205</v>
      </c>
      <c r="R1817" s="7">
        <v>741</v>
      </c>
      <c r="S1817" s="7">
        <v>246</v>
      </c>
      <c r="T1817" s="8"/>
    </row>
    <row r="1818" spans="1:20" hidden="1" x14ac:dyDescent="0.25">
      <c r="A1818" t="s">
        <v>20</v>
      </c>
      <c r="B1818" t="s">
        <v>30</v>
      </c>
      <c r="C1818" t="s">
        <v>22</v>
      </c>
      <c r="D1818" t="s">
        <v>23</v>
      </c>
      <c r="E1818" t="s">
        <v>5</v>
      </c>
      <c r="G1818" t="s">
        <v>24</v>
      </c>
      <c r="H1818">
        <v>833172</v>
      </c>
      <c r="I1818">
        <v>834083</v>
      </c>
      <c r="J1818" t="s">
        <v>25</v>
      </c>
      <c r="P1818">
        <v>5738337</v>
      </c>
      <c r="Q1818" t="s">
        <v>3209</v>
      </c>
      <c r="R1818">
        <v>912</v>
      </c>
      <c r="T1818" t="s">
        <v>3210</v>
      </c>
    </row>
    <row r="1819" spans="1:20" x14ac:dyDescent="0.25">
      <c r="A1819" s="6" t="s">
        <v>33</v>
      </c>
      <c r="B1819" s="7" t="s">
        <v>34</v>
      </c>
      <c r="C1819" s="7" t="s">
        <v>22</v>
      </c>
      <c r="D1819" s="7" t="s">
        <v>23</v>
      </c>
      <c r="E1819" s="7" t="s">
        <v>5</v>
      </c>
      <c r="F1819" s="7"/>
      <c r="G1819" s="7" t="s">
        <v>24</v>
      </c>
      <c r="H1819" s="7">
        <v>833172</v>
      </c>
      <c r="I1819" s="7">
        <v>834083</v>
      </c>
      <c r="J1819" s="7" t="s">
        <v>25</v>
      </c>
      <c r="K1819" s="7" t="s">
        <v>3211</v>
      </c>
      <c r="L1819" s="7" t="s">
        <v>3211</v>
      </c>
      <c r="M1819" s="7"/>
      <c r="N1819" s="7" t="s">
        <v>1598</v>
      </c>
      <c r="O1819" s="7"/>
      <c r="P1819" s="7">
        <v>5738337</v>
      </c>
      <c r="Q1819" s="7" t="s">
        <v>3209</v>
      </c>
      <c r="R1819" s="7">
        <v>912</v>
      </c>
      <c r="S1819" s="7">
        <v>303</v>
      </c>
      <c r="T1819" s="8"/>
    </row>
    <row r="1820" spans="1:20" hidden="1" x14ac:dyDescent="0.25">
      <c r="A1820" t="s">
        <v>20</v>
      </c>
      <c r="B1820" t="s">
        <v>30</v>
      </c>
      <c r="C1820" t="s">
        <v>22</v>
      </c>
      <c r="D1820" t="s">
        <v>23</v>
      </c>
      <c r="E1820" t="s">
        <v>5</v>
      </c>
      <c r="G1820" t="s">
        <v>24</v>
      </c>
      <c r="H1820">
        <v>834085</v>
      </c>
      <c r="I1820">
        <v>834375</v>
      </c>
      <c r="J1820" t="s">
        <v>74</v>
      </c>
      <c r="P1820">
        <v>5738566</v>
      </c>
      <c r="Q1820" t="s">
        <v>3212</v>
      </c>
      <c r="R1820">
        <v>291</v>
      </c>
      <c r="T1820" t="s">
        <v>3213</v>
      </c>
    </row>
    <row r="1821" spans="1:20" x14ac:dyDescent="0.25">
      <c r="A1821" s="6" t="s">
        <v>33</v>
      </c>
      <c r="B1821" s="7" t="s">
        <v>34</v>
      </c>
      <c r="C1821" s="7" t="s">
        <v>22</v>
      </c>
      <c r="D1821" s="7" t="s">
        <v>23</v>
      </c>
      <c r="E1821" s="7" t="s">
        <v>5</v>
      </c>
      <c r="F1821" s="7"/>
      <c r="G1821" s="7" t="s">
        <v>24</v>
      </c>
      <c r="H1821" s="7">
        <v>834085</v>
      </c>
      <c r="I1821" s="7">
        <v>834375</v>
      </c>
      <c r="J1821" s="7" t="s">
        <v>74</v>
      </c>
      <c r="K1821" s="7" t="s">
        <v>3214</v>
      </c>
      <c r="L1821" s="7" t="s">
        <v>3214</v>
      </c>
      <c r="M1821" s="7"/>
      <c r="N1821" s="7" t="s">
        <v>3215</v>
      </c>
      <c r="O1821" s="7"/>
      <c r="P1821" s="7">
        <v>5738566</v>
      </c>
      <c r="Q1821" s="7" t="s">
        <v>3212</v>
      </c>
      <c r="R1821" s="7">
        <v>291</v>
      </c>
      <c r="S1821" s="7">
        <v>96</v>
      </c>
      <c r="T1821" s="8"/>
    </row>
    <row r="1822" spans="1:20" hidden="1" x14ac:dyDescent="0.25">
      <c r="A1822" t="s">
        <v>20</v>
      </c>
      <c r="B1822" t="s">
        <v>30</v>
      </c>
      <c r="C1822" t="s">
        <v>22</v>
      </c>
      <c r="D1822" t="s">
        <v>23</v>
      </c>
      <c r="E1822" t="s">
        <v>5</v>
      </c>
      <c r="G1822" t="s">
        <v>24</v>
      </c>
      <c r="H1822">
        <v>834414</v>
      </c>
      <c r="I1822">
        <v>834827</v>
      </c>
      <c r="J1822" t="s">
        <v>74</v>
      </c>
      <c r="P1822">
        <v>5738685</v>
      </c>
      <c r="Q1822" t="s">
        <v>3216</v>
      </c>
      <c r="R1822">
        <v>414</v>
      </c>
      <c r="T1822" t="s">
        <v>3217</v>
      </c>
    </row>
    <row r="1823" spans="1:20" x14ac:dyDescent="0.25">
      <c r="A1823" s="6" t="s">
        <v>33</v>
      </c>
      <c r="B1823" s="7" t="s">
        <v>34</v>
      </c>
      <c r="C1823" s="7" t="s">
        <v>22</v>
      </c>
      <c r="D1823" s="7" t="s">
        <v>23</v>
      </c>
      <c r="E1823" s="7" t="s">
        <v>5</v>
      </c>
      <c r="F1823" s="7"/>
      <c r="G1823" s="7" t="s">
        <v>24</v>
      </c>
      <c r="H1823" s="7">
        <v>834414</v>
      </c>
      <c r="I1823" s="7">
        <v>834827</v>
      </c>
      <c r="J1823" s="7" t="s">
        <v>74</v>
      </c>
      <c r="K1823" s="7" t="s">
        <v>3218</v>
      </c>
      <c r="L1823" s="7" t="s">
        <v>3218</v>
      </c>
      <c r="M1823" s="7"/>
      <c r="N1823" s="7" t="s">
        <v>3219</v>
      </c>
      <c r="O1823" s="7"/>
      <c r="P1823" s="7">
        <v>5738685</v>
      </c>
      <c r="Q1823" s="7" t="s">
        <v>3216</v>
      </c>
      <c r="R1823" s="7">
        <v>414</v>
      </c>
      <c r="S1823" s="7">
        <v>137</v>
      </c>
      <c r="T1823" s="8"/>
    </row>
    <row r="1824" spans="1:20" hidden="1" x14ac:dyDescent="0.25">
      <c r="A1824" t="s">
        <v>20</v>
      </c>
      <c r="B1824" t="s">
        <v>30</v>
      </c>
      <c r="C1824" t="s">
        <v>22</v>
      </c>
      <c r="D1824" t="s">
        <v>23</v>
      </c>
      <c r="E1824" t="s">
        <v>5</v>
      </c>
      <c r="G1824" t="s">
        <v>24</v>
      </c>
      <c r="H1824">
        <v>834876</v>
      </c>
      <c r="I1824">
        <v>835349</v>
      </c>
      <c r="J1824" t="s">
        <v>74</v>
      </c>
      <c r="P1824">
        <v>5738854</v>
      </c>
      <c r="Q1824" t="s">
        <v>3220</v>
      </c>
      <c r="R1824">
        <v>474</v>
      </c>
      <c r="T1824" t="s">
        <v>3221</v>
      </c>
    </row>
    <row r="1825" spans="1:20" x14ac:dyDescent="0.25">
      <c r="A1825" s="6" t="s">
        <v>33</v>
      </c>
      <c r="B1825" s="7" t="s">
        <v>34</v>
      </c>
      <c r="C1825" s="7" t="s">
        <v>22</v>
      </c>
      <c r="D1825" s="7" t="s">
        <v>23</v>
      </c>
      <c r="E1825" s="7" t="s">
        <v>5</v>
      </c>
      <c r="F1825" s="7"/>
      <c r="G1825" s="7" t="s">
        <v>24</v>
      </c>
      <c r="H1825" s="7">
        <v>834876</v>
      </c>
      <c r="I1825" s="7">
        <v>835349</v>
      </c>
      <c r="J1825" s="7" t="s">
        <v>74</v>
      </c>
      <c r="K1825" s="7" t="s">
        <v>3222</v>
      </c>
      <c r="L1825" s="7" t="s">
        <v>3222</v>
      </c>
      <c r="M1825" s="7"/>
      <c r="N1825" s="7" t="s">
        <v>3223</v>
      </c>
      <c r="O1825" s="7"/>
      <c r="P1825" s="7">
        <v>5738854</v>
      </c>
      <c r="Q1825" s="7" t="s">
        <v>3220</v>
      </c>
      <c r="R1825" s="7">
        <v>474</v>
      </c>
      <c r="S1825" s="7">
        <v>157</v>
      </c>
      <c r="T1825" s="8"/>
    </row>
    <row r="1826" spans="1:20" hidden="1" x14ac:dyDescent="0.25">
      <c r="A1826" t="s">
        <v>20</v>
      </c>
      <c r="B1826" t="s">
        <v>30</v>
      </c>
      <c r="C1826" t="s">
        <v>22</v>
      </c>
      <c r="D1826" t="s">
        <v>23</v>
      </c>
      <c r="E1826" t="s">
        <v>5</v>
      </c>
      <c r="G1826" t="s">
        <v>24</v>
      </c>
      <c r="H1826">
        <v>835379</v>
      </c>
      <c r="I1826">
        <v>835651</v>
      </c>
      <c r="J1826" t="s">
        <v>74</v>
      </c>
      <c r="P1826">
        <v>5738630</v>
      </c>
      <c r="Q1826" t="s">
        <v>3224</v>
      </c>
      <c r="R1826">
        <v>273</v>
      </c>
      <c r="T1826" t="s">
        <v>3225</v>
      </c>
    </row>
    <row r="1827" spans="1:20" x14ac:dyDescent="0.25">
      <c r="A1827" s="6" t="s">
        <v>33</v>
      </c>
      <c r="B1827" s="7" t="s">
        <v>34</v>
      </c>
      <c r="C1827" s="7" t="s">
        <v>22</v>
      </c>
      <c r="D1827" s="7" t="s">
        <v>23</v>
      </c>
      <c r="E1827" s="7" t="s">
        <v>5</v>
      </c>
      <c r="F1827" s="7"/>
      <c r="G1827" s="7" t="s">
        <v>24</v>
      </c>
      <c r="H1827" s="7">
        <v>835379</v>
      </c>
      <c r="I1827" s="7">
        <v>835651</v>
      </c>
      <c r="J1827" s="7" t="s">
        <v>74</v>
      </c>
      <c r="K1827" s="7" t="s">
        <v>3226</v>
      </c>
      <c r="L1827" s="7" t="s">
        <v>3226</v>
      </c>
      <c r="M1827" s="7"/>
      <c r="N1827" s="7" t="s">
        <v>36</v>
      </c>
      <c r="O1827" s="7"/>
      <c r="P1827" s="7">
        <v>5738630</v>
      </c>
      <c r="Q1827" s="7" t="s">
        <v>3224</v>
      </c>
      <c r="R1827" s="7">
        <v>273</v>
      </c>
      <c r="S1827" s="7">
        <v>90</v>
      </c>
      <c r="T1827" s="8"/>
    </row>
    <row r="1828" spans="1:20" hidden="1" x14ac:dyDescent="0.25">
      <c r="A1828" t="s">
        <v>20</v>
      </c>
      <c r="B1828" t="s">
        <v>30</v>
      </c>
      <c r="C1828" t="s">
        <v>22</v>
      </c>
      <c r="D1828" t="s">
        <v>23</v>
      </c>
      <c r="E1828" t="s">
        <v>5</v>
      </c>
      <c r="G1828" t="s">
        <v>24</v>
      </c>
      <c r="H1828">
        <v>835708</v>
      </c>
      <c r="I1828">
        <v>836817</v>
      </c>
      <c r="J1828" t="s">
        <v>25</v>
      </c>
      <c r="P1828">
        <v>5738444</v>
      </c>
      <c r="Q1828" t="s">
        <v>3227</v>
      </c>
      <c r="R1828">
        <v>1110</v>
      </c>
      <c r="T1828" t="s">
        <v>3228</v>
      </c>
    </row>
    <row r="1829" spans="1:20" x14ac:dyDescent="0.25">
      <c r="A1829" s="6" t="s">
        <v>33</v>
      </c>
      <c r="B1829" s="7" t="s">
        <v>34</v>
      </c>
      <c r="C1829" s="7" t="s">
        <v>22</v>
      </c>
      <c r="D1829" s="7" t="s">
        <v>23</v>
      </c>
      <c r="E1829" s="7" t="s">
        <v>5</v>
      </c>
      <c r="F1829" s="7"/>
      <c r="G1829" s="7" t="s">
        <v>24</v>
      </c>
      <c r="H1829" s="7">
        <v>835708</v>
      </c>
      <c r="I1829" s="7">
        <v>836817</v>
      </c>
      <c r="J1829" s="7" t="s">
        <v>25</v>
      </c>
      <c r="K1829" s="7" t="s">
        <v>3229</v>
      </c>
      <c r="L1829" s="7" t="s">
        <v>3229</v>
      </c>
      <c r="M1829" s="7"/>
      <c r="N1829" s="7" t="s">
        <v>3230</v>
      </c>
      <c r="O1829" s="7"/>
      <c r="P1829" s="7">
        <v>5738444</v>
      </c>
      <c r="Q1829" s="7" t="s">
        <v>3227</v>
      </c>
      <c r="R1829" s="7">
        <v>1110</v>
      </c>
      <c r="S1829" s="7">
        <v>369</v>
      </c>
      <c r="T1829" s="8"/>
    </row>
    <row r="1830" spans="1:20" hidden="1" x14ac:dyDescent="0.25">
      <c r="A1830" t="s">
        <v>20</v>
      </c>
      <c r="B1830" t="s">
        <v>30</v>
      </c>
      <c r="C1830" t="s">
        <v>22</v>
      </c>
      <c r="D1830" t="s">
        <v>23</v>
      </c>
      <c r="E1830" t="s">
        <v>5</v>
      </c>
      <c r="G1830" t="s">
        <v>24</v>
      </c>
      <c r="H1830">
        <v>836822</v>
      </c>
      <c r="I1830">
        <v>837274</v>
      </c>
      <c r="J1830" t="s">
        <v>74</v>
      </c>
      <c r="P1830">
        <v>5738735</v>
      </c>
      <c r="Q1830" t="s">
        <v>3231</v>
      </c>
      <c r="R1830">
        <v>453</v>
      </c>
      <c r="T1830" t="s">
        <v>3232</v>
      </c>
    </row>
    <row r="1831" spans="1:20" x14ac:dyDescent="0.25">
      <c r="A1831" s="6" t="s">
        <v>33</v>
      </c>
      <c r="B1831" s="7" t="s">
        <v>34</v>
      </c>
      <c r="C1831" s="7" t="s">
        <v>22</v>
      </c>
      <c r="D1831" s="7" t="s">
        <v>23</v>
      </c>
      <c r="E1831" s="7" t="s">
        <v>5</v>
      </c>
      <c r="F1831" s="7"/>
      <c r="G1831" s="7" t="s">
        <v>24</v>
      </c>
      <c r="H1831" s="7">
        <v>836822</v>
      </c>
      <c r="I1831" s="7">
        <v>837274</v>
      </c>
      <c r="J1831" s="7" t="s">
        <v>74</v>
      </c>
      <c r="K1831" s="7" t="s">
        <v>3233</v>
      </c>
      <c r="L1831" s="7" t="s">
        <v>3233</v>
      </c>
      <c r="M1831" s="7"/>
      <c r="N1831" s="7" t="s">
        <v>3234</v>
      </c>
      <c r="O1831" s="7"/>
      <c r="P1831" s="7">
        <v>5738735</v>
      </c>
      <c r="Q1831" s="7" t="s">
        <v>3231</v>
      </c>
      <c r="R1831" s="7">
        <v>453</v>
      </c>
      <c r="S1831" s="7">
        <v>150</v>
      </c>
      <c r="T1831" s="8"/>
    </row>
    <row r="1832" spans="1:20" hidden="1" x14ac:dyDescent="0.25">
      <c r="A1832" t="s">
        <v>20</v>
      </c>
      <c r="B1832" t="s">
        <v>30</v>
      </c>
      <c r="C1832" t="s">
        <v>22</v>
      </c>
      <c r="D1832" t="s">
        <v>23</v>
      </c>
      <c r="E1832" t="s">
        <v>5</v>
      </c>
      <c r="G1832" t="s">
        <v>24</v>
      </c>
      <c r="H1832">
        <v>837322</v>
      </c>
      <c r="I1832">
        <v>838275</v>
      </c>
      <c r="J1832" t="s">
        <v>74</v>
      </c>
      <c r="P1832">
        <v>5738684</v>
      </c>
      <c r="Q1832" t="s">
        <v>3235</v>
      </c>
      <c r="R1832">
        <v>954</v>
      </c>
      <c r="T1832" t="s">
        <v>3236</v>
      </c>
    </row>
    <row r="1833" spans="1:20" x14ac:dyDescent="0.25">
      <c r="A1833" s="6" t="s">
        <v>33</v>
      </c>
      <c r="B1833" s="7" t="s">
        <v>34</v>
      </c>
      <c r="C1833" s="7" t="s">
        <v>22</v>
      </c>
      <c r="D1833" s="7" t="s">
        <v>23</v>
      </c>
      <c r="E1833" s="7" t="s">
        <v>5</v>
      </c>
      <c r="F1833" s="7"/>
      <c r="G1833" s="7" t="s">
        <v>24</v>
      </c>
      <c r="H1833" s="7">
        <v>837322</v>
      </c>
      <c r="I1833" s="7">
        <v>838275</v>
      </c>
      <c r="J1833" s="7" t="s">
        <v>74</v>
      </c>
      <c r="K1833" s="7" t="s">
        <v>3237</v>
      </c>
      <c r="L1833" s="7" t="s">
        <v>3237</v>
      </c>
      <c r="M1833" s="7"/>
      <c r="N1833" s="7" t="s">
        <v>3238</v>
      </c>
      <c r="O1833" s="7"/>
      <c r="P1833" s="7">
        <v>5738684</v>
      </c>
      <c r="Q1833" s="7" t="s">
        <v>3235</v>
      </c>
      <c r="R1833" s="7">
        <v>954</v>
      </c>
      <c r="S1833" s="7">
        <v>317</v>
      </c>
      <c r="T1833" s="8"/>
    </row>
    <row r="1834" spans="1:20" hidden="1" x14ac:dyDescent="0.25">
      <c r="A1834" t="s">
        <v>20</v>
      </c>
      <c r="B1834" t="s">
        <v>30</v>
      </c>
      <c r="C1834" t="s">
        <v>22</v>
      </c>
      <c r="D1834" t="s">
        <v>23</v>
      </c>
      <c r="E1834" t="s">
        <v>5</v>
      </c>
      <c r="G1834" t="s">
        <v>24</v>
      </c>
      <c r="H1834">
        <v>838289</v>
      </c>
      <c r="I1834">
        <v>839635</v>
      </c>
      <c r="J1834" t="s">
        <v>74</v>
      </c>
      <c r="P1834">
        <v>5738088</v>
      </c>
      <c r="Q1834" t="s">
        <v>3239</v>
      </c>
      <c r="R1834">
        <v>1347</v>
      </c>
      <c r="T1834" t="s">
        <v>3240</v>
      </c>
    </row>
    <row r="1835" spans="1:20" x14ac:dyDescent="0.25">
      <c r="A1835" s="6" t="s">
        <v>33</v>
      </c>
      <c r="B1835" s="7" t="s">
        <v>34</v>
      </c>
      <c r="C1835" s="7" t="s">
        <v>22</v>
      </c>
      <c r="D1835" s="7" t="s">
        <v>23</v>
      </c>
      <c r="E1835" s="7" t="s">
        <v>5</v>
      </c>
      <c r="F1835" s="7"/>
      <c r="G1835" s="7" t="s">
        <v>24</v>
      </c>
      <c r="H1835" s="7">
        <v>838289</v>
      </c>
      <c r="I1835" s="7">
        <v>839635</v>
      </c>
      <c r="J1835" s="7" t="s">
        <v>74</v>
      </c>
      <c r="K1835" s="7" t="s">
        <v>3241</v>
      </c>
      <c r="L1835" s="7" t="s">
        <v>3241</v>
      </c>
      <c r="M1835" s="7"/>
      <c r="N1835" s="7" t="s">
        <v>3242</v>
      </c>
      <c r="O1835" s="7"/>
      <c r="P1835" s="7">
        <v>5738088</v>
      </c>
      <c r="Q1835" s="7" t="s">
        <v>3239</v>
      </c>
      <c r="R1835" s="7">
        <v>1347</v>
      </c>
      <c r="S1835" s="7">
        <v>448</v>
      </c>
      <c r="T1835" s="8"/>
    </row>
    <row r="1836" spans="1:20" hidden="1" x14ac:dyDescent="0.25">
      <c r="A1836" t="s">
        <v>20</v>
      </c>
      <c r="B1836" t="s">
        <v>30</v>
      </c>
      <c r="C1836" t="s">
        <v>22</v>
      </c>
      <c r="D1836" t="s">
        <v>23</v>
      </c>
      <c r="E1836" t="s">
        <v>5</v>
      </c>
      <c r="G1836" t="s">
        <v>24</v>
      </c>
      <c r="H1836">
        <v>839707</v>
      </c>
      <c r="I1836">
        <v>840774</v>
      </c>
      <c r="J1836" t="s">
        <v>74</v>
      </c>
      <c r="P1836">
        <v>5738427</v>
      </c>
      <c r="Q1836" t="s">
        <v>3243</v>
      </c>
      <c r="R1836">
        <v>1068</v>
      </c>
      <c r="T1836" t="s">
        <v>3244</v>
      </c>
    </row>
    <row r="1837" spans="1:20" x14ac:dyDescent="0.25">
      <c r="A1837" s="6" t="s">
        <v>33</v>
      </c>
      <c r="B1837" s="7" t="s">
        <v>34</v>
      </c>
      <c r="C1837" s="7" t="s">
        <v>22</v>
      </c>
      <c r="D1837" s="7" t="s">
        <v>23</v>
      </c>
      <c r="E1837" s="7" t="s">
        <v>5</v>
      </c>
      <c r="F1837" s="7"/>
      <c r="G1837" s="7" t="s">
        <v>24</v>
      </c>
      <c r="H1837" s="7">
        <v>839707</v>
      </c>
      <c r="I1837" s="7">
        <v>840774</v>
      </c>
      <c r="J1837" s="7" t="s">
        <v>74</v>
      </c>
      <c r="K1837" s="7" t="s">
        <v>3245</v>
      </c>
      <c r="L1837" s="7" t="s">
        <v>3245</v>
      </c>
      <c r="M1837" s="7"/>
      <c r="N1837" s="7" t="s">
        <v>3246</v>
      </c>
      <c r="O1837" s="7"/>
      <c r="P1837" s="7">
        <v>5738427</v>
      </c>
      <c r="Q1837" s="7" t="s">
        <v>3243</v>
      </c>
      <c r="R1837" s="7">
        <v>1068</v>
      </c>
      <c r="S1837" s="7">
        <v>355</v>
      </c>
      <c r="T1837" s="8"/>
    </row>
    <row r="1838" spans="1:20" hidden="1" x14ac:dyDescent="0.25">
      <c r="A1838" t="s">
        <v>20</v>
      </c>
      <c r="B1838" t="s">
        <v>30</v>
      </c>
      <c r="C1838" t="s">
        <v>22</v>
      </c>
      <c r="D1838" t="s">
        <v>23</v>
      </c>
      <c r="E1838" t="s">
        <v>5</v>
      </c>
      <c r="G1838" t="s">
        <v>24</v>
      </c>
      <c r="H1838">
        <v>841278</v>
      </c>
      <c r="I1838">
        <v>841559</v>
      </c>
      <c r="J1838" t="s">
        <v>25</v>
      </c>
      <c r="P1838">
        <v>5738205</v>
      </c>
      <c r="Q1838" t="s">
        <v>3247</v>
      </c>
      <c r="R1838">
        <v>282</v>
      </c>
      <c r="T1838" t="s">
        <v>3248</v>
      </c>
    </row>
    <row r="1839" spans="1:20" x14ac:dyDescent="0.25">
      <c r="A1839" s="6" t="s">
        <v>33</v>
      </c>
      <c r="B1839" s="7" t="s">
        <v>34</v>
      </c>
      <c r="C1839" s="7" t="s">
        <v>22</v>
      </c>
      <c r="D1839" s="7" t="s">
        <v>23</v>
      </c>
      <c r="E1839" s="7" t="s">
        <v>5</v>
      </c>
      <c r="F1839" s="7"/>
      <c r="G1839" s="7" t="s">
        <v>24</v>
      </c>
      <c r="H1839" s="7">
        <v>841278</v>
      </c>
      <c r="I1839" s="7">
        <v>841559</v>
      </c>
      <c r="J1839" s="7" t="s">
        <v>25</v>
      </c>
      <c r="K1839" s="7" t="s">
        <v>3249</v>
      </c>
      <c r="L1839" s="7" t="s">
        <v>3249</v>
      </c>
      <c r="M1839" s="7"/>
      <c r="N1839" s="7" t="s">
        <v>3250</v>
      </c>
      <c r="O1839" s="7"/>
      <c r="P1839" s="7">
        <v>5738205</v>
      </c>
      <c r="Q1839" s="7" t="s">
        <v>3247</v>
      </c>
      <c r="R1839" s="7">
        <v>282</v>
      </c>
      <c r="S1839" s="7">
        <v>93</v>
      </c>
      <c r="T1839" s="8"/>
    </row>
    <row r="1840" spans="1:20" hidden="1" x14ac:dyDescent="0.25">
      <c r="A1840" t="s">
        <v>20</v>
      </c>
      <c r="B1840" t="s">
        <v>30</v>
      </c>
      <c r="C1840" t="s">
        <v>22</v>
      </c>
      <c r="D1840" t="s">
        <v>23</v>
      </c>
      <c r="E1840" t="s">
        <v>5</v>
      </c>
      <c r="G1840" t="s">
        <v>24</v>
      </c>
      <c r="H1840">
        <v>841578</v>
      </c>
      <c r="I1840">
        <v>842597</v>
      </c>
      <c r="J1840" t="s">
        <v>25</v>
      </c>
      <c r="O1840" t="s">
        <v>3251</v>
      </c>
      <c r="P1840">
        <v>5738226</v>
      </c>
      <c r="Q1840" t="s">
        <v>3252</v>
      </c>
      <c r="R1840">
        <v>1020</v>
      </c>
      <c r="T1840" t="s">
        <v>3253</v>
      </c>
    </row>
    <row r="1841" spans="1:20" x14ac:dyDescent="0.25">
      <c r="A1841" s="6" t="s">
        <v>33</v>
      </c>
      <c r="B1841" s="7" t="s">
        <v>34</v>
      </c>
      <c r="C1841" s="7" t="s">
        <v>22</v>
      </c>
      <c r="D1841" s="7" t="s">
        <v>23</v>
      </c>
      <c r="E1841" s="7" t="s">
        <v>5</v>
      </c>
      <c r="F1841" s="7"/>
      <c r="G1841" s="7" t="s">
        <v>24</v>
      </c>
      <c r="H1841" s="7">
        <v>841578</v>
      </c>
      <c r="I1841" s="7">
        <v>842597</v>
      </c>
      <c r="J1841" s="7" t="s">
        <v>25</v>
      </c>
      <c r="K1841" s="7" t="s">
        <v>3254</v>
      </c>
      <c r="L1841" s="7" t="s">
        <v>3254</v>
      </c>
      <c r="M1841" s="7"/>
      <c r="N1841" s="7" t="s">
        <v>3255</v>
      </c>
      <c r="O1841" s="7" t="s">
        <v>3251</v>
      </c>
      <c r="P1841" s="7">
        <v>5738226</v>
      </c>
      <c r="Q1841" s="7" t="s">
        <v>3252</v>
      </c>
      <c r="R1841" s="7">
        <v>1020</v>
      </c>
      <c r="S1841" s="7">
        <v>339</v>
      </c>
      <c r="T1841" s="8"/>
    </row>
    <row r="1842" spans="1:20" hidden="1" x14ac:dyDescent="0.25">
      <c r="A1842" t="s">
        <v>20</v>
      </c>
      <c r="B1842" t="s">
        <v>30</v>
      </c>
      <c r="C1842" t="s">
        <v>22</v>
      </c>
      <c r="D1842" t="s">
        <v>23</v>
      </c>
      <c r="E1842" t="s">
        <v>5</v>
      </c>
      <c r="G1842" t="s">
        <v>24</v>
      </c>
      <c r="H1842">
        <v>842607</v>
      </c>
      <c r="I1842">
        <v>844253</v>
      </c>
      <c r="J1842" t="s">
        <v>25</v>
      </c>
      <c r="P1842">
        <v>5738567</v>
      </c>
      <c r="Q1842" t="s">
        <v>3256</v>
      </c>
      <c r="R1842">
        <v>1647</v>
      </c>
      <c r="T1842" t="s">
        <v>3257</v>
      </c>
    </row>
    <row r="1843" spans="1:20" x14ac:dyDescent="0.25">
      <c r="A1843" s="6" t="s">
        <v>33</v>
      </c>
      <c r="B1843" s="7" t="s">
        <v>34</v>
      </c>
      <c r="C1843" s="7" t="s">
        <v>22</v>
      </c>
      <c r="D1843" s="7" t="s">
        <v>23</v>
      </c>
      <c r="E1843" s="7" t="s">
        <v>5</v>
      </c>
      <c r="F1843" s="7"/>
      <c r="G1843" s="7" t="s">
        <v>24</v>
      </c>
      <c r="H1843" s="7">
        <v>842607</v>
      </c>
      <c r="I1843" s="7">
        <v>844253</v>
      </c>
      <c r="J1843" s="7" t="s">
        <v>25</v>
      </c>
      <c r="K1843" s="7" t="s">
        <v>3258</v>
      </c>
      <c r="L1843" s="7" t="s">
        <v>3258</v>
      </c>
      <c r="M1843" s="7"/>
      <c r="N1843" s="7" t="s">
        <v>3259</v>
      </c>
      <c r="O1843" s="7"/>
      <c r="P1843" s="7">
        <v>5738567</v>
      </c>
      <c r="Q1843" s="7" t="s">
        <v>3256</v>
      </c>
      <c r="R1843" s="7">
        <v>1647</v>
      </c>
      <c r="S1843" s="7">
        <v>548</v>
      </c>
      <c r="T1843" s="8"/>
    </row>
    <row r="1844" spans="1:20" hidden="1" x14ac:dyDescent="0.25">
      <c r="A1844" t="s">
        <v>20</v>
      </c>
      <c r="B1844" t="s">
        <v>30</v>
      </c>
      <c r="C1844" t="s">
        <v>22</v>
      </c>
      <c r="D1844" t="s">
        <v>23</v>
      </c>
      <c r="E1844" t="s">
        <v>5</v>
      </c>
      <c r="G1844" t="s">
        <v>24</v>
      </c>
      <c r="H1844">
        <v>844265</v>
      </c>
      <c r="I1844">
        <v>845323</v>
      </c>
      <c r="J1844" t="s">
        <v>25</v>
      </c>
      <c r="P1844">
        <v>5738214</v>
      </c>
      <c r="Q1844" t="s">
        <v>3260</v>
      </c>
      <c r="R1844">
        <v>1059</v>
      </c>
      <c r="T1844" t="s">
        <v>3261</v>
      </c>
    </row>
    <row r="1845" spans="1:20" x14ac:dyDescent="0.25">
      <c r="A1845" s="6" t="s">
        <v>33</v>
      </c>
      <c r="B1845" s="7" t="s">
        <v>34</v>
      </c>
      <c r="C1845" s="7" t="s">
        <v>22</v>
      </c>
      <c r="D1845" s="7" t="s">
        <v>23</v>
      </c>
      <c r="E1845" s="7" t="s">
        <v>5</v>
      </c>
      <c r="F1845" s="7"/>
      <c r="G1845" s="7" t="s">
        <v>24</v>
      </c>
      <c r="H1845" s="7">
        <v>844265</v>
      </c>
      <c r="I1845" s="7">
        <v>845323</v>
      </c>
      <c r="J1845" s="7" t="s">
        <v>25</v>
      </c>
      <c r="K1845" s="7" t="s">
        <v>3262</v>
      </c>
      <c r="L1845" s="7" t="s">
        <v>3262</v>
      </c>
      <c r="M1845" s="7"/>
      <c r="N1845" s="7" t="s">
        <v>36</v>
      </c>
      <c r="O1845" s="7"/>
      <c r="P1845" s="7">
        <v>5738214</v>
      </c>
      <c r="Q1845" s="7" t="s">
        <v>3260</v>
      </c>
      <c r="R1845" s="7">
        <v>1059</v>
      </c>
      <c r="S1845" s="7">
        <v>352</v>
      </c>
      <c r="T1845" s="8"/>
    </row>
    <row r="1846" spans="1:20" hidden="1" x14ac:dyDescent="0.25">
      <c r="A1846" t="s">
        <v>20</v>
      </c>
      <c r="B1846" t="s">
        <v>30</v>
      </c>
      <c r="C1846" t="s">
        <v>22</v>
      </c>
      <c r="D1846" t="s">
        <v>23</v>
      </c>
      <c r="E1846" t="s">
        <v>5</v>
      </c>
      <c r="G1846" t="s">
        <v>24</v>
      </c>
      <c r="H1846">
        <v>845328</v>
      </c>
      <c r="I1846">
        <v>846224</v>
      </c>
      <c r="J1846" t="s">
        <v>25</v>
      </c>
      <c r="P1846">
        <v>5737874</v>
      </c>
      <c r="Q1846" t="s">
        <v>3263</v>
      </c>
      <c r="R1846">
        <v>897</v>
      </c>
      <c r="T1846" t="s">
        <v>3264</v>
      </c>
    </row>
    <row r="1847" spans="1:20" x14ac:dyDescent="0.25">
      <c r="A1847" s="6" t="s">
        <v>33</v>
      </c>
      <c r="B1847" s="7" t="s">
        <v>34</v>
      </c>
      <c r="C1847" s="7" t="s">
        <v>22</v>
      </c>
      <c r="D1847" s="7" t="s">
        <v>23</v>
      </c>
      <c r="E1847" s="7" t="s">
        <v>5</v>
      </c>
      <c r="F1847" s="7"/>
      <c r="G1847" s="7" t="s">
        <v>24</v>
      </c>
      <c r="H1847" s="7">
        <v>845328</v>
      </c>
      <c r="I1847" s="7">
        <v>846224</v>
      </c>
      <c r="J1847" s="7" t="s">
        <v>25</v>
      </c>
      <c r="K1847" s="7" t="s">
        <v>3265</v>
      </c>
      <c r="L1847" s="7" t="s">
        <v>3265</v>
      </c>
      <c r="M1847" s="7"/>
      <c r="N1847" s="7" t="s">
        <v>36</v>
      </c>
      <c r="O1847" s="7"/>
      <c r="P1847" s="7">
        <v>5737874</v>
      </c>
      <c r="Q1847" s="7" t="s">
        <v>3263</v>
      </c>
      <c r="R1847" s="7">
        <v>897</v>
      </c>
      <c r="S1847" s="7">
        <v>298</v>
      </c>
      <c r="T1847" s="8"/>
    </row>
    <row r="1848" spans="1:20" hidden="1" x14ac:dyDescent="0.25">
      <c r="A1848" t="s">
        <v>20</v>
      </c>
      <c r="B1848" t="s">
        <v>30</v>
      </c>
      <c r="C1848" t="s">
        <v>22</v>
      </c>
      <c r="D1848" t="s">
        <v>23</v>
      </c>
      <c r="E1848" t="s">
        <v>5</v>
      </c>
      <c r="G1848" t="s">
        <v>24</v>
      </c>
      <c r="H1848">
        <v>846232</v>
      </c>
      <c r="I1848">
        <v>846816</v>
      </c>
      <c r="J1848" t="s">
        <v>74</v>
      </c>
      <c r="P1848">
        <v>5737879</v>
      </c>
      <c r="Q1848" t="s">
        <v>3266</v>
      </c>
      <c r="R1848">
        <v>585</v>
      </c>
      <c r="T1848" t="s">
        <v>3267</v>
      </c>
    </row>
    <row r="1849" spans="1:20" x14ac:dyDescent="0.25">
      <c r="A1849" s="6" t="s">
        <v>33</v>
      </c>
      <c r="B1849" s="7" t="s">
        <v>34</v>
      </c>
      <c r="C1849" s="7" t="s">
        <v>22</v>
      </c>
      <c r="D1849" s="7" t="s">
        <v>23</v>
      </c>
      <c r="E1849" s="7" t="s">
        <v>5</v>
      </c>
      <c r="F1849" s="7"/>
      <c r="G1849" s="7" t="s">
        <v>24</v>
      </c>
      <c r="H1849" s="7">
        <v>846232</v>
      </c>
      <c r="I1849" s="7">
        <v>846816</v>
      </c>
      <c r="J1849" s="7" t="s">
        <v>74</v>
      </c>
      <c r="K1849" s="7" t="s">
        <v>3268</v>
      </c>
      <c r="L1849" s="7" t="s">
        <v>3268</v>
      </c>
      <c r="M1849" s="7"/>
      <c r="N1849" s="7" t="s">
        <v>2542</v>
      </c>
      <c r="O1849" s="7"/>
      <c r="P1849" s="7">
        <v>5737879</v>
      </c>
      <c r="Q1849" s="7" t="s">
        <v>3266</v>
      </c>
      <c r="R1849" s="7">
        <v>585</v>
      </c>
      <c r="S1849" s="7">
        <v>194</v>
      </c>
      <c r="T1849" s="8"/>
    </row>
    <row r="1850" spans="1:20" hidden="1" x14ac:dyDescent="0.25">
      <c r="A1850" t="s">
        <v>20</v>
      </c>
      <c r="B1850" t="s">
        <v>30</v>
      </c>
      <c r="C1850" t="s">
        <v>22</v>
      </c>
      <c r="D1850" t="s">
        <v>23</v>
      </c>
      <c r="E1850" t="s">
        <v>5</v>
      </c>
      <c r="G1850" t="s">
        <v>24</v>
      </c>
      <c r="H1850">
        <v>846826</v>
      </c>
      <c r="I1850">
        <v>847383</v>
      </c>
      <c r="J1850" t="s">
        <v>74</v>
      </c>
      <c r="P1850">
        <v>5737883</v>
      </c>
      <c r="Q1850" t="s">
        <v>3269</v>
      </c>
      <c r="R1850">
        <v>558</v>
      </c>
      <c r="T1850" t="s">
        <v>3270</v>
      </c>
    </row>
    <row r="1851" spans="1:20" x14ac:dyDescent="0.25">
      <c r="A1851" s="6" t="s">
        <v>33</v>
      </c>
      <c r="B1851" s="7" t="s">
        <v>34</v>
      </c>
      <c r="C1851" s="7" t="s">
        <v>22</v>
      </c>
      <c r="D1851" s="7" t="s">
        <v>23</v>
      </c>
      <c r="E1851" s="7" t="s">
        <v>5</v>
      </c>
      <c r="F1851" s="7"/>
      <c r="G1851" s="7" t="s">
        <v>24</v>
      </c>
      <c r="H1851" s="7">
        <v>846826</v>
      </c>
      <c r="I1851" s="7">
        <v>847383</v>
      </c>
      <c r="J1851" s="7" t="s">
        <v>74</v>
      </c>
      <c r="K1851" s="7" t="s">
        <v>3271</v>
      </c>
      <c r="L1851" s="7" t="s">
        <v>3271</v>
      </c>
      <c r="M1851" s="7"/>
      <c r="N1851" s="7" t="s">
        <v>3272</v>
      </c>
      <c r="O1851" s="7"/>
      <c r="P1851" s="7">
        <v>5737883</v>
      </c>
      <c r="Q1851" s="7" t="s">
        <v>3269</v>
      </c>
      <c r="R1851" s="7">
        <v>558</v>
      </c>
      <c r="S1851" s="7">
        <v>185</v>
      </c>
      <c r="T1851" s="8"/>
    </row>
    <row r="1852" spans="1:20" hidden="1" x14ac:dyDescent="0.25">
      <c r="A1852" t="s">
        <v>20</v>
      </c>
      <c r="B1852" t="s">
        <v>30</v>
      </c>
      <c r="C1852" t="s">
        <v>22</v>
      </c>
      <c r="D1852" t="s">
        <v>23</v>
      </c>
      <c r="E1852" t="s">
        <v>5</v>
      </c>
      <c r="G1852" t="s">
        <v>24</v>
      </c>
      <c r="H1852">
        <v>847387</v>
      </c>
      <c r="I1852">
        <v>848436</v>
      </c>
      <c r="J1852" t="s">
        <v>74</v>
      </c>
      <c r="P1852">
        <v>5737894</v>
      </c>
      <c r="Q1852" t="s">
        <v>3273</v>
      </c>
      <c r="R1852">
        <v>1050</v>
      </c>
      <c r="T1852" t="s">
        <v>3274</v>
      </c>
    </row>
    <row r="1853" spans="1:20" x14ac:dyDescent="0.25">
      <c r="A1853" s="6" t="s">
        <v>33</v>
      </c>
      <c r="B1853" s="7" t="s">
        <v>34</v>
      </c>
      <c r="C1853" s="7" t="s">
        <v>22</v>
      </c>
      <c r="D1853" s="7" t="s">
        <v>23</v>
      </c>
      <c r="E1853" s="7" t="s">
        <v>5</v>
      </c>
      <c r="F1853" s="7"/>
      <c r="G1853" s="7" t="s">
        <v>24</v>
      </c>
      <c r="H1853" s="7">
        <v>847387</v>
      </c>
      <c r="I1853" s="7">
        <v>848436</v>
      </c>
      <c r="J1853" s="7" t="s">
        <v>74</v>
      </c>
      <c r="K1853" s="7" t="s">
        <v>3275</v>
      </c>
      <c r="L1853" s="7" t="s">
        <v>3275</v>
      </c>
      <c r="M1853" s="7"/>
      <c r="N1853" s="7" t="s">
        <v>36</v>
      </c>
      <c r="O1853" s="7"/>
      <c r="P1853" s="7">
        <v>5737894</v>
      </c>
      <c r="Q1853" s="7" t="s">
        <v>3273</v>
      </c>
      <c r="R1853" s="7">
        <v>1050</v>
      </c>
      <c r="S1853" s="7">
        <v>349</v>
      </c>
      <c r="T1853" s="8"/>
    </row>
    <row r="1854" spans="1:20" hidden="1" x14ac:dyDescent="0.25">
      <c r="A1854" t="s">
        <v>20</v>
      </c>
      <c r="B1854" t="s">
        <v>30</v>
      </c>
      <c r="C1854" t="s">
        <v>22</v>
      </c>
      <c r="D1854" t="s">
        <v>23</v>
      </c>
      <c r="E1854" t="s">
        <v>5</v>
      </c>
      <c r="G1854" t="s">
        <v>24</v>
      </c>
      <c r="H1854">
        <v>848462</v>
      </c>
      <c r="I1854">
        <v>849409</v>
      </c>
      <c r="J1854" t="s">
        <v>74</v>
      </c>
      <c r="P1854">
        <v>5737891</v>
      </c>
      <c r="Q1854" t="s">
        <v>3276</v>
      </c>
      <c r="R1854">
        <v>948</v>
      </c>
      <c r="T1854" t="s">
        <v>3277</v>
      </c>
    </row>
    <row r="1855" spans="1:20" x14ac:dyDescent="0.25">
      <c r="A1855" s="6" t="s">
        <v>33</v>
      </c>
      <c r="B1855" s="7" t="s">
        <v>34</v>
      </c>
      <c r="C1855" s="7" t="s">
        <v>22</v>
      </c>
      <c r="D1855" s="7" t="s">
        <v>23</v>
      </c>
      <c r="E1855" s="7" t="s">
        <v>5</v>
      </c>
      <c r="F1855" s="7"/>
      <c r="G1855" s="7" t="s">
        <v>24</v>
      </c>
      <c r="H1855" s="7">
        <v>848462</v>
      </c>
      <c r="I1855" s="7">
        <v>849409</v>
      </c>
      <c r="J1855" s="7" t="s">
        <v>74</v>
      </c>
      <c r="K1855" s="7" t="s">
        <v>3278</v>
      </c>
      <c r="L1855" s="7" t="s">
        <v>3278</v>
      </c>
      <c r="M1855" s="7"/>
      <c r="N1855" s="7" t="s">
        <v>3279</v>
      </c>
      <c r="O1855" s="7"/>
      <c r="P1855" s="7">
        <v>5737891</v>
      </c>
      <c r="Q1855" s="7" t="s">
        <v>3276</v>
      </c>
      <c r="R1855" s="7">
        <v>948</v>
      </c>
      <c r="S1855" s="7">
        <v>315</v>
      </c>
      <c r="T1855" s="8"/>
    </row>
    <row r="1856" spans="1:20" hidden="1" x14ac:dyDescent="0.25">
      <c r="A1856" t="s">
        <v>20</v>
      </c>
      <c r="B1856" t="s">
        <v>30</v>
      </c>
      <c r="C1856" t="s">
        <v>22</v>
      </c>
      <c r="D1856" t="s">
        <v>23</v>
      </c>
      <c r="E1856" t="s">
        <v>5</v>
      </c>
      <c r="G1856" t="s">
        <v>24</v>
      </c>
      <c r="H1856">
        <v>849430</v>
      </c>
      <c r="I1856">
        <v>850656</v>
      </c>
      <c r="J1856" t="s">
        <v>74</v>
      </c>
      <c r="P1856">
        <v>5737887</v>
      </c>
      <c r="Q1856" t="s">
        <v>3280</v>
      </c>
      <c r="R1856">
        <v>1227</v>
      </c>
      <c r="T1856" t="s">
        <v>3281</v>
      </c>
    </row>
    <row r="1857" spans="1:20" x14ac:dyDescent="0.25">
      <c r="A1857" s="6" t="s">
        <v>33</v>
      </c>
      <c r="B1857" s="7" t="s">
        <v>34</v>
      </c>
      <c r="C1857" s="7" t="s">
        <v>22</v>
      </c>
      <c r="D1857" s="7" t="s">
        <v>23</v>
      </c>
      <c r="E1857" s="7" t="s">
        <v>5</v>
      </c>
      <c r="F1857" s="7"/>
      <c r="G1857" s="7" t="s">
        <v>24</v>
      </c>
      <c r="H1857" s="7">
        <v>849430</v>
      </c>
      <c r="I1857" s="7">
        <v>850656</v>
      </c>
      <c r="J1857" s="7" t="s">
        <v>74</v>
      </c>
      <c r="K1857" s="7" t="s">
        <v>3282</v>
      </c>
      <c r="L1857" s="7" t="s">
        <v>3282</v>
      </c>
      <c r="M1857" s="7"/>
      <c r="N1857" s="7" t="s">
        <v>67</v>
      </c>
      <c r="O1857" s="7"/>
      <c r="P1857" s="7">
        <v>5737887</v>
      </c>
      <c r="Q1857" s="7" t="s">
        <v>3280</v>
      </c>
      <c r="R1857" s="7">
        <v>1227</v>
      </c>
      <c r="S1857" s="7">
        <v>408</v>
      </c>
      <c r="T1857" s="8"/>
    </row>
    <row r="1858" spans="1:20" hidden="1" x14ac:dyDescent="0.25">
      <c r="A1858" t="s">
        <v>20</v>
      </c>
      <c r="B1858" t="s">
        <v>30</v>
      </c>
      <c r="C1858" t="s">
        <v>22</v>
      </c>
      <c r="D1858" t="s">
        <v>23</v>
      </c>
      <c r="E1858" t="s">
        <v>5</v>
      </c>
      <c r="G1858" t="s">
        <v>24</v>
      </c>
      <c r="H1858">
        <v>851267</v>
      </c>
      <c r="I1858">
        <v>851785</v>
      </c>
      <c r="J1858" t="s">
        <v>25</v>
      </c>
      <c r="P1858">
        <v>5737905</v>
      </c>
      <c r="Q1858" t="s">
        <v>3283</v>
      </c>
      <c r="R1858">
        <v>519</v>
      </c>
      <c r="T1858" t="s">
        <v>3284</v>
      </c>
    </row>
    <row r="1859" spans="1:20" x14ac:dyDescent="0.25">
      <c r="A1859" s="6" t="s">
        <v>33</v>
      </c>
      <c r="B1859" s="7" t="s">
        <v>34</v>
      </c>
      <c r="C1859" s="7" t="s">
        <v>22</v>
      </c>
      <c r="D1859" s="7" t="s">
        <v>23</v>
      </c>
      <c r="E1859" s="7" t="s">
        <v>5</v>
      </c>
      <c r="F1859" s="7"/>
      <c r="G1859" s="7" t="s">
        <v>24</v>
      </c>
      <c r="H1859" s="7">
        <v>851267</v>
      </c>
      <c r="I1859" s="7">
        <v>851785</v>
      </c>
      <c r="J1859" s="7" t="s">
        <v>25</v>
      </c>
      <c r="K1859" s="7" t="s">
        <v>3285</v>
      </c>
      <c r="L1859" s="7" t="s">
        <v>3285</v>
      </c>
      <c r="M1859" s="7"/>
      <c r="N1859" s="7" t="s">
        <v>116</v>
      </c>
      <c r="O1859" s="7"/>
      <c r="P1859" s="7">
        <v>5737905</v>
      </c>
      <c r="Q1859" s="7" t="s">
        <v>3283</v>
      </c>
      <c r="R1859" s="7">
        <v>519</v>
      </c>
      <c r="S1859" s="7">
        <v>172</v>
      </c>
      <c r="T1859" s="8"/>
    </row>
    <row r="1860" spans="1:20" hidden="1" x14ac:dyDescent="0.25">
      <c r="A1860" t="s">
        <v>20</v>
      </c>
      <c r="B1860" t="s">
        <v>30</v>
      </c>
      <c r="C1860" t="s">
        <v>22</v>
      </c>
      <c r="D1860" t="s">
        <v>23</v>
      </c>
      <c r="E1860" t="s">
        <v>5</v>
      </c>
      <c r="G1860" t="s">
        <v>24</v>
      </c>
      <c r="H1860">
        <v>852349</v>
      </c>
      <c r="I1860">
        <v>853422</v>
      </c>
      <c r="J1860" t="s">
        <v>74</v>
      </c>
      <c r="P1860">
        <v>5737907</v>
      </c>
      <c r="Q1860" t="s">
        <v>3286</v>
      </c>
      <c r="R1860">
        <v>1074</v>
      </c>
      <c r="T1860" t="s">
        <v>3287</v>
      </c>
    </row>
    <row r="1861" spans="1:20" x14ac:dyDescent="0.25">
      <c r="A1861" s="6" t="s">
        <v>33</v>
      </c>
      <c r="B1861" s="7" t="s">
        <v>34</v>
      </c>
      <c r="C1861" s="7" t="s">
        <v>22</v>
      </c>
      <c r="D1861" s="7" t="s">
        <v>23</v>
      </c>
      <c r="E1861" s="7" t="s">
        <v>5</v>
      </c>
      <c r="F1861" s="7"/>
      <c r="G1861" s="7" t="s">
        <v>24</v>
      </c>
      <c r="H1861" s="7">
        <v>852349</v>
      </c>
      <c r="I1861" s="7">
        <v>853422</v>
      </c>
      <c r="J1861" s="7" t="s">
        <v>74</v>
      </c>
      <c r="K1861" s="7" t="s">
        <v>3288</v>
      </c>
      <c r="L1861" s="7" t="s">
        <v>3288</v>
      </c>
      <c r="M1861" s="7"/>
      <c r="N1861" s="7" t="s">
        <v>116</v>
      </c>
      <c r="O1861" s="7"/>
      <c r="P1861" s="7">
        <v>5737907</v>
      </c>
      <c r="Q1861" s="7" t="s">
        <v>3286</v>
      </c>
      <c r="R1861" s="7">
        <v>1074</v>
      </c>
      <c r="S1861" s="7">
        <v>357</v>
      </c>
      <c r="T1861" s="8"/>
    </row>
    <row r="1862" spans="1:20" hidden="1" x14ac:dyDescent="0.25">
      <c r="A1862" t="s">
        <v>20</v>
      </c>
      <c r="B1862" t="s">
        <v>30</v>
      </c>
      <c r="C1862" t="s">
        <v>22</v>
      </c>
      <c r="D1862" t="s">
        <v>23</v>
      </c>
      <c r="E1862" t="s">
        <v>5</v>
      </c>
      <c r="G1862" t="s">
        <v>24</v>
      </c>
      <c r="H1862">
        <v>853438</v>
      </c>
      <c r="I1862">
        <v>855456</v>
      </c>
      <c r="J1862" t="s">
        <v>74</v>
      </c>
      <c r="P1862">
        <v>5737914</v>
      </c>
      <c r="Q1862" t="s">
        <v>3289</v>
      </c>
      <c r="R1862">
        <v>2019</v>
      </c>
      <c r="T1862" t="s">
        <v>3290</v>
      </c>
    </row>
    <row r="1863" spans="1:20" x14ac:dyDescent="0.25">
      <c r="A1863" s="6" t="s">
        <v>33</v>
      </c>
      <c r="B1863" s="7" t="s">
        <v>34</v>
      </c>
      <c r="C1863" s="7" t="s">
        <v>22</v>
      </c>
      <c r="D1863" s="7" t="s">
        <v>23</v>
      </c>
      <c r="E1863" s="7" t="s">
        <v>5</v>
      </c>
      <c r="F1863" s="7"/>
      <c r="G1863" s="7" t="s">
        <v>24</v>
      </c>
      <c r="H1863" s="7">
        <v>853438</v>
      </c>
      <c r="I1863" s="7">
        <v>855456</v>
      </c>
      <c r="J1863" s="7" t="s">
        <v>74</v>
      </c>
      <c r="K1863" s="7" t="s">
        <v>3291</v>
      </c>
      <c r="L1863" s="7" t="s">
        <v>3291</v>
      </c>
      <c r="M1863" s="7"/>
      <c r="N1863" s="7" t="s">
        <v>36</v>
      </c>
      <c r="O1863" s="7"/>
      <c r="P1863" s="7">
        <v>5737914</v>
      </c>
      <c r="Q1863" s="7" t="s">
        <v>3289</v>
      </c>
      <c r="R1863" s="7">
        <v>2019</v>
      </c>
      <c r="S1863" s="7">
        <v>672</v>
      </c>
      <c r="T1863" s="8"/>
    </row>
    <row r="1864" spans="1:20" hidden="1" x14ac:dyDescent="0.25">
      <c r="A1864" t="s">
        <v>20</v>
      </c>
      <c r="B1864" t="s">
        <v>30</v>
      </c>
      <c r="C1864" t="s">
        <v>22</v>
      </c>
      <c r="D1864" t="s">
        <v>23</v>
      </c>
      <c r="E1864" t="s">
        <v>5</v>
      </c>
      <c r="G1864" t="s">
        <v>24</v>
      </c>
      <c r="H1864">
        <v>855671</v>
      </c>
      <c r="I1864">
        <v>856309</v>
      </c>
      <c r="J1864" t="s">
        <v>25</v>
      </c>
      <c r="P1864">
        <v>5737956</v>
      </c>
      <c r="Q1864" t="s">
        <v>3292</v>
      </c>
      <c r="R1864">
        <v>639</v>
      </c>
      <c r="T1864" t="s">
        <v>3293</v>
      </c>
    </row>
    <row r="1865" spans="1:20" x14ac:dyDescent="0.25">
      <c r="A1865" s="6" t="s">
        <v>33</v>
      </c>
      <c r="B1865" s="7" t="s">
        <v>34</v>
      </c>
      <c r="C1865" s="7" t="s">
        <v>22</v>
      </c>
      <c r="D1865" s="7" t="s">
        <v>23</v>
      </c>
      <c r="E1865" s="7" t="s">
        <v>5</v>
      </c>
      <c r="F1865" s="7"/>
      <c r="G1865" s="7" t="s">
        <v>24</v>
      </c>
      <c r="H1865" s="7">
        <v>855671</v>
      </c>
      <c r="I1865" s="7">
        <v>856309</v>
      </c>
      <c r="J1865" s="7" t="s">
        <v>25</v>
      </c>
      <c r="K1865" s="7" t="s">
        <v>3294</v>
      </c>
      <c r="L1865" s="7" t="s">
        <v>3294</v>
      </c>
      <c r="M1865" s="7"/>
      <c r="N1865" s="7" t="s">
        <v>3295</v>
      </c>
      <c r="O1865" s="7"/>
      <c r="P1865" s="7">
        <v>5737956</v>
      </c>
      <c r="Q1865" s="7" t="s">
        <v>3292</v>
      </c>
      <c r="R1865" s="7">
        <v>639</v>
      </c>
      <c r="S1865" s="7">
        <v>212</v>
      </c>
      <c r="T1865" s="8"/>
    </row>
    <row r="1866" spans="1:20" hidden="1" x14ac:dyDescent="0.25">
      <c r="A1866" t="s">
        <v>20</v>
      </c>
      <c r="B1866" t="s">
        <v>30</v>
      </c>
      <c r="C1866" t="s">
        <v>22</v>
      </c>
      <c r="D1866" t="s">
        <v>23</v>
      </c>
      <c r="E1866" t="s">
        <v>5</v>
      </c>
      <c r="G1866" t="s">
        <v>24</v>
      </c>
      <c r="H1866">
        <v>856375</v>
      </c>
      <c r="I1866">
        <v>857826</v>
      </c>
      <c r="J1866" t="s">
        <v>74</v>
      </c>
      <c r="P1866">
        <v>5737934</v>
      </c>
      <c r="Q1866" t="s">
        <v>3296</v>
      </c>
      <c r="R1866">
        <v>1452</v>
      </c>
      <c r="T1866" t="s">
        <v>3297</v>
      </c>
    </row>
    <row r="1867" spans="1:20" x14ac:dyDescent="0.25">
      <c r="A1867" s="6" t="s">
        <v>33</v>
      </c>
      <c r="B1867" s="7" t="s">
        <v>34</v>
      </c>
      <c r="C1867" s="7" t="s">
        <v>22</v>
      </c>
      <c r="D1867" s="7" t="s">
        <v>23</v>
      </c>
      <c r="E1867" s="7" t="s">
        <v>5</v>
      </c>
      <c r="F1867" s="7"/>
      <c r="G1867" s="7" t="s">
        <v>24</v>
      </c>
      <c r="H1867" s="7">
        <v>856375</v>
      </c>
      <c r="I1867" s="7">
        <v>857826</v>
      </c>
      <c r="J1867" s="7" t="s">
        <v>74</v>
      </c>
      <c r="K1867" s="7" t="s">
        <v>3298</v>
      </c>
      <c r="L1867" s="7" t="s">
        <v>3298</v>
      </c>
      <c r="M1867" s="7"/>
      <c r="N1867" s="7" t="s">
        <v>3299</v>
      </c>
      <c r="O1867" s="7"/>
      <c r="P1867" s="7">
        <v>5737934</v>
      </c>
      <c r="Q1867" s="7" t="s">
        <v>3296</v>
      </c>
      <c r="R1867" s="7">
        <v>1452</v>
      </c>
      <c r="S1867" s="7">
        <v>483</v>
      </c>
      <c r="T1867" s="8"/>
    </row>
    <row r="1868" spans="1:20" hidden="1" x14ac:dyDescent="0.25">
      <c r="A1868" t="s">
        <v>20</v>
      </c>
      <c r="B1868" t="s">
        <v>30</v>
      </c>
      <c r="C1868" t="s">
        <v>22</v>
      </c>
      <c r="D1868" t="s">
        <v>23</v>
      </c>
      <c r="E1868" t="s">
        <v>5</v>
      </c>
      <c r="G1868" t="s">
        <v>24</v>
      </c>
      <c r="H1868">
        <v>857898</v>
      </c>
      <c r="I1868">
        <v>858905</v>
      </c>
      <c r="J1868" t="s">
        <v>25</v>
      </c>
      <c r="P1868">
        <v>5737897</v>
      </c>
      <c r="Q1868" t="s">
        <v>3300</v>
      </c>
      <c r="R1868">
        <v>1008</v>
      </c>
      <c r="T1868" t="s">
        <v>3301</v>
      </c>
    </row>
    <row r="1869" spans="1:20" x14ac:dyDescent="0.25">
      <c r="A1869" s="6" t="s">
        <v>33</v>
      </c>
      <c r="B1869" s="7" t="s">
        <v>34</v>
      </c>
      <c r="C1869" s="7" t="s">
        <v>22</v>
      </c>
      <c r="D1869" s="7" t="s">
        <v>23</v>
      </c>
      <c r="E1869" s="7" t="s">
        <v>5</v>
      </c>
      <c r="F1869" s="7"/>
      <c r="G1869" s="7" t="s">
        <v>24</v>
      </c>
      <c r="H1869" s="7">
        <v>857898</v>
      </c>
      <c r="I1869" s="7">
        <v>858905</v>
      </c>
      <c r="J1869" s="7" t="s">
        <v>25</v>
      </c>
      <c r="K1869" s="7" t="s">
        <v>3302</v>
      </c>
      <c r="L1869" s="7" t="s">
        <v>3302</v>
      </c>
      <c r="M1869" s="7"/>
      <c r="N1869" s="7" t="s">
        <v>3303</v>
      </c>
      <c r="O1869" s="7"/>
      <c r="P1869" s="7">
        <v>5737897</v>
      </c>
      <c r="Q1869" s="7" t="s">
        <v>3300</v>
      </c>
      <c r="R1869" s="7">
        <v>1008</v>
      </c>
      <c r="S1869" s="7">
        <v>335</v>
      </c>
      <c r="T1869" s="8"/>
    </row>
    <row r="1870" spans="1:20" hidden="1" x14ac:dyDescent="0.25">
      <c r="A1870" t="s">
        <v>20</v>
      </c>
      <c r="B1870" t="s">
        <v>2990</v>
      </c>
      <c r="C1870" t="s">
        <v>22</v>
      </c>
      <c r="D1870" t="s">
        <v>23</v>
      </c>
      <c r="E1870" t="s">
        <v>5</v>
      </c>
      <c r="G1870" t="s">
        <v>24</v>
      </c>
      <c r="H1870">
        <v>859133</v>
      </c>
      <c r="I1870">
        <v>860603</v>
      </c>
      <c r="J1870" t="s">
        <v>25</v>
      </c>
      <c r="P1870">
        <v>5738439</v>
      </c>
      <c r="Q1870" t="s">
        <v>3304</v>
      </c>
      <c r="R1870">
        <v>1471</v>
      </c>
      <c r="T1870" t="s">
        <v>3305</v>
      </c>
    </row>
    <row r="1871" spans="1:20" hidden="1" x14ac:dyDescent="0.25">
      <c r="A1871" t="s">
        <v>2990</v>
      </c>
      <c r="C1871" t="s">
        <v>22</v>
      </c>
      <c r="D1871" t="s">
        <v>23</v>
      </c>
      <c r="E1871" t="s">
        <v>5</v>
      </c>
      <c r="G1871" t="s">
        <v>24</v>
      </c>
      <c r="H1871">
        <v>859133</v>
      </c>
      <c r="I1871">
        <v>860603</v>
      </c>
      <c r="J1871" t="s">
        <v>25</v>
      </c>
      <c r="N1871" t="s">
        <v>3306</v>
      </c>
      <c r="P1871">
        <v>5738439</v>
      </c>
      <c r="Q1871" t="s">
        <v>3304</v>
      </c>
      <c r="R1871">
        <v>1471</v>
      </c>
    </row>
    <row r="1872" spans="1:20" hidden="1" x14ac:dyDescent="0.25">
      <c r="A1872" t="s">
        <v>20</v>
      </c>
      <c r="B1872" t="s">
        <v>21</v>
      </c>
      <c r="C1872" t="s">
        <v>22</v>
      </c>
      <c r="D1872" t="s">
        <v>23</v>
      </c>
      <c r="E1872" t="s">
        <v>5</v>
      </c>
      <c r="G1872" t="s">
        <v>24</v>
      </c>
      <c r="H1872">
        <v>860656</v>
      </c>
      <c r="I1872">
        <v>860728</v>
      </c>
      <c r="J1872" t="s">
        <v>25</v>
      </c>
      <c r="P1872">
        <v>5738634</v>
      </c>
      <c r="Q1872" t="s">
        <v>3307</v>
      </c>
      <c r="R1872">
        <v>73</v>
      </c>
      <c r="T1872" t="s">
        <v>3308</v>
      </c>
    </row>
    <row r="1873" spans="1:20" hidden="1" x14ac:dyDescent="0.25">
      <c r="A1873" t="s">
        <v>21</v>
      </c>
      <c r="C1873" t="s">
        <v>22</v>
      </c>
      <c r="D1873" t="s">
        <v>23</v>
      </c>
      <c r="E1873" t="s">
        <v>5</v>
      </c>
      <c r="G1873" t="s">
        <v>24</v>
      </c>
      <c r="H1873">
        <v>860656</v>
      </c>
      <c r="I1873">
        <v>860728</v>
      </c>
      <c r="J1873" t="s">
        <v>25</v>
      </c>
      <c r="N1873" t="s">
        <v>3309</v>
      </c>
      <c r="P1873">
        <v>5738634</v>
      </c>
      <c r="Q1873" t="s">
        <v>3307</v>
      </c>
      <c r="R1873">
        <v>73</v>
      </c>
      <c r="T1873" t="s">
        <v>3310</v>
      </c>
    </row>
    <row r="1874" spans="1:20" hidden="1" x14ac:dyDescent="0.25">
      <c r="A1874" t="s">
        <v>20</v>
      </c>
      <c r="B1874" t="s">
        <v>2990</v>
      </c>
      <c r="C1874" t="s">
        <v>22</v>
      </c>
      <c r="D1874" t="s">
        <v>23</v>
      </c>
      <c r="E1874" t="s">
        <v>5</v>
      </c>
      <c r="G1874" t="s">
        <v>24</v>
      </c>
      <c r="H1874">
        <v>860847</v>
      </c>
      <c r="I1874">
        <v>863786</v>
      </c>
      <c r="J1874" t="s">
        <v>25</v>
      </c>
      <c r="P1874">
        <v>5738310</v>
      </c>
      <c r="Q1874" t="s">
        <v>3311</v>
      </c>
      <c r="R1874">
        <v>2940</v>
      </c>
      <c r="T1874" t="s">
        <v>3312</v>
      </c>
    </row>
    <row r="1875" spans="1:20" hidden="1" x14ac:dyDescent="0.25">
      <c r="A1875" t="s">
        <v>2990</v>
      </c>
      <c r="C1875" t="s">
        <v>22</v>
      </c>
      <c r="D1875" t="s">
        <v>23</v>
      </c>
      <c r="E1875" t="s">
        <v>5</v>
      </c>
      <c r="G1875" t="s">
        <v>24</v>
      </c>
      <c r="H1875">
        <v>860847</v>
      </c>
      <c r="I1875">
        <v>863786</v>
      </c>
      <c r="J1875" t="s">
        <v>25</v>
      </c>
      <c r="N1875" t="s">
        <v>3313</v>
      </c>
      <c r="P1875">
        <v>5738310</v>
      </c>
      <c r="Q1875" t="s">
        <v>3311</v>
      </c>
      <c r="R1875">
        <v>2940</v>
      </c>
    </row>
    <row r="1876" spans="1:20" hidden="1" x14ac:dyDescent="0.25">
      <c r="A1876" t="s">
        <v>20</v>
      </c>
      <c r="B1876" t="s">
        <v>2990</v>
      </c>
      <c r="C1876" t="s">
        <v>22</v>
      </c>
      <c r="D1876" t="s">
        <v>23</v>
      </c>
      <c r="E1876" t="s">
        <v>5</v>
      </c>
      <c r="G1876" t="s">
        <v>24</v>
      </c>
      <c r="H1876">
        <v>863851</v>
      </c>
      <c r="I1876">
        <v>863965</v>
      </c>
      <c r="J1876" t="s">
        <v>25</v>
      </c>
      <c r="O1876" t="s">
        <v>2991</v>
      </c>
      <c r="P1876">
        <v>5738637</v>
      </c>
      <c r="Q1876" t="s">
        <v>3314</v>
      </c>
      <c r="R1876">
        <v>115</v>
      </c>
      <c r="T1876" t="s">
        <v>3315</v>
      </c>
    </row>
    <row r="1877" spans="1:20" hidden="1" x14ac:dyDescent="0.25">
      <c r="A1877" t="s">
        <v>2990</v>
      </c>
      <c r="C1877" t="s">
        <v>22</v>
      </c>
      <c r="D1877" t="s">
        <v>23</v>
      </c>
      <c r="E1877" t="s">
        <v>5</v>
      </c>
      <c r="G1877" t="s">
        <v>24</v>
      </c>
      <c r="H1877">
        <v>863851</v>
      </c>
      <c r="I1877">
        <v>863965</v>
      </c>
      <c r="J1877" t="s">
        <v>25</v>
      </c>
      <c r="N1877" t="s">
        <v>2994</v>
      </c>
      <c r="O1877" t="s">
        <v>2991</v>
      </c>
      <c r="P1877">
        <v>5738637</v>
      </c>
      <c r="Q1877" t="s">
        <v>3314</v>
      </c>
      <c r="R1877">
        <v>115</v>
      </c>
    </row>
    <row r="1878" spans="1:20" hidden="1" x14ac:dyDescent="0.25">
      <c r="A1878" t="s">
        <v>20</v>
      </c>
      <c r="B1878" t="s">
        <v>3316</v>
      </c>
      <c r="C1878" t="s">
        <v>22</v>
      </c>
      <c r="D1878" t="s">
        <v>23</v>
      </c>
      <c r="E1878" t="s">
        <v>5</v>
      </c>
      <c r="G1878" t="s">
        <v>24</v>
      </c>
      <c r="H1878">
        <v>864022</v>
      </c>
      <c r="I1878">
        <v>864261</v>
      </c>
      <c r="J1878" t="s">
        <v>25</v>
      </c>
      <c r="O1878" t="s">
        <v>3317</v>
      </c>
      <c r="P1878">
        <v>25393768</v>
      </c>
      <c r="Q1878" t="s">
        <v>3318</v>
      </c>
      <c r="R1878">
        <v>240</v>
      </c>
    </row>
    <row r="1879" spans="1:20" hidden="1" x14ac:dyDescent="0.25">
      <c r="A1879" t="s">
        <v>3319</v>
      </c>
      <c r="B1879" t="s">
        <v>3316</v>
      </c>
      <c r="C1879" t="s">
        <v>22</v>
      </c>
      <c r="D1879" t="s">
        <v>23</v>
      </c>
      <c r="E1879" t="s">
        <v>5</v>
      </c>
      <c r="G1879" t="s">
        <v>24</v>
      </c>
      <c r="H1879">
        <v>864022</v>
      </c>
      <c r="I1879">
        <v>864261</v>
      </c>
      <c r="J1879" t="s">
        <v>25</v>
      </c>
      <c r="N1879" t="s">
        <v>3320</v>
      </c>
      <c r="O1879" t="s">
        <v>3317</v>
      </c>
      <c r="P1879">
        <v>25393768</v>
      </c>
      <c r="Q1879" t="s">
        <v>3318</v>
      </c>
      <c r="R1879">
        <v>240</v>
      </c>
    </row>
    <row r="1880" spans="1:20" hidden="1" x14ac:dyDescent="0.25">
      <c r="A1880" t="s">
        <v>20</v>
      </c>
      <c r="B1880" t="s">
        <v>30</v>
      </c>
      <c r="C1880" t="s">
        <v>22</v>
      </c>
      <c r="D1880" t="s">
        <v>23</v>
      </c>
      <c r="E1880" t="s">
        <v>5</v>
      </c>
      <c r="G1880" t="s">
        <v>24</v>
      </c>
      <c r="H1880">
        <v>864300</v>
      </c>
      <c r="I1880">
        <v>864536</v>
      </c>
      <c r="J1880" t="s">
        <v>74</v>
      </c>
      <c r="P1880">
        <v>24780680</v>
      </c>
      <c r="Q1880" t="s">
        <v>3321</v>
      </c>
      <c r="R1880">
        <v>237</v>
      </c>
    </row>
    <row r="1881" spans="1:20" x14ac:dyDescent="0.25">
      <c r="A1881" s="6" t="s">
        <v>33</v>
      </c>
      <c r="B1881" s="7" t="s">
        <v>34</v>
      </c>
      <c r="C1881" s="7" t="s">
        <v>22</v>
      </c>
      <c r="D1881" s="7" t="s">
        <v>23</v>
      </c>
      <c r="E1881" s="7" t="s">
        <v>5</v>
      </c>
      <c r="F1881" s="7"/>
      <c r="G1881" s="7" t="s">
        <v>24</v>
      </c>
      <c r="H1881" s="7">
        <v>864300</v>
      </c>
      <c r="I1881" s="7">
        <v>864536</v>
      </c>
      <c r="J1881" s="7" t="s">
        <v>74</v>
      </c>
      <c r="K1881" s="7" t="s">
        <v>3322</v>
      </c>
      <c r="L1881" s="7" t="s">
        <v>3322</v>
      </c>
      <c r="M1881" s="7"/>
      <c r="N1881" s="7" t="s">
        <v>36</v>
      </c>
      <c r="O1881" s="7"/>
      <c r="P1881" s="7">
        <v>24780680</v>
      </c>
      <c r="Q1881" s="7" t="s">
        <v>3321</v>
      </c>
      <c r="R1881" s="7">
        <v>237</v>
      </c>
      <c r="S1881" s="7">
        <v>78</v>
      </c>
      <c r="T1881" s="8"/>
    </row>
    <row r="1882" spans="1:20" hidden="1" x14ac:dyDescent="0.25">
      <c r="A1882" t="s">
        <v>20</v>
      </c>
      <c r="B1882" t="s">
        <v>30</v>
      </c>
      <c r="C1882" t="s">
        <v>22</v>
      </c>
      <c r="D1882" t="s">
        <v>23</v>
      </c>
      <c r="E1882" t="s">
        <v>5</v>
      </c>
      <c r="G1882" t="s">
        <v>24</v>
      </c>
      <c r="H1882">
        <v>864676</v>
      </c>
      <c r="I1882">
        <v>868071</v>
      </c>
      <c r="J1882" t="s">
        <v>25</v>
      </c>
      <c r="P1882">
        <v>5738641</v>
      </c>
      <c r="Q1882" t="s">
        <v>3323</v>
      </c>
      <c r="R1882">
        <v>3396</v>
      </c>
      <c r="T1882" t="s">
        <v>3324</v>
      </c>
    </row>
    <row r="1883" spans="1:20" x14ac:dyDescent="0.25">
      <c r="A1883" s="6" t="s">
        <v>33</v>
      </c>
      <c r="B1883" s="7" t="s">
        <v>34</v>
      </c>
      <c r="C1883" s="7" t="s">
        <v>22</v>
      </c>
      <c r="D1883" s="7" t="s">
        <v>23</v>
      </c>
      <c r="E1883" s="7" t="s">
        <v>5</v>
      </c>
      <c r="F1883" s="7"/>
      <c r="G1883" s="7" t="s">
        <v>24</v>
      </c>
      <c r="H1883" s="7">
        <v>864676</v>
      </c>
      <c r="I1883" s="7">
        <v>868071</v>
      </c>
      <c r="J1883" s="7" t="s">
        <v>25</v>
      </c>
      <c r="K1883" s="7" t="s">
        <v>3325</v>
      </c>
      <c r="L1883" s="7" t="s">
        <v>3325</v>
      </c>
      <c r="M1883" s="7"/>
      <c r="N1883" s="7" t="s">
        <v>3326</v>
      </c>
      <c r="O1883" s="7"/>
      <c r="P1883" s="7">
        <v>5738641</v>
      </c>
      <c r="Q1883" s="7" t="s">
        <v>3323</v>
      </c>
      <c r="R1883" s="7">
        <v>3396</v>
      </c>
      <c r="S1883" s="7">
        <v>1131</v>
      </c>
      <c r="T1883" s="8"/>
    </row>
    <row r="1884" spans="1:20" hidden="1" x14ac:dyDescent="0.25">
      <c r="A1884" t="s">
        <v>20</v>
      </c>
      <c r="B1884" t="s">
        <v>30</v>
      </c>
      <c r="C1884" t="s">
        <v>22</v>
      </c>
      <c r="D1884" t="s">
        <v>23</v>
      </c>
      <c r="E1884" t="s">
        <v>5</v>
      </c>
      <c r="G1884" t="s">
        <v>24</v>
      </c>
      <c r="H1884">
        <v>868137</v>
      </c>
      <c r="I1884">
        <v>868409</v>
      </c>
      <c r="J1884" t="s">
        <v>25</v>
      </c>
      <c r="P1884">
        <v>5738315</v>
      </c>
      <c r="Q1884" t="s">
        <v>3327</v>
      </c>
      <c r="R1884">
        <v>273</v>
      </c>
      <c r="T1884" t="s">
        <v>3328</v>
      </c>
    </row>
    <row r="1885" spans="1:20" x14ac:dyDescent="0.25">
      <c r="A1885" s="6" t="s">
        <v>33</v>
      </c>
      <c r="B1885" s="7" t="s">
        <v>34</v>
      </c>
      <c r="C1885" s="7" t="s">
        <v>22</v>
      </c>
      <c r="D1885" s="7" t="s">
        <v>23</v>
      </c>
      <c r="E1885" s="7" t="s">
        <v>5</v>
      </c>
      <c r="F1885" s="7"/>
      <c r="G1885" s="7" t="s">
        <v>24</v>
      </c>
      <c r="H1885" s="7">
        <v>868137</v>
      </c>
      <c r="I1885" s="7">
        <v>868409</v>
      </c>
      <c r="J1885" s="7" t="s">
        <v>25</v>
      </c>
      <c r="K1885" s="7" t="s">
        <v>3329</v>
      </c>
      <c r="L1885" s="7" t="s">
        <v>3329</v>
      </c>
      <c r="M1885" s="7"/>
      <c r="N1885" s="7" t="s">
        <v>36</v>
      </c>
      <c r="O1885" s="7"/>
      <c r="P1885" s="7">
        <v>5738315</v>
      </c>
      <c r="Q1885" s="7" t="s">
        <v>3327</v>
      </c>
      <c r="R1885" s="7">
        <v>273</v>
      </c>
      <c r="S1885" s="7">
        <v>90</v>
      </c>
      <c r="T1885" s="8"/>
    </row>
    <row r="1886" spans="1:20" hidden="1" x14ac:dyDescent="0.25">
      <c r="A1886" t="s">
        <v>20</v>
      </c>
      <c r="B1886" t="s">
        <v>30</v>
      </c>
      <c r="C1886" t="s">
        <v>22</v>
      </c>
      <c r="D1886" t="s">
        <v>23</v>
      </c>
      <c r="E1886" t="s">
        <v>5</v>
      </c>
      <c r="G1886" t="s">
        <v>24</v>
      </c>
      <c r="H1886">
        <v>868443</v>
      </c>
      <c r="I1886">
        <v>869558</v>
      </c>
      <c r="J1886" t="s">
        <v>74</v>
      </c>
      <c r="P1886">
        <v>5738645</v>
      </c>
      <c r="Q1886" t="s">
        <v>3330</v>
      </c>
      <c r="R1886">
        <v>1116</v>
      </c>
      <c r="T1886" t="s">
        <v>3331</v>
      </c>
    </row>
    <row r="1887" spans="1:20" x14ac:dyDescent="0.25">
      <c r="A1887" s="6" t="s">
        <v>33</v>
      </c>
      <c r="B1887" s="7" t="s">
        <v>34</v>
      </c>
      <c r="C1887" s="7" t="s">
        <v>22</v>
      </c>
      <c r="D1887" s="7" t="s">
        <v>23</v>
      </c>
      <c r="E1887" s="7" t="s">
        <v>5</v>
      </c>
      <c r="F1887" s="7"/>
      <c r="G1887" s="7" t="s">
        <v>24</v>
      </c>
      <c r="H1887" s="7">
        <v>868443</v>
      </c>
      <c r="I1887" s="7">
        <v>869558</v>
      </c>
      <c r="J1887" s="7" t="s">
        <v>74</v>
      </c>
      <c r="K1887" s="7" t="s">
        <v>3332</v>
      </c>
      <c r="L1887" s="7" t="s">
        <v>3332</v>
      </c>
      <c r="M1887" s="7"/>
      <c r="N1887" s="7" t="s">
        <v>67</v>
      </c>
      <c r="O1887" s="7"/>
      <c r="P1887" s="7">
        <v>5738645</v>
      </c>
      <c r="Q1887" s="7" t="s">
        <v>3330</v>
      </c>
      <c r="R1887" s="7">
        <v>1116</v>
      </c>
      <c r="S1887" s="7">
        <v>371</v>
      </c>
      <c r="T1887" s="8"/>
    </row>
    <row r="1888" spans="1:20" hidden="1" x14ac:dyDescent="0.25">
      <c r="A1888" t="s">
        <v>20</v>
      </c>
      <c r="B1888" t="s">
        <v>30</v>
      </c>
      <c r="C1888" t="s">
        <v>22</v>
      </c>
      <c r="D1888" t="s">
        <v>23</v>
      </c>
      <c r="E1888" t="s">
        <v>5</v>
      </c>
      <c r="G1888" t="s">
        <v>24</v>
      </c>
      <c r="H1888">
        <v>869723</v>
      </c>
      <c r="I1888">
        <v>870547</v>
      </c>
      <c r="J1888" t="s">
        <v>25</v>
      </c>
      <c r="P1888">
        <v>5738318</v>
      </c>
      <c r="Q1888" t="s">
        <v>3333</v>
      </c>
      <c r="R1888">
        <v>825</v>
      </c>
      <c r="T1888" t="s">
        <v>3334</v>
      </c>
    </row>
    <row r="1889" spans="1:20" x14ac:dyDescent="0.25">
      <c r="A1889" s="6" t="s">
        <v>33</v>
      </c>
      <c r="B1889" s="7" t="s">
        <v>34</v>
      </c>
      <c r="C1889" s="7" t="s">
        <v>22</v>
      </c>
      <c r="D1889" s="7" t="s">
        <v>23</v>
      </c>
      <c r="E1889" s="7" t="s">
        <v>5</v>
      </c>
      <c r="F1889" s="7"/>
      <c r="G1889" s="7" t="s">
        <v>24</v>
      </c>
      <c r="H1889" s="7">
        <v>869723</v>
      </c>
      <c r="I1889" s="7">
        <v>870547</v>
      </c>
      <c r="J1889" s="7" t="s">
        <v>25</v>
      </c>
      <c r="K1889" s="7" t="s">
        <v>3335</v>
      </c>
      <c r="L1889" s="7" t="s">
        <v>3335</v>
      </c>
      <c r="M1889" s="7"/>
      <c r="N1889" s="7" t="s">
        <v>36</v>
      </c>
      <c r="O1889" s="7"/>
      <c r="P1889" s="7">
        <v>5738318</v>
      </c>
      <c r="Q1889" s="7" t="s">
        <v>3333</v>
      </c>
      <c r="R1889" s="7">
        <v>825</v>
      </c>
      <c r="S1889" s="7">
        <v>274</v>
      </c>
      <c r="T1889" s="8"/>
    </row>
    <row r="1890" spans="1:20" hidden="1" x14ac:dyDescent="0.25">
      <c r="A1890" t="s">
        <v>20</v>
      </c>
      <c r="B1890" t="s">
        <v>30</v>
      </c>
      <c r="C1890" t="s">
        <v>22</v>
      </c>
      <c r="D1890" t="s">
        <v>23</v>
      </c>
      <c r="E1890" t="s">
        <v>5</v>
      </c>
      <c r="G1890" t="s">
        <v>24</v>
      </c>
      <c r="H1890">
        <v>870544</v>
      </c>
      <c r="I1890">
        <v>870879</v>
      </c>
      <c r="J1890" t="s">
        <v>25</v>
      </c>
      <c r="P1890">
        <v>5738651</v>
      </c>
      <c r="Q1890" t="s">
        <v>3336</v>
      </c>
      <c r="R1890">
        <v>336</v>
      </c>
      <c r="T1890" t="s">
        <v>3337</v>
      </c>
    </row>
    <row r="1891" spans="1:20" x14ac:dyDescent="0.25">
      <c r="A1891" s="6" t="s">
        <v>33</v>
      </c>
      <c r="B1891" s="7" t="s">
        <v>34</v>
      </c>
      <c r="C1891" s="7" t="s">
        <v>22</v>
      </c>
      <c r="D1891" s="7" t="s">
        <v>23</v>
      </c>
      <c r="E1891" s="7" t="s">
        <v>5</v>
      </c>
      <c r="F1891" s="7"/>
      <c r="G1891" s="7" t="s">
        <v>24</v>
      </c>
      <c r="H1891" s="7">
        <v>870544</v>
      </c>
      <c r="I1891" s="7">
        <v>870879</v>
      </c>
      <c r="J1891" s="7" t="s">
        <v>25</v>
      </c>
      <c r="K1891" s="7" t="s">
        <v>3338</v>
      </c>
      <c r="L1891" s="7" t="s">
        <v>3338</v>
      </c>
      <c r="M1891" s="7"/>
      <c r="N1891" s="7" t="s">
        <v>36</v>
      </c>
      <c r="O1891" s="7"/>
      <c r="P1891" s="7">
        <v>5738651</v>
      </c>
      <c r="Q1891" s="7" t="s">
        <v>3336</v>
      </c>
      <c r="R1891" s="7">
        <v>336</v>
      </c>
      <c r="S1891" s="7">
        <v>111</v>
      </c>
      <c r="T1891" s="8"/>
    </row>
    <row r="1892" spans="1:20" hidden="1" x14ac:dyDescent="0.25">
      <c r="A1892" t="s">
        <v>20</v>
      </c>
      <c r="B1892" t="s">
        <v>30</v>
      </c>
      <c r="C1892" t="s">
        <v>22</v>
      </c>
      <c r="D1892" t="s">
        <v>23</v>
      </c>
      <c r="E1892" t="s">
        <v>5</v>
      </c>
      <c r="G1892" t="s">
        <v>24</v>
      </c>
      <c r="H1892">
        <v>870884</v>
      </c>
      <c r="I1892">
        <v>871759</v>
      </c>
      <c r="J1892" t="s">
        <v>74</v>
      </c>
      <c r="P1892">
        <v>5738319</v>
      </c>
      <c r="Q1892" t="s">
        <v>3339</v>
      </c>
      <c r="R1892">
        <v>876</v>
      </c>
      <c r="T1892" t="s">
        <v>3340</v>
      </c>
    </row>
    <row r="1893" spans="1:20" x14ac:dyDescent="0.25">
      <c r="A1893" s="6" t="s">
        <v>33</v>
      </c>
      <c r="B1893" s="7" t="s">
        <v>34</v>
      </c>
      <c r="C1893" s="7" t="s">
        <v>22</v>
      </c>
      <c r="D1893" s="7" t="s">
        <v>23</v>
      </c>
      <c r="E1893" s="7" t="s">
        <v>5</v>
      </c>
      <c r="F1893" s="7"/>
      <c r="G1893" s="7" t="s">
        <v>24</v>
      </c>
      <c r="H1893" s="7">
        <v>870884</v>
      </c>
      <c r="I1893" s="7">
        <v>871759</v>
      </c>
      <c r="J1893" s="7" t="s">
        <v>74</v>
      </c>
      <c r="K1893" s="7" t="s">
        <v>3341</v>
      </c>
      <c r="L1893" s="7" t="s">
        <v>3341</v>
      </c>
      <c r="M1893" s="7"/>
      <c r="N1893" s="7" t="s">
        <v>3342</v>
      </c>
      <c r="O1893" s="7"/>
      <c r="P1893" s="7">
        <v>5738319</v>
      </c>
      <c r="Q1893" s="7" t="s">
        <v>3339</v>
      </c>
      <c r="R1893" s="7">
        <v>876</v>
      </c>
      <c r="S1893" s="7">
        <v>291</v>
      </c>
      <c r="T1893" s="8"/>
    </row>
    <row r="1894" spans="1:20" hidden="1" x14ac:dyDescent="0.25">
      <c r="A1894" t="s">
        <v>20</v>
      </c>
      <c r="B1894" t="s">
        <v>30</v>
      </c>
      <c r="C1894" t="s">
        <v>22</v>
      </c>
      <c r="D1894" t="s">
        <v>23</v>
      </c>
      <c r="E1894" t="s">
        <v>5</v>
      </c>
      <c r="G1894" t="s">
        <v>24</v>
      </c>
      <c r="H1894">
        <v>871877</v>
      </c>
      <c r="I1894">
        <v>872302</v>
      </c>
      <c r="J1894" t="s">
        <v>25</v>
      </c>
      <c r="P1894">
        <v>5738653</v>
      </c>
      <c r="Q1894" t="s">
        <v>3343</v>
      </c>
      <c r="R1894">
        <v>426</v>
      </c>
      <c r="T1894" t="s">
        <v>3344</v>
      </c>
    </row>
    <row r="1895" spans="1:20" x14ac:dyDescent="0.25">
      <c r="A1895" s="6" t="s">
        <v>33</v>
      </c>
      <c r="B1895" s="7" t="s">
        <v>34</v>
      </c>
      <c r="C1895" s="7" t="s">
        <v>22</v>
      </c>
      <c r="D1895" s="7" t="s">
        <v>23</v>
      </c>
      <c r="E1895" s="7" t="s">
        <v>5</v>
      </c>
      <c r="F1895" s="7"/>
      <c r="G1895" s="7" t="s">
        <v>24</v>
      </c>
      <c r="H1895" s="7">
        <v>871877</v>
      </c>
      <c r="I1895" s="7">
        <v>872302</v>
      </c>
      <c r="J1895" s="7" t="s">
        <v>25</v>
      </c>
      <c r="K1895" s="7" t="s">
        <v>3345</v>
      </c>
      <c r="L1895" s="7" t="s">
        <v>3345</v>
      </c>
      <c r="M1895" s="7"/>
      <c r="N1895" s="7" t="s">
        <v>3346</v>
      </c>
      <c r="O1895" s="7"/>
      <c r="P1895" s="7">
        <v>5738653</v>
      </c>
      <c r="Q1895" s="7" t="s">
        <v>3343</v>
      </c>
      <c r="R1895" s="7">
        <v>426</v>
      </c>
      <c r="S1895" s="7">
        <v>141</v>
      </c>
      <c r="T1895" s="8"/>
    </row>
    <row r="1896" spans="1:20" hidden="1" x14ac:dyDescent="0.25">
      <c r="A1896" t="s">
        <v>20</v>
      </c>
      <c r="B1896" t="s">
        <v>30</v>
      </c>
      <c r="C1896" t="s">
        <v>22</v>
      </c>
      <c r="D1896" t="s">
        <v>23</v>
      </c>
      <c r="E1896" t="s">
        <v>5</v>
      </c>
      <c r="G1896" t="s">
        <v>24</v>
      </c>
      <c r="H1896">
        <v>872401</v>
      </c>
      <c r="I1896">
        <v>872628</v>
      </c>
      <c r="J1896" t="s">
        <v>25</v>
      </c>
      <c r="P1896">
        <v>5738322</v>
      </c>
      <c r="Q1896" t="s">
        <v>3347</v>
      </c>
      <c r="R1896">
        <v>228</v>
      </c>
      <c r="T1896" t="s">
        <v>3348</v>
      </c>
    </row>
    <row r="1897" spans="1:20" x14ac:dyDescent="0.25">
      <c r="A1897" s="6" t="s">
        <v>33</v>
      </c>
      <c r="B1897" s="7" t="s">
        <v>34</v>
      </c>
      <c r="C1897" s="7" t="s">
        <v>22</v>
      </c>
      <c r="D1897" s="7" t="s">
        <v>23</v>
      </c>
      <c r="E1897" s="7" t="s">
        <v>5</v>
      </c>
      <c r="F1897" s="7"/>
      <c r="G1897" s="7" t="s">
        <v>24</v>
      </c>
      <c r="H1897" s="7">
        <v>872401</v>
      </c>
      <c r="I1897" s="7">
        <v>872628</v>
      </c>
      <c r="J1897" s="7" t="s">
        <v>25</v>
      </c>
      <c r="K1897" s="7" t="s">
        <v>3349</v>
      </c>
      <c r="L1897" s="7" t="s">
        <v>3349</v>
      </c>
      <c r="M1897" s="7"/>
      <c r="N1897" s="7" t="s">
        <v>3350</v>
      </c>
      <c r="O1897" s="7"/>
      <c r="P1897" s="7">
        <v>5738322</v>
      </c>
      <c r="Q1897" s="7" t="s">
        <v>3347</v>
      </c>
      <c r="R1897" s="7">
        <v>228</v>
      </c>
      <c r="S1897" s="7">
        <v>75</v>
      </c>
      <c r="T1897" s="8"/>
    </row>
    <row r="1898" spans="1:20" hidden="1" x14ac:dyDescent="0.25">
      <c r="A1898" t="s">
        <v>20</v>
      </c>
      <c r="B1898" t="s">
        <v>30</v>
      </c>
      <c r="C1898" t="s">
        <v>22</v>
      </c>
      <c r="D1898" t="s">
        <v>23</v>
      </c>
      <c r="E1898" t="s">
        <v>5</v>
      </c>
      <c r="G1898" t="s">
        <v>24</v>
      </c>
      <c r="H1898">
        <v>872648</v>
      </c>
      <c r="I1898">
        <v>873490</v>
      </c>
      <c r="J1898" t="s">
        <v>74</v>
      </c>
      <c r="P1898">
        <v>5738657</v>
      </c>
      <c r="Q1898" t="s">
        <v>3351</v>
      </c>
      <c r="R1898">
        <v>843</v>
      </c>
      <c r="T1898" t="s">
        <v>3352</v>
      </c>
    </row>
    <row r="1899" spans="1:20" x14ac:dyDescent="0.25">
      <c r="A1899" s="6" t="s">
        <v>33</v>
      </c>
      <c r="B1899" s="7" t="s">
        <v>34</v>
      </c>
      <c r="C1899" s="7" t="s">
        <v>22</v>
      </c>
      <c r="D1899" s="7" t="s">
        <v>23</v>
      </c>
      <c r="E1899" s="7" t="s">
        <v>5</v>
      </c>
      <c r="F1899" s="7"/>
      <c r="G1899" s="7" t="s">
        <v>24</v>
      </c>
      <c r="H1899" s="7">
        <v>872648</v>
      </c>
      <c r="I1899" s="7">
        <v>873490</v>
      </c>
      <c r="J1899" s="7" t="s">
        <v>74</v>
      </c>
      <c r="K1899" s="7" t="s">
        <v>3353</v>
      </c>
      <c r="L1899" s="7" t="s">
        <v>3353</v>
      </c>
      <c r="M1899" s="7"/>
      <c r="N1899" s="7" t="s">
        <v>3354</v>
      </c>
      <c r="O1899" s="7"/>
      <c r="P1899" s="7">
        <v>5738657</v>
      </c>
      <c r="Q1899" s="7" t="s">
        <v>3351</v>
      </c>
      <c r="R1899" s="7">
        <v>843</v>
      </c>
      <c r="S1899" s="7">
        <v>280</v>
      </c>
      <c r="T1899" s="8"/>
    </row>
    <row r="1900" spans="1:20" hidden="1" x14ac:dyDescent="0.25">
      <c r="A1900" t="s">
        <v>20</v>
      </c>
      <c r="B1900" t="s">
        <v>30</v>
      </c>
      <c r="C1900" t="s">
        <v>22</v>
      </c>
      <c r="D1900" t="s">
        <v>23</v>
      </c>
      <c r="E1900" t="s">
        <v>5</v>
      </c>
      <c r="G1900" t="s">
        <v>24</v>
      </c>
      <c r="H1900">
        <v>873560</v>
      </c>
      <c r="I1900">
        <v>874612</v>
      </c>
      <c r="J1900" t="s">
        <v>25</v>
      </c>
      <c r="P1900">
        <v>5738326</v>
      </c>
      <c r="Q1900" t="s">
        <v>3355</v>
      </c>
      <c r="R1900">
        <v>1053</v>
      </c>
      <c r="T1900" t="s">
        <v>3356</v>
      </c>
    </row>
    <row r="1901" spans="1:20" x14ac:dyDescent="0.25">
      <c r="A1901" s="6" t="s">
        <v>33</v>
      </c>
      <c r="B1901" s="7" t="s">
        <v>34</v>
      </c>
      <c r="C1901" s="7" t="s">
        <v>22</v>
      </c>
      <c r="D1901" s="7" t="s">
        <v>23</v>
      </c>
      <c r="E1901" s="7" t="s">
        <v>5</v>
      </c>
      <c r="F1901" s="7"/>
      <c r="G1901" s="7" t="s">
        <v>24</v>
      </c>
      <c r="H1901" s="7">
        <v>873560</v>
      </c>
      <c r="I1901" s="7">
        <v>874612</v>
      </c>
      <c r="J1901" s="7" t="s">
        <v>25</v>
      </c>
      <c r="K1901" s="7" t="s">
        <v>3357</v>
      </c>
      <c r="L1901" s="7" t="s">
        <v>3357</v>
      </c>
      <c r="M1901" s="7"/>
      <c r="N1901" s="7" t="s">
        <v>801</v>
      </c>
      <c r="O1901" s="7"/>
      <c r="P1901" s="7">
        <v>5738326</v>
      </c>
      <c r="Q1901" s="7" t="s">
        <v>3355</v>
      </c>
      <c r="R1901" s="7">
        <v>1053</v>
      </c>
      <c r="S1901" s="7">
        <v>350</v>
      </c>
      <c r="T1901" s="8"/>
    </row>
    <row r="1902" spans="1:20" hidden="1" x14ac:dyDescent="0.25">
      <c r="A1902" t="s">
        <v>20</v>
      </c>
      <c r="B1902" t="s">
        <v>30</v>
      </c>
      <c r="C1902" t="s">
        <v>22</v>
      </c>
      <c r="D1902" t="s">
        <v>23</v>
      </c>
      <c r="E1902" t="s">
        <v>5</v>
      </c>
      <c r="G1902" t="s">
        <v>24</v>
      </c>
      <c r="H1902">
        <v>874748</v>
      </c>
      <c r="I1902">
        <v>875239</v>
      </c>
      <c r="J1902" t="s">
        <v>25</v>
      </c>
      <c r="P1902">
        <v>5738662</v>
      </c>
      <c r="Q1902" t="s">
        <v>3358</v>
      </c>
      <c r="R1902">
        <v>492</v>
      </c>
      <c r="T1902" t="s">
        <v>3359</v>
      </c>
    </row>
    <row r="1903" spans="1:20" x14ac:dyDescent="0.25">
      <c r="A1903" s="6" t="s">
        <v>33</v>
      </c>
      <c r="B1903" s="7" t="s">
        <v>34</v>
      </c>
      <c r="C1903" s="7" t="s">
        <v>22</v>
      </c>
      <c r="D1903" s="7" t="s">
        <v>23</v>
      </c>
      <c r="E1903" s="7" t="s">
        <v>5</v>
      </c>
      <c r="F1903" s="7"/>
      <c r="G1903" s="7" t="s">
        <v>24</v>
      </c>
      <c r="H1903" s="7">
        <v>874748</v>
      </c>
      <c r="I1903" s="7">
        <v>875239</v>
      </c>
      <c r="J1903" s="7" t="s">
        <v>25</v>
      </c>
      <c r="K1903" s="7" t="s">
        <v>3360</v>
      </c>
      <c r="L1903" s="7" t="s">
        <v>3360</v>
      </c>
      <c r="M1903" s="7"/>
      <c r="N1903" s="7" t="s">
        <v>36</v>
      </c>
      <c r="O1903" s="7"/>
      <c r="P1903" s="7">
        <v>5738662</v>
      </c>
      <c r="Q1903" s="7" t="s">
        <v>3358</v>
      </c>
      <c r="R1903" s="7">
        <v>492</v>
      </c>
      <c r="S1903" s="7">
        <v>163</v>
      </c>
      <c r="T1903" s="8"/>
    </row>
    <row r="1904" spans="1:20" hidden="1" x14ac:dyDescent="0.25">
      <c r="A1904" t="s">
        <v>20</v>
      </c>
      <c r="B1904" t="s">
        <v>30</v>
      </c>
      <c r="C1904" t="s">
        <v>22</v>
      </c>
      <c r="D1904" t="s">
        <v>23</v>
      </c>
      <c r="E1904" t="s">
        <v>5</v>
      </c>
      <c r="G1904" t="s">
        <v>24</v>
      </c>
      <c r="H1904">
        <v>875254</v>
      </c>
      <c r="I1904">
        <v>876057</v>
      </c>
      <c r="J1904" t="s">
        <v>25</v>
      </c>
      <c r="P1904">
        <v>5738333</v>
      </c>
      <c r="Q1904" t="s">
        <v>3361</v>
      </c>
      <c r="R1904">
        <v>804</v>
      </c>
      <c r="T1904" t="s">
        <v>3362</v>
      </c>
    </row>
    <row r="1905" spans="1:20" x14ac:dyDescent="0.25">
      <c r="A1905" s="6" t="s">
        <v>33</v>
      </c>
      <c r="B1905" s="7" t="s">
        <v>34</v>
      </c>
      <c r="C1905" s="7" t="s">
        <v>22</v>
      </c>
      <c r="D1905" s="7" t="s">
        <v>23</v>
      </c>
      <c r="E1905" s="7" t="s">
        <v>5</v>
      </c>
      <c r="F1905" s="7"/>
      <c r="G1905" s="7" t="s">
        <v>24</v>
      </c>
      <c r="H1905" s="7">
        <v>875254</v>
      </c>
      <c r="I1905" s="7">
        <v>876057</v>
      </c>
      <c r="J1905" s="7" t="s">
        <v>25</v>
      </c>
      <c r="K1905" s="7" t="s">
        <v>3363</v>
      </c>
      <c r="L1905" s="7" t="s">
        <v>3363</v>
      </c>
      <c r="M1905" s="7"/>
      <c r="N1905" s="7" t="s">
        <v>36</v>
      </c>
      <c r="O1905" s="7"/>
      <c r="P1905" s="7">
        <v>5738333</v>
      </c>
      <c r="Q1905" s="7" t="s">
        <v>3361</v>
      </c>
      <c r="R1905" s="7">
        <v>804</v>
      </c>
      <c r="S1905" s="7">
        <v>267</v>
      </c>
      <c r="T1905" s="8"/>
    </row>
    <row r="1906" spans="1:20" hidden="1" x14ac:dyDescent="0.25">
      <c r="A1906" t="s">
        <v>20</v>
      </c>
      <c r="B1906" t="s">
        <v>30</v>
      </c>
      <c r="C1906" t="s">
        <v>22</v>
      </c>
      <c r="D1906" t="s">
        <v>23</v>
      </c>
      <c r="E1906" t="s">
        <v>5</v>
      </c>
      <c r="G1906" t="s">
        <v>24</v>
      </c>
      <c r="H1906">
        <v>876068</v>
      </c>
      <c r="I1906">
        <v>877237</v>
      </c>
      <c r="J1906" t="s">
        <v>25</v>
      </c>
      <c r="P1906">
        <v>5738669</v>
      </c>
      <c r="Q1906" t="s">
        <v>3364</v>
      </c>
      <c r="R1906">
        <v>1170</v>
      </c>
      <c r="T1906" t="s">
        <v>3365</v>
      </c>
    </row>
    <row r="1907" spans="1:20" x14ac:dyDescent="0.25">
      <c r="A1907" s="6" t="s">
        <v>33</v>
      </c>
      <c r="B1907" s="7" t="s">
        <v>34</v>
      </c>
      <c r="C1907" s="7" t="s">
        <v>22</v>
      </c>
      <c r="D1907" s="7" t="s">
        <v>23</v>
      </c>
      <c r="E1907" s="7" t="s">
        <v>5</v>
      </c>
      <c r="F1907" s="7"/>
      <c r="G1907" s="7" t="s">
        <v>24</v>
      </c>
      <c r="H1907" s="7">
        <v>876068</v>
      </c>
      <c r="I1907" s="7">
        <v>877237</v>
      </c>
      <c r="J1907" s="7" t="s">
        <v>25</v>
      </c>
      <c r="K1907" s="7" t="s">
        <v>3366</v>
      </c>
      <c r="L1907" s="7" t="s">
        <v>3366</v>
      </c>
      <c r="M1907" s="7"/>
      <c r="N1907" s="7" t="s">
        <v>974</v>
      </c>
      <c r="O1907" s="7"/>
      <c r="P1907" s="7">
        <v>5738669</v>
      </c>
      <c r="Q1907" s="7" t="s">
        <v>3364</v>
      </c>
      <c r="R1907" s="7">
        <v>1170</v>
      </c>
      <c r="S1907" s="7">
        <v>389</v>
      </c>
      <c r="T1907" s="8"/>
    </row>
    <row r="1908" spans="1:20" hidden="1" x14ac:dyDescent="0.25">
      <c r="A1908" t="s">
        <v>20</v>
      </c>
      <c r="B1908" t="s">
        <v>30</v>
      </c>
      <c r="C1908" t="s">
        <v>22</v>
      </c>
      <c r="D1908" t="s">
        <v>23</v>
      </c>
      <c r="E1908" t="s">
        <v>5</v>
      </c>
      <c r="G1908" t="s">
        <v>24</v>
      </c>
      <c r="H1908">
        <v>877249</v>
      </c>
      <c r="I1908">
        <v>878694</v>
      </c>
      <c r="J1908" t="s">
        <v>74</v>
      </c>
      <c r="P1908">
        <v>5738342</v>
      </c>
      <c r="Q1908" t="s">
        <v>3367</v>
      </c>
      <c r="R1908">
        <v>1446</v>
      </c>
      <c r="T1908" t="s">
        <v>3368</v>
      </c>
    </row>
    <row r="1909" spans="1:20" x14ac:dyDescent="0.25">
      <c r="A1909" s="6" t="s">
        <v>33</v>
      </c>
      <c r="B1909" s="7" t="s">
        <v>34</v>
      </c>
      <c r="C1909" s="7" t="s">
        <v>22</v>
      </c>
      <c r="D1909" s="7" t="s">
        <v>23</v>
      </c>
      <c r="E1909" s="7" t="s">
        <v>5</v>
      </c>
      <c r="F1909" s="7"/>
      <c r="G1909" s="7" t="s">
        <v>24</v>
      </c>
      <c r="H1909" s="7">
        <v>877249</v>
      </c>
      <c r="I1909" s="7">
        <v>878694</v>
      </c>
      <c r="J1909" s="7" t="s">
        <v>74</v>
      </c>
      <c r="K1909" s="7" t="s">
        <v>3369</v>
      </c>
      <c r="L1909" s="7" t="s">
        <v>3369</v>
      </c>
      <c r="M1909" s="7"/>
      <c r="N1909" s="7" t="s">
        <v>3370</v>
      </c>
      <c r="O1909" s="7"/>
      <c r="P1909" s="7">
        <v>5738342</v>
      </c>
      <c r="Q1909" s="7" t="s">
        <v>3367</v>
      </c>
      <c r="R1909" s="7">
        <v>1446</v>
      </c>
      <c r="S1909" s="7">
        <v>481</v>
      </c>
      <c r="T1909" s="8"/>
    </row>
    <row r="1910" spans="1:20" hidden="1" x14ac:dyDescent="0.25">
      <c r="A1910" t="s">
        <v>20</v>
      </c>
      <c r="B1910" t="s">
        <v>30</v>
      </c>
      <c r="C1910" t="s">
        <v>22</v>
      </c>
      <c r="D1910" t="s">
        <v>23</v>
      </c>
      <c r="E1910" t="s">
        <v>5</v>
      </c>
      <c r="G1910" t="s">
        <v>24</v>
      </c>
      <c r="H1910">
        <v>878723</v>
      </c>
      <c r="I1910">
        <v>879184</v>
      </c>
      <c r="J1910" t="s">
        <v>74</v>
      </c>
      <c r="P1910">
        <v>5738673</v>
      </c>
      <c r="Q1910" t="s">
        <v>3371</v>
      </c>
      <c r="R1910">
        <v>462</v>
      </c>
      <c r="T1910" t="s">
        <v>3372</v>
      </c>
    </row>
    <row r="1911" spans="1:20" x14ac:dyDescent="0.25">
      <c r="A1911" s="6" t="s">
        <v>33</v>
      </c>
      <c r="B1911" s="7" t="s">
        <v>34</v>
      </c>
      <c r="C1911" s="7" t="s">
        <v>22</v>
      </c>
      <c r="D1911" s="7" t="s">
        <v>23</v>
      </c>
      <c r="E1911" s="7" t="s">
        <v>5</v>
      </c>
      <c r="F1911" s="7"/>
      <c r="G1911" s="7" t="s">
        <v>24</v>
      </c>
      <c r="H1911" s="7">
        <v>878723</v>
      </c>
      <c r="I1911" s="7">
        <v>879184</v>
      </c>
      <c r="J1911" s="7" t="s">
        <v>74</v>
      </c>
      <c r="K1911" s="7" t="s">
        <v>3373</v>
      </c>
      <c r="L1911" s="7" t="s">
        <v>3373</v>
      </c>
      <c r="M1911" s="7"/>
      <c r="N1911" s="7" t="s">
        <v>3374</v>
      </c>
      <c r="O1911" s="7"/>
      <c r="P1911" s="7">
        <v>5738673</v>
      </c>
      <c r="Q1911" s="7" t="s">
        <v>3371</v>
      </c>
      <c r="R1911" s="7">
        <v>462</v>
      </c>
      <c r="S1911" s="7">
        <v>153</v>
      </c>
      <c r="T1911" s="8"/>
    </row>
    <row r="1912" spans="1:20" hidden="1" x14ac:dyDescent="0.25">
      <c r="A1912" t="s">
        <v>20</v>
      </c>
      <c r="B1912" t="s">
        <v>30</v>
      </c>
      <c r="C1912" t="s">
        <v>22</v>
      </c>
      <c r="D1912" t="s">
        <v>23</v>
      </c>
      <c r="E1912" t="s">
        <v>5</v>
      </c>
      <c r="G1912" t="s">
        <v>24</v>
      </c>
      <c r="H1912">
        <v>879254</v>
      </c>
      <c r="I1912">
        <v>880321</v>
      </c>
      <c r="J1912" t="s">
        <v>25</v>
      </c>
      <c r="P1912">
        <v>5738355</v>
      </c>
      <c r="Q1912" t="s">
        <v>3375</v>
      </c>
      <c r="R1912">
        <v>1068</v>
      </c>
      <c r="T1912" t="s">
        <v>3376</v>
      </c>
    </row>
    <row r="1913" spans="1:20" x14ac:dyDescent="0.25">
      <c r="A1913" s="6" t="s">
        <v>33</v>
      </c>
      <c r="B1913" s="7" t="s">
        <v>34</v>
      </c>
      <c r="C1913" s="7" t="s">
        <v>22</v>
      </c>
      <c r="D1913" s="7" t="s">
        <v>23</v>
      </c>
      <c r="E1913" s="7" t="s">
        <v>5</v>
      </c>
      <c r="F1913" s="7"/>
      <c r="G1913" s="7" t="s">
        <v>24</v>
      </c>
      <c r="H1913" s="7">
        <v>879254</v>
      </c>
      <c r="I1913" s="7">
        <v>880321</v>
      </c>
      <c r="J1913" s="7" t="s">
        <v>25</v>
      </c>
      <c r="K1913" s="7" t="s">
        <v>3377</v>
      </c>
      <c r="L1913" s="7" t="s">
        <v>3377</v>
      </c>
      <c r="M1913" s="7"/>
      <c r="N1913" s="7" t="s">
        <v>3378</v>
      </c>
      <c r="O1913" s="7"/>
      <c r="P1913" s="7">
        <v>5738355</v>
      </c>
      <c r="Q1913" s="7" t="s">
        <v>3375</v>
      </c>
      <c r="R1913" s="7">
        <v>1068</v>
      </c>
      <c r="S1913" s="7">
        <v>355</v>
      </c>
      <c r="T1913" s="8"/>
    </row>
    <row r="1914" spans="1:20" hidden="1" x14ac:dyDescent="0.25">
      <c r="A1914" t="s">
        <v>20</v>
      </c>
      <c r="B1914" t="s">
        <v>30</v>
      </c>
      <c r="C1914" t="s">
        <v>22</v>
      </c>
      <c r="D1914" t="s">
        <v>23</v>
      </c>
      <c r="E1914" t="s">
        <v>5</v>
      </c>
      <c r="G1914" t="s">
        <v>24</v>
      </c>
      <c r="H1914">
        <v>880366</v>
      </c>
      <c r="I1914">
        <v>880791</v>
      </c>
      <c r="J1914" t="s">
        <v>25</v>
      </c>
      <c r="P1914">
        <v>5738675</v>
      </c>
      <c r="Q1914" t="s">
        <v>3379</v>
      </c>
      <c r="R1914">
        <v>426</v>
      </c>
      <c r="T1914" t="s">
        <v>3380</v>
      </c>
    </row>
    <row r="1915" spans="1:20" x14ac:dyDescent="0.25">
      <c r="A1915" s="6" t="s">
        <v>33</v>
      </c>
      <c r="B1915" s="7" t="s">
        <v>34</v>
      </c>
      <c r="C1915" s="7" t="s">
        <v>22</v>
      </c>
      <c r="D1915" s="7" t="s">
        <v>23</v>
      </c>
      <c r="E1915" s="7" t="s">
        <v>5</v>
      </c>
      <c r="F1915" s="7"/>
      <c r="G1915" s="7" t="s">
        <v>24</v>
      </c>
      <c r="H1915" s="7">
        <v>880366</v>
      </c>
      <c r="I1915" s="7">
        <v>880791</v>
      </c>
      <c r="J1915" s="7" t="s">
        <v>25</v>
      </c>
      <c r="K1915" s="7" t="s">
        <v>3381</v>
      </c>
      <c r="L1915" s="7" t="s">
        <v>3381</v>
      </c>
      <c r="M1915" s="7"/>
      <c r="N1915" s="7" t="s">
        <v>36</v>
      </c>
      <c r="O1915" s="7"/>
      <c r="P1915" s="7">
        <v>5738675</v>
      </c>
      <c r="Q1915" s="7" t="s">
        <v>3379</v>
      </c>
      <c r="R1915" s="7">
        <v>426</v>
      </c>
      <c r="S1915" s="7">
        <v>141</v>
      </c>
      <c r="T1915" s="8"/>
    </row>
    <row r="1916" spans="1:20" hidden="1" x14ac:dyDescent="0.25">
      <c r="A1916" t="s">
        <v>20</v>
      </c>
      <c r="B1916" t="s">
        <v>30</v>
      </c>
      <c r="C1916" t="s">
        <v>22</v>
      </c>
      <c r="D1916" t="s">
        <v>23</v>
      </c>
      <c r="E1916" t="s">
        <v>5</v>
      </c>
      <c r="G1916" t="s">
        <v>24</v>
      </c>
      <c r="H1916">
        <v>880811</v>
      </c>
      <c r="I1916">
        <v>881920</v>
      </c>
      <c r="J1916" t="s">
        <v>25</v>
      </c>
      <c r="P1916">
        <v>5738368</v>
      </c>
      <c r="Q1916" t="s">
        <v>3382</v>
      </c>
      <c r="R1916">
        <v>1110</v>
      </c>
      <c r="T1916" t="s">
        <v>3383</v>
      </c>
    </row>
    <row r="1917" spans="1:20" x14ac:dyDescent="0.25">
      <c r="A1917" s="6" t="s">
        <v>33</v>
      </c>
      <c r="B1917" s="7" t="s">
        <v>34</v>
      </c>
      <c r="C1917" s="7" t="s">
        <v>22</v>
      </c>
      <c r="D1917" s="7" t="s">
        <v>23</v>
      </c>
      <c r="E1917" s="7" t="s">
        <v>5</v>
      </c>
      <c r="F1917" s="7"/>
      <c r="G1917" s="7" t="s">
        <v>24</v>
      </c>
      <c r="H1917" s="7">
        <v>880811</v>
      </c>
      <c r="I1917" s="7">
        <v>881920</v>
      </c>
      <c r="J1917" s="7" t="s">
        <v>25</v>
      </c>
      <c r="K1917" s="7" t="s">
        <v>3384</v>
      </c>
      <c r="L1917" s="7" t="s">
        <v>3384</v>
      </c>
      <c r="M1917" s="7"/>
      <c r="N1917" s="7" t="s">
        <v>36</v>
      </c>
      <c r="O1917" s="7"/>
      <c r="P1917" s="7">
        <v>5738368</v>
      </c>
      <c r="Q1917" s="7" t="s">
        <v>3382</v>
      </c>
      <c r="R1917" s="7">
        <v>1110</v>
      </c>
      <c r="S1917" s="7">
        <v>369</v>
      </c>
      <c r="T1917" s="8"/>
    </row>
    <row r="1918" spans="1:20" hidden="1" x14ac:dyDescent="0.25">
      <c r="A1918" t="s">
        <v>20</v>
      </c>
      <c r="B1918" t="s">
        <v>30</v>
      </c>
      <c r="C1918" t="s">
        <v>22</v>
      </c>
      <c r="D1918" t="s">
        <v>23</v>
      </c>
      <c r="E1918" t="s">
        <v>5</v>
      </c>
      <c r="G1918" t="s">
        <v>24</v>
      </c>
      <c r="H1918">
        <v>881931</v>
      </c>
      <c r="I1918">
        <v>883685</v>
      </c>
      <c r="J1918" t="s">
        <v>25</v>
      </c>
      <c r="P1918">
        <v>5738679</v>
      </c>
      <c r="Q1918" t="s">
        <v>3385</v>
      </c>
      <c r="R1918">
        <v>1755</v>
      </c>
      <c r="T1918" t="s">
        <v>3386</v>
      </c>
    </row>
    <row r="1919" spans="1:20" x14ac:dyDescent="0.25">
      <c r="A1919" s="6" t="s">
        <v>33</v>
      </c>
      <c r="B1919" s="7" t="s">
        <v>34</v>
      </c>
      <c r="C1919" s="7" t="s">
        <v>22</v>
      </c>
      <c r="D1919" s="7" t="s">
        <v>23</v>
      </c>
      <c r="E1919" s="7" t="s">
        <v>5</v>
      </c>
      <c r="F1919" s="7"/>
      <c r="G1919" s="7" t="s">
        <v>24</v>
      </c>
      <c r="H1919" s="7">
        <v>881931</v>
      </c>
      <c r="I1919" s="7">
        <v>883685</v>
      </c>
      <c r="J1919" s="7" t="s">
        <v>25</v>
      </c>
      <c r="K1919" s="7" t="s">
        <v>3387</v>
      </c>
      <c r="L1919" s="7" t="s">
        <v>3387</v>
      </c>
      <c r="M1919" s="7"/>
      <c r="N1919" s="7" t="s">
        <v>3326</v>
      </c>
      <c r="O1919" s="7"/>
      <c r="P1919" s="7">
        <v>5738679</v>
      </c>
      <c r="Q1919" s="7" t="s">
        <v>3385</v>
      </c>
      <c r="R1919" s="7">
        <v>1755</v>
      </c>
      <c r="S1919" s="7">
        <v>584</v>
      </c>
      <c r="T1919" s="8"/>
    </row>
    <row r="1920" spans="1:20" hidden="1" x14ac:dyDescent="0.25">
      <c r="A1920" t="s">
        <v>20</v>
      </c>
      <c r="B1920" t="s">
        <v>30</v>
      </c>
      <c r="C1920" t="s">
        <v>22</v>
      </c>
      <c r="D1920" t="s">
        <v>23</v>
      </c>
      <c r="E1920" t="s">
        <v>5</v>
      </c>
      <c r="G1920" t="s">
        <v>24</v>
      </c>
      <c r="H1920">
        <v>883699</v>
      </c>
      <c r="I1920">
        <v>884469</v>
      </c>
      <c r="J1920" t="s">
        <v>74</v>
      </c>
      <c r="P1920">
        <v>5738371</v>
      </c>
      <c r="Q1920" t="s">
        <v>3388</v>
      </c>
      <c r="R1920">
        <v>771</v>
      </c>
      <c r="T1920" t="s">
        <v>3389</v>
      </c>
    </row>
    <row r="1921" spans="1:20" x14ac:dyDescent="0.25">
      <c r="A1921" s="6" t="s">
        <v>33</v>
      </c>
      <c r="B1921" s="7" t="s">
        <v>34</v>
      </c>
      <c r="C1921" s="7" t="s">
        <v>22</v>
      </c>
      <c r="D1921" s="7" t="s">
        <v>23</v>
      </c>
      <c r="E1921" s="7" t="s">
        <v>5</v>
      </c>
      <c r="F1921" s="7"/>
      <c r="G1921" s="7" t="s">
        <v>24</v>
      </c>
      <c r="H1921" s="7">
        <v>883699</v>
      </c>
      <c r="I1921" s="7">
        <v>884469</v>
      </c>
      <c r="J1921" s="7" t="s">
        <v>74</v>
      </c>
      <c r="K1921" s="7" t="s">
        <v>3390</v>
      </c>
      <c r="L1921" s="7" t="s">
        <v>3390</v>
      </c>
      <c r="M1921" s="7"/>
      <c r="N1921" s="7" t="s">
        <v>3391</v>
      </c>
      <c r="O1921" s="7"/>
      <c r="P1921" s="7">
        <v>5738371</v>
      </c>
      <c r="Q1921" s="7" t="s">
        <v>3388</v>
      </c>
      <c r="R1921" s="7">
        <v>771</v>
      </c>
      <c r="S1921" s="7">
        <v>256</v>
      </c>
      <c r="T1921" s="8"/>
    </row>
    <row r="1922" spans="1:20" hidden="1" x14ac:dyDescent="0.25">
      <c r="A1922" t="s">
        <v>20</v>
      </c>
      <c r="B1922" t="s">
        <v>30</v>
      </c>
      <c r="C1922" t="s">
        <v>22</v>
      </c>
      <c r="D1922" t="s">
        <v>23</v>
      </c>
      <c r="E1922" t="s">
        <v>5</v>
      </c>
      <c r="G1922" t="s">
        <v>24</v>
      </c>
      <c r="H1922">
        <v>884889</v>
      </c>
      <c r="I1922">
        <v>885974</v>
      </c>
      <c r="J1922" t="s">
        <v>74</v>
      </c>
      <c r="P1922">
        <v>5738681</v>
      </c>
      <c r="Q1922" t="s">
        <v>3392</v>
      </c>
      <c r="R1922">
        <v>1086</v>
      </c>
      <c r="T1922" t="s">
        <v>3393</v>
      </c>
    </row>
    <row r="1923" spans="1:20" x14ac:dyDescent="0.25">
      <c r="A1923" s="6" t="s">
        <v>33</v>
      </c>
      <c r="B1923" s="7" t="s">
        <v>34</v>
      </c>
      <c r="C1923" s="7" t="s">
        <v>22</v>
      </c>
      <c r="D1923" s="7" t="s">
        <v>23</v>
      </c>
      <c r="E1923" s="7" t="s">
        <v>5</v>
      </c>
      <c r="F1923" s="7"/>
      <c r="G1923" s="7" t="s">
        <v>24</v>
      </c>
      <c r="H1923" s="7">
        <v>884889</v>
      </c>
      <c r="I1923" s="7">
        <v>885974</v>
      </c>
      <c r="J1923" s="7" t="s">
        <v>74</v>
      </c>
      <c r="K1923" s="7" t="s">
        <v>3394</v>
      </c>
      <c r="L1923" s="7" t="s">
        <v>3394</v>
      </c>
      <c r="M1923" s="7"/>
      <c r="N1923" s="7" t="s">
        <v>3395</v>
      </c>
      <c r="O1923" s="7"/>
      <c r="P1923" s="7">
        <v>5738681</v>
      </c>
      <c r="Q1923" s="7" t="s">
        <v>3392</v>
      </c>
      <c r="R1923" s="7">
        <v>1086</v>
      </c>
      <c r="S1923" s="7">
        <v>361</v>
      </c>
      <c r="T1923" s="8"/>
    </row>
    <row r="1924" spans="1:20" hidden="1" x14ac:dyDescent="0.25">
      <c r="A1924" t="s">
        <v>20</v>
      </c>
      <c r="B1924" t="s">
        <v>30</v>
      </c>
      <c r="C1924" t="s">
        <v>22</v>
      </c>
      <c r="D1924" t="s">
        <v>23</v>
      </c>
      <c r="E1924" t="s">
        <v>5</v>
      </c>
      <c r="G1924" t="s">
        <v>24</v>
      </c>
      <c r="H1924">
        <v>886103</v>
      </c>
      <c r="I1924">
        <v>887671</v>
      </c>
      <c r="J1924" t="s">
        <v>25</v>
      </c>
      <c r="P1924">
        <v>5738374</v>
      </c>
      <c r="Q1924" t="s">
        <v>3396</v>
      </c>
      <c r="R1924">
        <v>1569</v>
      </c>
      <c r="T1924" t="s">
        <v>3397</v>
      </c>
    </row>
    <row r="1925" spans="1:20" x14ac:dyDescent="0.25">
      <c r="A1925" s="6" t="s">
        <v>33</v>
      </c>
      <c r="B1925" s="7" t="s">
        <v>34</v>
      </c>
      <c r="C1925" s="7" t="s">
        <v>22</v>
      </c>
      <c r="D1925" s="7" t="s">
        <v>23</v>
      </c>
      <c r="E1925" s="7" t="s">
        <v>5</v>
      </c>
      <c r="F1925" s="7"/>
      <c r="G1925" s="7" t="s">
        <v>24</v>
      </c>
      <c r="H1925" s="7">
        <v>886103</v>
      </c>
      <c r="I1925" s="7">
        <v>887671</v>
      </c>
      <c r="J1925" s="7" t="s">
        <v>25</v>
      </c>
      <c r="K1925" s="7" t="s">
        <v>3398</v>
      </c>
      <c r="L1925" s="7" t="s">
        <v>3398</v>
      </c>
      <c r="M1925" s="7"/>
      <c r="N1925" s="7" t="s">
        <v>3399</v>
      </c>
      <c r="O1925" s="7"/>
      <c r="P1925" s="7">
        <v>5738374</v>
      </c>
      <c r="Q1925" s="7" t="s">
        <v>3396</v>
      </c>
      <c r="R1925" s="7">
        <v>1569</v>
      </c>
      <c r="S1925" s="7">
        <v>522</v>
      </c>
      <c r="T1925" s="8"/>
    </row>
    <row r="1926" spans="1:20" hidden="1" x14ac:dyDescent="0.25">
      <c r="A1926" t="s">
        <v>20</v>
      </c>
      <c r="B1926" t="s">
        <v>30</v>
      </c>
      <c r="C1926" t="s">
        <v>22</v>
      </c>
      <c r="D1926" t="s">
        <v>23</v>
      </c>
      <c r="E1926" t="s">
        <v>5</v>
      </c>
      <c r="G1926" t="s">
        <v>24</v>
      </c>
      <c r="H1926">
        <v>887765</v>
      </c>
      <c r="I1926">
        <v>888661</v>
      </c>
      <c r="J1926" t="s">
        <v>25</v>
      </c>
      <c r="P1926">
        <v>5738683</v>
      </c>
      <c r="Q1926" t="s">
        <v>3400</v>
      </c>
      <c r="R1926">
        <v>897</v>
      </c>
      <c r="T1926" t="s">
        <v>3401</v>
      </c>
    </row>
    <row r="1927" spans="1:20" x14ac:dyDescent="0.25">
      <c r="A1927" s="6" t="s">
        <v>33</v>
      </c>
      <c r="B1927" s="7" t="s">
        <v>34</v>
      </c>
      <c r="C1927" s="7" t="s">
        <v>22</v>
      </c>
      <c r="D1927" s="7" t="s">
        <v>23</v>
      </c>
      <c r="E1927" s="7" t="s">
        <v>5</v>
      </c>
      <c r="F1927" s="7"/>
      <c r="G1927" s="7" t="s">
        <v>24</v>
      </c>
      <c r="H1927" s="7">
        <v>887765</v>
      </c>
      <c r="I1927" s="7">
        <v>888661</v>
      </c>
      <c r="J1927" s="7" t="s">
        <v>25</v>
      </c>
      <c r="K1927" s="7" t="s">
        <v>3402</v>
      </c>
      <c r="L1927" s="7" t="s">
        <v>3402</v>
      </c>
      <c r="M1927" s="7"/>
      <c r="N1927" s="7" t="s">
        <v>1723</v>
      </c>
      <c r="O1927" s="7"/>
      <c r="P1927" s="7">
        <v>5738683</v>
      </c>
      <c r="Q1927" s="7" t="s">
        <v>3400</v>
      </c>
      <c r="R1927" s="7">
        <v>897</v>
      </c>
      <c r="S1927" s="7">
        <v>298</v>
      </c>
      <c r="T1927" s="8"/>
    </row>
    <row r="1928" spans="1:20" hidden="1" x14ac:dyDescent="0.25">
      <c r="A1928" t="s">
        <v>20</v>
      </c>
      <c r="B1928" t="s">
        <v>30</v>
      </c>
      <c r="C1928" t="s">
        <v>22</v>
      </c>
      <c r="D1928" t="s">
        <v>23</v>
      </c>
      <c r="E1928" t="s">
        <v>5</v>
      </c>
      <c r="G1928" t="s">
        <v>24</v>
      </c>
      <c r="H1928">
        <v>888700</v>
      </c>
      <c r="I1928">
        <v>889791</v>
      </c>
      <c r="J1928" t="s">
        <v>25</v>
      </c>
      <c r="P1928">
        <v>5738378</v>
      </c>
      <c r="Q1928" t="s">
        <v>3403</v>
      </c>
      <c r="R1928">
        <v>1092</v>
      </c>
      <c r="T1928" t="s">
        <v>3404</v>
      </c>
    </row>
    <row r="1929" spans="1:20" x14ac:dyDescent="0.25">
      <c r="A1929" s="6" t="s">
        <v>33</v>
      </c>
      <c r="B1929" s="7" t="s">
        <v>34</v>
      </c>
      <c r="C1929" s="7" t="s">
        <v>22</v>
      </c>
      <c r="D1929" s="7" t="s">
        <v>23</v>
      </c>
      <c r="E1929" s="7" t="s">
        <v>5</v>
      </c>
      <c r="F1929" s="7"/>
      <c r="G1929" s="7" t="s">
        <v>24</v>
      </c>
      <c r="H1929" s="7">
        <v>888700</v>
      </c>
      <c r="I1929" s="7">
        <v>889791</v>
      </c>
      <c r="J1929" s="7" t="s">
        <v>25</v>
      </c>
      <c r="K1929" s="7" t="s">
        <v>3405</v>
      </c>
      <c r="L1929" s="7" t="s">
        <v>3405</v>
      </c>
      <c r="M1929" s="7"/>
      <c r="N1929" s="7" t="s">
        <v>3406</v>
      </c>
      <c r="O1929" s="7"/>
      <c r="P1929" s="7">
        <v>5738378</v>
      </c>
      <c r="Q1929" s="7" t="s">
        <v>3403</v>
      </c>
      <c r="R1929" s="7">
        <v>1092</v>
      </c>
      <c r="S1929" s="7">
        <v>363</v>
      </c>
      <c r="T1929" s="8"/>
    </row>
    <row r="1930" spans="1:20" hidden="1" x14ac:dyDescent="0.25">
      <c r="A1930" t="s">
        <v>20</v>
      </c>
      <c r="B1930" t="s">
        <v>30</v>
      </c>
      <c r="C1930" t="s">
        <v>22</v>
      </c>
      <c r="D1930" t="s">
        <v>23</v>
      </c>
      <c r="E1930" t="s">
        <v>5</v>
      </c>
      <c r="G1930" t="s">
        <v>24</v>
      </c>
      <c r="H1930">
        <v>889827</v>
      </c>
      <c r="I1930">
        <v>890891</v>
      </c>
      <c r="J1930" t="s">
        <v>74</v>
      </c>
      <c r="P1930">
        <v>5738691</v>
      </c>
      <c r="Q1930" t="s">
        <v>3407</v>
      </c>
      <c r="R1930">
        <v>1065</v>
      </c>
      <c r="T1930" t="s">
        <v>3408</v>
      </c>
    </row>
    <row r="1931" spans="1:20" x14ac:dyDescent="0.25">
      <c r="A1931" s="6" t="s">
        <v>33</v>
      </c>
      <c r="B1931" s="7" t="s">
        <v>34</v>
      </c>
      <c r="C1931" s="7" t="s">
        <v>22</v>
      </c>
      <c r="D1931" s="7" t="s">
        <v>23</v>
      </c>
      <c r="E1931" s="7" t="s">
        <v>5</v>
      </c>
      <c r="F1931" s="7"/>
      <c r="G1931" s="7" t="s">
        <v>24</v>
      </c>
      <c r="H1931" s="7">
        <v>889827</v>
      </c>
      <c r="I1931" s="7">
        <v>890891</v>
      </c>
      <c r="J1931" s="7" t="s">
        <v>74</v>
      </c>
      <c r="K1931" s="7" t="s">
        <v>3409</v>
      </c>
      <c r="L1931" s="7" t="s">
        <v>3409</v>
      </c>
      <c r="M1931" s="7"/>
      <c r="N1931" s="7" t="s">
        <v>3410</v>
      </c>
      <c r="O1931" s="7"/>
      <c r="P1931" s="7">
        <v>5738691</v>
      </c>
      <c r="Q1931" s="7" t="s">
        <v>3407</v>
      </c>
      <c r="R1931" s="7">
        <v>1065</v>
      </c>
      <c r="S1931" s="7">
        <v>354</v>
      </c>
      <c r="T1931" s="8"/>
    </row>
    <row r="1932" spans="1:20" hidden="1" x14ac:dyDescent="0.25">
      <c r="A1932" t="s">
        <v>20</v>
      </c>
      <c r="B1932" t="s">
        <v>30</v>
      </c>
      <c r="C1932" t="s">
        <v>22</v>
      </c>
      <c r="D1932" t="s">
        <v>23</v>
      </c>
      <c r="E1932" t="s">
        <v>5</v>
      </c>
      <c r="G1932" t="s">
        <v>24</v>
      </c>
      <c r="H1932">
        <v>890923</v>
      </c>
      <c r="I1932">
        <v>891201</v>
      </c>
      <c r="J1932" t="s">
        <v>74</v>
      </c>
      <c r="P1932">
        <v>5738386</v>
      </c>
      <c r="Q1932" t="s">
        <v>3411</v>
      </c>
      <c r="R1932">
        <v>279</v>
      </c>
      <c r="T1932" t="s">
        <v>3412</v>
      </c>
    </row>
    <row r="1933" spans="1:20" x14ac:dyDescent="0.25">
      <c r="A1933" s="6" t="s">
        <v>33</v>
      </c>
      <c r="B1933" s="7" t="s">
        <v>34</v>
      </c>
      <c r="C1933" s="7" t="s">
        <v>22</v>
      </c>
      <c r="D1933" s="7" t="s">
        <v>23</v>
      </c>
      <c r="E1933" s="7" t="s">
        <v>5</v>
      </c>
      <c r="F1933" s="7"/>
      <c r="G1933" s="7" t="s">
        <v>24</v>
      </c>
      <c r="H1933" s="7">
        <v>890923</v>
      </c>
      <c r="I1933" s="7">
        <v>891201</v>
      </c>
      <c r="J1933" s="7" t="s">
        <v>74</v>
      </c>
      <c r="K1933" s="7" t="s">
        <v>3413</v>
      </c>
      <c r="L1933" s="7" t="s">
        <v>3413</v>
      </c>
      <c r="M1933" s="7"/>
      <c r="N1933" s="7" t="s">
        <v>3414</v>
      </c>
      <c r="O1933" s="7"/>
      <c r="P1933" s="7">
        <v>5738386</v>
      </c>
      <c r="Q1933" s="7" t="s">
        <v>3411</v>
      </c>
      <c r="R1933" s="7">
        <v>279</v>
      </c>
      <c r="S1933" s="7">
        <v>92</v>
      </c>
      <c r="T1933" s="8"/>
    </row>
    <row r="1934" spans="1:20" hidden="1" x14ac:dyDescent="0.25">
      <c r="A1934" t="s">
        <v>20</v>
      </c>
      <c r="B1934" t="s">
        <v>2990</v>
      </c>
      <c r="C1934" t="s">
        <v>22</v>
      </c>
      <c r="D1934" t="s">
        <v>23</v>
      </c>
      <c r="E1934" t="s">
        <v>5</v>
      </c>
      <c r="G1934" t="s">
        <v>24</v>
      </c>
      <c r="H1934">
        <v>891443</v>
      </c>
      <c r="I1934">
        <v>892913</v>
      </c>
      <c r="J1934" t="s">
        <v>25</v>
      </c>
      <c r="P1934">
        <v>5738695</v>
      </c>
      <c r="Q1934" t="s">
        <v>3415</v>
      </c>
      <c r="R1934">
        <v>1471</v>
      </c>
      <c r="T1934" t="s">
        <v>3416</v>
      </c>
    </row>
    <row r="1935" spans="1:20" hidden="1" x14ac:dyDescent="0.25">
      <c r="A1935" t="s">
        <v>2990</v>
      </c>
      <c r="C1935" t="s">
        <v>22</v>
      </c>
      <c r="D1935" t="s">
        <v>23</v>
      </c>
      <c r="E1935" t="s">
        <v>5</v>
      </c>
      <c r="G1935" t="s">
        <v>24</v>
      </c>
      <c r="H1935">
        <v>891443</v>
      </c>
      <c r="I1935">
        <v>892913</v>
      </c>
      <c r="J1935" t="s">
        <v>25</v>
      </c>
      <c r="N1935" t="s">
        <v>3306</v>
      </c>
      <c r="P1935">
        <v>5738695</v>
      </c>
      <c r="Q1935" t="s">
        <v>3415</v>
      </c>
      <c r="R1935">
        <v>1471</v>
      </c>
    </row>
    <row r="1936" spans="1:20" hidden="1" x14ac:dyDescent="0.25">
      <c r="A1936" t="s">
        <v>20</v>
      </c>
      <c r="B1936" t="s">
        <v>2990</v>
      </c>
      <c r="C1936" t="s">
        <v>22</v>
      </c>
      <c r="D1936" t="s">
        <v>23</v>
      </c>
      <c r="E1936" t="s">
        <v>5</v>
      </c>
      <c r="G1936" t="s">
        <v>24</v>
      </c>
      <c r="H1936">
        <v>893077</v>
      </c>
      <c r="I1936">
        <v>896016</v>
      </c>
      <c r="J1936" t="s">
        <v>25</v>
      </c>
      <c r="P1936">
        <v>5738399</v>
      </c>
      <c r="Q1936" t="s">
        <v>3417</v>
      </c>
      <c r="R1936">
        <v>2940</v>
      </c>
      <c r="T1936" t="s">
        <v>3418</v>
      </c>
    </row>
    <row r="1937" spans="1:20" hidden="1" x14ac:dyDescent="0.25">
      <c r="A1937" t="s">
        <v>2990</v>
      </c>
      <c r="C1937" t="s">
        <v>22</v>
      </c>
      <c r="D1937" t="s">
        <v>23</v>
      </c>
      <c r="E1937" t="s">
        <v>5</v>
      </c>
      <c r="G1937" t="s">
        <v>24</v>
      </c>
      <c r="H1937">
        <v>893077</v>
      </c>
      <c r="I1937">
        <v>896016</v>
      </c>
      <c r="J1937" t="s">
        <v>25</v>
      </c>
      <c r="N1937" t="s">
        <v>3313</v>
      </c>
      <c r="P1937">
        <v>5738399</v>
      </c>
      <c r="Q1937" t="s">
        <v>3417</v>
      </c>
      <c r="R1937">
        <v>2940</v>
      </c>
    </row>
    <row r="1938" spans="1:20" hidden="1" x14ac:dyDescent="0.25">
      <c r="A1938" t="s">
        <v>20</v>
      </c>
      <c r="B1938" t="s">
        <v>2990</v>
      </c>
      <c r="C1938" t="s">
        <v>22</v>
      </c>
      <c r="D1938" t="s">
        <v>23</v>
      </c>
      <c r="E1938" t="s">
        <v>5</v>
      </c>
      <c r="G1938" t="s">
        <v>24</v>
      </c>
      <c r="H1938">
        <v>896081</v>
      </c>
      <c r="I1938">
        <v>896195</v>
      </c>
      <c r="J1938" t="s">
        <v>25</v>
      </c>
      <c r="O1938" t="s">
        <v>2991</v>
      </c>
      <c r="P1938">
        <v>5738699</v>
      </c>
      <c r="Q1938" t="s">
        <v>3419</v>
      </c>
      <c r="R1938">
        <v>115</v>
      </c>
      <c r="T1938" t="s">
        <v>3420</v>
      </c>
    </row>
    <row r="1939" spans="1:20" hidden="1" x14ac:dyDescent="0.25">
      <c r="A1939" t="s">
        <v>2990</v>
      </c>
      <c r="C1939" t="s">
        <v>22</v>
      </c>
      <c r="D1939" t="s">
        <v>23</v>
      </c>
      <c r="E1939" t="s">
        <v>5</v>
      </c>
      <c r="G1939" t="s">
        <v>24</v>
      </c>
      <c r="H1939">
        <v>896081</v>
      </c>
      <c r="I1939">
        <v>896195</v>
      </c>
      <c r="J1939" t="s">
        <v>25</v>
      </c>
      <c r="N1939" t="s">
        <v>2994</v>
      </c>
      <c r="O1939" t="s">
        <v>2991</v>
      </c>
      <c r="P1939">
        <v>5738699</v>
      </c>
      <c r="Q1939" t="s">
        <v>3419</v>
      </c>
      <c r="R1939">
        <v>115</v>
      </c>
    </row>
    <row r="1940" spans="1:20" hidden="1" x14ac:dyDescent="0.25">
      <c r="A1940" t="s">
        <v>20</v>
      </c>
      <c r="B1940" t="s">
        <v>2990</v>
      </c>
      <c r="C1940" t="s">
        <v>22</v>
      </c>
      <c r="D1940" t="s">
        <v>23</v>
      </c>
      <c r="E1940" t="s">
        <v>5</v>
      </c>
      <c r="G1940" t="s">
        <v>24</v>
      </c>
      <c r="H1940">
        <v>896484</v>
      </c>
      <c r="I1940">
        <v>897954</v>
      </c>
      <c r="J1940" t="s">
        <v>25</v>
      </c>
      <c r="P1940">
        <v>5738405</v>
      </c>
      <c r="Q1940" t="s">
        <v>3421</v>
      </c>
      <c r="R1940">
        <v>1471</v>
      </c>
      <c r="T1940" t="s">
        <v>3422</v>
      </c>
    </row>
    <row r="1941" spans="1:20" hidden="1" x14ac:dyDescent="0.25">
      <c r="A1941" t="s">
        <v>2990</v>
      </c>
      <c r="C1941" t="s">
        <v>22</v>
      </c>
      <c r="D1941" t="s">
        <v>23</v>
      </c>
      <c r="E1941" t="s">
        <v>5</v>
      </c>
      <c r="G1941" t="s">
        <v>24</v>
      </c>
      <c r="H1941">
        <v>896484</v>
      </c>
      <c r="I1941">
        <v>897954</v>
      </c>
      <c r="J1941" t="s">
        <v>25</v>
      </c>
      <c r="N1941" t="s">
        <v>3306</v>
      </c>
      <c r="P1941">
        <v>5738405</v>
      </c>
      <c r="Q1941" t="s">
        <v>3421</v>
      </c>
      <c r="R1941">
        <v>1471</v>
      </c>
    </row>
    <row r="1942" spans="1:20" hidden="1" x14ac:dyDescent="0.25">
      <c r="A1942" t="s">
        <v>20</v>
      </c>
      <c r="B1942" t="s">
        <v>2990</v>
      </c>
      <c r="C1942" t="s">
        <v>22</v>
      </c>
      <c r="D1942" t="s">
        <v>23</v>
      </c>
      <c r="E1942" t="s">
        <v>5</v>
      </c>
      <c r="G1942" t="s">
        <v>24</v>
      </c>
      <c r="H1942">
        <v>898118</v>
      </c>
      <c r="I1942">
        <v>901057</v>
      </c>
      <c r="J1942" t="s">
        <v>25</v>
      </c>
      <c r="P1942">
        <v>5738704</v>
      </c>
      <c r="Q1942" t="s">
        <v>3423</v>
      </c>
      <c r="R1942">
        <v>2940</v>
      </c>
      <c r="T1942" t="s">
        <v>3424</v>
      </c>
    </row>
    <row r="1943" spans="1:20" hidden="1" x14ac:dyDescent="0.25">
      <c r="A1943" t="s">
        <v>2990</v>
      </c>
      <c r="C1943" t="s">
        <v>22</v>
      </c>
      <c r="D1943" t="s">
        <v>23</v>
      </c>
      <c r="E1943" t="s">
        <v>5</v>
      </c>
      <c r="G1943" t="s">
        <v>24</v>
      </c>
      <c r="H1943">
        <v>898118</v>
      </c>
      <c r="I1943">
        <v>901057</v>
      </c>
      <c r="J1943" t="s">
        <v>25</v>
      </c>
      <c r="N1943" t="s">
        <v>3313</v>
      </c>
      <c r="P1943">
        <v>5738704</v>
      </c>
      <c r="Q1943" t="s">
        <v>3423</v>
      </c>
      <c r="R1943">
        <v>2940</v>
      </c>
    </row>
    <row r="1944" spans="1:20" hidden="1" x14ac:dyDescent="0.25">
      <c r="A1944" t="s">
        <v>20</v>
      </c>
      <c r="B1944" t="s">
        <v>2990</v>
      </c>
      <c r="C1944" t="s">
        <v>22</v>
      </c>
      <c r="D1944" t="s">
        <v>23</v>
      </c>
      <c r="E1944" t="s">
        <v>5</v>
      </c>
      <c r="G1944" t="s">
        <v>24</v>
      </c>
      <c r="H1944">
        <v>901122</v>
      </c>
      <c r="I1944">
        <v>901236</v>
      </c>
      <c r="J1944" t="s">
        <v>25</v>
      </c>
      <c r="O1944" t="s">
        <v>2991</v>
      </c>
      <c r="P1944">
        <v>5738415</v>
      </c>
      <c r="Q1944" t="s">
        <v>3425</v>
      </c>
      <c r="R1944">
        <v>115</v>
      </c>
      <c r="T1944" t="s">
        <v>3426</v>
      </c>
    </row>
    <row r="1945" spans="1:20" hidden="1" x14ac:dyDescent="0.25">
      <c r="A1945" t="s">
        <v>2990</v>
      </c>
      <c r="C1945" t="s">
        <v>22</v>
      </c>
      <c r="D1945" t="s">
        <v>23</v>
      </c>
      <c r="E1945" t="s">
        <v>5</v>
      </c>
      <c r="G1945" t="s">
        <v>24</v>
      </c>
      <c r="H1945">
        <v>901122</v>
      </c>
      <c r="I1945">
        <v>901236</v>
      </c>
      <c r="J1945" t="s">
        <v>25</v>
      </c>
      <c r="N1945" t="s">
        <v>2994</v>
      </c>
      <c r="O1945" t="s">
        <v>2991</v>
      </c>
      <c r="P1945">
        <v>5738415</v>
      </c>
      <c r="Q1945" t="s">
        <v>3425</v>
      </c>
      <c r="R1945">
        <v>115</v>
      </c>
    </row>
    <row r="1946" spans="1:20" hidden="1" x14ac:dyDescent="0.25">
      <c r="A1946" t="s">
        <v>20</v>
      </c>
      <c r="B1946" t="s">
        <v>30</v>
      </c>
      <c r="C1946" t="s">
        <v>22</v>
      </c>
      <c r="D1946" t="s">
        <v>23</v>
      </c>
      <c r="E1946" t="s">
        <v>5</v>
      </c>
      <c r="G1946" t="s">
        <v>24</v>
      </c>
      <c r="H1946">
        <v>901312</v>
      </c>
      <c r="I1946">
        <v>902130</v>
      </c>
      <c r="J1946" t="s">
        <v>74</v>
      </c>
      <c r="P1946">
        <v>5738709</v>
      </c>
      <c r="Q1946" t="s">
        <v>3427</v>
      </c>
      <c r="R1946">
        <v>819</v>
      </c>
      <c r="T1946" t="s">
        <v>3428</v>
      </c>
    </row>
    <row r="1947" spans="1:20" x14ac:dyDescent="0.25">
      <c r="A1947" s="6" t="s">
        <v>33</v>
      </c>
      <c r="B1947" s="7" t="s">
        <v>34</v>
      </c>
      <c r="C1947" s="7" t="s">
        <v>22</v>
      </c>
      <c r="D1947" s="7" t="s">
        <v>23</v>
      </c>
      <c r="E1947" s="7" t="s">
        <v>5</v>
      </c>
      <c r="F1947" s="7"/>
      <c r="G1947" s="7" t="s">
        <v>24</v>
      </c>
      <c r="H1947" s="7">
        <v>901312</v>
      </c>
      <c r="I1947" s="7">
        <v>902130</v>
      </c>
      <c r="J1947" s="7" t="s">
        <v>74</v>
      </c>
      <c r="K1947" s="7" t="s">
        <v>3429</v>
      </c>
      <c r="L1947" s="7" t="s">
        <v>3429</v>
      </c>
      <c r="M1947" s="7"/>
      <c r="N1947" s="7" t="s">
        <v>3430</v>
      </c>
      <c r="O1947" s="7"/>
      <c r="P1947" s="7">
        <v>5738709</v>
      </c>
      <c r="Q1947" s="7" t="s">
        <v>3427</v>
      </c>
      <c r="R1947" s="7">
        <v>819</v>
      </c>
      <c r="S1947" s="7">
        <v>272</v>
      </c>
      <c r="T1947" s="8"/>
    </row>
    <row r="1948" spans="1:20" hidden="1" x14ac:dyDescent="0.25">
      <c r="A1948" t="s">
        <v>20</v>
      </c>
      <c r="B1948" t="s">
        <v>30</v>
      </c>
      <c r="C1948" t="s">
        <v>22</v>
      </c>
      <c r="D1948" t="s">
        <v>23</v>
      </c>
      <c r="E1948" t="s">
        <v>5</v>
      </c>
      <c r="G1948" t="s">
        <v>24</v>
      </c>
      <c r="H1948">
        <v>902161</v>
      </c>
      <c r="I1948">
        <v>902955</v>
      </c>
      <c r="J1948" t="s">
        <v>74</v>
      </c>
      <c r="P1948">
        <v>5738425</v>
      </c>
      <c r="Q1948" t="s">
        <v>3431</v>
      </c>
      <c r="R1948">
        <v>795</v>
      </c>
      <c r="T1948" t="s">
        <v>3432</v>
      </c>
    </row>
    <row r="1949" spans="1:20" x14ac:dyDescent="0.25">
      <c r="A1949" s="6" t="s">
        <v>33</v>
      </c>
      <c r="B1949" s="7" t="s">
        <v>34</v>
      </c>
      <c r="C1949" s="7" t="s">
        <v>22</v>
      </c>
      <c r="D1949" s="7" t="s">
        <v>23</v>
      </c>
      <c r="E1949" s="7" t="s">
        <v>5</v>
      </c>
      <c r="F1949" s="7"/>
      <c r="G1949" s="7" t="s">
        <v>24</v>
      </c>
      <c r="H1949" s="7">
        <v>902161</v>
      </c>
      <c r="I1949" s="7">
        <v>902955</v>
      </c>
      <c r="J1949" s="7" t="s">
        <v>74</v>
      </c>
      <c r="K1949" s="7" t="s">
        <v>3433</v>
      </c>
      <c r="L1949" s="7" t="s">
        <v>3433</v>
      </c>
      <c r="M1949" s="7"/>
      <c r="N1949" s="7" t="s">
        <v>3434</v>
      </c>
      <c r="O1949" s="7"/>
      <c r="P1949" s="7">
        <v>5738425</v>
      </c>
      <c r="Q1949" s="7" t="s">
        <v>3431</v>
      </c>
      <c r="R1949" s="7">
        <v>795</v>
      </c>
      <c r="S1949" s="7">
        <v>264</v>
      </c>
      <c r="T1949" s="8"/>
    </row>
    <row r="1950" spans="1:20" hidden="1" x14ac:dyDescent="0.25">
      <c r="A1950" t="s">
        <v>20</v>
      </c>
      <c r="B1950" t="s">
        <v>30</v>
      </c>
      <c r="C1950" t="s">
        <v>22</v>
      </c>
      <c r="D1950" t="s">
        <v>23</v>
      </c>
      <c r="E1950" t="s">
        <v>5</v>
      </c>
      <c r="G1950" t="s">
        <v>24</v>
      </c>
      <c r="H1950">
        <v>902967</v>
      </c>
      <c r="I1950">
        <v>904757</v>
      </c>
      <c r="J1950" t="s">
        <v>74</v>
      </c>
      <c r="P1950">
        <v>5738718</v>
      </c>
      <c r="Q1950" t="s">
        <v>3435</v>
      </c>
      <c r="R1950">
        <v>1791</v>
      </c>
      <c r="T1950" t="s">
        <v>3436</v>
      </c>
    </row>
    <row r="1951" spans="1:20" x14ac:dyDescent="0.25">
      <c r="A1951" s="6" t="s">
        <v>33</v>
      </c>
      <c r="B1951" s="7" t="s">
        <v>34</v>
      </c>
      <c r="C1951" s="7" t="s">
        <v>22</v>
      </c>
      <c r="D1951" s="7" t="s">
        <v>23</v>
      </c>
      <c r="E1951" s="7" t="s">
        <v>5</v>
      </c>
      <c r="F1951" s="7"/>
      <c r="G1951" s="7" t="s">
        <v>24</v>
      </c>
      <c r="H1951" s="7">
        <v>902967</v>
      </c>
      <c r="I1951" s="7">
        <v>904757</v>
      </c>
      <c r="J1951" s="7" t="s">
        <v>74</v>
      </c>
      <c r="K1951" s="7" t="s">
        <v>3437</v>
      </c>
      <c r="L1951" s="7" t="s">
        <v>3437</v>
      </c>
      <c r="M1951" s="7"/>
      <c r="N1951" s="7" t="s">
        <v>36</v>
      </c>
      <c r="O1951" s="7"/>
      <c r="P1951" s="7">
        <v>5738718</v>
      </c>
      <c r="Q1951" s="7" t="s">
        <v>3435</v>
      </c>
      <c r="R1951" s="7">
        <v>1791</v>
      </c>
      <c r="S1951" s="7">
        <v>596</v>
      </c>
      <c r="T1951" s="8"/>
    </row>
    <row r="1952" spans="1:20" hidden="1" x14ac:dyDescent="0.25">
      <c r="A1952" t="s">
        <v>20</v>
      </c>
      <c r="B1952" t="s">
        <v>30</v>
      </c>
      <c r="C1952" t="s">
        <v>22</v>
      </c>
      <c r="D1952" t="s">
        <v>23</v>
      </c>
      <c r="E1952" t="s">
        <v>5</v>
      </c>
      <c r="G1952" t="s">
        <v>24</v>
      </c>
      <c r="H1952">
        <v>904941</v>
      </c>
      <c r="I1952">
        <v>907595</v>
      </c>
      <c r="J1952" t="s">
        <v>25</v>
      </c>
      <c r="P1952">
        <v>5738437</v>
      </c>
      <c r="Q1952" t="s">
        <v>3438</v>
      </c>
      <c r="R1952">
        <v>2655</v>
      </c>
      <c r="T1952" t="s">
        <v>3439</v>
      </c>
    </row>
    <row r="1953" spans="1:20" x14ac:dyDescent="0.25">
      <c r="A1953" s="6" t="s">
        <v>33</v>
      </c>
      <c r="B1953" s="7" t="s">
        <v>34</v>
      </c>
      <c r="C1953" s="7" t="s">
        <v>22</v>
      </c>
      <c r="D1953" s="7" t="s">
        <v>23</v>
      </c>
      <c r="E1953" s="7" t="s">
        <v>5</v>
      </c>
      <c r="F1953" s="7"/>
      <c r="G1953" s="7" t="s">
        <v>24</v>
      </c>
      <c r="H1953" s="7">
        <v>904941</v>
      </c>
      <c r="I1953" s="7">
        <v>907595</v>
      </c>
      <c r="J1953" s="7" t="s">
        <v>25</v>
      </c>
      <c r="K1953" s="7" t="s">
        <v>3440</v>
      </c>
      <c r="L1953" s="7" t="s">
        <v>3440</v>
      </c>
      <c r="M1953" s="7"/>
      <c r="N1953" s="7" t="s">
        <v>36</v>
      </c>
      <c r="O1953" s="7"/>
      <c r="P1953" s="7">
        <v>5738437</v>
      </c>
      <c r="Q1953" s="7" t="s">
        <v>3438</v>
      </c>
      <c r="R1953" s="7">
        <v>2655</v>
      </c>
      <c r="S1953" s="7">
        <v>884</v>
      </c>
      <c r="T1953" s="8"/>
    </row>
    <row r="1954" spans="1:20" hidden="1" x14ac:dyDescent="0.25">
      <c r="A1954" t="s">
        <v>20</v>
      </c>
      <c r="B1954" t="s">
        <v>30</v>
      </c>
      <c r="C1954" t="s">
        <v>22</v>
      </c>
      <c r="D1954" t="s">
        <v>23</v>
      </c>
      <c r="E1954" t="s">
        <v>5</v>
      </c>
      <c r="G1954" t="s">
        <v>24</v>
      </c>
      <c r="H1954">
        <v>907770</v>
      </c>
      <c r="I1954">
        <v>908087</v>
      </c>
      <c r="J1954" t="s">
        <v>25</v>
      </c>
      <c r="P1954">
        <v>5738728</v>
      </c>
      <c r="Q1954" t="s">
        <v>3441</v>
      </c>
      <c r="R1954">
        <v>318</v>
      </c>
      <c r="T1954" t="s">
        <v>3442</v>
      </c>
    </row>
    <row r="1955" spans="1:20" x14ac:dyDescent="0.25">
      <c r="A1955" s="6" t="s">
        <v>33</v>
      </c>
      <c r="B1955" s="7" t="s">
        <v>34</v>
      </c>
      <c r="C1955" s="7" t="s">
        <v>22</v>
      </c>
      <c r="D1955" s="7" t="s">
        <v>23</v>
      </c>
      <c r="E1955" s="7" t="s">
        <v>5</v>
      </c>
      <c r="F1955" s="7"/>
      <c r="G1955" s="7" t="s">
        <v>24</v>
      </c>
      <c r="H1955" s="7">
        <v>907770</v>
      </c>
      <c r="I1955" s="7">
        <v>908087</v>
      </c>
      <c r="J1955" s="7" t="s">
        <v>25</v>
      </c>
      <c r="K1955" s="7" t="s">
        <v>3443</v>
      </c>
      <c r="L1955" s="7" t="s">
        <v>3443</v>
      </c>
      <c r="M1955" s="7"/>
      <c r="N1955" s="7" t="s">
        <v>36</v>
      </c>
      <c r="O1955" s="7"/>
      <c r="P1955" s="7">
        <v>5738728</v>
      </c>
      <c r="Q1955" s="7" t="s">
        <v>3441</v>
      </c>
      <c r="R1955" s="7">
        <v>318</v>
      </c>
      <c r="S1955" s="7">
        <v>105</v>
      </c>
      <c r="T1955" s="8"/>
    </row>
    <row r="1956" spans="1:20" hidden="1" x14ac:dyDescent="0.25">
      <c r="A1956" t="s">
        <v>20</v>
      </c>
      <c r="B1956" t="s">
        <v>30</v>
      </c>
      <c r="C1956" t="s">
        <v>22</v>
      </c>
      <c r="D1956" t="s">
        <v>23</v>
      </c>
      <c r="E1956" t="s">
        <v>5</v>
      </c>
      <c r="G1956" t="s">
        <v>24</v>
      </c>
      <c r="H1956">
        <v>908092</v>
      </c>
      <c r="I1956">
        <v>909174</v>
      </c>
      <c r="J1956" t="s">
        <v>25</v>
      </c>
      <c r="P1956">
        <v>5738447</v>
      </c>
      <c r="Q1956" t="s">
        <v>3444</v>
      </c>
      <c r="R1956">
        <v>1083</v>
      </c>
      <c r="T1956" t="s">
        <v>3445</v>
      </c>
    </row>
    <row r="1957" spans="1:20" x14ac:dyDescent="0.25">
      <c r="A1957" s="6" t="s">
        <v>33</v>
      </c>
      <c r="B1957" s="7" t="s">
        <v>34</v>
      </c>
      <c r="C1957" s="7" t="s">
        <v>22</v>
      </c>
      <c r="D1957" s="7" t="s">
        <v>23</v>
      </c>
      <c r="E1957" s="7" t="s">
        <v>5</v>
      </c>
      <c r="F1957" s="7"/>
      <c r="G1957" s="7" t="s">
        <v>24</v>
      </c>
      <c r="H1957" s="7">
        <v>908092</v>
      </c>
      <c r="I1957" s="7">
        <v>909174</v>
      </c>
      <c r="J1957" s="7" t="s">
        <v>25</v>
      </c>
      <c r="K1957" s="7" t="s">
        <v>3446</v>
      </c>
      <c r="L1957" s="7" t="s">
        <v>3446</v>
      </c>
      <c r="M1957" s="7"/>
      <c r="N1957" s="7" t="s">
        <v>1201</v>
      </c>
      <c r="O1957" s="7"/>
      <c r="P1957" s="7">
        <v>5738447</v>
      </c>
      <c r="Q1957" s="7" t="s">
        <v>3444</v>
      </c>
      <c r="R1957" s="7">
        <v>1083</v>
      </c>
      <c r="S1957" s="7">
        <v>360</v>
      </c>
      <c r="T1957" s="8"/>
    </row>
    <row r="1958" spans="1:20" hidden="1" x14ac:dyDescent="0.25">
      <c r="A1958" t="s">
        <v>20</v>
      </c>
      <c r="B1958" t="s">
        <v>30</v>
      </c>
      <c r="C1958" t="s">
        <v>22</v>
      </c>
      <c r="D1958" t="s">
        <v>23</v>
      </c>
      <c r="E1958" t="s">
        <v>5</v>
      </c>
      <c r="G1958" t="s">
        <v>24</v>
      </c>
      <c r="H1958">
        <v>909227</v>
      </c>
      <c r="I1958">
        <v>910252</v>
      </c>
      <c r="J1958" t="s">
        <v>25</v>
      </c>
      <c r="P1958">
        <v>5738733</v>
      </c>
      <c r="Q1958" t="s">
        <v>3447</v>
      </c>
      <c r="R1958">
        <v>1026</v>
      </c>
      <c r="T1958" t="s">
        <v>3448</v>
      </c>
    </row>
    <row r="1959" spans="1:20" x14ac:dyDescent="0.25">
      <c r="A1959" s="6" t="s">
        <v>33</v>
      </c>
      <c r="B1959" s="7" t="s">
        <v>34</v>
      </c>
      <c r="C1959" s="7" t="s">
        <v>22</v>
      </c>
      <c r="D1959" s="7" t="s">
        <v>23</v>
      </c>
      <c r="E1959" s="7" t="s">
        <v>5</v>
      </c>
      <c r="F1959" s="7"/>
      <c r="G1959" s="7" t="s">
        <v>24</v>
      </c>
      <c r="H1959" s="7">
        <v>909227</v>
      </c>
      <c r="I1959" s="7">
        <v>910252</v>
      </c>
      <c r="J1959" s="7" t="s">
        <v>25</v>
      </c>
      <c r="K1959" s="7" t="s">
        <v>3449</v>
      </c>
      <c r="L1959" s="7" t="s">
        <v>3449</v>
      </c>
      <c r="M1959" s="7"/>
      <c r="N1959" s="7" t="s">
        <v>2013</v>
      </c>
      <c r="O1959" s="7"/>
      <c r="P1959" s="7">
        <v>5738733</v>
      </c>
      <c r="Q1959" s="7" t="s">
        <v>3447</v>
      </c>
      <c r="R1959" s="7">
        <v>1026</v>
      </c>
      <c r="S1959" s="7">
        <v>341</v>
      </c>
      <c r="T1959" s="8"/>
    </row>
    <row r="1960" spans="1:20" hidden="1" x14ac:dyDescent="0.25">
      <c r="A1960" t="s">
        <v>20</v>
      </c>
      <c r="B1960" t="s">
        <v>30</v>
      </c>
      <c r="C1960" t="s">
        <v>22</v>
      </c>
      <c r="D1960" t="s">
        <v>23</v>
      </c>
      <c r="E1960" t="s">
        <v>5</v>
      </c>
      <c r="G1960" t="s">
        <v>24</v>
      </c>
      <c r="H1960">
        <v>910262</v>
      </c>
      <c r="I1960">
        <v>910735</v>
      </c>
      <c r="J1960" t="s">
        <v>25</v>
      </c>
      <c r="P1960">
        <v>5738450</v>
      </c>
      <c r="Q1960" t="s">
        <v>3450</v>
      </c>
      <c r="R1960">
        <v>474</v>
      </c>
      <c r="T1960" t="s">
        <v>3451</v>
      </c>
    </row>
    <row r="1961" spans="1:20" x14ac:dyDescent="0.25">
      <c r="A1961" s="6" t="s">
        <v>33</v>
      </c>
      <c r="B1961" s="7" t="s">
        <v>34</v>
      </c>
      <c r="C1961" s="7" t="s">
        <v>22</v>
      </c>
      <c r="D1961" s="7" t="s">
        <v>23</v>
      </c>
      <c r="E1961" s="7" t="s">
        <v>5</v>
      </c>
      <c r="F1961" s="7"/>
      <c r="G1961" s="7" t="s">
        <v>24</v>
      </c>
      <c r="H1961" s="7">
        <v>910262</v>
      </c>
      <c r="I1961" s="7">
        <v>910735</v>
      </c>
      <c r="J1961" s="7" t="s">
        <v>25</v>
      </c>
      <c r="K1961" s="7" t="s">
        <v>3452</v>
      </c>
      <c r="L1961" s="7" t="s">
        <v>3452</v>
      </c>
      <c r="M1961" s="7"/>
      <c r="N1961" s="7" t="s">
        <v>3453</v>
      </c>
      <c r="O1961" s="7"/>
      <c r="P1961" s="7">
        <v>5738450</v>
      </c>
      <c r="Q1961" s="7" t="s">
        <v>3450</v>
      </c>
      <c r="R1961" s="7">
        <v>474</v>
      </c>
      <c r="S1961" s="7">
        <v>157</v>
      </c>
      <c r="T1961" s="8"/>
    </row>
    <row r="1962" spans="1:20" hidden="1" x14ac:dyDescent="0.25">
      <c r="A1962" t="s">
        <v>20</v>
      </c>
      <c r="B1962" t="s">
        <v>30</v>
      </c>
      <c r="C1962" t="s">
        <v>22</v>
      </c>
      <c r="D1962" t="s">
        <v>23</v>
      </c>
      <c r="E1962" t="s">
        <v>5</v>
      </c>
      <c r="G1962" t="s">
        <v>24</v>
      </c>
      <c r="H1962">
        <v>910749</v>
      </c>
      <c r="I1962">
        <v>911093</v>
      </c>
      <c r="J1962" t="s">
        <v>25</v>
      </c>
      <c r="P1962">
        <v>5738739</v>
      </c>
      <c r="Q1962" t="s">
        <v>3454</v>
      </c>
      <c r="R1962">
        <v>345</v>
      </c>
      <c r="T1962" t="s">
        <v>3455</v>
      </c>
    </row>
    <row r="1963" spans="1:20" x14ac:dyDescent="0.25">
      <c r="A1963" s="6" t="s">
        <v>33</v>
      </c>
      <c r="B1963" s="7" t="s">
        <v>34</v>
      </c>
      <c r="C1963" s="7" t="s">
        <v>22</v>
      </c>
      <c r="D1963" s="7" t="s">
        <v>23</v>
      </c>
      <c r="E1963" s="7" t="s">
        <v>5</v>
      </c>
      <c r="F1963" s="7"/>
      <c r="G1963" s="7" t="s">
        <v>24</v>
      </c>
      <c r="H1963" s="7">
        <v>910749</v>
      </c>
      <c r="I1963" s="7">
        <v>911093</v>
      </c>
      <c r="J1963" s="7" t="s">
        <v>25</v>
      </c>
      <c r="K1963" s="7" t="s">
        <v>3456</v>
      </c>
      <c r="L1963" s="7" t="s">
        <v>3456</v>
      </c>
      <c r="M1963" s="7"/>
      <c r="N1963" s="7" t="s">
        <v>36</v>
      </c>
      <c r="O1963" s="7"/>
      <c r="P1963" s="7">
        <v>5738739</v>
      </c>
      <c r="Q1963" s="7" t="s">
        <v>3454</v>
      </c>
      <c r="R1963" s="7">
        <v>345</v>
      </c>
      <c r="S1963" s="7">
        <v>114</v>
      </c>
      <c r="T1963" s="8"/>
    </row>
    <row r="1964" spans="1:20" hidden="1" x14ac:dyDescent="0.25">
      <c r="A1964" t="s">
        <v>20</v>
      </c>
      <c r="B1964" t="s">
        <v>30</v>
      </c>
      <c r="C1964" t="s">
        <v>22</v>
      </c>
      <c r="D1964" t="s">
        <v>23</v>
      </c>
      <c r="E1964" t="s">
        <v>5</v>
      </c>
      <c r="G1964" t="s">
        <v>24</v>
      </c>
      <c r="H1964">
        <v>911264</v>
      </c>
      <c r="I1964">
        <v>912214</v>
      </c>
      <c r="J1964" t="s">
        <v>74</v>
      </c>
      <c r="P1964">
        <v>5738455</v>
      </c>
      <c r="Q1964" t="s">
        <v>3457</v>
      </c>
      <c r="R1964">
        <v>951</v>
      </c>
      <c r="T1964" t="s">
        <v>3458</v>
      </c>
    </row>
    <row r="1965" spans="1:20" x14ac:dyDescent="0.25">
      <c r="A1965" s="6" t="s">
        <v>33</v>
      </c>
      <c r="B1965" s="7" t="s">
        <v>34</v>
      </c>
      <c r="C1965" s="7" t="s">
        <v>22</v>
      </c>
      <c r="D1965" s="7" t="s">
        <v>23</v>
      </c>
      <c r="E1965" s="7" t="s">
        <v>5</v>
      </c>
      <c r="F1965" s="7"/>
      <c r="G1965" s="7" t="s">
        <v>24</v>
      </c>
      <c r="H1965" s="7">
        <v>911264</v>
      </c>
      <c r="I1965" s="7">
        <v>912214</v>
      </c>
      <c r="J1965" s="7" t="s">
        <v>74</v>
      </c>
      <c r="K1965" s="7" t="s">
        <v>3459</v>
      </c>
      <c r="L1965" s="7" t="s">
        <v>3459</v>
      </c>
      <c r="M1965" s="7"/>
      <c r="N1965" s="7" t="s">
        <v>36</v>
      </c>
      <c r="O1965" s="7"/>
      <c r="P1965" s="7">
        <v>5738455</v>
      </c>
      <c r="Q1965" s="7" t="s">
        <v>3457</v>
      </c>
      <c r="R1965" s="7">
        <v>951</v>
      </c>
      <c r="S1965" s="7">
        <v>316</v>
      </c>
      <c r="T1965" s="8"/>
    </row>
    <row r="1966" spans="1:20" hidden="1" x14ac:dyDescent="0.25">
      <c r="A1966" t="s">
        <v>20</v>
      </c>
      <c r="B1966" t="s">
        <v>30</v>
      </c>
      <c r="C1966" t="s">
        <v>22</v>
      </c>
      <c r="D1966" t="s">
        <v>23</v>
      </c>
      <c r="E1966" t="s">
        <v>5</v>
      </c>
      <c r="G1966" t="s">
        <v>24</v>
      </c>
      <c r="H1966">
        <v>912343</v>
      </c>
      <c r="I1966">
        <v>913233</v>
      </c>
      <c r="J1966" t="s">
        <v>25</v>
      </c>
      <c r="P1966">
        <v>5738743</v>
      </c>
      <c r="Q1966" t="s">
        <v>3460</v>
      </c>
      <c r="R1966">
        <v>891</v>
      </c>
      <c r="T1966" t="s">
        <v>3461</v>
      </c>
    </row>
    <row r="1967" spans="1:20" x14ac:dyDescent="0.25">
      <c r="A1967" s="6" t="s">
        <v>33</v>
      </c>
      <c r="B1967" s="7" t="s">
        <v>34</v>
      </c>
      <c r="C1967" s="7" t="s">
        <v>22</v>
      </c>
      <c r="D1967" s="7" t="s">
        <v>23</v>
      </c>
      <c r="E1967" s="7" t="s">
        <v>5</v>
      </c>
      <c r="F1967" s="7"/>
      <c r="G1967" s="7" t="s">
        <v>24</v>
      </c>
      <c r="H1967" s="7">
        <v>912343</v>
      </c>
      <c r="I1967" s="7">
        <v>913233</v>
      </c>
      <c r="J1967" s="7" t="s">
        <v>25</v>
      </c>
      <c r="K1967" s="7" t="s">
        <v>3462</v>
      </c>
      <c r="L1967" s="7" t="s">
        <v>3462</v>
      </c>
      <c r="M1967" s="7"/>
      <c r="N1967" s="7" t="s">
        <v>3354</v>
      </c>
      <c r="O1967" s="7"/>
      <c r="P1967" s="7">
        <v>5738743</v>
      </c>
      <c r="Q1967" s="7" t="s">
        <v>3460</v>
      </c>
      <c r="R1967" s="7">
        <v>891</v>
      </c>
      <c r="S1967" s="7">
        <v>296</v>
      </c>
      <c r="T1967" s="8"/>
    </row>
    <row r="1968" spans="1:20" hidden="1" x14ac:dyDescent="0.25">
      <c r="A1968" t="s">
        <v>20</v>
      </c>
      <c r="B1968" t="s">
        <v>30</v>
      </c>
      <c r="C1968" t="s">
        <v>22</v>
      </c>
      <c r="D1968" t="s">
        <v>23</v>
      </c>
      <c r="E1968" t="s">
        <v>5</v>
      </c>
      <c r="G1968" t="s">
        <v>24</v>
      </c>
      <c r="H1968">
        <v>913309</v>
      </c>
      <c r="I1968">
        <v>914061</v>
      </c>
      <c r="J1968" t="s">
        <v>25</v>
      </c>
      <c r="P1968">
        <v>5738457</v>
      </c>
      <c r="Q1968" t="s">
        <v>3463</v>
      </c>
      <c r="R1968">
        <v>753</v>
      </c>
      <c r="T1968" t="s">
        <v>3464</v>
      </c>
    </row>
    <row r="1969" spans="1:20" x14ac:dyDescent="0.25">
      <c r="A1969" s="6" t="s">
        <v>33</v>
      </c>
      <c r="B1969" s="7" t="s">
        <v>34</v>
      </c>
      <c r="C1969" s="7" t="s">
        <v>22</v>
      </c>
      <c r="D1969" s="7" t="s">
        <v>23</v>
      </c>
      <c r="E1969" s="7" t="s">
        <v>5</v>
      </c>
      <c r="F1969" s="7"/>
      <c r="G1969" s="7" t="s">
        <v>24</v>
      </c>
      <c r="H1969" s="7">
        <v>913309</v>
      </c>
      <c r="I1969" s="7">
        <v>914061</v>
      </c>
      <c r="J1969" s="7" t="s">
        <v>25</v>
      </c>
      <c r="K1969" s="7" t="s">
        <v>3465</v>
      </c>
      <c r="L1969" s="7" t="s">
        <v>3465</v>
      </c>
      <c r="M1969" s="7"/>
      <c r="N1969" s="7" t="s">
        <v>3466</v>
      </c>
      <c r="O1969" s="7"/>
      <c r="P1969" s="7">
        <v>5738457</v>
      </c>
      <c r="Q1969" s="7" t="s">
        <v>3463</v>
      </c>
      <c r="R1969" s="7">
        <v>753</v>
      </c>
      <c r="S1969" s="7">
        <v>250</v>
      </c>
      <c r="T1969" s="8"/>
    </row>
    <row r="1970" spans="1:20" hidden="1" x14ac:dyDescent="0.25">
      <c r="A1970" t="s">
        <v>20</v>
      </c>
      <c r="B1970" t="s">
        <v>30</v>
      </c>
      <c r="C1970" t="s">
        <v>22</v>
      </c>
      <c r="D1970" t="s">
        <v>23</v>
      </c>
      <c r="E1970" t="s">
        <v>5</v>
      </c>
      <c r="G1970" t="s">
        <v>24</v>
      </c>
      <c r="H1970">
        <v>914096</v>
      </c>
      <c r="I1970">
        <v>914683</v>
      </c>
      <c r="J1970" t="s">
        <v>25</v>
      </c>
      <c r="P1970">
        <v>5738749</v>
      </c>
      <c r="Q1970" t="s">
        <v>3467</v>
      </c>
      <c r="R1970">
        <v>588</v>
      </c>
      <c r="T1970" t="s">
        <v>3468</v>
      </c>
    </row>
    <row r="1971" spans="1:20" x14ac:dyDescent="0.25">
      <c r="A1971" s="6" t="s">
        <v>33</v>
      </c>
      <c r="B1971" s="7" t="s">
        <v>34</v>
      </c>
      <c r="C1971" s="7" t="s">
        <v>22</v>
      </c>
      <c r="D1971" s="7" t="s">
        <v>23</v>
      </c>
      <c r="E1971" s="7" t="s">
        <v>5</v>
      </c>
      <c r="F1971" s="7"/>
      <c r="G1971" s="7" t="s">
        <v>24</v>
      </c>
      <c r="H1971" s="7">
        <v>914096</v>
      </c>
      <c r="I1971" s="7">
        <v>914683</v>
      </c>
      <c r="J1971" s="7" t="s">
        <v>25</v>
      </c>
      <c r="K1971" s="7" t="s">
        <v>3469</v>
      </c>
      <c r="L1971" s="7" t="s">
        <v>3469</v>
      </c>
      <c r="M1971" s="7"/>
      <c r="N1971" s="7" t="s">
        <v>36</v>
      </c>
      <c r="O1971" s="7"/>
      <c r="P1971" s="7">
        <v>5738749</v>
      </c>
      <c r="Q1971" s="7" t="s">
        <v>3467</v>
      </c>
      <c r="R1971" s="7">
        <v>588</v>
      </c>
      <c r="S1971" s="7">
        <v>195</v>
      </c>
      <c r="T1971" s="8"/>
    </row>
    <row r="1972" spans="1:20" hidden="1" x14ac:dyDescent="0.25">
      <c r="A1972" t="s">
        <v>20</v>
      </c>
      <c r="B1972" t="s">
        <v>30</v>
      </c>
      <c r="C1972" t="s">
        <v>22</v>
      </c>
      <c r="D1972" t="s">
        <v>23</v>
      </c>
      <c r="E1972" t="s">
        <v>5</v>
      </c>
      <c r="G1972" t="s">
        <v>24</v>
      </c>
      <c r="H1972">
        <v>914640</v>
      </c>
      <c r="I1972">
        <v>914921</v>
      </c>
      <c r="J1972" t="s">
        <v>25</v>
      </c>
      <c r="P1972">
        <v>5738466</v>
      </c>
      <c r="Q1972" t="s">
        <v>3470</v>
      </c>
      <c r="R1972">
        <v>282</v>
      </c>
      <c r="T1972" t="s">
        <v>3471</v>
      </c>
    </row>
    <row r="1973" spans="1:20" x14ac:dyDescent="0.25">
      <c r="A1973" s="6" t="s">
        <v>33</v>
      </c>
      <c r="B1973" s="7" t="s">
        <v>34</v>
      </c>
      <c r="C1973" s="7" t="s">
        <v>22</v>
      </c>
      <c r="D1973" s="7" t="s">
        <v>23</v>
      </c>
      <c r="E1973" s="7" t="s">
        <v>5</v>
      </c>
      <c r="F1973" s="7"/>
      <c r="G1973" s="7" t="s">
        <v>24</v>
      </c>
      <c r="H1973" s="7">
        <v>914640</v>
      </c>
      <c r="I1973" s="7">
        <v>914921</v>
      </c>
      <c r="J1973" s="7" t="s">
        <v>25</v>
      </c>
      <c r="K1973" s="7" t="s">
        <v>3472</v>
      </c>
      <c r="L1973" s="7" t="s">
        <v>3472</v>
      </c>
      <c r="M1973" s="7"/>
      <c r="N1973" s="7" t="s">
        <v>3473</v>
      </c>
      <c r="O1973" s="7"/>
      <c r="P1973" s="7">
        <v>5738466</v>
      </c>
      <c r="Q1973" s="7" t="s">
        <v>3470</v>
      </c>
      <c r="R1973" s="7">
        <v>282</v>
      </c>
      <c r="S1973" s="7">
        <v>93</v>
      </c>
      <c r="T1973" s="8"/>
    </row>
    <row r="1974" spans="1:20" hidden="1" x14ac:dyDescent="0.25">
      <c r="A1974" t="s">
        <v>20</v>
      </c>
      <c r="B1974" t="s">
        <v>30</v>
      </c>
      <c r="C1974" t="s">
        <v>22</v>
      </c>
      <c r="D1974" t="s">
        <v>23</v>
      </c>
      <c r="E1974" t="s">
        <v>5</v>
      </c>
      <c r="G1974" t="s">
        <v>24</v>
      </c>
      <c r="H1974">
        <v>914944</v>
      </c>
      <c r="I1974">
        <v>915129</v>
      </c>
      <c r="J1974" t="s">
        <v>25</v>
      </c>
      <c r="P1974">
        <v>5738753</v>
      </c>
      <c r="Q1974" t="s">
        <v>3474</v>
      </c>
      <c r="R1974">
        <v>186</v>
      </c>
      <c r="T1974" t="s">
        <v>3475</v>
      </c>
    </row>
    <row r="1975" spans="1:20" x14ac:dyDescent="0.25">
      <c r="A1975" s="6" t="s">
        <v>33</v>
      </c>
      <c r="B1975" s="7" t="s">
        <v>34</v>
      </c>
      <c r="C1975" s="7" t="s">
        <v>22</v>
      </c>
      <c r="D1975" s="7" t="s">
        <v>23</v>
      </c>
      <c r="E1975" s="7" t="s">
        <v>5</v>
      </c>
      <c r="F1975" s="7"/>
      <c r="G1975" s="7" t="s">
        <v>24</v>
      </c>
      <c r="H1975" s="7">
        <v>914944</v>
      </c>
      <c r="I1975" s="7">
        <v>915129</v>
      </c>
      <c r="J1975" s="7" t="s">
        <v>25</v>
      </c>
      <c r="K1975" s="7" t="s">
        <v>3476</v>
      </c>
      <c r="L1975" s="7" t="s">
        <v>3476</v>
      </c>
      <c r="M1975" s="7"/>
      <c r="N1975" s="7" t="s">
        <v>3477</v>
      </c>
      <c r="O1975" s="7"/>
      <c r="P1975" s="7">
        <v>5738753</v>
      </c>
      <c r="Q1975" s="7" t="s">
        <v>3474</v>
      </c>
      <c r="R1975" s="7">
        <v>186</v>
      </c>
      <c r="S1975" s="7">
        <v>61</v>
      </c>
      <c r="T1975" s="8"/>
    </row>
    <row r="1976" spans="1:20" hidden="1" x14ac:dyDescent="0.25">
      <c r="A1976" t="s">
        <v>20</v>
      </c>
      <c r="B1976" t="s">
        <v>30</v>
      </c>
      <c r="C1976" t="s">
        <v>22</v>
      </c>
      <c r="D1976" t="s">
        <v>23</v>
      </c>
      <c r="E1976" t="s">
        <v>5</v>
      </c>
      <c r="G1976" t="s">
        <v>24</v>
      </c>
      <c r="H1976">
        <v>915243</v>
      </c>
      <c r="I1976">
        <v>916040</v>
      </c>
      <c r="J1976" t="s">
        <v>25</v>
      </c>
      <c r="P1976">
        <v>5738474</v>
      </c>
      <c r="Q1976" t="s">
        <v>3478</v>
      </c>
      <c r="R1976">
        <v>798</v>
      </c>
      <c r="T1976" t="s">
        <v>3479</v>
      </c>
    </row>
    <row r="1977" spans="1:20" x14ac:dyDescent="0.25">
      <c r="A1977" s="6" t="s">
        <v>33</v>
      </c>
      <c r="B1977" s="7" t="s">
        <v>34</v>
      </c>
      <c r="C1977" s="7" t="s">
        <v>22</v>
      </c>
      <c r="D1977" s="7" t="s">
        <v>23</v>
      </c>
      <c r="E1977" s="7" t="s">
        <v>5</v>
      </c>
      <c r="F1977" s="7"/>
      <c r="G1977" s="7" t="s">
        <v>24</v>
      </c>
      <c r="H1977" s="7">
        <v>915243</v>
      </c>
      <c r="I1977" s="7">
        <v>916040</v>
      </c>
      <c r="J1977" s="7" t="s">
        <v>25</v>
      </c>
      <c r="K1977" s="7" t="s">
        <v>3480</v>
      </c>
      <c r="L1977" s="7" t="s">
        <v>3480</v>
      </c>
      <c r="M1977" s="7"/>
      <c r="N1977" s="7" t="s">
        <v>3481</v>
      </c>
      <c r="O1977" s="7"/>
      <c r="P1977" s="7">
        <v>5738474</v>
      </c>
      <c r="Q1977" s="7" t="s">
        <v>3478</v>
      </c>
      <c r="R1977" s="7">
        <v>798</v>
      </c>
      <c r="S1977" s="7">
        <v>265</v>
      </c>
      <c r="T1977" s="8"/>
    </row>
    <row r="1978" spans="1:20" hidden="1" x14ac:dyDescent="0.25">
      <c r="A1978" t="s">
        <v>20</v>
      </c>
      <c r="B1978" t="s">
        <v>30</v>
      </c>
      <c r="C1978" t="s">
        <v>22</v>
      </c>
      <c r="D1978" t="s">
        <v>23</v>
      </c>
      <c r="E1978" t="s">
        <v>5</v>
      </c>
      <c r="G1978" t="s">
        <v>24</v>
      </c>
      <c r="H1978">
        <v>916049</v>
      </c>
      <c r="I1978">
        <v>916204</v>
      </c>
      <c r="J1978" t="s">
        <v>25</v>
      </c>
      <c r="P1978">
        <v>5738758</v>
      </c>
      <c r="Q1978" t="s">
        <v>3482</v>
      </c>
      <c r="R1978">
        <v>156</v>
      </c>
      <c r="T1978" t="s">
        <v>3483</v>
      </c>
    </row>
    <row r="1979" spans="1:20" x14ac:dyDescent="0.25">
      <c r="A1979" s="6" t="s">
        <v>33</v>
      </c>
      <c r="B1979" s="7" t="s">
        <v>34</v>
      </c>
      <c r="C1979" s="7" t="s">
        <v>22</v>
      </c>
      <c r="D1979" s="7" t="s">
        <v>23</v>
      </c>
      <c r="E1979" s="7" t="s">
        <v>5</v>
      </c>
      <c r="F1979" s="7"/>
      <c r="G1979" s="7" t="s">
        <v>24</v>
      </c>
      <c r="H1979" s="7">
        <v>916049</v>
      </c>
      <c r="I1979" s="7">
        <v>916204</v>
      </c>
      <c r="J1979" s="7" t="s">
        <v>25</v>
      </c>
      <c r="K1979" s="7" t="s">
        <v>3484</v>
      </c>
      <c r="L1979" s="7" t="s">
        <v>3484</v>
      </c>
      <c r="M1979" s="7"/>
      <c r="N1979" s="7" t="s">
        <v>3485</v>
      </c>
      <c r="O1979" s="7"/>
      <c r="P1979" s="7">
        <v>5738758</v>
      </c>
      <c r="Q1979" s="7" t="s">
        <v>3482</v>
      </c>
      <c r="R1979" s="7">
        <v>156</v>
      </c>
      <c r="S1979" s="7">
        <v>51</v>
      </c>
      <c r="T1979" s="8"/>
    </row>
    <row r="1980" spans="1:20" hidden="1" x14ac:dyDescent="0.25">
      <c r="A1980" t="s">
        <v>20</v>
      </c>
      <c r="B1980" t="s">
        <v>30</v>
      </c>
      <c r="C1980" t="s">
        <v>22</v>
      </c>
      <c r="D1980" t="s">
        <v>23</v>
      </c>
      <c r="E1980" t="s">
        <v>5</v>
      </c>
      <c r="G1980" t="s">
        <v>24</v>
      </c>
      <c r="H1980">
        <v>916210</v>
      </c>
      <c r="I1980">
        <v>916875</v>
      </c>
      <c r="J1980" t="s">
        <v>25</v>
      </c>
      <c r="P1980">
        <v>5738476</v>
      </c>
      <c r="Q1980" t="s">
        <v>3486</v>
      </c>
      <c r="R1980">
        <v>666</v>
      </c>
      <c r="T1980" t="s">
        <v>3487</v>
      </c>
    </row>
    <row r="1981" spans="1:20" x14ac:dyDescent="0.25">
      <c r="A1981" s="6" t="s">
        <v>33</v>
      </c>
      <c r="B1981" s="7" t="s">
        <v>34</v>
      </c>
      <c r="C1981" s="7" t="s">
        <v>22</v>
      </c>
      <c r="D1981" s="7" t="s">
        <v>23</v>
      </c>
      <c r="E1981" s="7" t="s">
        <v>5</v>
      </c>
      <c r="F1981" s="7"/>
      <c r="G1981" s="7" t="s">
        <v>24</v>
      </c>
      <c r="H1981" s="7">
        <v>916210</v>
      </c>
      <c r="I1981" s="7">
        <v>916875</v>
      </c>
      <c r="J1981" s="7" t="s">
        <v>25</v>
      </c>
      <c r="K1981" s="7" t="s">
        <v>3488</v>
      </c>
      <c r="L1981" s="7" t="s">
        <v>3488</v>
      </c>
      <c r="M1981" s="7"/>
      <c r="N1981" s="7" t="s">
        <v>3489</v>
      </c>
      <c r="O1981" s="7"/>
      <c r="P1981" s="7">
        <v>5738476</v>
      </c>
      <c r="Q1981" s="7" t="s">
        <v>3486</v>
      </c>
      <c r="R1981" s="7">
        <v>666</v>
      </c>
      <c r="S1981" s="7">
        <v>221</v>
      </c>
      <c r="T1981" s="8"/>
    </row>
    <row r="1982" spans="1:20" hidden="1" x14ac:dyDescent="0.25">
      <c r="A1982" t="s">
        <v>20</v>
      </c>
      <c r="B1982" t="s">
        <v>30</v>
      </c>
      <c r="C1982" t="s">
        <v>22</v>
      </c>
      <c r="D1982" t="s">
        <v>23</v>
      </c>
      <c r="E1982" t="s">
        <v>5</v>
      </c>
      <c r="G1982" t="s">
        <v>24</v>
      </c>
      <c r="H1982">
        <v>916885</v>
      </c>
      <c r="I1982">
        <v>917340</v>
      </c>
      <c r="J1982" t="s">
        <v>25</v>
      </c>
      <c r="P1982">
        <v>5738765</v>
      </c>
      <c r="Q1982" t="s">
        <v>3490</v>
      </c>
      <c r="R1982">
        <v>456</v>
      </c>
      <c r="T1982" t="s">
        <v>3491</v>
      </c>
    </row>
    <row r="1983" spans="1:20" x14ac:dyDescent="0.25">
      <c r="A1983" s="6" t="s">
        <v>33</v>
      </c>
      <c r="B1983" s="7" t="s">
        <v>34</v>
      </c>
      <c r="C1983" s="7" t="s">
        <v>22</v>
      </c>
      <c r="D1983" s="7" t="s">
        <v>23</v>
      </c>
      <c r="E1983" s="7" t="s">
        <v>5</v>
      </c>
      <c r="F1983" s="7"/>
      <c r="G1983" s="7" t="s">
        <v>24</v>
      </c>
      <c r="H1983" s="7">
        <v>916885</v>
      </c>
      <c r="I1983" s="7">
        <v>917340</v>
      </c>
      <c r="J1983" s="7" t="s">
        <v>25</v>
      </c>
      <c r="K1983" s="7" t="s">
        <v>3492</v>
      </c>
      <c r="L1983" s="7" t="s">
        <v>3492</v>
      </c>
      <c r="M1983" s="7"/>
      <c r="N1983" s="7" t="s">
        <v>3493</v>
      </c>
      <c r="O1983" s="7"/>
      <c r="P1983" s="7">
        <v>5738765</v>
      </c>
      <c r="Q1983" s="7" t="s">
        <v>3490</v>
      </c>
      <c r="R1983" s="7">
        <v>456</v>
      </c>
      <c r="S1983" s="7">
        <v>151</v>
      </c>
      <c r="T1983" s="8"/>
    </row>
    <row r="1984" spans="1:20" hidden="1" x14ac:dyDescent="0.25">
      <c r="A1984" t="s">
        <v>20</v>
      </c>
      <c r="B1984" t="s">
        <v>30</v>
      </c>
      <c r="C1984" t="s">
        <v>22</v>
      </c>
      <c r="D1984" t="s">
        <v>23</v>
      </c>
      <c r="E1984" t="s">
        <v>5</v>
      </c>
      <c r="G1984" t="s">
        <v>24</v>
      </c>
      <c r="H1984">
        <v>917337</v>
      </c>
      <c r="I1984">
        <v>918233</v>
      </c>
      <c r="J1984" t="s">
        <v>74</v>
      </c>
      <c r="P1984">
        <v>5738478</v>
      </c>
      <c r="Q1984" t="s">
        <v>3494</v>
      </c>
      <c r="R1984">
        <v>897</v>
      </c>
      <c r="T1984" t="s">
        <v>3495</v>
      </c>
    </row>
    <row r="1985" spans="1:20" x14ac:dyDescent="0.25">
      <c r="A1985" s="6" t="s">
        <v>33</v>
      </c>
      <c r="B1985" s="7" t="s">
        <v>34</v>
      </c>
      <c r="C1985" s="7" t="s">
        <v>22</v>
      </c>
      <c r="D1985" s="7" t="s">
        <v>23</v>
      </c>
      <c r="E1985" s="7" t="s">
        <v>5</v>
      </c>
      <c r="F1985" s="7"/>
      <c r="G1985" s="7" t="s">
        <v>24</v>
      </c>
      <c r="H1985" s="7">
        <v>917337</v>
      </c>
      <c r="I1985" s="7">
        <v>918233</v>
      </c>
      <c r="J1985" s="7" t="s">
        <v>74</v>
      </c>
      <c r="K1985" s="7" t="s">
        <v>3496</v>
      </c>
      <c r="L1985" s="7" t="s">
        <v>3496</v>
      </c>
      <c r="M1985" s="7"/>
      <c r="N1985" s="7" t="s">
        <v>36</v>
      </c>
      <c r="O1985" s="7"/>
      <c r="P1985" s="7">
        <v>5738478</v>
      </c>
      <c r="Q1985" s="7" t="s">
        <v>3494</v>
      </c>
      <c r="R1985" s="7">
        <v>897</v>
      </c>
      <c r="S1985" s="7">
        <v>298</v>
      </c>
      <c r="T1985" s="8"/>
    </row>
    <row r="1986" spans="1:20" hidden="1" x14ac:dyDescent="0.25">
      <c r="A1986" t="s">
        <v>20</v>
      </c>
      <c r="B1986" t="s">
        <v>30</v>
      </c>
      <c r="C1986" t="s">
        <v>22</v>
      </c>
      <c r="D1986" t="s">
        <v>23</v>
      </c>
      <c r="E1986" t="s">
        <v>5</v>
      </c>
      <c r="G1986" t="s">
        <v>24</v>
      </c>
      <c r="H1986">
        <v>918439</v>
      </c>
      <c r="I1986">
        <v>919452</v>
      </c>
      <c r="J1986" t="s">
        <v>74</v>
      </c>
      <c r="P1986">
        <v>5738770</v>
      </c>
      <c r="Q1986" t="s">
        <v>3497</v>
      </c>
      <c r="R1986">
        <v>1014</v>
      </c>
      <c r="T1986" t="s">
        <v>3498</v>
      </c>
    </row>
    <row r="1987" spans="1:20" x14ac:dyDescent="0.25">
      <c r="A1987" s="6" t="s">
        <v>33</v>
      </c>
      <c r="B1987" s="7" t="s">
        <v>34</v>
      </c>
      <c r="C1987" s="7" t="s">
        <v>22</v>
      </c>
      <c r="D1987" s="7" t="s">
        <v>23</v>
      </c>
      <c r="E1987" s="7" t="s">
        <v>5</v>
      </c>
      <c r="F1987" s="7"/>
      <c r="G1987" s="7" t="s">
        <v>24</v>
      </c>
      <c r="H1987" s="7">
        <v>918439</v>
      </c>
      <c r="I1987" s="7">
        <v>919452</v>
      </c>
      <c r="J1987" s="7" t="s">
        <v>74</v>
      </c>
      <c r="K1987" s="7" t="s">
        <v>3499</v>
      </c>
      <c r="L1987" s="7" t="s">
        <v>3499</v>
      </c>
      <c r="M1987" s="7"/>
      <c r="N1987" s="7" t="s">
        <v>3500</v>
      </c>
      <c r="O1987" s="7"/>
      <c r="P1987" s="7">
        <v>5738770</v>
      </c>
      <c r="Q1987" s="7" t="s">
        <v>3497</v>
      </c>
      <c r="R1987" s="7">
        <v>1014</v>
      </c>
      <c r="S1987" s="7">
        <v>337</v>
      </c>
      <c r="T1987" s="8"/>
    </row>
    <row r="1988" spans="1:20" hidden="1" x14ac:dyDescent="0.25">
      <c r="A1988" t="s">
        <v>20</v>
      </c>
      <c r="B1988" t="s">
        <v>30</v>
      </c>
      <c r="C1988" t="s">
        <v>22</v>
      </c>
      <c r="D1988" t="s">
        <v>23</v>
      </c>
      <c r="E1988" t="s">
        <v>5</v>
      </c>
      <c r="G1988" t="s">
        <v>24</v>
      </c>
      <c r="H1988">
        <v>919464</v>
      </c>
      <c r="I1988">
        <v>919946</v>
      </c>
      <c r="J1988" t="s">
        <v>74</v>
      </c>
      <c r="P1988">
        <v>5738480</v>
      </c>
      <c r="Q1988" t="s">
        <v>3501</v>
      </c>
      <c r="R1988">
        <v>483</v>
      </c>
      <c r="T1988" t="s">
        <v>3502</v>
      </c>
    </row>
    <row r="1989" spans="1:20" x14ac:dyDescent="0.25">
      <c r="A1989" s="6" t="s">
        <v>33</v>
      </c>
      <c r="B1989" s="7" t="s">
        <v>34</v>
      </c>
      <c r="C1989" s="7" t="s">
        <v>22</v>
      </c>
      <c r="D1989" s="7" t="s">
        <v>23</v>
      </c>
      <c r="E1989" s="7" t="s">
        <v>5</v>
      </c>
      <c r="F1989" s="7"/>
      <c r="G1989" s="7" t="s">
        <v>24</v>
      </c>
      <c r="H1989" s="7">
        <v>919464</v>
      </c>
      <c r="I1989" s="7">
        <v>919946</v>
      </c>
      <c r="J1989" s="7" t="s">
        <v>74</v>
      </c>
      <c r="K1989" s="7" t="s">
        <v>3503</v>
      </c>
      <c r="L1989" s="7" t="s">
        <v>3503</v>
      </c>
      <c r="M1989" s="7"/>
      <c r="N1989" s="7" t="s">
        <v>36</v>
      </c>
      <c r="O1989" s="7"/>
      <c r="P1989" s="7">
        <v>5738480</v>
      </c>
      <c r="Q1989" s="7" t="s">
        <v>3501</v>
      </c>
      <c r="R1989" s="7">
        <v>483</v>
      </c>
      <c r="S1989" s="7">
        <v>160</v>
      </c>
      <c r="T1989" s="8"/>
    </row>
    <row r="1990" spans="1:20" hidden="1" x14ac:dyDescent="0.25">
      <c r="A1990" t="s">
        <v>20</v>
      </c>
      <c r="B1990" t="s">
        <v>30</v>
      </c>
      <c r="C1990" t="s">
        <v>22</v>
      </c>
      <c r="D1990" t="s">
        <v>23</v>
      </c>
      <c r="E1990" t="s">
        <v>5</v>
      </c>
      <c r="G1990" t="s">
        <v>24</v>
      </c>
      <c r="H1990">
        <v>920105</v>
      </c>
      <c r="I1990">
        <v>921706</v>
      </c>
      <c r="J1990" t="s">
        <v>74</v>
      </c>
      <c r="P1990">
        <v>5738774</v>
      </c>
      <c r="Q1990" t="s">
        <v>3504</v>
      </c>
      <c r="R1990">
        <v>1602</v>
      </c>
      <c r="T1990" t="s">
        <v>3505</v>
      </c>
    </row>
    <row r="1991" spans="1:20" x14ac:dyDescent="0.25">
      <c r="A1991" s="6" t="s">
        <v>33</v>
      </c>
      <c r="B1991" s="7" t="s">
        <v>34</v>
      </c>
      <c r="C1991" s="7" t="s">
        <v>22</v>
      </c>
      <c r="D1991" s="7" t="s">
        <v>23</v>
      </c>
      <c r="E1991" s="7" t="s">
        <v>5</v>
      </c>
      <c r="F1991" s="7"/>
      <c r="G1991" s="7" t="s">
        <v>24</v>
      </c>
      <c r="H1991" s="7">
        <v>920105</v>
      </c>
      <c r="I1991" s="7">
        <v>921706</v>
      </c>
      <c r="J1991" s="7" t="s">
        <v>74</v>
      </c>
      <c r="K1991" s="7" t="s">
        <v>3506</v>
      </c>
      <c r="L1991" s="7" t="s">
        <v>3506</v>
      </c>
      <c r="M1991" s="7"/>
      <c r="N1991" s="7" t="s">
        <v>3507</v>
      </c>
      <c r="O1991" s="7"/>
      <c r="P1991" s="7">
        <v>5738774</v>
      </c>
      <c r="Q1991" s="7" t="s">
        <v>3504</v>
      </c>
      <c r="R1991" s="7">
        <v>1602</v>
      </c>
      <c r="S1991" s="7">
        <v>533</v>
      </c>
      <c r="T1991" s="8"/>
    </row>
    <row r="1992" spans="1:20" hidden="1" x14ac:dyDescent="0.25">
      <c r="A1992" t="s">
        <v>20</v>
      </c>
      <c r="B1992" t="s">
        <v>30</v>
      </c>
      <c r="C1992" t="s">
        <v>22</v>
      </c>
      <c r="D1992" t="s">
        <v>23</v>
      </c>
      <c r="E1992" t="s">
        <v>5</v>
      </c>
      <c r="G1992" t="s">
        <v>24</v>
      </c>
      <c r="H1992">
        <v>921707</v>
      </c>
      <c r="I1992">
        <v>921898</v>
      </c>
      <c r="J1992" t="s">
        <v>74</v>
      </c>
      <c r="P1992">
        <v>5738487</v>
      </c>
      <c r="Q1992" t="s">
        <v>3508</v>
      </c>
      <c r="R1992">
        <v>192</v>
      </c>
      <c r="T1992" t="s">
        <v>3509</v>
      </c>
    </row>
    <row r="1993" spans="1:20" x14ac:dyDescent="0.25">
      <c r="A1993" s="6" t="s">
        <v>33</v>
      </c>
      <c r="B1993" s="7" t="s">
        <v>34</v>
      </c>
      <c r="C1993" s="7" t="s">
        <v>22</v>
      </c>
      <c r="D1993" s="7" t="s">
        <v>23</v>
      </c>
      <c r="E1993" s="7" t="s">
        <v>5</v>
      </c>
      <c r="F1993" s="7"/>
      <c r="G1993" s="7" t="s">
        <v>24</v>
      </c>
      <c r="H1993" s="7">
        <v>921707</v>
      </c>
      <c r="I1993" s="7">
        <v>921898</v>
      </c>
      <c r="J1993" s="7" t="s">
        <v>74</v>
      </c>
      <c r="K1993" s="7" t="s">
        <v>3510</v>
      </c>
      <c r="L1993" s="7" t="s">
        <v>3510</v>
      </c>
      <c r="M1993" s="7"/>
      <c r="N1993" s="7" t="s">
        <v>36</v>
      </c>
      <c r="O1993" s="7"/>
      <c r="P1993" s="7">
        <v>5738487</v>
      </c>
      <c r="Q1993" s="7" t="s">
        <v>3508</v>
      </c>
      <c r="R1993" s="7">
        <v>192</v>
      </c>
      <c r="S1993" s="7">
        <v>63</v>
      </c>
      <c r="T1993" s="8"/>
    </row>
    <row r="1994" spans="1:20" hidden="1" x14ac:dyDescent="0.25">
      <c r="A1994" t="s">
        <v>20</v>
      </c>
      <c r="B1994" t="s">
        <v>30</v>
      </c>
      <c r="C1994" t="s">
        <v>22</v>
      </c>
      <c r="D1994" t="s">
        <v>23</v>
      </c>
      <c r="E1994" t="s">
        <v>5</v>
      </c>
      <c r="G1994" t="s">
        <v>24</v>
      </c>
      <c r="H1994">
        <v>922229</v>
      </c>
      <c r="I1994">
        <v>922765</v>
      </c>
      <c r="J1994" t="s">
        <v>74</v>
      </c>
      <c r="P1994">
        <v>5738778</v>
      </c>
      <c r="Q1994" t="s">
        <v>3511</v>
      </c>
      <c r="R1994">
        <v>537</v>
      </c>
      <c r="T1994" t="s">
        <v>3512</v>
      </c>
    </row>
    <row r="1995" spans="1:20" x14ac:dyDescent="0.25">
      <c r="A1995" s="6" t="s">
        <v>33</v>
      </c>
      <c r="B1995" s="7" t="s">
        <v>34</v>
      </c>
      <c r="C1995" s="7" t="s">
        <v>22</v>
      </c>
      <c r="D1995" s="7" t="s">
        <v>23</v>
      </c>
      <c r="E1995" s="7" t="s">
        <v>5</v>
      </c>
      <c r="F1995" s="7"/>
      <c r="G1995" s="7" t="s">
        <v>24</v>
      </c>
      <c r="H1995" s="7">
        <v>922229</v>
      </c>
      <c r="I1995" s="7">
        <v>922765</v>
      </c>
      <c r="J1995" s="7" t="s">
        <v>74</v>
      </c>
      <c r="K1995" s="7" t="s">
        <v>3513</v>
      </c>
      <c r="L1995" s="7" t="s">
        <v>3513</v>
      </c>
      <c r="M1995" s="7"/>
      <c r="N1995" s="7" t="s">
        <v>36</v>
      </c>
      <c r="O1995" s="7"/>
      <c r="P1995" s="7">
        <v>5738778</v>
      </c>
      <c r="Q1995" s="7" t="s">
        <v>3511</v>
      </c>
      <c r="R1995" s="7">
        <v>537</v>
      </c>
      <c r="S1995" s="7">
        <v>178</v>
      </c>
      <c r="T1995" s="8"/>
    </row>
    <row r="1996" spans="1:20" hidden="1" x14ac:dyDescent="0.25">
      <c r="A1996" t="s">
        <v>20</v>
      </c>
      <c r="B1996" t="s">
        <v>30</v>
      </c>
      <c r="C1996" t="s">
        <v>22</v>
      </c>
      <c r="D1996" t="s">
        <v>23</v>
      </c>
      <c r="E1996" t="s">
        <v>5</v>
      </c>
      <c r="G1996" t="s">
        <v>24</v>
      </c>
      <c r="H1996">
        <v>923476</v>
      </c>
      <c r="I1996">
        <v>924066</v>
      </c>
      <c r="J1996" t="s">
        <v>25</v>
      </c>
      <c r="P1996">
        <v>31759137</v>
      </c>
      <c r="Q1996" t="s">
        <v>3514</v>
      </c>
      <c r="R1996">
        <v>591</v>
      </c>
    </row>
    <row r="1997" spans="1:20" x14ac:dyDescent="0.25">
      <c r="A1997" s="6" t="s">
        <v>33</v>
      </c>
      <c r="B1997" s="7" t="s">
        <v>34</v>
      </c>
      <c r="C1997" s="7" t="s">
        <v>22</v>
      </c>
      <c r="D1997" s="7" t="s">
        <v>23</v>
      </c>
      <c r="E1997" s="7" t="s">
        <v>5</v>
      </c>
      <c r="F1997" s="7"/>
      <c r="G1997" s="7" t="s">
        <v>24</v>
      </c>
      <c r="H1997" s="7">
        <v>923476</v>
      </c>
      <c r="I1997" s="7">
        <v>924066</v>
      </c>
      <c r="J1997" s="7" t="s">
        <v>25</v>
      </c>
      <c r="K1997" s="7" t="s">
        <v>3515</v>
      </c>
      <c r="L1997" s="7" t="s">
        <v>3515</v>
      </c>
      <c r="M1997" s="7"/>
      <c r="N1997" s="7" t="s">
        <v>3516</v>
      </c>
      <c r="O1997" s="7"/>
      <c r="P1997" s="7">
        <v>31759137</v>
      </c>
      <c r="Q1997" s="7" t="s">
        <v>3514</v>
      </c>
      <c r="R1997" s="7">
        <v>591</v>
      </c>
      <c r="S1997" s="7">
        <v>196</v>
      </c>
      <c r="T1997" s="8"/>
    </row>
    <row r="1998" spans="1:20" hidden="1" x14ac:dyDescent="0.25">
      <c r="A1998" t="s">
        <v>20</v>
      </c>
      <c r="B1998" t="s">
        <v>30</v>
      </c>
      <c r="C1998" t="s">
        <v>22</v>
      </c>
      <c r="D1998" t="s">
        <v>23</v>
      </c>
      <c r="E1998" t="s">
        <v>5</v>
      </c>
      <c r="G1998" t="s">
        <v>24</v>
      </c>
      <c r="H1998">
        <v>924082</v>
      </c>
      <c r="I1998">
        <v>925452</v>
      </c>
      <c r="J1998" t="s">
        <v>25</v>
      </c>
      <c r="P1998">
        <v>5738491</v>
      </c>
      <c r="Q1998" t="s">
        <v>3517</v>
      </c>
      <c r="R1998">
        <v>1371</v>
      </c>
      <c r="T1998" t="s">
        <v>3518</v>
      </c>
    </row>
    <row r="1999" spans="1:20" x14ac:dyDescent="0.25">
      <c r="A1999" s="6" t="s">
        <v>33</v>
      </c>
      <c r="B1999" s="7" t="s">
        <v>34</v>
      </c>
      <c r="C1999" s="7" t="s">
        <v>22</v>
      </c>
      <c r="D1999" s="7" t="s">
        <v>23</v>
      </c>
      <c r="E1999" s="7" t="s">
        <v>5</v>
      </c>
      <c r="F1999" s="7"/>
      <c r="G1999" s="7" t="s">
        <v>24</v>
      </c>
      <c r="H1999" s="7">
        <v>924082</v>
      </c>
      <c r="I1999" s="7">
        <v>925452</v>
      </c>
      <c r="J1999" s="7" t="s">
        <v>25</v>
      </c>
      <c r="K1999" s="7" t="s">
        <v>3519</v>
      </c>
      <c r="L1999" s="7" t="s">
        <v>3519</v>
      </c>
      <c r="M1999" s="7"/>
      <c r="N1999" s="7" t="s">
        <v>3516</v>
      </c>
      <c r="O1999" s="7"/>
      <c r="P1999" s="7">
        <v>5738491</v>
      </c>
      <c r="Q1999" s="7" t="s">
        <v>3517</v>
      </c>
      <c r="R1999" s="7">
        <v>1371</v>
      </c>
      <c r="S1999" s="7">
        <v>456</v>
      </c>
      <c r="T1999" s="8"/>
    </row>
    <row r="2000" spans="1:20" hidden="1" x14ac:dyDescent="0.25">
      <c r="A2000" t="s">
        <v>20</v>
      </c>
      <c r="B2000" t="s">
        <v>657</v>
      </c>
      <c r="C2000" t="s">
        <v>22</v>
      </c>
      <c r="D2000" t="s">
        <v>23</v>
      </c>
      <c r="E2000" t="s">
        <v>5</v>
      </c>
      <c r="G2000" t="s">
        <v>24</v>
      </c>
      <c r="H2000">
        <v>925719</v>
      </c>
      <c r="I2000">
        <v>926045</v>
      </c>
      <c r="J2000" t="s">
        <v>25</v>
      </c>
      <c r="P2000">
        <v>5738787</v>
      </c>
      <c r="Q2000" t="s">
        <v>3520</v>
      </c>
      <c r="R2000">
        <v>327</v>
      </c>
      <c r="T2000" t="s">
        <v>3521</v>
      </c>
    </row>
    <row r="2001" spans="1:20" hidden="1" x14ac:dyDescent="0.25">
      <c r="A2001" t="s">
        <v>33</v>
      </c>
      <c r="B2001" t="s">
        <v>660</v>
      </c>
      <c r="C2001" t="s">
        <v>22</v>
      </c>
      <c r="D2001" t="s">
        <v>23</v>
      </c>
      <c r="E2001" t="s">
        <v>5</v>
      </c>
      <c r="G2001" t="s">
        <v>24</v>
      </c>
      <c r="H2001">
        <v>925719</v>
      </c>
      <c r="I2001">
        <v>926045</v>
      </c>
      <c r="J2001" t="s">
        <v>25</v>
      </c>
      <c r="N2001" t="s">
        <v>3522</v>
      </c>
      <c r="P2001">
        <v>5738787</v>
      </c>
      <c r="Q2001" t="s">
        <v>3520</v>
      </c>
      <c r="R2001">
        <v>327</v>
      </c>
      <c r="T2001" t="s">
        <v>661</v>
      </c>
    </row>
    <row r="2002" spans="1:20" hidden="1" x14ac:dyDescent="0.25">
      <c r="A2002" t="s">
        <v>20</v>
      </c>
      <c r="B2002" t="s">
        <v>30</v>
      </c>
      <c r="C2002" t="s">
        <v>22</v>
      </c>
      <c r="D2002" t="s">
        <v>23</v>
      </c>
      <c r="E2002" t="s">
        <v>5</v>
      </c>
      <c r="G2002" t="s">
        <v>24</v>
      </c>
      <c r="H2002">
        <v>926145</v>
      </c>
      <c r="I2002">
        <v>927011</v>
      </c>
      <c r="J2002" t="s">
        <v>25</v>
      </c>
      <c r="P2002">
        <v>5738494</v>
      </c>
      <c r="Q2002" t="s">
        <v>3523</v>
      </c>
      <c r="R2002">
        <v>867</v>
      </c>
      <c r="T2002" t="s">
        <v>3524</v>
      </c>
    </row>
    <row r="2003" spans="1:20" x14ac:dyDescent="0.25">
      <c r="A2003" s="6" t="s">
        <v>33</v>
      </c>
      <c r="B2003" s="7" t="s">
        <v>34</v>
      </c>
      <c r="C2003" s="7" t="s">
        <v>22</v>
      </c>
      <c r="D2003" s="7" t="s">
        <v>23</v>
      </c>
      <c r="E2003" s="7" t="s">
        <v>5</v>
      </c>
      <c r="F2003" s="7"/>
      <c r="G2003" s="7" t="s">
        <v>24</v>
      </c>
      <c r="H2003" s="7">
        <v>926145</v>
      </c>
      <c r="I2003" s="7">
        <v>927011</v>
      </c>
      <c r="J2003" s="7" t="s">
        <v>25</v>
      </c>
      <c r="K2003" s="7" t="s">
        <v>3525</v>
      </c>
      <c r="L2003" s="7" t="s">
        <v>3525</v>
      </c>
      <c r="M2003" s="7"/>
      <c r="N2003" s="7" t="s">
        <v>3526</v>
      </c>
      <c r="O2003" s="7"/>
      <c r="P2003" s="7">
        <v>5738494</v>
      </c>
      <c r="Q2003" s="7" t="s">
        <v>3523</v>
      </c>
      <c r="R2003" s="7">
        <v>867</v>
      </c>
      <c r="S2003" s="7">
        <v>288</v>
      </c>
      <c r="T2003" s="8"/>
    </row>
    <row r="2004" spans="1:20" hidden="1" x14ac:dyDescent="0.25">
      <c r="A2004" t="s">
        <v>20</v>
      </c>
      <c r="B2004" t="s">
        <v>30</v>
      </c>
      <c r="C2004" t="s">
        <v>22</v>
      </c>
      <c r="D2004" t="s">
        <v>23</v>
      </c>
      <c r="E2004" t="s">
        <v>5</v>
      </c>
      <c r="G2004" t="s">
        <v>24</v>
      </c>
      <c r="H2004">
        <v>927053</v>
      </c>
      <c r="I2004">
        <v>928309</v>
      </c>
      <c r="J2004" t="s">
        <v>25</v>
      </c>
      <c r="P2004">
        <v>5738793</v>
      </c>
      <c r="Q2004" t="s">
        <v>3527</v>
      </c>
      <c r="R2004">
        <v>1257</v>
      </c>
      <c r="T2004" t="s">
        <v>3528</v>
      </c>
    </row>
    <row r="2005" spans="1:20" x14ac:dyDescent="0.25">
      <c r="A2005" s="6" t="s">
        <v>33</v>
      </c>
      <c r="B2005" s="7" t="s">
        <v>34</v>
      </c>
      <c r="C2005" s="7" t="s">
        <v>22</v>
      </c>
      <c r="D2005" s="7" t="s">
        <v>23</v>
      </c>
      <c r="E2005" s="7" t="s">
        <v>5</v>
      </c>
      <c r="F2005" s="7"/>
      <c r="G2005" s="7" t="s">
        <v>24</v>
      </c>
      <c r="H2005" s="7">
        <v>927053</v>
      </c>
      <c r="I2005" s="7">
        <v>928309</v>
      </c>
      <c r="J2005" s="7" t="s">
        <v>25</v>
      </c>
      <c r="K2005" s="7" t="s">
        <v>3529</v>
      </c>
      <c r="L2005" s="7" t="s">
        <v>3529</v>
      </c>
      <c r="M2005" s="7"/>
      <c r="N2005" s="7" t="s">
        <v>3530</v>
      </c>
      <c r="O2005" s="7"/>
      <c r="P2005" s="7">
        <v>5738793</v>
      </c>
      <c r="Q2005" s="7" t="s">
        <v>3527</v>
      </c>
      <c r="R2005" s="7">
        <v>1257</v>
      </c>
      <c r="S2005" s="7">
        <v>418</v>
      </c>
      <c r="T2005" s="8"/>
    </row>
    <row r="2006" spans="1:20" hidden="1" x14ac:dyDescent="0.25">
      <c r="A2006" t="s">
        <v>20</v>
      </c>
      <c r="B2006" t="s">
        <v>30</v>
      </c>
      <c r="C2006" t="s">
        <v>22</v>
      </c>
      <c r="D2006" t="s">
        <v>23</v>
      </c>
      <c r="E2006" t="s">
        <v>5</v>
      </c>
      <c r="G2006" t="s">
        <v>24</v>
      </c>
      <c r="H2006">
        <v>928324</v>
      </c>
      <c r="I2006">
        <v>928458</v>
      </c>
      <c r="J2006" t="s">
        <v>25</v>
      </c>
      <c r="P2006">
        <v>31759138</v>
      </c>
      <c r="Q2006" t="s">
        <v>3531</v>
      </c>
      <c r="R2006">
        <v>135</v>
      </c>
      <c r="T2006" t="s">
        <v>3532</v>
      </c>
    </row>
    <row r="2007" spans="1:20" x14ac:dyDescent="0.25">
      <c r="A2007" s="6" t="s">
        <v>33</v>
      </c>
      <c r="B2007" s="7" t="s">
        <v>34</v>
      </c>
      <c r="C2007" s="7" t="s">
        <v>22</v>
      </c>
      <c r="D2007" s="7" t="s">
        <v>23</v>
      </c>
      <c r="E2007" s="7" t="s">
        <v>5</v>
      </c>
      <c r="F2007" s="7"/>
      <c r="G2007" s="7" t="s">
        <v>24</v>
      </c>
      <c r="H2007" s="7">
        <v>928324</v>
      </c>
      <c r="I2007" s="7">
        <v>928458</v>
      </c>
      <c r="J2007" s="7" t="s">
        <v>25</v>
      </c>
      <c r="K2007" s="7" t="s">
        <v>3533</v>
      </c>
      <c r="L2007" s="7" t="s">
        <v>3533</v>
      </c>
      <c r="M2007" s="7"/>
      <c r="N2007" s="7" t="s">
        <v>3534</v>
      </c>
      <c r="O2007" s="7"/>
      <c r="P2007" s="7">
        <v>31759138</v>
      </c>
      <c r="Q2007" s="7" t="s">
        <v>3531</v>
      </c>
      <c r="R2007" s="7">
        <v>135</v>
      </c>
      <c r="S2007" s="7">
        <v>44</v>
      </c>
      <c r="T2007" s="8"/>
    </row>
    <row r="2008" spans="1:20" hidden="1" x14ac:dyDescent="0.25">
      <c r="A2008" t="s">
        <v>20</v>
      </c>
      <c r="B2008" t="s">
        <v>30</v>
      </c>
      <c r="C2008" t="s">
        <v>22</v>
      </c>
      <c r="D2008" t="s">
        <v>23</v>
      </c>
      <c r="E2008" t="s">
        <v>5</v>
      </c>
      <c r="G2008" t="s">
        <v>24</v>
      </c>
      <c r="H2008">
        <v>928548</v>
      </c>
      <c r="I2008">
        <v>929735</v>
      </c>
      <c r="J2008" t="s">
        <v>25</v>
      </c>
      <c r="P2008">
        <v>5738800</v>
      </c>
      <c r="Q2008" t="s">
        <v>3535</v>
      </c>
      <c r="R2008">
        <v>1188</v>
      </c>
      <c r="T2008" t="s">
        <v>3536</v>
      </c>
    </row>
    <row r="2009" spans="1:20" x14ac:dyDescent="0.25">
      <c r="A2009" s="6" t="s">
        <v>33</v>
      </c>
      <c r="B2009" s="7" t="s">
        <v>34</v>
      </c>
      <c r="C2009" s="7" t="s">
        <v>22</v>
      </c>
      <c r="D2009" s="7" t="s">
        <v>23</v>
      </c>
      <c r="E2009" s="7" t="s">
        <v>5</v>
      </c>
      <c r="F2009" s="7"/>
      <c r="G2009" s="7" t="s">
        <v>24</v>
      </c>
      <c r="H2009" s="7">
        <v>928548</v>
      </c>
      <c r="I2009" s="7">
        <v>929735</v>
      </c>
      <c r="J2009" s="7" t="s">
        <v>25</v>
      </c>
      <c r="K2009" s="7" t="s">
        <v>3537</v>
      </c>
      <c r="L2009" s="7" t="s">
        <v>3537</v>
      </c>
      <c r="M2009" s="7"/>
      <c r="N2009" s="7" t="s">
        <v>1824</v>
      </c>
      <c r="O2009" s="7"/>
      <c r="P2009" s="7">
        <v>5738800</v>
      </c>
      <c r="Q2009" s="7" t="s">
        <v>3535</v>
      </c>
      <c r="R2009" s="7">
        <v>1188</v>
      </c>
      <c r="S2009" s="7">
        <v>395</v>
      </c>
      <c r="T2009" s="8"/>
    </row>
    <row r="2010" spans="1:20" hidden="1" x14ac:dyDescent="0.25">
      <c r="A2010" t="s">
        <v>20</v>
      </c>
      <c r="B2010" t="s">
        <v>30</v>
      </c>
      <c r="C2010" t="s">
        <v>22</v>
      </c>
      <c r="D2010" t="s">
        <v>23</v>
      </c>
      <c r="E2010" t="s">
        <v>5</v>
      </c>
      <c r="G2010" t="s">
        <v>24</v>
      </c>
      <c r="H2010">
        <v>929764</v>
      </c>
      <c r="I2010">
        <v>931068</v>
      </c>
      <c r="J2010" t="s">
        <v>25</v>
      </c>
      <c r="P2010">
        <v>5738499</v>
      </c>
      <c r="Q2010" t="s">
        <v>3538</v>
      </c>
      <c r="R2010">
        <v>1305</v>
      </c>
      <c r="T2010" t="s">
        <v>3539</v>
      </c>
    </row>
    <row r="2011" spans="1:20" x14ac:dyDescent="0.25">
      <c r="A2011" s="6" t="s">
        <v>33</v>
      </c>
      <c r="B2011" s="7" t="s">
        <v>34</v>
      </c>
      <c r="C2011" s="7" t="s">
        <v>22</v>
      </c>
      <c r="D2011" s="7" t="s">
        <v>23</v>
      </c>
      <c r="E2011" s="7" t="s">
        <v>5</v>
      </c>
      <c r="F2011" s="7"/>
      <c r="G2011" s="7" t="s">
        <v>24</v>
      </c>
      <c r="H2011" s="7">
        <v>929764</v>
      </c>
      <c r="I2011" s="7">
        <v>931068</v>
      </c>
      <c r="J2011" s="7" t="s">
        <v>25</v>
      </c>
      <c r="K2011" s="7" t="s">
        <v>3540</v>
      </c>
      <c r="L2011" s="7" t="s">
        <v>3540</v>
      </c>
      <c r="M2011" s="7"/>
      <c r="N2011" s="7" t="s">
        <v>1350</v>
      </c>
      <c r="O2011" s="7"/>
      <c r="P2011" s="7">
        <v>5738499</v>
      </c>
      <c r="Q2011" s="7" t="s">
        <v>3538</v>
      </c>
      <c r="R2011" s="7">
        <v>1305</v>
      </c>
      <c r="S2011" s="7">
        <v>434</v>
      </c>
      <c r="T2011" s="8"/>
    </row>
    <row r="2012" spans="1:20" hidden="1" x14ac:dyDescent="0.25">
      <c r="A2012" t="s">
        <v>20</v>
      </c>
      <c r="B2012" t="s">
        <v>30</v>
      </c>
      <c r="C2012" t="s">
        <v>22</v>
      </c>
      <c r="D2012" t="s">
        <v>23</v>
      </c>
      <c r="E2012" t="s">
        <v>5</v>
      </c>
      <c r="G2012" t="s">
        <v>24</v>
      </c>
      <c r="H2012">
        <v>931282</v>
      </c>
      <c r="I2012">
        <v>931950</v>
      </c>
      <c r="J2012" t="s">
        <v>25</v>
      </c>
      <c r="P2012">
        <v>5738811</v>
      </c>
      <c r="Q2012" t="s">
        <v>3541</v>
      </c>
      <c r="R2012">
        <v>669</v>
      </c>
      <c r="T2012" t="s">
        <v>3542</v>
      </c>
    </row>
    <row r="2013" spans="1:20" x14ac:dyDescent="0.25">
      <c r="A2013" s="6" t="s">
        <v>33</v>
      </c>
      <c r="B2013" s="7" t="s">
        <v>34</v>
      </c>
      <c r="C2013" s="7" t="s">
        <v>22</v>
      </c>
      <c r="D2013" s="7" t="s">
        <v>23</v>
      </c>
      <c r="E2013" s="7" t="s">
        <v>5</v>
      </c>
      <c r="F2013" s="7"/>
      <c r="G2013" s="7" t="s">
        <v>24</v>
      </c>
      <c r="H2013" s="7">
        <v>931282</v>
      </c>
      <c r="I2013" s="7">
        <v>931950</v>
      </c>
      <c r="J2013" s="7" t="s">
        <v>25</v>
      </c>
      <c r="K2013" s="7" t="s">
        <v>3543</v>
      </c>
      <c r="L2013" s="7" t="s">
        <v>3543</v>
      </c>
      <c r="M2013" s="7"/>
      <c r="N2013" s="7" t="s">
        <v>3544</v>
      </c>
      <c r="O2013" s="7"/>
      <c r="P2013" s="7">
        <v>5738811</v>
      </c>
      <c r="Q2013" s="7" t="s">
        <v>3541</v>
      </c>
      <c r="R2013" s="7">
        <v>669</v>
      </c>
      <c r="S2013" s="7">
        <v>222</v>
      </c>
      <c r="T2013" s="8"/>
    </row>
    <row r="2014" spans="1:20" hidden="1" x14ac:dyDescent="0.25">
      <c r="A2014" t="s">
        <v>20</v>
      </c>
      <c r="B2014" t="s">
        <v>30</v>
      </c>
      <c r="C2014" t="s">
        <v>22</v>
      </c>
      <c r="D2014" t="s">
        <v>23</v>
      </c>
      <c r="E2014" t="s">
        <v>5</v>
      </c>
      <c r="G2014" t="s">
        <v>24</v>
      </c>
      <c r="H2014">
        <v>931952</v>
      </c>
      <c r="I2014">
        <v>932509</v>
      </c>
      <c r="J2014" t="s">
        <v>25</v>
      </c>
      <c r="P2014">
        <v>5738504</v>
      </c>
      <c r="Q2014" t="s">
        <v>3545</v>
      </c>
      <c r="R2014">
        <v>558</v>
      </c>
      <c r="T2014" t="s">
        <v>3546</v>
      </c>
    </row>
    <row r="2015" spans="1:20" x14ac:dyDescent="0.25">
      <c r="A2015" s="6" t="s">
        <v>33</v>
      </c>
      <c r="B2015" s="7" t="s">
        <v>34</v>
      </c>
      <c r="C2015" s="7" t="s">
        <v>22</v>
      </c>
      <c r="D2015" s="7" t="s">
        <v>23</v>
      </c>
      <c r="E2015" s="7" t="s">
        <v>5</v>
      </c>
      <c r="F2015" s="7"/>
      <c r="G2015" s="7" t="s">
        <v>24</v>
      </c>
      <c r="H2015" s="7">
        <v>931952</v>
      </c>
      <c r="I2015" s="7">
        <v>932509</v>
      </c>
      <c r="J2015" s="7" t="s">
        <v>25</v>
      </c>
      <c r="K2015" s="7" t="s">
        <v>3547</v>
      </c>
      <c r="L2015" s="7" t="s">
        <v>3547</v>
      </c>
      <c r="M2015" s="7"/>
      <c r="N2015" s="7" t="s">
        <v>3548</v>
      </c>
      <c r="O2015" s="7"/>
      <c r="P2015" s="7">
        <v>5738504</v>
      </c>
      <c r="Q2015" s="7" t="s">
        <v>3545</v>
      </c>
      <c r="R2015" s="7">
        <v>558</v>
      </c>
      <c r="S2015" s="7">
        <v>185</v>
      </c>
      <c r="T2015" s="8"/>
    </row>
    <row r="2016" spans="1:20" hidden="1" x14ac:dyDescent="0.25">
      <c r="A2016" t="s">
        <v>20</v>
      </c>
      <c r="B2016" t="s">
        <v>30</v>
      </c>
      <c r="C2016" t="s">
        <v>22</v>
      </c>
      <c r="D2016" t="s">
        <v>23</v>
      </c>
      <c r="E2016" t="s">
        <v>5</v>
      </c>
      <c r="G2016" t="s">
        <v>24</v>
      </c>
      <c r="H2016">
        <v>932522</v>
      </c>
      <c r="I2016">
        <v>933205</v>
      </c>
      <c r="J2016" t="s">
        <v>74</v>
      </c>
      <c r="P2016">
        <v>5738823</v>
      </c>
      <c r="Q2016" t="s">
        <v>3549</v>
      </c>
      <c r="R2016">
        <v>684</v>
      </c>
      <c r="T2016" t="s">
        <v>3550</v>
      </c>
    </row>
    <row r="2017" spans="1:20" x14ac:dyDescent="0.25">
      <c r="A2017" s="6" t="s">
        <v>33</v>
      </c>
      <c r="B2017" s="7" t="s">
        <v>34</v>
      </c>
      <c r="C2017" s="7" t="s">
        <v>22</v>
      </c>
      <c r="D2017" s="7" t="s">
        <v>23</v>
      </c>
      <c r="E2017" s="7" t="s">
        <v>5</v>
      </c>
      <c r="F2017" s="7"/>
      <c r="G2017" s="7" t="s">
        <v>24</v>
      </c>
      <c r="H2017" s="7">
        <v>932522</v>
      </c>
      <c r="I2017" s="7">
        <v>933205</v>
      </c>
      <c r="J2017" s="7" t="s">
        <v>74</v>
      </c>
      <c r="K2017" s="7" t="s">
        <v>3551</v>
      </c>
      <c r="L2017" s="7" t="s">
        <v>3551</v>
      </c>
      <c r="M2017" s="7"/>
      <c r="N2017" s="7" t="s">
        <v>36</v>
      </c>
      <c r="O2017" s="7"/>
      <c r="P2017" s="7">
        <v>5738823</v>
      </c>
      <c r="Q2017" s="7" t="s">
        <v>3549</v>
      </c>
      <c r="R2017" s="7">
        <v>684</v>
      </c>
      <c r="S2017" s="7">
        <v>227</v>
      </c>
      <c r="T2017" s="8"/>
    </row>
    <row r="2018" spans="1:20" hidden="1" x14ac:dyDescent="0.25">
      <c r="A2018" t="s">
        <v>20</v>
      </c>
      <c r="B2018" t="s">
        <v>30</v>
      </c>
      <c r="C2018" t="s">
        <v>22</v>
      </c>
      <c r="D2018" t="s">
        <v>23</v>
      </c>
      <c r="E2018" t="s">
        <v>5</v>
      </c>
      <c r="G2018" t="s">
        <v>24</v>
      </c>
      <c r="H2018">
        <v>933216</v>
      </c>
      <c r="I2018">
        <v>933422</v>
      </c>
      <c r="J2018" t="s">
        <v>74</v>
      </c>
      <c r="P2018">
        <v>5738505</v>
      </c>
      <c r="Q2018" t="s">
        <v>3552</v>
      </c>
      <c r="R2018">
        <v>207</v>
      </c>
      <c r="T2018" t="s">
        <v>3553</v>
      </c>
    </row>
    <row r="2019" spans="1:20" x14ac:dyDescent="0.25">
      <c r="A2019" s="6" t="s">
        <v>33</v>
      </c>
      <c r="B2019" s="7" t="s">
        <v>34</v>
      </c>
      <c r="C2019" s="7" t="s">
        <v>22</v>
      </c>
      <c r="D2019" s="7" t="s">
        <v>23</v>
      </c>
      <c r="E2019" s="7" t="s">
        <v>5</v>
      </c>
      <c r="F2019" s="7"/>
      <c r="G2019" s="7" t="s">
        <v>24</v>
      </c>
      <c r="H2019" s="7">
        <v>933216</v>
      </c>
      <c r="I2019" s="7">
        <v>933422</v>
      </c>
      <c r="J2019" s="7" t="s">
        <v>74</v>
      </c>
      <c r="K2019" s="7" t="s">
        <v>3554</v>
      </c>
      <c r="L2019" s="7" t="s">
        <v>3554</v>
      </c>
      <c r="M2019" s="7"/>
      <c r="N2019" s="7" t="s">
        <v>3555</v>
      </c>
      <c r="O2019" s="7"/>
      <c r="P2019" s="7">
        <v>5738505</v>
      </c>
      <c r="Q2019" s="7" t="s">
        <v>3552</v>
      </c>
      <c r="R2019" s="7">
        <v>207</v>
      </c>
      <c r="S2019" s="7">
        <v>68</v>
      </c>
      <c r="T2019" s="8"/>
    </row>
    <row r="2020" spans="1:20" hidden="1" x14ac:dyDescent="0.25">
      <c r="A2020" t="s">
        <v>20</v>
      </c>
      <c r="B2020" t="s">
        <v>30</v>
      </c>
      <c r="C2020" t="s">
        <v>22</v>
      </c>
      <c r="D2020" t="s">
        <v>23</v>
      </c>
      <c r="E2020" t="s">
        <v>5</v>
      </c>
      <c r="G2020" t="s">
        <v>24</v>
      </c>
      <c r="H2020">
        <v>933439</v>
      </c>
      <c r="I2020">
        <v>934440</v>
      </c>
      <c r="J2020" t="s">
        <v>74</v>
      </c>
      <c r="P2020">
        <v>5738849</v>
      </c>
      <c r="Q2020" t="s">
        <v>3556</v>
      </c>
      <c r="R2020">
        <v>1002</v>
      </c>
      <c r="T2020" t="s">
        <v>3557</v>
      </c>
    </row>
    <row r="2021" spans="1:20" x14ac:dyDescent="0.25">
      <c r="A2021" s="6" t="s">
        <v>33</v>
      </c>
      <c r="B2021" s="7" t="s">
        <v>34</v>
      </c>
      <c r="C2021" s="7" t="s">
        <v>22</v>
      </c>
      <c r="D2021" s="7" t="s">
        <v>23</v>
      </c>
      <c r="E2021" s="7" t="s">
        <v>5</v>
      </c>
      <c r="F2021" s="7"/>
      <c r="G2021" s="7" t="s">
        <v>24</v>
      </c>
      <c r="H2021" s="7">
        <v>933439</v>
      </c>
      <c r="I2021" s="7">
        <v>934440</v>
      </c>
      <c r="J2021" s="7" t="s">
        <v>74</v>
      </c>
      <c r="K2021" s="7" t="s">
        <v>3558</v>
      </c>
      <c r="L2021" s="7" t="s">
        <v>3558</v>
      </c>
      <c r="M2021" s="7"/>
      <c r="N2021" s="7" t="s">
        <v>3559</v>
      </c>
      <c r="O2021" s="7"/>
      <c r="P2021" s="7">
        <v>5738849</v>
      </c>
      <c r="Q2021" s="7" t="s">
        <v>3556</v>
      </c>
      <c r="R2021" s="7">
        <v>1002</v>
      </c>
      <c r="S2021" s="7">
        <v>333</v>
      </c>
      <c r="T2021" s="8"/>
    </row>
    <row r="2022" spans="1:20" hidden="1" x14ac:dyDescent="0.25">
      <c r="A2022" t="s">
        <v>20</v>
      </c>
      <c r="B2022" t="s">
        <v>30</v>
      </c>
      <c r="C2022" t="s">
        <v>22</v>
      </c>
      <c r="D2022" t="s">
        <v>23</v>
      </c>
      <c r="E2022" t="s">
        <v>5</v>
      </c>
      <c r="G2022" t="s">
        <v>24</v>
      </c>
      <c r="H2022">
        <v>934457</v>
      </c>
      <c r="I2022">
        <v>934654</v>
      </c>
      <c r="J2022" t="s">
        <v>74</v>
      </c>
      <c r="P2022">
        <v>5738508</v>
      </c>
      <c r="Q2022" t="s">
        <v>3560</v>
      </c>
      <c r="R2022">
        <v>198</v>
      </c>
      <c r="T2022" t="s">
        <v>3561</v>
      </c>
    </row>
    <row r="2023" spans="1:20" x14ac:dyDescent="0.25">
      <c r="A2023" s="6" t="s">
        <v>33</v>
      </c>
      <c r="B2023" s="7" t="s">
        <v>34</v>
      </c>
      <c r="C2023" s="7" t="s">
        <v>22</v>
      </c>
      <c r="D2023" s="7" t="s">
        <v>23</v>
      </c>
      <c r="E2023" s="7" t="s">
        <v>5</v>
      </c>
      <c r="F2023" s="7"/>
      <c r="G2023" s="7" t="s">
        <v>24</v>
      </c>
      <c r="H2023" s="7">
        <v>934457</v>
      </c>
      <c r="I2023" s="7">
        <v>934654</v>
      </c>
      <c r="J2023" s="7" t="s">
        <v>74</v>
      </c>
      <c r="K2023" s="7" t="s">
        <v>3562</v>
      </c>
      <c r="L2023" s="7" t="s">
        <v>3562</v>
      </c>
      <c r="M2023" s="7"/>
      <c r="N2023" s="7" t="s">
        <v>36</v>
      </c>
      <c r="O2023" s="7"/>
      <c r="P2023" s="7">
        <v>5738508</v>
      </c>
      <c r="Q2023" s="7" t="s">
        <v>3560</v>
      </c>
      <c r="R2023" s="7">
        <v>198</v>
      </c>
      <c r="S2023" s="7">
        <v>65</v>
      </c>
      <c r="T2023" s="8"/>
    </row>
    <row r="2024" spans="1:20" hidden="1" x14ac:dyDescent="0.25">
      <c r="A2024" t="s">
        <v>20</v>
      </c>
      <c r="B2024" t="s">
        <v>30</v>
      </c>
      <c r="C2024" t="s">
        <v>22</v>
      </c>
      <c r="D2024" t="s">
        <v>23</v>
      </c>
      <c r="E2024" t="s">
        <v>5</v>
      </c>
      <c r="G2024" t="s">
        <v>24</v>
      </c>
      <c r="H2024">
        <v>935072</v>
      </c>
      <c r="I2024">
        <v>935296</v>
      </c>
      <c r="J2024" t="s">
        <v>25</v>
      </c>
      <c r="P2024">
        <v>5738862</v>
      </c>
      <c r="Q2024" t="s">
        <v>3563</v>
      </c>
      <c r="R2024">
        <v>225</v>
      </c>
      <c r="T2024" t="s">
        <v>3564</v>
      </c>
    </row>
    <row r="2025" spans="1:20" x14ac:dyDescent="0.25">
      <c r="A2025" s="6" t="s">
        <v>33</v>
      </c>
      <c r="B2025" s="7" t="s">
        <v>34</v>
      </c>
      <c r="C2025" s="7" t="s">
        <v>22</v>
      </c>
      <c r="D2025" s="7" t="s">
        <v>23</v>
      </c>
      <c r="E2025" s="7" t="s">
        <v>5</v>
      </c>
      <c r="F2025" s="7"/>
      <c r="G2025" s="7" t="s">
        <v>24</v>
      </c>
      <c r="H2025" s="7">
        <v>935072</v>
      </c>
      <c r="I2025" s="7">
        <v>935296</v>
      </c>
      <c r="J2025" s="7" t="s">
        <v>25</v>
      </c>
      <c r="K2025" s="7" t="s">
        <v>3565</v>
      </c>
      <c r="L2025" s="7" t="s">
        <v>3565</v>
      </c>
      <c r="M2025" s="7"/>
      <c r="N2025" s="7" t="s">
        <v>596</v>
      </c>
      <c r="O2025" s="7"/>
      <c r="P2025" s="7">
        <v>5738862</v>
      </c>
      <c r="Q2025" s="7" t="s">
        <v>3563</v>
      </c>
      <c r="R2025" s="7">
        <v>225</v>
      </c>
      <c r="S2025" s="7">
        <v>74</v>
      </c>
      <c r="T2025" s="8"/>
    </row>
    <row r="2026" spans="1:20" hidden="1" x14ac:dyDescent="0.25">
      <c r="A2026" t="s">
        <v>20</v>
      </c>
      <c r="B2026" t="s">
        <v>30</v>
      </c>
      <c r="C2026" t="s">
        <v>22</v>
      </c>
      <c r="D2026" t="s">
        <v>23</v>
      </c>
      <c r="E2026" t="s">
        <v>5</v>
      </c>
      <c r="G2026" t="s">
        <v>24</v>
      </c>
      <c r="H2026">
        <v>935312</v>
      </c>
      <c r="I2026">
        <v>935995</v>
      </c>
      <c r="J2026" t="s">
        <v>25</v>
      </c>
      <c r="P2026">
        <v>5738511</v>
      </c>
      <c r="Q2026" t="s">
        <v>3566</v>
      </c>
      <c r="R2026">
        <v>684</v>
      </c>
      <c r="T2026" t="s">
        <v>3567</v>
      </c>
    </row>
    <row r="2027" spans="1:20" x14ac:dyDescent="0.25">
      <c r="A2027" s="6" t="s">
        <v>33</v>
      </c>
      <c r="B2027" s="7" t="s">
        <v>34</v>
      </c>
      <c r="C2027" s="7" t="s">
        <v>22</v>
      </c>
      <c r="D2027" s="7" t="s">
        <v>23</v>
      </c>
      <c r="E2027" s="7" t="s">
        <v>5</v>
      </c>
      <c r="F2027" s="7"/>
      <c r="G2027" s="7" t="s">
        <v>24</v>
      </c>
      <c r="H2027" s="7">
        <v>935312</v>
      </c>
      <c r="I2027" s="7">
        <v>935995</v>
      </c>
      <c r="J2027" s="7" t="s">
        <v>25</v>
      </c>
      <c r="K2027" s="7" t="s">
        <v>3568</v>
      </c>
      <c r="L2027" s="7" t="s">
        <v>3568</v>
      </c>
      <c r="M2027" s="7"/>
      <c r="N2027" s="7" t="s">
        <v>36</v>
      </c>
      <c r="O2027" s="7"/>
      <c r="P2027" s="7">
        <v>5738511</v>
      </c>
      <c r="Q2027" s="7" t="s">
        <v>3566</v>
      </c>
      <c r="R2027" s="7">
        <v>684</v>
      </c>
      <c r="S2027" s="7">
        <v>227</v>
      </c>
      <c r="T2027" s="8"/>
    </row>
    <row r="2028" spans="1:20" hidden="1" x14ac:dyDescent="0.25">
      <c r="A2028" t="s">
        <v>20</v>
      </c>
      <c r="B2028" t="s">
        <v>30</v>
      </c>
      <c r="C2028" t="s">
        <v>22</v>
      </c>
      <c r="D2028" t="s">
        <v>23</v>
      </c>
      <c r="E2028" t="s">
        <v>5</v>
      </c>
      <c r="G2028" t="s">
        <v>24</v>
      </c>
      <c r="H2028">
        <v>935997</v>
      </c>
      <c r="I2028">
        <v>936638</v>
      </c>
      <c r="J2028" t="s">
        <v>74</v>
      </c>
      <c r="P2028">
        <v>5738870</v>
      </c>
      <c r="Q2028" t="s">
        <v>3569</v>
      </c>
      <c r="R2028">
        <v>642</v>
      </c>
      <c r="T2028" t="s">
        <v>3570</v>
      </c>
    </row>
    <row r="2029" spans="1:20" x14ac:dyDescent="0.25">
      <c r="A2029" s="6" t="s">
        <v>33</v>
      </c>
      <c r="B2029" s="7" t="s">
        <v>34</v>
      </c>
      <c r="C2029" s="7" t="s">
        <v>22</v>
      </c>
      <c r="D2029" s="7" t="s">
        <v>23</v>
      </c>
      <c r="E2029" s="7" t="s">
        <v>5</v>
      </c>
      <c r="F2029" s="7"/>
      <c r="G2029" s="7" t="s">
        <v>24</v>
      </c>
      <c r="H2029" s="7">
        <v>935997</v>
      </c>
      <c r="I2029" s="7">
        <v>936638</v>
      </c>
      <c r="J2029" s="7" t="s">
        <v>74</v>
      </c>
      <c r="K2029" s="7" t="s">
        <v>3571</v>
      </c>
      <c r="L2029" s="7" t="s">
        <v>3571</v>
      </c>
      <c r="M2029" s="7"/>
      <c r="N2029" s="7" t="s">
        <v>36</v>
      </c>
      <c r="O2029" s="7"/>
      <c r="P2029" s="7">
        <v>5738870</v>
      </c>
      <c r="Q2029" s="7" t="s">
        <v>3569</v>
      </c>
      <c r="R2029" s="7">
        <v>642</v>
      </c>
      <c r="S2029" s="7">
        <v>213</v>
      </c>
      <c r="T2029" s="8"/>
    </row>
    <row r="2030" spans="1:20" hidden="1" x14ac:dyDescent="0.25">
      <c r="A2030" t="s">
        <v>20</v>
      </c>
      <c r="B2030" t="s">
        <v>30</v>
      </c>
      <c r="C2030" t="s">
        <v>22</v>
      </c>
      <c r="D2030" t="s">
        <v>23</v>
      </c>
      <c r="E2030" t="s">
        <v>5</v>
      </c>
      <c r="G2030" t="s">
        <v>24</v>
      </c>
      <c r="H2030">
        <v>936771</v>
      </c>
      <c r="I2030">
        <v>938174</v>
      </c>
      <c r="J2030" t="s">
        <v>25</v>
      </c>
      <c r="P2030">
        <v>5738514</v>
      </c>
      <c r="Q2030" t="s">
        <v>3572</v>
      </c>
      <c r="R2030">
        <v>1404</v>
      </c>
      <c r="T2030" t="s">
        <v>3573</v>
      </c>
    </row>
    <row r="2031" spans="1:20" x14ac:dyDescent="0.25">
      <c r="A2031" s="6" t="s">
        <v>33</v>
      </c>
      <c r="B2031" s="7" t="s">
        <v>34</v>
      </c>
      <c r="C2031" s="7" t="s">
        <v>22</v>
      </c>
      <c r="D2031" s="7" t="s">
        <v>23</v>
      </c>
      <c r="E2031" s="7" t="s">
        <v>5</v>
      </c>
      <c r="F2031" s="7"/>
      <c r="G2031" s="7" t="s">
        <v>24</v>
      </c>
      <c r="H2031" s="7">
        <v>936771</v>
      </c>
      <c r="I2031" s="7">
        <v>938174</v>
      </c>
      <c r="J2031" s="7" t="s">
        <v>25</v>
      </c>
      <c r="K2031" s="7" t="s">
        <v>3574</v>
      </c>
      <c r="L2031" s="7" t="s">
        <v>3574</v>
      </c>
      <c r="M2031" s="7"/>
      <c r="N2031" s="7" t="s">
        <v>3575</v>
      </c>
      <c r="O2031" s="7"/>
      <c r="P2031" s="7">
        <v>5738514</v>
      </c>
      <c r="Q2031" s="7" t="s">
        <v>3572</v>
      </c>
      <c r="R2031" s="7">
        <v>1404</v>
      </c>
      <c r="S2031" s="7">
        <v>467</v>
      </c>
      <c r="T2031" s="8"/>
    </row>
    <row r="2032" spans="1:20" hidden="1" x14ac:dyDescent="0.25">
      <c r="A2032" t="s">
        <v>20</v>
      </c>
      <c r="B2032" t="s">
        <v>30</v>
      </c>
      <c r="C2032" t="s">
        <v>22</v>
      </c>
      <c r="D2032" t="s">
        <v>23</v>
      </c>
      <c r="E2032" t="s">
        <v>5</v>
      </c>
      <c r="G2032" t="s">
        <v>24</v>
      </c>
      <c r="H2032">
        <v>938208</v>
      </c>
      <c r="I2032">
        <v>939494</v>
      </c>
      <c r="J2032" t="s">
        <v>25</v>
      </c>
      <c r="P2032">
        <v>5738879</v>
      </c>
      <c r="Q2032" t="s">
        <v>3576</v>
      </c>
      <c r="R2032">
        <v>1287</v>
      </c>
      <c r="T2032" t="s">
        <v>3577</v>
      </c>
    </row>
    <row r="2033" spans="1:20" x14ac:dyDescent="0.25">
      <c r="A2033" s="6" t="s">
        <v>33</v>
      </c>
      <c r="B2033" s="7" t="s">
        <v>34</v>
      </c>
      <c r="C2033" s="7" t="s">
        <v>22</v>
      </c>
      <c r="D2033" s="7" t="s">
        <v>23</v>
      </c>
      <c r="E2033" s="7" t="s">
        <v>5</v>
      </c>
      <c r="F2033" s="7"/>
      <c r="G2033" s="7" t="s">
        <v>24</v>
      </c>
      <c r="H2033" s="7">
        <v>938208</v>
      </c>
      <c r="I2033" s="7">
        <v>939494</v>
      </c>
      <c r="J2033" s="7" t="s">
        <v>25</v>
      </c>
      <c r="K2033" s="7" t="s">
        <v>3578</v>
      </c>
      <c r="L2033" s="7" t="s">
        <v>3578</v>
      </c>
      <c r="M2033" s="7"/>
      <c r="N2033" s="7" t="s">
        <v>36</v>
      </c>
      <c r="O2033" s="7"/>
      <c r="P2033" s="7">
        <v>5738879</v>
      </c>
      <c r="Q2033" s="7" t="s">
        <v>3576</v>
      </c>
      <c r="R2033" s="7">
        <v>1287</v>
      </c>
      <c r="S2033" s="7">
        <v>428</v>
      </c>
      <c r="T2033" s="8"/>
    </row>
    <row r="2034" spans="1:20" hidden="1" x14ac:dyDescent="0.25">
      <c r="A2034" t="s">
        <v>20</v>
      </c>
      <c r="B2034" t="s">
        <v>30</v>
      </c>
      <c r="C2034" t="s">
        <v>22</v>
      </c>
      <c r="D2034" t="s">
        <v>23</v>
      </c>
      <c r="E2034" t="s">
        <v>5</v>
      </c>
      <c r="G2034" t="s">
        <v>24</v>
      </c>
      <c r="H2034">
        <v>939481</v>
      </c>
      <c r="I2034">
        <v>941280</v>
      </c>
      <c r="J2034" t="s">
        <v>74</v>
      </c>
      <c r="P2034">
        <v>5738520</v>
      </c>
      <c r="Q2034" t="s">
        <v>3579</v>
      </c>
      <c r="R2034">
        <v>1800</v>
      </c>
      <c r="T2034" t="s">
        <v>3580</v>
      </c>
    </row>
    <row r="2035" spans="1:20" x14ac:dyDescent="0.25">
      <c r="A2035" s="6" t="s">
        <v>33</v>
      </c>
      <c r="B2035" s="7" t="s">
        <v>34</v>
      </c>
      <c r="C2035" s="7" t="s">
        <v>22</v>
      </c>
      <c r="D2035" s="7" t="s">
        <v>23</v>
      </c>
      <c r="E2035" s="7" t="s">
        <v>5</v>
      </c>
      <c r="F2035" s="7"/>
      <c r="G2035" s="7" t="s">
        <v>24</v>
      </c>
      <c r="H2035" s="7">
        <v>939481</v>
      </c>
      <c r="I2035" s="7">
        <v>941280</v>
      </c>
      <c r="J2035" s="7" t="s">
        <v>74</v>
      </c>
      <c r="K2035" s="7" t="s">
        <v>3581</v>
      </c>
      <c r="L2035" s="7" t="s">
        <v>3581</v>
      </c>
      <c r="M2035" s="7"/>
      <c r="N2035" s="7" t="s">
        <v>3582</v>
      </c>
      <c r="O2035" s="7"/>
      <c r="P2035" s="7">
        <v>5738520</v>
      </c>
      <c r="Q2035" s="7" t="s">
        <v>3579</v>
      </c>
      <c r="R2035" s="7">
        <v>1800</v>
      </c>
      <c r="S2035" s="7">
        <v>599</v>
      </c>
      <c r="T2035" s="8"/>
    </row>
    <row r="2036" spans="1:20" hidden="1" x14ac:dyDescent="0.25">
      <c r="A2036" t="s">
        <v>20</v>
      </c>
      <c r="B2036" t="s">
        <v>30</v>
      </c>
      <c r="C2036" t="s">
        <v>22</v>
      </c>
      <c r="D2036" t="s">
        <v>23</v>
      </c>
      <c r="E2036" t="s">
        <v>5</v>
      </c>
      <c r="G2036" t="s">
        <v>24</v>
      </c>
      <c r="H2036">
        <v>941391</v>
      </c>
      <c r="I2036">
        <v>941828</v>
      </c>
      <c r="J2036" t="s">
        <v>25</v>
      </c>
      <c r="P2036">
        <v>5738888</v>
      </c>
      <c r="Q2036" t="s">
        <v>3583</v>
      </c>
      <c r="R2036">
        <v>438</v>
      </c>
      <c r="T2036" t="s">
        <v>3584</v>
      </c>
    </row>
    <row r="2037" spans="1:20" x14ac:dyDescent="0.25">
      <c r="A2037" s="6" t="s">
        <v>33</v>
      </c>
      <c r="B2037" s="7" t="s">
        <v>34</v>
      </c>
      <c r="C2037" s="7" t="s">
        <v>22</v>
      </c>
      <c r="D2037" s="7" t="s">
        <v>23</v>
      </c>
      <c r="E2037" s="7" t="s">
        <v>5</v>
      </c>
      <c r="F2037" s="7"/>
      <c r="G2037" s="7" t="s">
        <v>24</v>
      </c>
      <c r="H2037" s="7">
        <v>941391</v>
      </c>
      <c r="I2037" s="7">
        <v>941828</v>
      </c>
      <c r="J2037" s="7" t="s">
        <v>25</v>
      </c>
      <c r="K2037" s="7" t="s">
        <v>3585</v>
      </c>
      <c r="L2037" s="7" t="s">
        <v>3585</v>
      </c>
      <c r="M2037" s="7"/>
      <c r="N2037" s="7" t="s">
        <v>36</v>
      </c>
      <c r="O2037" s="7"/>
      <c r="P2037" s="7">
        <v>5738888</v>
      </c>
      <c r="Q2037" s="7" t="s">
        <v>3583</v>
      </c>
      <c r="R2037" s="7">
        <v>438</v>
      </c>
      <c r="S2037" s="7">
        <v>145</v>
      </c>
      <c r="T2037" s="8"/>
    </row>
    <row r="2038" spans="1:20" hidden="1" x14ac:dyDescent="0.25">
      <c r="A2038" t="s">
        <v>20</v>
      </c>
      <c r="B2038" t="s">
        <v>30</v>
      </c>
      <c r="C2038" t="s">
        <v>22</v>
      </c>
      <c r="D2038" t="s">
        <v>23</v>
      </c>
      <c r="E2038" t="s">
        <v>5</v>
      </c>
      <c r="G2038" t="s">
        <v>24</v>
      </c>
      <c r="H2038">
        <v>941834</v>
      </c>
      <c r="I2038">
        <v>942655</v>
      </c>
      <c r="J2038" t="s">
        <v>74</v>
      </c>
      <c r="P2038">
        <v>5738522</v>
      </c>
      <c r="Q2038" t="s">
        <v>3586</v>
      </c>
      <c r="R2038">
        <v>822</v>
      </c>
      <c r="T2038" t="s">
        <v>3587</v>
      </c>
    </row>
    <row r="2039" spans="1:20" x14ac:dyDescent="0.25">
      <c r="A2039" s="6" t="s">
        <v>33</v>
      </c>
      <c r="B2039" s="7" t="s">
        <v>34</v>
      </c>
      <c r="C2039" s="7" t="s">
        <v>22</v>
      </c>
      <c r="D2039" s="7" t="s">
        <v>23</v>
      </c>
      <c r="E2039" s="7" t="s">
        <v>5</v>
      </c>
      <c r="F2039" s="7"/>
      <c r="G2039" s="7" t="s">
        <v>24</v>
      </c>
      <c r="H2039" s="7">
        <v>941834</v>
      </c>
      <c r="I2039" s="7">
        <v>942655</v>
      </c>
      <c r="J2039" s="7" t="s">
        <v>74</v>
      </c>
      <c r="K2039" s="7" t="s">
        <v>3588</v>
      </c>
      <c r="L2039" s="7" t="s">
        <v>3588</v>
      </c>
      <c r="M2039" s="7"/>
      <c r="N2039" s="7" t="s">
        <v>36</v>
      </c>
      <c r="O2039" s="7"/>
      <c r="P2039" s="7">
        <v>5738522</v>
      </c>
      <c r="Q2039" s="7" t="s">
        <v>3586</v>
      </c>
      <c r="R2039" s="7">
        <v>822</v>
      </c>
      <c r="S2039" s="7">
        <v>273</v>
      </c>
      <c r="T2039" s="8"/>
    </row>
    <row r="2040" spans="1:20" hidden="1" x14ac:dyDescent="0.25">
      <c r="A2040" t="s">
        <v>20</v>
      </c>
      <c r="B2040" t="s">
        <v>30</v>
      </c>
      <c r="C2040" t="s">
        <v>22</v>
      </c>
      <c r="D2040" t="s">
        <v>23</v>
      </c>
      <c r="E2040" t="s">
        <v>5</v>
      </c>
      <c r="G2040" t="s">
        <v>24</v>
      </c>
      <c r="H2040">
        <v>942728</v>
      </c>
      <c r="I2040">
        <v>943564</v>
      </c>
      <c r="J2040" t="s">
        <v>25</v>
      </c>
      <c r="P2040">
        <v>5738898</v>
      </c>
      <c r="Q2040" t="s">
        <v>3589</v>
      </c>
      <c r="R2040">
        <v>837</v>
      </c>
      <c r="T2040" t="s">
        <v>3590</v>
      </c>
    </row>
    <row r="2041" spans="1:20" x14ac:dyDescent="0.25">
      <c r="A2041" s="6" t="s">
        <v>33</v>
      </c>
      <c r="B2041" s="7" t="s">
        <v>34</v>
      </c>
      <c r="C2041" s="7" t="s">
        <v>22</v>
      </c>
      <c r="D2041" s="7" t="s">
        <v>23</v>
      </c>
      <c r="E2041" s="7" t="s">
        <v>5</v>
      </c>
      <c r="F2041" s="7"/>
      <c r="G2041" s="7" t="s">
        <v>24</v>
      </c>
      <c r="H2041" s="7">
        <v>942728</v>
      </c>
      <c r="I2041" s="7">
        <v>943564</v>
      </c>
      <c r="J2041" s="7" t="s">
        <v>25</v>
      </c>
      <c r="K2041" s="7" t="s">
        <v>3591</v>
      </c>
      <c r="L2041" s="7" t="s">
        <v>3591</v>
      </c>
      <c r="M2041" s="7"/>
      <c r="N2041" s="7" t="s">
        <v>3592</v>
      </c>
      <c r="O2041" s="7"/>
      <c r="P2041" s="7">
        <v>5738898</v>
      </c>
      <c r="Q2041" s="7" t="s">
        <v>3589</v>
      </c>
      <c r="R2041" s="7">
        <v>837</v>
      </c>
      <c r="S2041" s="7">
        <v>278</v>
      </c>
      <c r="T2041" s="8"/>
    </row>
    <row r="2042" spans="1:20" hidden="1" x14ac:dyDescent="0.25">
      <c r="A2042" t="s">
        <v>20</v>
      </c>
      <c r="B2042" t="s">
        <v>30</v>
      </c>
      <c r="C2042" t="s">
        <v>22</v>
      </c>
      <c r="D2042" t="s">
        <v>23</v>
      </c>
      <c r="E2042" t="s">
        <v>5</v>
      </c>
      <c r="G2042" t="s">
        <v>24</v>
      </c>
      <c r="H2042">
        <v>943573</v>
      </c>
      <c r="I2042">
        <v>945249</v>
      </c>
      <c r="J2042" t="s">
        <v>74</v>
      </c>
      <c r="P2042">
        <v>5738524</v>
      </c>
      <c r="Q2042" t="s">
        <v>3593</v>
      </c>
      <c r="R2042">
        <v>1677</v>
      </c>
      <c r="T2042" t="s">
        <v>3594</v>
      </c>
    </row>
    <row r="2043" spans="1:20" x14ac:dyDescent="0.25">
      <c r="A2043" s="6" t="s">
        <v>33</v>
      </c>
      <c r="B2043" s="7" t="s">
        <v>34</v>
      </c>
      <c r="C2043" s="7" t="s">
        <v>22</v>
      </c>
      <c r="D2043" s="7" t="s">
        <v>23</v>
      </c>
      <c r="E2043" s="7" t="s">
        <v>5</v>
      </c>
      <c r="F2043" s="7"/>
      <c r="G2043" s="7" t="s">
        <v>24</v>
      </c>
      <c r="H2043" s="7">
        <v>943573</v>
      </c>
      <c r="I2043" s="7">
        <v>945249</v>
      </c>
      <c r="J2043" s="7" t="s">
        <v>74</v>
      </c>
      <c r="K2043" s="7" t="s">
        <v>3595</v>
      </c>
      <c r="L2043" s="7" t="s">
        <v>3595</v>
      </c>
      <c r="M2043" s="7"/>
      <c r="N2043" s="7" t="s">
        <v>3596</v>
      </c>
      <c r="O2043" s="7"/>
      <c r="P2043" s="7">
        <v>5738524</v>
      </c>
      <c r="Q2043" s="7" t="s">
        <v>3593</v>
      </c>
      <c r="R2043" s="7">
        <v>1677</v>
      </c>
      <c r="S2043" s="7">
        <v>558</v>
      </c>
      <c r="T2043" s="8"/>
    </row>
    <row r="2044" spans="1:20" hidden="1" x14ac:dyDescent="0.25">
      <c r="A2044" t="s">
        <v>20</v>
      </c>
      <c r="B2044" t="s">
        <v>30</v>
      </c>
      <c r="C2044" t="s">
        <v>22</v>
      </c>
      <c r="D2044" t="s">
        <v>23</v>
      </c>
      <c r="E2044" t="s">
        <v>5</v>
      </c>
      <c r="G2044" t="s">
        <v>24</v>
      </c>
      <c r="H2044">
        <v>945261</v>
      </c>
      <c r="I2044">
        <v>946901</v>
      </c>
      <c r="J2044" t="s">
        <v>74</v>
      </c>
      <c r="P2044">
        <v>5738904</v>
      </c>
      <c r="Q2044" t="s">
        <v>3597</v>
      </c>
      <c r="R2044">
        <v>1641</v>
      </c>
      <c r="T2044" t="s">
        <v>3598</v>
      </c>
    </row>
    <row r="2045" spans="1:20" x14ac:dyDescent="0.25">
      <c r="A2045" s="6" t="s">
        <v>33</v>
      </c>
      <c r="B2045" s="7" t="s">
        <v>34</v>
      </c>
      <c r="C2045" s="7" t="s">
        <v>22</v>
      </c>
      <c r="D2045" s="7" t="s">
        <v>23</v>
      </c>
      <c r="E2045" s="7" t="s">
        <v>5</v>
      </c>
      <c r="F2045" s="7"/>
      <c r="G2045" s="7" t="s">
        <v>24</v>
      </c>
      <c r="H2045" s="7">
        <v>945261</v>
      </c>
      <c r="I2045" s="7">
        <v>946901</v>
      </c>
      <c r="J2045" s="7" t="s">
        <v>74</v>
      </c>
      <c r="K2045" s="7" t="s">
        <v>3599</v>
      </c>
      <c r="L2045" s="7" t="s">
        <v>3599</v>
      </c>
      <c r="M2045" s="7"/>
      <c r="N2045" s="7" t="s">
        <v>36</v>
      </c>
      <c r="O2045" s="7"/>
      <c r="P2045" s="7">
        <v>5738904</v>
      </c>
      <c r="Q2045" s="7" t="s">
        <v>3597</v>
      </c>
      <c r="R2045" s="7">
        <v>1641</v>
      </c>
      <c r="S2045" s="7">
        <v>546</v>
      </c>
      <c r="T2045" s="8"/>
    </row>
    <row r="2046" spans="1:20" hidden="1" x14ac:dyDescent="0.25">
      <c r="A2046" t="s">
        <v>20</v>
      </c>
      <c r="B2046" t="s">
        <v>30</v>
      </c>
      <c r="C2046" t="s">
        <v>22</v>
      </c>
      <c r="D2046" t="s">
        <v>23</v>
      </c>
      <c r="E2046" t="s">
        <v>5</v>
      </c>
      <c r="G2046" t="s">
        <v>24</v>
      </c>
      <c r="H2046">
        <v>946911</v>
      </c>
      <c r="I2046">
        <v>947603</v>
      </c>
      <c r="J2046" t="s">
        <v>74</v>
      </c>
      <c r="P2046">
        <v>5738529</v>
      </c>
      <c r="Q2046" t="s">
        <v>3600</v>
      </c>
      <c r="R2046">
        <v>693</v>
      </c>
      <c r="T2046" t="s">
        <v>3601</v>
      </c>
    </row>
    <row r="2047" spans="1:20" x14ac:dyDescent="0.25">
      <c r="A2047" s="6" t="s">
        <v>33</v>
      </c>
      <c r="B2047" s="7" t="s">
        <v>34</v>
      </c>
      <c r="C2047" s="7" t="s">
        <v>22</v>
      </c>
      <c r="D2047" s="7" t="s">
        <v>23</v>
      </c>
      <c r="E2047" s="7" t="s">
        <v>5</v>
      </c>
      <c r="F2047" s="7"/>
      <c r="G2047" s="7" t="s">
        <v>24</v>
      </c>
      <c r="H2047" s="7">
        <v>946911</v>
      </c>
      <c r="I2047" s="7">
        <v>947603</v>
      </c>
      <c r="J2047" s="7" t="s">
        <v>74</v>
      </c>
      <c r="K2047" s="7" t="s">
        <v>3602</v>
      </c>
      <c r="L2047" s="7" t="s">
        <v>3602</v>
      </c>
      <c r="M2047" s="7"/>
      <c r="N2047" s="7" t="s">
        <v>3603</v>
      </c>
      <c r="O2047" s="7"/>
      <c r="P2047" s="7">
        <v>5738529</v>
      </c>
      <c r="Q2047" s="7" t="s">
        <v>3600</v>
      </c>
      <c r="R2047" s="7">
        <v>693</v>
      </c>
      <c r="S2047" s="7">
        <v>230</v>
      </c>
      <c r="T2047" s="8"/>
    </row>
    <row r="2048" spans="1:20" hidden="1" x14ac:dyDescent="0.25">
      <c r="A2048" t="s">
        <v>20</v>
      </c>
      <c r="B2048" t="s">
        <v>30</v>
      </c>
      <c r="C2048" t="s">
        <v>22</v>
      </c>
      <c r="D2048" t="s">
        <v>23</v>
      </c>
      <c r="E2048" t="s">
        <v>5</v>
      </c>
      <c r="G2048" t="s">
        <v>24</v>
      </c>
      <c r="H2048">
        <v>947619</v>
      </c>
      <c r="I2048">
        <v>948071</v>
      </c>
      <c r="J2048" t="s">
        <v>74</v>
      </c>
      <c r="P2048">
        <v>5738909</v>
      </c>
      <c r="Q2048" t="s">
        <v>3604</v>
      </c>
      <c r="R2048">
        <v>453</v>
      </c>
      <c r="T2048" t="s">
        <v>3605</v>
      </c>
    </row>
    <row r="2049" spans="1:20" x14ac:dyDescent="0.25">
      <c r="A2049" s="6" t="s">
        <v>33</v>
      </c>
      <c r="B2049" s="7" t="s">
        <v>34</v>
      </c>
      <c r="C2049" s="7" t="s">
        <v>22</v>
      </c>
      <c r="D2049" s="7" t="s">
        <v>23</v>
      </c>
      <c r="E2049" s="7" t="s">
        <v>5</v>
      </c>
      <c r="F2049" s="7"/>
      <c r="G2049" s="7" t="s">
        <v>24</v>
      </c>
      <c r="H2049" s="7">
        <v>947619</v>
      </c>
      <c r="I2049" s="7">
        <v>948071</v>
      </c>
      <c r="J2049" s="7" t="s">
        <v>74</v>
      </c>
      <c r="K2049" s="7" t="s">
        <v>3606</v>
      </c>
      <c r="L2049" s="7" t="s">
        <v>3606</v>
      </c>
      <c r="M2049" s="7"/>
      <c r="N2049" s="7" t="s">
        <v>3607</v>
      </c>
      <c r="O2049" s="7"/>
      <c r="P2049" s="7">
        <v>5738909</v>
      </c>
      <c r="Q2049" s="7" t="s">
        <v>3604</v>
      </c>
      <c r="R2049" s="7">
        <v>453</v>
      </c>
      <c r="S2049" s="7">
        <v>150</v>
      </c>
      <c r="T2049" s="8"/>
    </row>
    <row r="2050" spans="1:20" hidden="1" x14ac:dyDescent="0.25">
      <c r="A2050" t="s">
        <v>20</v>
      </c>
      <c r="B2050" t="s">
        <v>30</v>
      </c>
      <c r="C2050" t="s">
        <v>22</v>
      </c>
      <c r="D2050" t="s">
        <v>23</v>
      </c>
      <c r="E2050" t="s">
        <v>5</v>
      </c>
      <c r="G2050" t="s">
        <v>24</v>
      </c>
      <c r="H2050">
        <v>948117</v>
      </c>
      <c r="I2050">
        <v>948524</v>
      </c>
      <c r="J2050" t="s">
        <v>74</v>
      </c>
      <c r="P2050">
        <v>5738543</v>
      </c>
      <c r="Q2050" t="s">
        <v>3608</v>
      </c>
      <c r="R2050">
        <v>408</v>
      </c>
      <c r="T2050" t="s">
        <v>3609</v>
      </c>
    </row>
    <row r="2051" spans="1:20" x14ac:dyDescent="0.25">
      <c r="A2051" s="6" t="s">
        <v>33</v>
      </c>
      <c r="B2051" s="7" t="s">
        <v>34</v>
      </c>
      <c r="C2051" s="7" t="s">
        <v>22</v>
      </c>
      <c r="D2051" s="7" t="s">
        <v>23</v>
      </c>
      <c r="E2051" s="7" t="s">
        <v>5</v>
      </c>
      <c r="F2051" s="7"/>
      <c r="G2051" s="7" t="s">
        <v>24</v>
      </c>
      <c r="H2051" s="7">
        <v>948117</v>
      </c>
      <c r="I2051" s="7">
        <v>948524</v>
      </c>
      <c r="J2051" s="7" t="s">
        <v>74</v>
      </c>
      <c r="K2051" s="7" t="s">
        <v>3610</v>
      </c>
      <c r="L2051" s="7" t="s">
        <v>3610</v>
      </c>
      <c r="M2051" s="7"/>
      <c r="N2051" s="7" t="s">
        <v>3611</v>
      </c>
      <c r="O2051" s="7"/>
      <c r="P2051" s="7">
        <v>5738543</v>
      </c>
      <c r="Q2051" s="7" t="s">
        <v>3608</v>
      </c>
      <c r="R2051" s="7">
        <v>408</v>
      </c>
      <c r="S2051" s="7">
        <v>135</v>
      </c>
      <c r="T2051" s="8"/>
    </row>
    <row r="2052" spans="1:20" hidden="1" x14ac:dyDescent="0.25">
      <c r="A2052" t="s">
        <v>20</v>
      </c>
      <c r="B2052" t="s">
        <v>30</v>
      </c>
      <c r="C2052" t="s">
        <v>22</v>
      </c>
      <c r="D2052" t="s">
        <v>23</v>
      </c>
      <c r="E2052" t="s">
        <v>5</v>
      </c>
      <c r="G2052" t="s">
        <v>24</v>
      </c>
      <c r="H2052">
        <v>948514</v>
      </c>
      <c r="I2052">
        <v>948921</v>
      </c>
      <c r="J2052" t="s">
        <v>74</v>
      </c>
      <c r="P2052">
        <v>5738918</v>
      </c>
      <c r="Q2052" t="s">
        <v>3612</v>
      </c>
      <c r="R2052">
        <v>408</v>
      </c>
      <c r="T2052" t="s">
        <v>3613</v>
      </c>
    </row>
    <row r="2053" spans="1:20" x14ac:dyDescent="0.25">
      <c r="A2053" s="6" t="s">
        <v>33</v>
      </c>
      <c r="B2053" s="7" t="s">
        <v>34</v>
      </c>
      <c r="C2053" s="7" t="s">
        <v>22</v>
      </c>
      <c r="D2053" s="7" t="s">
        <v>23</v>
      </c>
      <c r="E2053" s="7" t="s">
        <v>5</v>
      </c>
      <c r="F2053" s="7"/>
      <c r="G2053" s="7" t="s">
        <v>24</v>
      </c>
      <c r="H2053" s="7">
        <v>948514</v>
      </c>
      <c r="I2053" s="7">
        <v>948921</v>
      </c>
      <c r="J2053" s="7" t="s">
        <v>74</v>
      </c>
      <c r="K2053" s="7" t="s">
        <v>3614</v>
      </c>
      <c r="L2053" s="7" t="s">
        <v>3614</v>
      </c>
      <c r="M2053" s="7"/>
      <c r="N2053" s="7" t="s">
        <v>3615</v>
      </c>
      <c r="O2053" s="7"/>
      <c r="P2053" s="7">
        <v>5738918</v>
      </c>
      <c r="Q2053" s="7" t="s">
        <v>3612</v>
      </c>
      <c r="R2053" s="7">
        <v>408</v>
      </c>
      <c r="S2053" s="7">
        <v>135</v>
      </c>
      <c r="T2053" s="8"/>
    </row>
    <row r="2054" spans="1:20" hidden="1" x14ac:dyDescent="0.25">
      <c r="A2054" t="s">
        <v>20</v>
      </c>
      <c r="B2054" t="s">
        <v>30</v>
      </c>
      <c r="C2054" t="s">
        <v>22</v>
      </c>
      <c r="D2054" t="s">
        <v>23</v>
      </c>
      <c r="E2054" t="s">
        <v>5</v>
      </c>
      <c r="G2054" t="s">
        <v>24</v>
      </c>
      <c r="H2054">
        <v>948949</v>
      </c>
      <c r="I2054">
        <v>949914</v>
      </c>
      <c r="J2054" t="s">
        <v>74</v>
      </c>
      <c r="P2054">
        <v>5738545</v>
      </c>
      <c r="Q2054" t="s">
        <v>3616</v>
      </c>
      <c r="R2054">
        <v>966</v>
      </c>
      <c r="T2054" t="s">
        <v>3617</v>
      </c>
    </row>
    <row r="2055" spans="1:20" x14ac:dyDescent="0.25">
      <c r="A2055" s="6" t="s">
        <v>33</v>
      </c>
      <c r="B2055" s="7" t="s">
        <v>34</v>
      </c>
      <c r="C2055" s="7" t="s">
        <v>22</v>
      </c>
      <c r="D2055" s="7" t="s">
        <v>23</v>
      </c>
      <c r="E2055" s="7" t="s">
        <v>5</v>
      </c>
      <c r="F2055" s="7"/>
      <c r="G2055" s="7" t="s">
        <v>24</v>
      </c>
      <c r="H2055" s="7">
        <v>948949</v>
      </c>
      <c r="I2055" s="7">
        <v>949914</v>
      </c>
      <c r="J2055" s="7" t="s">
        <v>74</v>
      </c>
      <c r="K2055" s="7" t="s">
        <v>3618</v>
      </c>
      <c r="L2055" s="7" t="s">
        <v>3618</v>
      </c>
      <c r="M2055" s="7"/>
      <c r="N2055" s="7" t="s">
        <v>3619</v>
      </c>
      <c r="O2055" s="7"/>
      <c r="P2055" s="7">
        <v>5738545</v>
      </c>
      <c r="Q2055" s="7" t="s">
        <v>3616</v>
      </c>
      <c r="R2055" s="7">
        <v>966</v>
      </c>
      <c r="S2055" s="7">
        <v>321</v>
      </c>
      <c r="T2055" s="8"/>
    </row>
    <row r="2056" spans="1:20" hidden="1" x14ac:dyDescent="0.25">
      <c r="A2056" t="s">
        <v>20</v>
      </c>
      <c r="B2056" t="s">
        <v>30</v>
      </c>
      <c r="C2056" t="s">
        <v>22</v>
      </c>
      <c r="D2056" t="s">
        <v>23</v>
      </c>
      <c r="E2056" t="s">
        <v>5</v>
      </c>
      <c r="G2056" t="s">
        <v>24</v>
      </c>
      <c r="H2056">
        <v>949904</v>
      </c>
      <c r="I2056">
        <v>950464</v>
      </c>
      <c r="J2056" t="s">
        <v>74</v>
      </c>
      <c r="P2056">
        <v>5738923</v>
      </c>
      <c r="Q2056" t="s">
        <v>3620</v>
      </c>
      <c r="R2056">
        <v>561</v>
      </c>
      <c r="T2056" t="s">
        <v>3621</v>
      </c>
    </row>
    <row r="2057" spans="1:20" x14ac:dyDescent="0.25">
      <c r="A2057" s="6" t="s">
        <v>33</v>
      </c>
      <c r="B2057" s="7" t="s">
        <v>34</v>
      </c>
      <c r="C2057" s="7" t="s">
        <v>22</v>
      </c>
      <c r="D2057" s="7" t="s">
        <v>23</v>
      </c>
      <c r="E2057" s="7" t="s">
        <v>5</v>
      </c>
      <c r="F2057" s="7"/>
      <c r="G2057" s="7" t="s">
        <v>24</v>
      </c>
      <c r="H2057" s="7">
        <v>949904</v>
      </c>
      <c r="I2057" s="7">
        <v>950464</v>
      </c>
      <c r="J2057" s="7" t="s">
        <v>74</v>
      </c>
      <c r="K2057" s="7" t="s">
        <v>3622</v>
      </c>
      <c r="L2057" s="7" t="s">
        <v>3622</v>
      </c>
      <c r="M2057" s="7"/>
      <c r="N2057" s="7" t="s">
        <v>3623</v>
      </c>
      <c r="O2057" s="7"/>
      <c r="P2057" s="7">
        <v>5738923</v>
      </c>
      <c r="Q2057" s="7" t="s">
        <v>3620</v>
      </c>
      <c r="R2057" s="7">
        <v>561</v>
      </c>
      <c r="S2057" s="7">
        <v>186</v>
      </c>
      <c r="T2057" s="8"/>
    </row>
    <row r="2058" spans="1:20" hidden="1" x14ac:dyDescent="0.25">
      <c r="A2058" t="s">
        <v>20</v>
      </c>
      <c r="B2058" t="s">
        <v>30</v>
      </c>
      <c r="C2058" t="s">
        <v>22</v>
      </c>
      <c r="D2058" t="s">
        <v>23</v>
      </c>
      <c r="E2058" t="s">
        <v>5</v>
      </c>
      <c r="G2058" t="s">
        <v>24</v>
      </c>
      <c r="H2058">
        <v>950475</v>
      </c>
      <c r="I2058">
        <v>951104</v>
      </c>
      <c r="J2058" t="s">
        <v>74</v>
      </c>
      <c r="P2058">
        <v>5738550</v>
      </c>
      <c r="Q2058" t="s">
        <v>3624</v>
      </c>
      <c r="R2058">
        <v>630</v>
      </c>
      <c r="T2058" t="s">
        <v>3625</v>
      </c>
    </row>
    <row r="2059" spans="1:20" x14ac:dyDescent="0.25">
      <c r="A2059" s="6" t="s">
        <v>33</v>
      </c>
      <c r="B2059" s="7" t="s">
        <v>34</v>
      </c>
      <c r="C2059" s="7" t="s">
        <v>22</v>
      </c>
      <c r="D2059" s="7" t="s">
        <v>23</v>
      </c>
      <c r="E2059" s="7" t="s">
        <v>5</v>
      </c>
      <c r="F2059" s="7"/>
      <c r="G2059" s="7" t="s">
        <v>24</v>
      </c>
      <c r="H2059" s="7">
        <v>950475</v>
      </c>
      <c r="I2059" s="7">
        <v>951104</v>
      </c>
      <c r="J2059" s="7" t="s">
        <v>74</v>
      </c>
      <c r="K2059" s="7" t="s">
        <v>3626</v>
      </c>
      <c r="L2059" s="7" t="s">
        <v>3626</v>
      </c>
      <c r="M2059" s="7"/>
      <c r="N2059" s="7" t="s">
        <v>3627</v>
      </c>
      <c r="O2059" s="7"/>
      <c r="P2059" s="7">
        <v>5738550</v>
      </c>
      <c r="Q2059" s="7" t="s">
        <v>3624</v>
      </c>
      <c r="R2059" s="7">
        <v>630</v>
      </c>
      <c r="S2059" s="7">
        <v>209</v>
      </c>
      <c r="T2059" s="8"/>
    </row>
    <row r="2060" spans="1:20" hidden="1" x14ac:dyDescent="0.25">
      <c r="A2060" t="s">
        <v>20</v>
      </c>
      <c r="B2060" t="s">
        <v>30</v>
      </c>
      <c r="C2060" t="s">
        <v>22</v>
      </c>
      <c r="D2060" t="s">
        <v>23</v>
      </c>
      <c r="E2060" t="s">
        <v>5</v>
      </c>
      <c r="G2060" t="s">
        <v>24</v>
      </c>
      <c r="H2060">
        <v>951142</v>
      </c>
      <c r="I2060">
        <v>951807</v>
      </c>
      <c r="J2060" t="s">
        <v>74</v>
      </c>
      <c r="P2060">
        <v>5738935</v>
      </c>
      <c r="Q2060" t="s">
        <v>3628</v>
      </c>
      <c r="R2060">
        <v>666</v>
      </c>
      <c r="T2060" t="s">
        <v>3629</v>
      </c>
    </row>
    <row r="2061" spans="1:20" x14ac:dyDescent="0.25">
      <c r="A2061" s="6" t="s">
        <v>33</v>
      </c>
      <c r="B2061" s="7" t="s">
        <v>34</v>
      </c>
      <c r="C2061" s="7" t="s">
        <v>22</v>
      </c>
      <c r="D2061" s="7" t="s">
        <v>23</v>
      </c>
      <c r="E2061" s="7" t="s">
        <v>5</v>
      </c>
      <c r="F2061" s="7"/>
      <c r="G2061" s="7" t="s">
        <v>24</v>
      </c>
      <c r="H2061" s="7">
        <v>951142</v>
      </c>
      <c r="I2061" s="7">
        <v>951807</v>
      </c>
      <c r="J2061" s="7" t="s">
        <v>74</v>
      </c>
      <c r="K2061" s="7" t="s">
        <v>3630</v>
      </c>
      <c r="L2061" s="7" t="s">
        <v>3630</v>
      </c>
      <c r="M2061" s="7"/>
      <c r="N2061" s="7" t="s">
        <v>3627</v>
      </c>
      <c r="O2061" s="7"/>
      <c r="P2061" s="7">
        <v>5738935</v>
      </c>
      <c r="Q2061" s="7" t="s">
        <v>3628</v>
      </c>
      <c r="R2061" s="7">
        <v>666</v>
      </c>
      <c r="S2061" s="7">
        <v>221</v>
      </c>
      <c r="T2061" s="8"/>
    </row>
    <row r="2062" spans="1:20" hidden="1" x14ac:dyDescent="0.25">
      <c r="A2062" t="s">
        <v>20</v>
      </c>
      <c r="B2062" t="s">
        <v>30</v>
      </c>
      <c r="C2062" t="s">
        <v>22</v>
      </c>
      <c r="D2062" t="s">
        <v>23</v>
      </c>
      <c r="E2062" t="s">
        <v>5</v>
      </c>
      <c r="G2062" t="s">
        <v>24</v>
      </c>
      <c r="H2062">
        <v>951847</v>
      </c>
      <c r="I2062">
        <v>952512</v>
      </c>
      <c r="J2062" t="s">
        <v>74</v>
      </c>
      <c r="P2062">
        <v>5738557</v>
      </c>
      <c r="Q2062" t="s">
        <v>3631</v>
      </c>
      <c r="R2062">
        <v>666</v>
      </c>
      <c r="T2062" t="s">
        <v>3632</v>
      </c>
    </row>
    <row r="2063" spans="1:20" x14ac:dyDescent="0.25">
      <c r="A2063" s="6" t="s">
        <v>33</v>
      </c>
      <c r="B2063" s="7" t="s">
        <v>34</v>
      </c>
      <c r="C2063" s="7" t="s">
        <v>22</v>
      </c>
      <c r="D2063" s="7" t="s">
        <v>23</v>
      </c>
      <c r="E2063" s="7" t="s">
        <v>5</v>
      </c>
      <c r="F2063" s="7"/>
      <c r="G2063" s="7" t="s">
        <v>24</v>
      </c>
      <c r="H2063" s="7">
        <v>951847</v>
      </c>
      <c r="I2063" s="7">
        <v>952512</v>
      </c>
      <c r="J2063" s="7" t="s">
        <v>74</v>
      </c>
      <c r="K2063" s="7" t="s">
        <v>3633</v>
      </c>
      <c r="L2063" s="7" t="s">
        <v>3633</v>
      </c>
      <c r="M2063" s="7"/>
      <c r="N2063" s="7" t="s">
        <v>3627</v>
      </c>
      <c r="O2063" s="7"/>
      <c r="P2063" s="7">
        <v>5738557</v>
      </c>
      <c r="Q2063" s="7" t="s">
        <v>3631</v>
      </c>
      <c r="R2063" s="7">
        <v>666</v>
      </c>
      <c r="S2063" s="7">
        <v>221</v>
      </c>
      <c r="T2063" s="8"/>
    </row>
    <row r="2064" spans="1:20" hidden="1" x14ac:dyDescent="0.25">
      <c r="A2064" t="s">
        <v>20</v>
      </c>
      <c r="B2064" t="s">
        <v>30</v>
      </c>
      <c r="C2064" t="s">
        <v>22</v>
      </c>
      <c r="D2064" t="s">
        <v>23</v>
      </c>
      <c r="E2064" t="s">
        <v>5</v>
      </c>
      <c r="G2064" t="s">
        <v>24</v>
      </c>
      <c r="H2064">
        <v>952552</v>
      </c>
      <c r="I2064">
        <v>953532</v>
      </c>
      <c r="J2064" t="s">
        <v>74</v>
      </c>
      <c r="P2064">
        <v>31759139</v>
      </c>
      <c r="Q2064" t="s">
        <v>3634</v>
      </c>
      <c r="R2064">
        <v>981</v>
      </c>
      <c r="T2064" t="s">
        <v>3635</v>
      </c>
    </row>
    <row r="2065" spans="1:20" x14ac:dyDescent="0.25">
      <c r="A2065" s="6" t="s">
        <v>33</v>
      </c>
      <c r="B2065" s="7" t="s">
        <v>34</v>
      </c>
      <c r="C2065" s="7" t="s">
        <v>22</v>
      </c>
      <c r="D2065" s="7" t="s">
        <v>23</v>
      </c>
      <c r="E2065" s="7" t="s">
        <v>5</v>
      </c>
      <c r="F2065" s="7"/>
      <c r="G2065" s="7" t="s">
        <v>24</v>
      </c>
      <c r="H2065" s="7">
        <v>952552</v>
      </c>
      <c r="I2065" s="7">
        <v>953532</v>
      </c>
      <c r="J2065" s="7" t="s">
        <v>74</v>
      </c>
      <c r="K2065" s="7" t="s">
        <v>3636</v>
      </c>
      <c r="L2065" s="7" t="s">
        <v>3636</v>
      </c>
      <c r="M2065" s="7"/>
      <c r="N2065" s="7" t="s">
        <v>3627</v>
      </c>
      <c r="O2065" s="7"/>
      <c r="P2065" s="7">
        <v>31759139</v>
      </c>
      <c r="Q2065" s="7" t="s">
        <v>3634</v>
      </c>
      <c r="R2065" s="7">
        <v>981</v>
      </c>
      <c r="S2065" s="7">
        <v>326</v>
      </c>
      <c r="T2065" s="8"/>
    </row>
    <row r="2066" spans="1:20" hidden="1" x14ac:dyDescent="0.25">
      <c r="A2066" t="s">
        <v>20</v>
      </c>
      <c r="B2066" t="s">
        <v>30</v>
      </c>
      <c r="C2066" t="s">
        <v>22</v>
      </c>
      <c r="D2066" t="s">
        <v>23</v>
      </c>
      <c r="E2066" t="s">
        <v>5</v>
      </c>
      <c r="G2066" t="s">
        <v>24</v>
      </c>
      <c r="H2066">
        <v>953837</v>
      </c>
      <c r="I2066">
        <v>955516</v>
      </c>
      <c r="J2066" t="s">
        <v>25</v>
      </c>
      <c r="P2066">
        <v>5738572</v>
      </c>
      <c r="Q2066" t="s">
        <v>3637</v>
      </c>
      <c r="R2066">
        <v>1680</v>
      </c>
      <c r="T2066" t="s">
        <v>3638</v>
      </c>
    </row>
    <row r="2067" spans="1:20" x14ac:dyDescent="0.25">
      <c r="A2067" s="6" t="s">
        <v>33</v>
      </c>
      <c r="B2067" s="7" t="s">
        <v>34</v>
      </c>
      <c r="C2067" s="7" t="s">
        <v>22</v>
      </c>
      <c r="D2067" s="7" t="s">
        <v>23</v>
      </c>
      <c r="E2067" s="7" t="s">
        <v>5</v>
      </c>
      <c r="F2067" s="7"/>
      <c r="G2067" s="7" t="s">
        <v>24</v>
      </c>
      <c r="H2067" s="7">
        <v>953837</v>
      </c>
      <c r="I2067" s="7">
        <v>955516</v>
      </c>
      <c r="J2067" s="7" t="s">
        <v>25</v>
      </c>
      <c r="K2067" s="7" t="s">
        <v>3639</v>
      </c>
      <c r="L2067" s="7" t="s">
        <v>3639</v>
      </c>
      <c r="M2067" s="7"/>
      <c r="N2067" s="7" t="s">
        <v>36</v>
      </c>
      <c r="O2067" s="7"/>
      <c r="P2067" s="7">
        <v>5738572</v>
      </c>
      <c r="Q2067" s="7" t="s">
        <v>3637</v>
      </c>
      <c r="R2067" s="7">
        <v>1680</v>
      </c>
      <c r="S2067" s="7">
        <v>559</v>
      </c>
      <c r="T2067" s="8"/>
    </row>
    <row r="2068" spans="1:20" hidden="1" x14ac:dyDescent="0.25">
      <c r="A2068" t="s">
        <v>20</v>
      </c>
      <c r="B2068" t="s">
        <v>30</v>
      </c>
      <c r="C2068" t="s">
        <v>22</v>
      </c>
      <c r="D2068" t="s">
        <v>23</v>
      </c>
      <c r="E2068" t="s">
        <v>5</v>
      </c>
      <c r="G2068" t="s">
        <v>24</v>
      </c>
      <c r="H2068">
        <v>955552</v>
      </c>
      <c r="I2068">
        <v>956448</v>
      </c>
      <c r="J2068" t="s">
        <v>74</v>
      </c>
      <c r="P2068">
        <v>5738963</v>
      </c>
      <c r="Q2068" t="s">
        <v>3640</v>
      </c>
      <c r="R2068">
        <v>897</v>
      </c>
      <c r="T2068" t="s">
        <v>3641</v>
      </c>
    </row>
    <row r="2069" spans="1:20" x14ac:dyDescent="0.25">
      <c r="A2069" s="6" t="s">
        <v>33</v>
      </c>
      <c r="B2069" s="7" t="s">
        <v>34</v>
      </c>
      <c r="C2069" s="7" t="s">
        <v>22</v>
      </c>
      <c r="D2069" s="7" t="s">
        <v>23</v>
      </c>
      <c r="E2069" s="7" t="s">
        <v>5</v>
      </c>
      <c r="F2069" s="7"/>
      <c r="G2069" s="7" t="s">
        <v>24</v>
      </c>
      <c r="H2069" s="7">
        <v>955552</v>
      </c>
      <c r="I2069" s="7">
        <v>956448</v>
      </c>
      <c r="J2069" s="7" t="s">
        <v>74</v>
      </c>
      <c r="K2069" s="7" t="s">
        <v>3642</v>
      </c>
      <c r="L2069" s="7" t="s">
        <v>3642</v>
      </c>
      <c r="M2069" s="7"/>
      <c r="N2069" s="7" t="s">
        <v>36</v>
      </c>
      <c r="O2069" s="7"/>
      <c r="P2069" s="7">
        <v>5738963</v>
      </c>
      <c r="Q2069" s="7" t="s">
        <v>3640</v>
      </c>
      <c r="R2069" s="7">
        <v>897</v>
      </c>
      <c r="S2069" s="7">
        <v>298</v>
      </c>
      <c r="T2069" s="8"/>
    </row>
    <row r="2070" spans="1:20" hidden="1" x14ac:dyDescent="0.25">
      <c r="A2070" t="s">
        <v>20</v>
      </c>
      <c r="B2070" t="s">
        <v>30</v>
      </c>
      <c r="C2070" t="s">
        <v>22</v>
      </c>
      <c r="D2070" t="s">
        <v>23</v>
      </c>
      <c r="E2070" t="s">
        <v>5</v>
      </c>
      <c r="G2070" t="s">
        <v>24</v>
      </c>
      <c r="H2070">
        <v>956499</v>
      </c>
      <c r="I2070">
        <v>957704</v>
      </c>
      <c r="J2070" t="s">
        <v>25</v>
      </c>
      <c r="P2070">
        <v>5738575</v>
      </c>
      <c r="Q2070" t="s">
        <v>3643</v>
      </c>
      <c r="R2070">
        <v>1206</v>
      </c>
      <c r="T2070" t="s">
        <v>3644</v>
      </c>
    </row>
    <row r="2071" spans="1:20" x14ac:dyDescent="0.25">
      <c r="A2071" s="6" t="s">
        <v>33</v>
      </c>
      <c r="B2071" s="7" t="s">
        <v>34</v>
      </c>
      <c r="C2071" s="7" t="s">
        <v>22</v>
      </c>
      <c r="D2071" s="7" t="s">
        <v>23</v>
      </c>
      <c r="E2071" s="7" t="s">
        <v>5</v>
      </c>
      <c r="F2071" s="7"/>
      <c r="G2071" s="7" t="s">
        <v>24</v>
      </c>
      <c r="H2071" s="7">
        <v>956499</v>
      </c>
      <c r="I2071" s="7">
        <v>957704</v>
      </c>
      <c r="J2071" s="7" t="s">
        <v>25</v>
      </c>
      <c r="K2071" s="7" t="s">
        <v>3645</v>
      </c>
      <c r="L2071" s="7" t="s">
        <v>3645</v>
      </c>
      <c r="M2071" s="7"/>
      <c r="N2071" s="7" t="s">
        <v>3646</v>
      </c>
      <c r="O2071" s="7"/>
      <c r="P2071" s="7">
        <v>5738575</v>
      </c>
      <c r="Q2071" s="7" t="s">
        <v>3643</v>
      </c>
      <c r="R2071" s="7">
        <v>1206</v>
      </c>
      <c r="S2071" s="7">
        <v>401</v>
      </c>
      <c r="T2071" s="8"/>
    </row>
    <row r="2072" spans="1:20" hidden="1" x14ac:dyDescent="0.25">
      <c r="A2072" t="s">
        <v>20</v>
      </c>
      <c r="B2072" t="s">
        <v>30</v>
      </c>
      <c r="C2072" t="s">
        <v>22</v>
      </c>
      <c r="D2072" t="s">
        <v>23</v>
      </c>
      <c r="E2072" t="s">
        <v>5</v>
      </c>
      <c r="G2072" t="s">
        <v>24</v>
      </c>
      <c r="H2072">
        <v>957726</v>
      </c>
      <c r="I2072">
        <v>958490</v>
      </c>
      <c r="J2072" t="s">
        <v>25</v>
      </c>
      <c r="P2072">
        <v>5738577</v>
      </c>
      <c r="Q2072" t="s">
        <v>3647</v>
      </c>
      <c r="R2072">
        <v>765</v>
      </c>
      <c r="T2072" t="s">
        <v>3648</v>
      </c>
    </row>
    <row r="2073" spans="1:20" x14ac:dyDescent="0.25">
      <c r="A2073" s="6" t="s">
        <v>33</v>
      </c>
      <c r="B2073" s="7" t="s">
        <v>34</v>
      </c>
      <c r="C2073" s="7" t="s">
        <v>22</v>
      </c>
      <c r="D2073" s="7" t="s">
        <v>23</v>
      </c>
      <c r="E2073" s="7" t="s">
        <v>5</v>
      </c>
      <c r="F2073" s="7"/>
      <c r="G2073" s="7" t="s">
        <v>24</v>
      </c>
      <c r="H2073" s="7">
        <v>957726</v>
      </c>
      <c r="I2073" s="7">
        <v>958490</v>
      </c>
      <c r="J2073" s="7" t="s">
        <v>25</v>
      </c>
      <c r="K2073" s="7" t="s">
        <v>3649</v>
      </c>
      <c r="L2073" s="7" t="s">
        <v>3649</v>
      </c>
      <c r="M2073" s="7"/>
      <c r="N2073" s="7" t="s">
        <v>3650</v>
      </c>
      <c r="O2073" s="7"/>
      <c r="P2073" s="7">
        <v>5738577</v>
      </c>
      <c r="Q2073" s="7" t="s">
        <v>3647</v>
      </c>
      <c r="R2073" s="7">
        <v>765</v>
      </c>
      <c r="S2073" s="7">
        <v>254</v>
      </c>
      <c r="T2073" s="8"/>
    </row>
    <row r="2074" spans="1:20" hidden="1" x14ac:dyDescent="0.25">
      <c r="A2074" t="s">
        <v>20</v>
      </c>
      <c r="B2074" t="s">
        <v>30</v>
      </c>
      <c r="C2074" t="s">
        <v>22</v>
      </c>
      <c r="D2074" t="s">
        <v>23</v>
      </c>
      <c r="E2074" t="s">
        <v>5</v>
      </c>
      <c r="G2074" t="s">
        <v>24</v>
      </c>
      <c r="H2074">
        <v>958487</v>
      </c>
      <c r="I2074">
        <v>958684</v>
      </c>
      <c r="J2074" t="s">
        <v>74</v>
      </c>
      <c r="P2074">
        <v>5738969</v>
      </c>
      <c r="Q2074" t="s">
        <v>3651</v>
      </c>
      <c r="R2074">
        <v>198</v>
      </c>
      <c r="T2074" t="s">
        <v>3652</v>
      </c>
    </row>
    <row r="2075" spans="1:20" x14ac:dyDescent="0.25">
      <c r="A2075" s="6" t="s">
        <v>33</v>
      </c>
      <c r="B2075" s="7" t="s">
        <v>34</v>
      </c>
      <c r="C2075" s="7" t="s">
        <v>22</v>
      </c>
      <c r="D2075" s="7" t="s">
        <v>23</v>
      </c>
      <c r="E2075" s="7" t="s">
        <v>5</v>
      </c>
      <c r="F2075" s="7"/>
      <c r="G2075" s="7" t="s">
        <v>24</v>
      </c>
      <c r="H2075" s="7">
        <v>958487</v>
      </c>
      <c r="I2075" s="7">
        <v>958684</v>
      </c>
      <c r="J2075" s="7" t="s">
        <v>74</v>
      </c>
      <c r="K2075" s="7" t="s">
        <v>3653</v>
      </c>
      <c r="L2075" s="7" t="s">
        <v>3653</v>
      </c>
      <c r="M2075" s="7"/>
      <c r="N2075" s="7" t="s">
        <v>36</v>
      </c>
      <c r="O2075" s="7"/>
      <c r="P2075" s="7">
        <v>5738969</v>
      </c>
      <c r="Q2075" s="7" t="s">
        <v>3651</v>
      </c>
      <c r="R2075" s="7">
        <v>198</v>
      </c>
      <c r="S2075" s="7">
        <v>65</v>
      </c>
      <c r="T2075" s="8"/>
    </row>
    <row r="2076" spans="1:20" hidden="1" x14ac:dyDescent="0.25">
      <c r="A2076" t="s">
        <v>20</v>
      </c>
      <c r="B2076" t="s">
        <v>30</v>
      </c>
      <c r="C2076" t="s">
        <v>22</v>
      </c>
      <c r="D2076" t="s">
        <v>23</v>
      </c>
      <c r="E2076" t="s">
        <v>5</v>
      </c>
      <c r="G2076" t="s">
        <v>24</v>
      </c>
      <c r="H2076">
        <v>958671</v>
      </c>
      <c r="I2076">
        <v>959033</v>
      </c>
      <c r="J2076" t="s">
        <v>74</v>
      </c>
      <c r="P2076">
        <v>5738582</v>
      </c>
      <c r="Q2076" t="s">
        <v>3654</v>
      </c>
      <c r="R2076">
        <v>363</v>
      </c>
      <c r="T2076" t="s">
        <v>3655</v>
      </c>
    </row>
    <row r="2077" spans="1:20" x14ac:dyDescent="0.25">
      <c r="A2077" s="6" t="s">
        <v>33</v>
      </c>
      <c r="B2077" s="7" t="s">
        <v>34</v>
      </c>
      <c r="C2077" s="7" t="s">
        <v>22</v>
      </c>
      <c r="D2077" s="7" t="s">
        <v>23</v>
      </c>
      <c r="E2077" s="7" t="s">
        <v>5</v>
      </c>
      <c r="F2077" s="7"/>
      <c r="G2077" s="7" t="s">
        <v>24</v>
      </c>
      <c r="H2077" s="7">
        <v>958671</v>
      </c>
      <c r="I2077" s="7">
        <v>959033</v>
      </c>
      <c r="J2077" s="7" t="s">
        <v>74</v>
      </c>
      <c r="K2077" s="7" t="s">
        <v>3656</v>
      </c>
      <c r="L2077" s="7" t="s">
        <v>3656</v>
      </c>
      <c r="M2077" s="7"/>
      <c r="N2077" s="7" t="s">
        <v>3657</v>
      </c>
      <c r="O2077" s="7"/>
      <c r="P2077" s="7">
        <v>5738582</v>
      </c>
      <c r="Q2077" s="7" t="s">
        <v>3654</v>
      </c>
      <c r="R2077" s="7">
        <v>363</v>
      </c>
      <c r="S2077" s="7">
        <v>120</v>
      </c>
      <c r="T2077" s="8"/>
    </row>
    <row r="2078" spans="1:20" hidden="1" x14ac:dyDescent="0.25">
      <c r="A2078" t="s">
        <v>20</v>
      </c>
      <c r="B2078" t="s">
        <v>30</v>
      </c>
      <c r="C2078" t="s">
        <v>22</v>
      </c>
      <c r="D2078" t="s">
        <v>23</v>
      </c>
      <c r="E2078" t="s">
        <v>5</v>
      </c>
      <c r="G2078" t="s">
        <v>24</v>
      </c>
      <c r="H2078">
        <v>959118</v>
      </c>
      <c r="I2078">
        <v>960026</v>
      </c>
      <c r="J2078" t="s">
        <v>25</v>
      </c>
      <c r="P2078">
        <v>5738972</v>
      </c>
      <c r="Q2078" t="s">
        <v>3658</v>
      </c>
      <c r="R2078">
        <v>909</v>
      </c>
      <c r="T2078" t="s">
        <v>3659</v>
      </c>
    </row>
    <row r="2079" spans="1:20" x14ac:dyDescent="0.25">
      <c r="A2079" s="6" t="s">
        <v>33</v>
      </c>
      <c r="B2079" s="7" t="s">
        <v>34</v>
      </c>
      <c r="C2079" s="7" t="s">
        <v>22</v>
      </c>
      <c r="D2079" s="7" t="s">
        <v>23</v>
      </c>
      <c r="E2079" s="7" t="s">
        <v>5</v>
      </c>
      <c r="F2079" s="7"/>
      <c r="G2079" s="7" t="s">
        <v>24</v>
      </c>
      <c r="H2079" s="7">
        <v>959118</v>
      </c>
      <c r="I2079" s="7">
        <v>960026</v>
      </c>
      <c r="J2079" s="7" t="s">
        <v>25</v>
      </c>
      <c r="K2079" s="7" t="s">
        <v>3660</v>
      </c>
      <c r="L2079" s="7" t="s">
        <v>3660</v>
      </c>
      <c r="M2079" s="7"/>
      <c r="N2079" s="7" t="s">
        <v>3661</v>
      </c>
      <c r="O2079" s="7"/>
      <c r="P2079" s="7">
        <v>5738972</v>
      </c>
      <c r="Q2079" s="7" t="s">
        <v>3658</v>
      </c>
      <c r="R2079" s="7">
        <v>909</v>
      </c>
      <c r="S2079" s="7">
        <v>302</v>
      </c>
      <c r="T2079" s="8"/>
    </row>
    <row r="2080" spans="1:20" hidden="1" x14ac:dyDescent="0.25">
      <c r="A2080" t="s">
        <v>20</v>
      </c>
      <c r="B2080" t="s">
        <v>30</v>
      </c>
      <c r="C2080" t="s">
        <v>22</v>
      </c>
      <c r="D2080" t="s">
        <v>23</v>
      </c>
      <c r="E2080" t="s">
        <v>5</v>
      </c>
      <c r="G2080" t="s">
        <v>24</v>
      </c>
      <c r="H2080">
        <v>960185</v>
      </c>
      <c r="I2080">
        <v>960571</v>
      </c>
      <c r="J2080" t="s">
        <v>25</v>
      </c>
      <c r="P2080">
        <v>5738584</v>
      </c>
      <c r="Q2080" t="s">
        <v>3662</v>
      </c>
      <c r="R2080">
        <v>387</v>
      </c>
      <c r="T2080" t="s">
        <v>3663</v>
      </c>
    </row>
    <row r="2081" spans="1:20" x14ac:dyDescent="0.25">
      <c r="A2081" s="6" t="s">
        <v>33</v>
      </c>
      <c r="B2081" s="7" t="s">
        <v>34</v>
      </c>
      <c r="C2081" s="7" t="s">
        <v>22</v>
      </c>
      <c r="D2081" s="7" t="s">
        <v>23</v>
      </c>
      <c r="E2081" s="7" t="s">
        <v>5</v>
      </c>
      <c r="F2081" s="7"/>
      <c r="G2081" s="7" t="s">
        <v>24</v>
      </c>
      <c r="H2081" s="7">
        <v>960185</v>
      </c>
      <c r="I2081" s="7">
        <v>960571</v>
      </c>
      <c r="J2081" s="7" t="s">
        <v>25</v>
      </c>
      <c r="K2081" s="7" t="s">
        <v>3664</v>
      </c>
      <c r="L2081" s="7" t="s">
        <v>3664</v>
      </c>
      <c r="M2081" s="7"/>
      <c r="N2081" s="7" t="s">
        <v>3665</v>
      </c>
      <c r="O2081" s="7"/>
      <c r="P2081" s="7">
        <v>5738584</v>
      </c>
      <c r="Q2081" s="7" t="s">
        <v>3662</v>
      </c>
      <c r="R2081" s="7">
        <v>387</v>
      </c>
      <c r="S2081" s="7">
        <v>128</v>
      </c>
      <c r="T2081" s="8"/>
    </row>
    <row r="2082" spans="1:20" hidden="1" x14ac:dyDescent="0.25">
      <c r="A2082" t="s">
        <v>20</v>
      </c>
      <c r="B2082" t="s">
        <v>30</v>
      </c>
      <c r="C2082" t="s">
        <v>22</v>
      </c>
      <c r="D2082" t="s">
        <v>23</v>
      </c>
      <c r="E2082" t="s">
        <v>5</v>
      </c>
      <c r="G2082" t="s">
        <v>24</v>
      </c>
      <c r="H2082">
        <v>960625</v>
      </c>
      <c r="I2082">
        <v>961797</v>
      </c>
      <c r="J2082" t="s">
        <v>74</v>
      </c>
      <c r="P2082">
        <v>5738589</v>
      </c>
      <c r="Q2082" t="s">
        <v>3666</v>
      </c>
      <c r="R2082">
        <v>1173</v>
      </c>
      <c r="T2082" t="s">
        <v>3667</v>
      </c>
    </row>
    <row r="2083" spans="1:20" x14ac:dyDescent="0.25">
      <c r="A2083" s="6" t="s">
        <v>33</v>
      </c>
      <c r="B2083" s="7" t="s">
        <v>34</v>
      </c>
      <c r="C2083" s="7" t="s">
        <v>22</v>
      </c>
      <c r="D2083" s="7" t="s">
        <v>23</v>
      </c>
      <c r="E2083" s="7" t="s">
        <v>5</v>
      </c>
      <c r="F2083" s="7"/>
      <c r="G2083" s="7" t="s">
        <v>24</v>
      </c>
      <c r="H2083" s="7">
        <v>960625</v>
      </c>
      <c r="I2083" s="7">
        <v>961797</v>
      </c>
      <c r="J2083" s="7" t="s">
        <v>74</v>
      </c>
      <c r="K2083" s="7" t="s">
        <v>3668</v>
      </c>
      <c r="L2083" s="7" t="s">
        <v>3668</v>
      </c>
      <c r="M2083" s="7"/>
      <c r="N2083" s="7" t="s">
        <v>3669</v>
      </c>
      <c r="O2083" s="7"/>
      <c r="P2083" s="7">
        <v>5738589</v>
      </c>
      <c r="Q2083" s="7" t="s">
        <v>3666</v>
      </c>
      <c r="R2083" s="7">
        <v>1173</v>
      </c>
      <c r="S2083" s="7">
        <v>390</v>
      </c>
      <c r="T2083" s="8"/>
    </row>
    <row r="2084" spans="1:20" hidden="1" x14ac:dyDescent="0.25">
      <c r="A2084" t="s">
        <v>20</v>
      </c>
      <c r="B2084" t="s">
        <v>21</v>
      </c>
      <c r="C2084" t="s">
        <v>22</v>
      </c>
      <c r="D2084" t="s">
        <v>23</v>
      </c>
      <c r="E2084" t="s">
        <v>5</v>
      </c>
      <c r="G2084" t="s">
        <v>24</v>
      </c>
      <c r="H2084">
        <v>961906</v>
      </c>
      <c r="I2084">
        <v>961979</v>
      </c>
      <c r="J2084" t="s">
        <v>74</v>
      </c>
      <c r="P2084">
        <v>5738978</v>
      </c>
      <c r="Q2084" t="s">
        <v>3670</v>
      </c>
      <c r="R2084">
        <v>74</v>
      </c>
      <c r="T2084" t="s">
        <v>3671</v>
      </c>
    </row>
    <row r="2085" spans="1:20" hidden="1" x14ac:dyDescent="0.25">
      <c r="A2085" t="s">
        <v>21</v>
      </c>
      <c r="C2085" t="s">
        <v>22</v>
      </c>
      <c r="D2085" t="s">
        <v>23</v>
      </c>
      <c r="E2085" t="s">
        <v>5</v>
      </c>
      <c r="G2085" t="s">
        <v>24</v>
      </c>
      <c r="H2085">
        <v>961906</v>
      </c>
      <c r="I2085">
        <v>961979</v>
      </c>
      <c r="J2085" t="s">
        <v>74</v>
      </c>
      <c r="N2085" t="s">
        <v>3672</v>
      </c>
      <c r="P2085">
        <v>5738978</v>
      </c>
      <c r="Q2085" t="s">
        <v>3670</v>
      </c>
      <c r="R2085">
        <v>74</v>
      </c>
      <c r="T2085" t="s">
        <v>3673</v>
      </c>
    </row>
    <row r="2086" spans="1:20" hidden="1" x14ac:dyDescent="0.25">
      <c r="A2086" t="s">
        <v>20</v>
      </c>
      <c r="B2086" t="s">
        <v>21</v>
      </c>
      <c r="C2086" t="s">
        <v>22</v>
      </c>
      <c r="D2086" t="s">
        <v>23</v>
      </c>
      <c r="E2086" t="s">
        <v>5</v>
      </c>
      <c r="G2086" t="s">
        <v>24</v>
      </c>
      <c r="H2086">
        <v>962096</v>
      </c>
      <c r="I2086">
        <v>962172</v>
      </c>
      <c r="J2086" t="s">
        <v>25</v>
      </c>
      <c r="P2086">
        <v>5738593</v>
      </c>
      <c r="Q2086" t="s">
        <v>3674</v>
      </c>
      <c r="R2086">
        <v>77</v>
      </c>
      <c r="T2086" t="s">
        <v>3675</v>
      </c>
    </row>
    <row r="2087" spans="1:20" hidden="1" x14ac:dyDescent="0.25">
      <c r="A2087" t="s">
        <v>21</v>
      </c>
      <c r="C2087" t="s">
        <v>22</v>
      </c>
      <c r="D2087" t="s">
        <v>23</v>
      </c>
      <c r="E2087" t="s">
        <v>5</v>
      </c>
      <c r="G2087" t="s">
        <v>24</v>
      </c>
      <c r="H2087">
        <v>962096</v>
      </c>
      <c r="I2087">
        <v>962172</v>
      </c>
      <c r="J2087" t="s">
        <v>25</v>
      </c>
      <c r="N2087" t="s">
        <v>3676</v>
      </c>
      <c r="P2087">
        <v>5738593</v>
      </c>
      <c r="Q2087" t="s">
        <v>3674</v>
      </c>
      <c r="R2087">
        <v>77</v>
      </c>
      <c r="T2087" t="s">
        <v>3677</v>
      </c>
    </row>
    <row r="2088" spans="1:20" hidden="1" x14ac:dyDescent="0.25">
      <c r="A2088" t="s">
        <v>20</v>
      </c>
      <c r="B2088" t="s">
        <v>21</v>
      </c>
      <c r="C2088" t="s">
        <v>22</v>
      </c>
      <c r="D2088" t="s">
        <v>23</v>
      </c>
      <c r="E2088" t="s">
        <v>5</v>
      </c>
      <c r="G2088" t="s">
        <v>24</v>
      </c>
      <c r="H2088">
        <v>962211</v>
      </c>
      <c r="I2088">
        <v>962285</v>
      </c>
      <c r="J2088" t="s">
        <v>25</v>
      </c>
      <c r="P2088">
        <v>5738981</v>
      </c>
      <c r="Q2088" t="s">
        <v>3678</v>
      </c>
      <c r="R2088">
        <v>75</v>
      </c>
      <c r="T2088" t="s">
        <v>3679</v>
      </c>
    </row>
    <row r="2089" spans="1:20" hidden="1" x14ac:dyDescent="0.25">
      <c r="A2089" t="s">
        <v>21</v>
      </c>
      <c r="C2089" t="s">
        <v>22</v>
      </c>
      <c r="D2089" t="s">
        <v>23</v>
      </c>
      <c r="E2089" t="s">
        <v>5</v>
      </c>
      <c r="G2089" t="s">
        <v>24</v>
      </c>
      <c r="H2089">
        <v>962211</v>
      </c>
      <c r="I2089">
        <v>962285</v>
      </c>
      <c r="J2089" t="s">
        <v>25</v>
      </c>
      <c r="N2089" t="s">
        <v>1847</v>
      </c>
      <c r="P2089">
        <v>5738981</v>
      </c>
      <c r="Q2089" t="s">
        <v>3678</v>
      </c>
      <c r="R2089">
        <v>75</v>
      </c>
      <c r="T2089" t="s">
        <v>1848</v>
      </c>
    </row>
    <row r="2090" spans="1:20" hidden="1" x14ac:dyDescent="0.25">
      <c r="A2090" t="s">
        <v>20</v>
      </c>
      <c r="B2090" t="s">
        <v>21</v>
      </c>
      <c r="C2090" t="s">
        <v>22</v>
      </c>
      <c r="D2090" t="s">
        <v>23</v>
      </c>
      <c r="E2090" t="s">
        <v>5</v>
      </c>
      <c r="G2090" t="s">
        <v>24</v>
      </c>
      <c r="H2090">
        <v>962301</v>
      </c>
      <c r="I2090">
        <v>962375</v>
      </c>
      <c r="J2090" t="s">
        <v>25</v>
      </c>
      <c r="P2090">
        <v>5738600</v>
      </c>
      <c r="Q2090" t="s">
        <v>3680</v>
      </c>
      <c r="R2090">
        <v>75</v>
      </c>
      <c r="T2090" t="s">
        <v>3681</v>
      </c>
    </row>
    <row r="2091" spans="1:20" hidden="1" x14ac:dyDescent="0.25">
      <c r="A2091" t="s">
        <v>21</v>
      </c>
      <c r="C2091" t="s">
        <v>22</v>
      </c>
      <c r="D2091" t="s">
        <v>23</v>
      </c>
      <c r="E2091" t="s">
        <v>5</v>
      </c>
      <c r="G2091" t="s">
        <v>24</v>
      </c>
      <c r="H2091">
        <v>962301</v>
      </c>
      <c r="I2091">
        <v>962375</v>
      </c>
      <c r="J2091" t="s">
        <v>25</v>
      </c>
      <c r="N2091" t="s">
        <v>2140</v>
      </c>
      <c r="P2091">
        <v>5738600</v>
      </c>
      <c r="Q2091" t="s">
        <v>3680</v>
      </c>
      <c r="R2091">
        <v>75</v>
      </c>
      <c r="T2091" t="s">
        <v>2141</v>
      </c>
    </row>
    <row r="2092" spans="1:20" hidden="1" x14ac:dyDescent="0.25">
      <c r="A2092" t="s">
        <v>20</v>
      </c>
      <c r="B2092" t="s">
        <v>21</v>
      </c>
      <c r="C2092" t="s">
        <v>22</v>
      </c>
      <c r="D2092" t="s">
        <v>23</v>
      </c>
      <c r="E2092" t="s">
        <v>5</v>
      </c>
      <c r="G2092" t="s">
        <v>24</v>
      </c>
      <c r="H2092">
        <v>962390</v>
      </c>
      <c r="I2092">
        <v>962474</v>
      </c>
      <c r="J2092" t="s">
        <v>25</v>
      </c>
      <c r="P2092">
        <v>5738604</v>
      </c>
      <c r="Q2092" t="s">
        <v>3682</v>
      </c>
      <c r="R2092">
        <v>85</v>
      </c>
      <c r="T2092" t="s">
        <v>3683</v>
      </c>
    </row>
    <row r="2093" spans="1:20" hidden="1" x14ac:dyDescent="0.25">
      <c r="A2093" t="s">
        <v>21</v>
      </c>
      <c r="C2093" t="s">
        <v>22</v>
      </c>
      <c r="D2093" t="s">
        <v>23</v>
      </c>
      <c r="E2093" t="s">
        <v>5</v>
      </c>
      <c r="G2093" t="s">
        <v>24</v>
      </c>
      <c r="H2093">
        <v>962390</v>
      </c>
      <c r="I2093">
        <v>962474</v>
      </c>
      <c r="J2093" t="s">
        <v>25</v>
      </c>
      <c r="N2093" t="s">
        <v>2688</v>
      </c>
      <c r="P2093">
        <v>5738604</v>
      </c>
      <c r="Q2093" t="s">
        <v>3682</v>
      </c>
      <c r="R2093">
        <v>85</v>
      </c>
      <c r="T2093" t="s">
        <v>3684</v>
      </c>
    </row>
    <row r="2094" spans="1:20" hidden="1" x14ac:dyDescent="0.25">
      <c r="A2094" t="s">
        <v>20</v>
      </c>
      <c r="B2094" t="s">
        <v>21</v>
      </c>
      <c r="C2094" t="s">
        <v>22</v>
      </c>
      <c r="D2094" t="s">
        <v>23</v>
      </c>
      <c r="E2094" t="s">
        <v>5</v>
      </c>
      <c r="G2094" t="s">
        <v>24</v>
      </c>
      <c r="H2094">
        <v>962505</v>
      </c>
      <c r="I2094">
        <v>962579</v>
      </c>
      <c r="J2094" t="s">
        <v>25</v>
      </c>
      <c r="P2094">
        <v>5738987</v>
      </c>
      <c r="Q2094" t="s">
        <v>3685</v>
      </c>
      <c r="R2094">
        <v>75</v>
      </c>
      <c r="T2094" t="s">
        <v>3686</v>
      </c>
    </row>
    <row r="2095" spans="1:20" hidden="1" x14ac:dyDescent="0.25">
      <c r="A2095" t="s">
        <v>21</v>
      </c>
      <c r="C2095" t="s">
        <v>22</v>
      </c>
      <c r="D2095" t="s">
        <v>23</v>
      </c>
      <c r="E2095" t="s">
        <v>5</v>
      </c>
      <c r="G2095" t="s">
        <v>24</v>
      </c>
      <c r="H2095">
        <v>962505</v>
      </c>
      <c r="I2095">
        <v>962579</v>
      </c>
      <c r="J2095" t="s">
        <v>25</v>
      </c>
      <c r="N2095" t="s">
        <v>3687</v>
      </c>
      <c r="P2095">
        <v>5738987</v>
      </c>
      <c r="Q2095" t="s">
        <v>3685</v>
      </c>
      <c r="R2095">
        <v>75</v>
      </c>
      <c r="T2095" t="s">
        <v>3688</v>
      </c>
    </row>
    <row r="2096" spans="1:20" hidden="1" x14ac:dyDescent="0.25">
      <c r="A2096" t="s">
        <v>20</v>
      </c>
      <c r="B2096" t="s">
        <v>30</v>
      </c>
      <c r="C2096" t="s">
        <v>22</v>
      </c>
      <c r="D2096" t="s">
        <v>23</v>
      </c>
      <c r="E2096" t="s">
        <v>5</v>
      </c>
      <c r="G2096" t="s">
        <v>24</v>
      </c>
      <c r="H2096">
        <v>962698</v>
      </c>
      <c r="I2096">
        <v>963261</v>
      </c>
      <c r="J2096" t="s">
        <v>25</v>
      </c>
      <c r="P2096">
        <v>5738608</v>
      </c>
      <c r="Q2096" t="s">
        <v>3689</v>
      </c>
      <c r="R2096">
        <v>564</v>
      </c>
      <c r="T2096" t="s">
        <v>3690</v>
      </c>
    </row>
    <row r="2097" spans="1:20" x14ac:dyDescent="0.25">
      <c r="A2097" s="6" t="s">
        <v>33</v>
      </c>
      <c r="B2097" s="7" t="s">
        <v>34</v>
      </c>
      <c r="C2097" s="7" t="s">
        <v>22</v>
      </c>
      <c r="D2097" s="7" t="s">
        <v>23</v>
      </c>
      <c r="E2097" s="7" t="s">
        <v>5</v>
      </c>
      <c r="F2097" s="7"/>
      <c r="G2097" s="7" t="s">
        <v>24</v>
      </c>
      <c r="H2097" s="7">
        <v>962698</v>
      </c>
      <c r="I2097" s="7">
        <v>963261</v>
      </c>
      <c r="J2097" s="7" t="s">
        <v>25</v>
      </c>
      <c r="K2097" s="7" t="s">
        <v>3691</v>
      </c>
      <c r="L2097" s="7" t="s">
        <v>3691</v>
      </c>
      <c r="M2097" s="7"/>
      <c r="N2097" s="7" t="s">
        <v>3692</v>
      </c>
      <c r="O2097" s="7"/>
      <c r="P2097" s="7">
        <v>5738608</v>
      </c>
      <c r="Q2097" s="7" t="s">
        <v>3689</v>
      </c>
      <c r="R2097" s="7">
        <v>564</v>
      </c>
      <c r="S2097" s="7">
        <v>187</v>
      </c>
      <c r="T2097" s="8"/>
    </row>
    <row r="2098" spans="1:20" hidden="1" x14ac:dyDescent="0.25">
      <c r="A2098" t="s">
        <v>20</v>
      </c>
      <c r="B2098" t="s">
        <v>30</v>
      </c>
      <c r="C2098" t="s">
        <v>22</v>
      </c>
      <c r="D2098" t="s">
        <v>23</v>
      </c>
      <c r="E2098" t="s">
        <v>5</v>
      </c>
      <c r="G2098" t="s">
        <v>24</v>
      </c>
      <c r="H2098">
        <v>963341</v>
      </c>
      <c r="I2098">
        <v>966409</v>
      </c>
      <c r="J2098" t="s">
        <v>74</v>
      </c>
      <c r="P2098">
        <v>5738990</v>
      </c>
      <c r="Q2098" t="s">
        <v>3693</v>
      </c>
      <c r="R2098">
        <v>3069</v>
      </c>
      <c r="T2098" t="s">
        <v>3694</v>
      </c>
    </row>
    <row r="2099" spans="1:20" x14ac:dyDescent="0.25">
      <c r="A2099" s="6" t="s">
        <v>33</v>
      </c>
      <c r="B2099" s="7" t="s">
        <v>34</v>
      </c>
      <c r="C2099" s="7" t="s">
        <v>22</v>
      </c>
      <c r="D2099" s="7" t="s">
        <v>23</v>
      </c>
      <c r="E2099" s="7" t="s">
        <v>5</v>
      </c>
      <c r="F2099" s="7"/>
      <c r="G2099" s="7" t="s">
        <v>24</v>
      </c>
      <c r="H2099" s="7">
        <v>963341</v>
      </c>
      <c r="I2099" s="7">
        <v>966409</v>
      </c>
      <c r="J2099" s="7" t="s">
        <v>74</v>
      </c>
      <c r="K2099" s="7" t="s">
        <v>3695</v>
      </c>
      <c r="L2099" s="7" t="s">
        <v>3695</v>
      </c>
      <c r="M2099" s="7"/>
      <c r="N2099" s="7" t="s">
        <v>36</v>
      </c>
      <c r="O2099" s="7"/>
      <c r="P2099" s="7">
        <v>5738990</v>
      </c>
      <c r="Q2099" s="7" t="s">
        <v>3693</v>
      </c>
      <c r="R2099" s="7">
        <v>3069</v>
      </c>
      <c r="S2099" s="7">
        <v>1022</v>
      </c>
      <c r="T2099" s="8"/>
    </row>
    <row r="2100" spans="1:20" hidden="1" x14ac:dyDescent="0.25">
      <c r="A2100" t="s">
        <v>20</v>
      </c>
      <c r="B2100" t="s">
        <v>30</v>
      </c>
      <c r="C2100" t="s">
        <v>22</v>
      </c>
      <c r="D2100" t="s">
        <v>23</v>
      </c>
      <c r="E2100" t="s">
        <v>5</v>
      </c>
      <c r="G2100" t="s">
        <v>24</v>
      </c>
      <c r="H2100">
        <v>966729</v>
      </c>
      <c r="I2100">
        <v>967772</v>
      </c>
      <c r="J2100" t="s">
        <v>25</v>
      </c>
      <c r="P2100">
        <v>5738610</v>
      </c>
      <c r="Q2100" t="s">
        <v>3696</v>
      </c>
      <c r="R2100">
        <v>1044</v>
      </c>
      <c r="T2100" t="s">
        <v>3697</v>
      </c>
    </row>
    <row r="2101" spans="1:20" x14ac:dyDescent="0.25">
      <c r="A2101" s="6" t="s">
        <v>33</v>
      </c>
      <c r="B2101" s="7" t="s">
        <v>34</v>
      </c>
      <c r="C2101" s="7" t="s">
        <v>22</v>
      </c>
      <c r="D2101" s="7" t="s">
        <v>23</v>
      </c>
      <c r="E2101" s="7" t="s">
        <v>5</v>
      </c>
      <c r="F2101" s="7"/>
      <c r="G2101" s="7" t="s">
        <v>24</v>
      </c>
      <c r="H2101" s="7">
        <v>966729</v>
      </c>
      <c r="I2101" s="7">
        <v>967772</v>
      </c>
      <c r="J2101" s="7" t="s">
        <v>25</v>
      </c>
      <c r="K2101" s="7" t="s">
        <v>3698</v>
      </c>
      <c r="L2101" s="7" t="s">
        <v>3698</v>
      </c>
      <c r="M2101" s="7"/>
      <c r="N2101" s="7" t="s">
        <v>3699</v>
      </c>
      <c r="O2101" s="7"/>
      <c r="P2101" s="7">
        <v>5738610</v>
      </c>
      <c r="Q2101" s="7" t="s">
        <v>3696</v>
      </c>
      <c r="R2101" s="7">
        <v>1044</v>
      </c>
      <c r="S2101" s="7">
        <v>347</v>
      </c>
      <c r="T2101" s="8"/>
    </row>
    <row r="2102" spans="1:20" hidden="1" x14ac:dyDescent="0.25">
      <c r="A2102" t="s">
        <v>20</v>
      </c>
      <c r="B2102" t="s">
        <v>30</v>
      </c>
      <c r="C2102" t="s">
        <v>22</v>
      </c>
      <c r="D2102" t="s">
        <v>23</v>
      </c>
      <c r="E2102" t="s">
        <v>5</v>
      </c>
      <c r="G2102" t="s">
        <v>24</v>
      </c>
      <c r="H2102">
        <v>967815</v>
      </c>
      <c r="I2102">
        <v>968657</v>
      </c>
      <c r="J2102" t="s">
        <v>25</v>
      </c>
      <c r="P2102">
        <v>5738613</v>
      </c>
      <c r="Q2102" t="s">
        <v>3700</v>
      </c>
      <c r="R2102">
        <v>843</v>
      </c>
      <c r="T2102" t="s">
        <v>3701</v>
      </c>
    </row>
    <row r="2103" spans="1:20" x14ac:dyDescent="0.25">
      <c r="A2103" s="6" t="s">
        <v>33</v>
      </c>
      <c r="B2103" s="7" t="s">
        <v>34</v>
      </c>
      <c r="C2103" s="7" t="s">
        <v>22</v>
      </c>
      <c r="D2103" s="7" t="s">
        <v>23</v>
      </c>
      <c r="E2103" s="7" t="s">
        <v>5</v>
      </c>
      <c r="F2103" s="7"/>
      <c r="G2103" s="7" t="s">
        <v>24</v>
      </c>
      <c r="H2103" s="7">
        <v>967815</v>
      </c>
      <c r="I2103" s="7">
        <v>968657</v>
      </c>
      <c r="J2103" s="7" t="s">
        <v>25</v>
      </c>
      <c r="K2103" s="7" t="s">
        <v>3702</v>
      </c>
      <c r="L2103" s="7" t="s">
        <v>3702</v>
      </c>
      <c r="M2103" s="7"/>
      <c r="N2103" s="7" t="s">
        <v>1342</v>
      </c>
      <c r="O2103" s="7"/>
      <c r="P2103" s="7">
        <v>5738613</v>
      </c>
      <c r="Q2103" s="7" t="s">
        <v>3700</v>
      </c>
      <c r="R2103" s="7">
        <v>843</v>
      </c>
      <c r="S2103" s="7">
        <v>280</v>
      </c>
      <c r="T2103" s="8"/>
    </row>
    <row r="2104" spans="1:20" hidden="1" x14ac:dyDescent="0.25">
      <c r="A2104" t="s">
        <v>20</v>
      </c>
      <c r="B2104" t="s">
        <v>30</v>
      </c>
      <c r="C2104" t="s">
        <v>22</v>
      </c>
      <c r="D2104" t="s">
        <v>23</v>
      </c>
      <c r="E2104" t="s">
        <v>5</v>
      </c>
      <c r="G2104" t="s">
        <v>24</v>
      </c>
      <c r="H2104">
        <v>968648</v>
      </c>
      <c r="I2104">
        <v>969430</v>
      </c>
      <c r="J2104" t="s">
        <v>25</v>
      </c>
      <c r="P2104">
        <v>5738996</v>
      </c>
      <c r="Q2104" t="s">
        <v>3703</v>
      </c>
      <c r="R2104">
        <v>783</v>
      </c>
      <c r="T2104" t="s">
        <v>3704</v>
      </c>
    </row>
    <row r="2105" spans="1:20" x14ac:dyDescent="0.25">
      <c r="A2105" s="6" t="s">
        <v>33</v>
      </c>
      <c r="B2105" s="7" t="s">
        <v>34</v>
      </c>
      <c r="C2105" s="7" t="s">
        <v>22</v>
      </c>
      <c r="D2105" s="7" t="s">
        <v>23</v>
      </c>
      <c r="E2105" s="7" t="s">
        <v>5</v>
      </c>
      <c r="F2105" s="7"/>
      <c r="G2105" s="7" t="s">
        <v>24</v>
      </c>
      <c r="H2105" s="7">
        <v>968648</v>
      </c>
      <c r="I2105" s="7">
        <v>969430</v>
      </c>
      <c r="J2105" s="7" t="s">
        <v>25</v>
      </c>
      <c r="K2105" s="7" t="s">
        <v>3705</v>
      </c>
      <c r="L2105" s="7" t="s">
        <v>3705</v>
      </c>
      <c r="M2105" s="7"/>
      <c r="N2105" s="7" t="s">
        <v>3706</v>
      </c>
      <c r="O2105" s="7"/>
      <c r="P2105" s="7">
        <v>5738996</v>
      </c>
      <c r="Q2105" s="7" t="s">
        <v>3703</v>
      </c>
      <c r="R2105" s="7">
        <v>783</v>
      </c>
      <c r="S2105" s="7">
        <v>260</v>
      </c>
      <c r="T2105" s="8"/>
    </row>
    <row r="2106" spans="1:20" hidden="1" x14ac:dyDescent="0.25">
      <c r="A2106" t="s">
        <v>20</v>
      </c>
      <c r="B2106" t="s">
        <v>30</v>
      </c>
      <c r="C2106" t="s">
        <v>22</v>
      </c>
      <c r="D2106" t="s">
        <v>23</v>
      </c>
      <c r="E2106" t="s">
        <v>5</v>
      </c>
      <c r="G2106" t="s">
        <v>24</v>
      </c>
      <c r="H2106">
        <v>969427</v>
      </c>
      <c r="I2106">
        <v>970488</v>
      </c>
      <c r="J2106" t="s">
        <v>25</v>
      </c>
      <c r="P2106">
        <v>5738615</v>
      </c>
      <c r="Q2106" t="s">
        <v>3707</v>
      </c>
      <c r="R2106">
        <v>1062</v>
      </c>
      <c r="T2106" t="s">
        <v>3708</v>
      </c>
    </row>
    <row r="2107" spans="1:20" x14ac:dyDescent="0.25">
      <c r="A2107" s="6" t="s">
        <v>33</v>
      </c>
      <c r="B2107" s="7" t="s">
        <v>34</v>
      </c>
      <c r="C2107" s="7" t="s">
        <v>22</v>
      </c>
      <c r="D2107" s="7" t="s">
        <v>23</v>
      </c>
      <c r="E2107" s="7" t="s">
        <v>5</v>
      </c>
      <c r="F2107" s="7"/>
      <c r="G2107" s="7" t="s">
        <v>24</v>
      </c>
      <c r="H2107" s="7">
        <v>969427</v>
      </c>
      <c r="I2107" s="7">
        <v>970488</v>
      </c>
      <c r="J2107" s="7" t="s">
        <v>25</v>
      </c>
      <c r="K2107" s="7" t="s">
        <v>3709</v>
      </c>
      <c r="L2107" s="7" t="s">
        <v>3709</v>
      </c>
      <c r="M2107" s="7"/>
      <c r="N2107" s="7" t="s">
        <v>3710</v>
      </c>
      <c r="O2107" s="7"/>
      <c r="P2107" s="7">
        <v>5738615</v>
      </c>
      <c r="Q2107" s="7" t="s">
        <v>3707</v>
      </c>
      <c r="R2107" s="7">
        <v>1062</v>
      </c>
      <c r="S2107" s="7">
        <v>353</v>
      </c>
      <c r="T2107" s="8"/>
    </row>
    <row r="2108" spans="1:20" hidden="1" x14ac:dyDescent="0.25">
      <c r="A2108" t="s">
        <v>20</v>
      </c>
      <c r="B2108" t="s">
        <v>30</v>
      </c>
      <c r="C2108" t="s">
        <v>22</v>
      </c>
      <c r="D2108" t="s">
        <v>23</v>
      </c>
      <c r="E2108" t="s">
        <v>5</v>
      </c>
      <c r="G2108" t="s">
        <v>24</v>
      </c>
      <c r="H2108">
        <v>970493</v>
      </c>
      <c r="I2108">
        <v>971683</v>
      </c>
      <c r="J2108" t="s">
        <v>74</v>
      </c>
      <c r="P2108">
        <v>5738999</v>
      </c>
      <c r="Q2108" t="s">
        <v>3711</v>
      </c>
      <c r="R2108">
        <v>1191</v>
      </c>
      <c r="T2108" t="s">
        <v>3712</v>
      </c>
    </row>
    <row r="2109" spans="1:20" x14ac:dyDescent="0.25">
      <c r="A2109" s="6" t="s">
        <v>33</v>
      </c>
      <c r="B2109" s="7" t="s">
        <v>34</v>
      </c>
      <c r="C2109" s="7" t="s">
        <v>22</v>
      </c>
      <c r="D2109" s="7" t="s">
        <v>23</v>
      </c>
      <c r="E2109" s="7" t="s">
        <v>5</v>
      </c>
      <c r="F2109" s="7"/>
      <c r="G2109" s="7" t="s">
        <v>24</v>
      </c>
      <c r="H2109" s="7">
        <v>970493</v>
      </c>
      <c r="I2109" s="7">
        <v>971683</v>
      </c>
      <c r="J2109" s="7" t="s">
        <v>74</v>
      </c>
      <c r="K2109" s="7" t="s">
        <v>3713</v>
      </c>
      <c r="L2109" s="7" t="s">
        <v>3713</v>
      </c>
      <c r="M2109" s="7"/>
      <c r="N2109" s="7" t="s">
        <v>2845</v>
      </c>
      <c r="O2109" s="7"/>
      <c r="P2109" s="7">
        <v>5738999</v>
      </c>
      <c r="Q2109" s="7" t="s">
        <v>3711</v>
      </c>
      <c r="R2109" s="7">
        <v>1191</v>
      </c>
      <c r="S2109" s="7">
        <v>396</v>
      </c>
      <c r="T2109" s="8"/>
    </row>
    <row r="2110" spans="1:20" hidden="1" x14ac:dyDescent="0.25">
      <c r="A2110" t="s">
        <v>20</v>
      </c>
      <c r="B2110" t="s">
        <v>30</v>
      </c>
      <c r="C2110" t="s">
        <v>22</v>
      </c>
      <c r="D2110" t="s">
        <v>23</v>
      </c>
      <c r="E2110" t="s">
        <v>5</v>
      </c>
      <c r="G2110" t="s">
        <v>24</v>
      </c>
      <c r="H2110">
        <v>971739</v>
      </c>
      <c r="I2110">
        <v>972962</v>
      </c>
      <c r="J2110" t="s">
        <v>74</v>
      </c>
      <c r="P2110">
        <v>5738620</v>
      </c>
      <c r="Q2110" t="s">
        <v>3714</v>
      </c>
      <c r="R2110">
        <v>1224</v>
      </c>
      <c r="T2110" t="s">
        <v>3715</v>
      </c>
    </row>
    <row r="2111" spans="1:20" x14ac:dyDescent="0.25">
      <c r="A2111" s="6" t="s">
        <v>33</v>
      </c>
      <c r="B2111" s="7" t="s">
        <v>34</v>
      </c>
      <c r="C2111" s="7" t="s">
        <v>22</v>
      </c>
      <c r="D2111" s="7" t="s">
        <v>23</v>
      </c>
      <c r="E2111" s="7" t="s">
        <v>5</v>
      </c>
      <c r="F2111" s="7"/>
      <c r="G2111" s="7" t="s">
        <v>24</v>
      </c>
      <c r="H2111" s="7">
        <v>971739</v>
      </c>
      <c r="I2111" s="7">
        <v>972962</v>
      </c>
      <c r="J2111" s="7" t="s">
        <v>74</v>
      </c>
      <c r="K2111" s="7" t="s">
        <v>3716</v>
      </c>
      <c r="L2111" s="7" t="s">
        <v>3716</v>
      </c>
      <c r="M2111" s="7"/>
      <c r="N2111" s="7" t="s">
        <v>3717</v>
      </c>
      <c r="O2111" s="7"/>
      <c r="P2111" s="7">
        <v>5738620</v>
      </c>
      <c r="Q2111" s="7" t="s">
        <v>3714</v>
      </c>
      <c r="R2111" s="7">
        <v>1224</v>
      </c>
      <c r="S2111" s="7">
        <v>407</v>
      </c>
      <c r="T2111" s="8"/>
    </row>
    <row r="2112" spans="1:20" hidden="1" x14ac:dyDescent="0.25">
      <c r="A2112" t="s">
        <v>20</v>
      </c>
      <c r="B2112" t="s">
        <v>30</v>
      </c>
      <c r="C2112" t="s">
        <v>22</v>
      </c>
      <c r="D2112" t="s">
        <v>23</v>
      </c>
      <c r="E2112" t="s">
        <v>5</v>
      </c>
      <c r="G2112" t="s">
        <v>24</v>
      </c>
      <c r="H2112">
        <v>973265</v>
      </c>
      <c r="I2112">
        <v>973741</v>
      </c>
      <c r="J2112" t="s">
        <v>25</v>
      </c>
      <c r="P2112">
        <v>5738623</v>
      </c>
      <c r="Q2112" t="s">
        <v>3718</v>
      </c>
      <c r="R2112">
        <v>477</v>
      </c>
      <c r="T2112" t="s">
        <v>3719</v>
      </c>
    </row>
    <row r="2113" spans="1:20" x14ac:dyDescent="0.25">
      <c r="A2113" s="6" t="s">
        <v>33</v>
      </c>
      <c r="B2113" s="7" t="s">
        <v>34</v>
      </c>
      <c r="C2113" s="7" t="s">
        <v>22</v>
      </c>
      <c r="D2113" s="7" t="s">
        <v>23</v>
      </c>
      <c r="E2113" s="7" t="s">
        <v>5</v>
      </c>
      <c r="F2113" s="7"/>
      <c r="G2113" s="7" t="s">
        <v>24</v>
      </c>
      <c r="H2113" s="7">
        <v>973265</v>
      </c>
      <c r="I2113" s="7">
        <v>973741</v>
      </c>
      <c r="J2113" s="7" t="s">
        <v>25</v>
      </c>
      <c r="K2113" s="7" t="s">
        <v>3720</v>
      </c>
      <c r="L2113" s="7" t="s">
        <v>3720</v>
      </c>
      <c r="M2113" s="7"/>
      <c r="N2113" s="7" t="s">
        <v>3721</v>
      </c>
      <c r="O2113" s="7"/>
      <c r="P2113" s="7">
        <v>5738623</v>
      </c>
      <c r="Q2113" s="7" t="s">
        <v>3718</v>
      </c>
      <c r="R2113" s="7">
        <v>477</v>
      </c>
      <c r="S2113" s="7">
        <v>158</v>
      </c>
      <c r="T2113" s="8"/>
    </row>
    <row r="2114" spans="1:20" hidden="1" x14ac:dyDescent="0.25">
      <c r="A2114" t="s">
        <v>20</v>
      </c>
      <c r="B2114" t="s">
        <v>30</v>
      </c>
      <c r="C2114" t="s">
        <v>22</v>
      </c>
      <c r="D2114" t="s">
        <v>23</v>
      </c>
      <c r="E2114" t="s">
        <v>5</v>
      </c>
      <c r="G2114" t="s">
        <v>24</v>
      </c>
      <c r="H2114">
        <v>973749</v>
      </c>
      <c r="I2114">
        <v>974522</v>
      </c>
      <c r="J2114" t="s">
        <v>74</v>
      </c>
      <c r="P2114">
        <v>5739006</v>
      </c>
      <c r="Q2114" t="s">
        <v>3722</v>
      </c>
      <c r="R2114">
        <v>774</v>
      </c>
      <c r="T2114" t="s">
        <v>3723</v>
      </c>
    </row>
    <row r="2115" spans="1:20" x14ac:dyDescent="0.25">
      <c r="A2115" s="6" t="s">
        <v>33</v>
      </c>
      <c r="B2115" s="7" t="s">
        <v>34</v>
      </c>
      <c r="C2115" s="7" t="s">
        <v>22</v>
      </c>
      <c r="D2115" s="7" t="s">
        <v>23</v>
      </c>
      <c r="E2115" s="7" t="s">
        <v>5</v>
      </c>
      <c r="F2115" s="7"/>
      <c r="G2115" s="7" t="s">
        <v>24</v>
      </c>
      <c r="H2115" s="7">
        <v>973749</v>
      </c>
      <c r="I2115" s="7">
        <v>974522</v>
      </c>
      <c r="J2115" s="7" t="s">
        <v>74</v>
      </c>
      <c r="K2115" s="7" t="s">
        <v>3724</v>
      </c>
      <c r="L2115" s="7" t="s">
        <v>3724</v>
      </c>
      <c r="M2115" s="7"/>
      <c r="N2115" s="7" t="s">
        <v>36</v>
      </c>
      <c r="O2115" s="7"/>
      <c r="P2115" s="7">
        <v>5739006</v>
      </c>
      <c r="Q2115" s="7" t="s">
        <v>3722</v>
      </c>
      <c r="R2115" s="7">
        <v>774</v>
      </c>
      <c r="S2115" s="7">
        <v>257</v>
      </c>
      <c r="T2115" s="8"/>
    </row>
    <row r="2116" spans="1:20" hidden="1" x14ac:dyDescent="0.25">
      <c r="A2116" t="s">
        <v>20</v>
      </c>
      <c r="B2116" t="s">
        <v>30</v>
      </c>
      <c r="C2116" t="s">
        <v>22</v>
      </c>
      <c r="D2116" t="s">
        <v>23</v>
      </c>
      <c r="E2116" t="s">
        <v>5</v>
      </c>
      <c r="G2116" t="s">
        <v>24</v>
      </c>
      <c r="H2116">
        <v>974546</v>
      </c>
      <c r="I2116">
        <v>975397</v>
      </c>
      <c r="J2116" t="s">
        <v>74</v>
      </c>
      <c r="P2116">
        <v>5738627</v>
      </c>
      <c r="Q2116" t="s">
        <v>3725</v>
      </c>
      <c r="R2116">
        <v>852</v>
      </c>
      <c r="T2116" t="s">
        <v>3726</v>
      </c>
    </row>
    <row r="2117" spans="1:20" x14ac:dyDescent="0.25">
      <c r="A2117" s="6" t="s">
        <v>33</v>
      </c>
      <c r="B2117" s="7" t="s">
        <v>34</v>
      </c>
      <c r="C2117" s="7" t="s">
        <v>22</v>
      </c>
      <c r="D2117" s="7" t="s">
        <v>23</v>
      </c>
      <c r="E2117" s="7" t="s">
        <v>5</v>
      </c>
      <c r="F2117" s="7"/>
      <c r="G2117" s="7" t="s">
        <v>24</v>
      </c>
      <c r="H2117" s="7">
        <v>974546</v>
      </c>
      <c r="I2117" s="7">
        <v>975397</v>
      </c>
      <c r="J2117" s="7" t="s">
        <v>74</v>
      </c>
      <c r="K2117" s="7" t="s">
        <v>3727</v>
      </c>
      <c r="L2117" s="7" t="s">
        <v>3727</v>
      </c>
      <c r="M2117" s="7"/>
      <c r="N2117" s="7" t="s">
        <v>3728</v>
      </c>
      <c r="O2117" s="7"/>
      <c r="P2117" s="7">
        <v>5738627</v>
      </c>
      <c r="Q2117" s="7" t="s">
        <v>3725</v>
      </c>
      <c r="R2117" s="7">
        <v>852</v>
      </c>
      <c r="S2117" s="7">
        <v>283</v>
      </c>
      <c r="T2117" s="8"/>
    </row>
    <row r="2118" spans="1:20" hidden="1" x14ac:dyDescent="0.25">
      <c r="A2118" t="s">
        <v>20</v>
      </c>
      <c r="B2118" t="s">
        <v>30</v>
      </c>
      <c r="C2118" t="s">
        <v>22</v>
      </c>
      <c r="D2118" t="s">
        <v>23</v>
      </c>
      <c r="E2118" t="s">
        <v>5</v>
      </c>
      <c r="G2118" t="s">
        <v>24</v>
      </c>
      <c r="H2118">
        <v>975423</v>
      </c>
      <c r="I2118">
        <v>975809</v>
      </c>
      <c r="J2118" t="s">
        <v>74</v>
      </c>
      <c r="P2118">
        <v>5738632</v>
      </c>
      <c r="Q2118" t="s">
        <v>3729</v>
      </c>
      <c r="R2118">
        <v>387</v>
      </c>
      <c r="T2118" t="s">
        <v>3730</v>
      </c>
    </row>
    <row r="2119" spans="1:20" x14ac:dyDescent="0.25">
      <c r="A2119" s="6" t="s">
        <v>33</v>
      </c>
      <c r="B2119" s="7" t="s">
        <v>34</v>
      </c>
      <c r="C2119" s="7" t="s">
        <v>22</v>
      </c>
      <c r="D2119" s="7" t="s">
        <v>23</v>
      </c>
      <c r="E2119" s="7" t="s">
        <v>5</v>
      </c>
      <c r="F2119" s="7"/>
      <c r="G2119" s="7" t="s">
        <v>24</v>
      </c>
      <c r="H2119" s="7">
        <v>975423</v>
      </c>
      <c r="I2119" s="7">
        <v>975809</v>
      </c>
      <c r="J2119" s="7" t="s">
        <v>74</v>
      </c>
      <c r="K2119" s="7" t="s">
        <v>3731</v>
      </c>
      <c r="L2119" s="7" t="s">
        <v>3731</v>
      </c>
      <c r="M2119" s="7"/>
      <c r="N2119" s="7" t="s">
        <v>3732</v>
      </c>
      <c r="O2119" s="7"/>
      <c r="P2119" s="7">
        <v>5738632</v>
      </c>
      <c r="Q2119" s="7" t="s">
        <v>3729</v>
      </c>
      <c r="R2119" s="7">
        <v>387</v>
      </c>
      <c r="S2119" s="7">
        <v>128</v>
      </c>
      <c r="T2119" s="8"/>
    </row>
    <row r="2120" spans="1:20" hidden="1" x14ac:dyDescent="0.25">
      <c r="A2120" t="s">
        <v>20</v>
      </c>
      <c r="B2120" t="s">
        <v>30</v>
      </c>
      <c r="C2120" t="s">
        <v>22</v>
      </c>
      <c r="D2120" t="s">
        <v>23</v>
      </c>
      <c r="E2120" t="s">
        <v>5</v>
      </c>
      <c r="G2120" t="s">
        <v>24</v>
      </c>
      <c r="H2120">
        <v>975816</v>
      </c>
      <c r="I2120">
        <v>976370</v>
      </c>
      <c r="J2120" t="s">
        <v>74</v>
      </c>
      <c r="P2120">
        <v>5739011</v>
      </c>
      <c r="Q2120" t="s">
        <v>3733</v>
      </c>
      <c r="R2120">
        <v>555</v>
      </c>
      <c r="T2120" t="s">
        <v>3734</v>
      </c>
    </row>
    <row r="2121" spans="1:20" x14ac:dyDescent="0.25">
      <c r="A2121" s="6" t="s">
        <v>33</v>
      </c>
      <c r="B2121" s="7" t="s">
        <v>34</v>
      </c>
      <c r="C2121" s="7" t="s">
        <v>22</v>
      </c>
      <c r="D2121" s="7" t="s">
        <v>23</v>
      </c>
      <c r="E2121" s="7" t="s">
        <v>5</v>
      </c>
      <c r="F2121" s="7"/>
      <c r="G2121" s="7" t="s">
        <v>24</v>
      </c>
      <c r="H2121" s="7">
        <v>975816</v>
      </c>
      <c r="I2121" s="7">
        <v>976370</v>
      </c>
      <c r="J2121" s="7" t="s">
        <v>74</v>
      </c>
      <c r="K2121" s="7" t="s">
        <v>3735</v>
      </c>
      <c r="L2121" s="7" t="s">
        <v>3735</v>
      </c>
      <c r="M2121" s="7"/>
      <c r="N2121" s="7" t="s">
        <v>3453</v>
      </c>
      <c r="O2121" s="7"/>
      <c r="P2121" s="7">
        <v>5739011</v>
      </c>
      <c r="Q2121" s="7" t="s">
        <v>3733</v>
      </c>
      <c r="R2121" s="7">
        <v>555</v>
      </c>
      <c r="S2121" s="7">
        <v>184</v>
      </c>
      <c r="T2121" s="8"/>
    </row>
    <row r="2122" spans="1:20" hidden="1" x14ac:dyDescent="0.25">
      <c r="A2122" t="s">
        <v>20</v>
      </c>
      <c r="B2122" t="s">
        <v>30</v>
      </c>
      <c r="C2122" t="s">
        <v>22</v>
      </c>
      <c r="D2122" t="s">
        <v>23</v>
      </c>
      <c r="E2122" t="s">
        <v>5</v>
      </c>
      <c r="G2122" t="s">
        <v>24</v>
      </c>
      <c r="H2122">
        <v>976448</v>
      </c>
      <c r="I2122">
        <v>977239</v>
      </c>
      <c r="J2122" t="s">
        <v>25</v>
      </c>
      <c r="P2122">
        <v>5738186</v>
      </c>
      <c r="Q2122" t="s">
        <v>3736</v>
      </c>
      <c r="R2122">
        <v>792</v>
      </c>
      <c r="T2122" t="s">
        <v>3737</v>
      </c>
    </row>
    <row r="2123" spans="1:20" x14ac:dyDescent="0.25">
      <c r="A2123" s="6" t="s">
        <v>33</v>
      </c>
      <c r="B2123" s="7" t="s">
        <v>34</v>
      </c>
      <c r="C2123" s="7" t="s">
        <v>22</v>
      </c>
      <c r="D2123" s="7" t="s">
        <v>23</v>
      </c>
      <c r="E2123" s="7" t="s">
        <v>5</v>
      </c>
      <c r="F2123" s="7"/>
      <c r="G2123" s="7" t="s">
        <v>24</v>
      </c>
      <c r="H2123" s="7">
        <v>976448</v>
      </c>
      <c r="I2123" s="7">
        <v>977239</v>
      </c>
      <c r="J2123" s="7" t="s">
        <v>25</v>
      </c>
      <c r="K2123" s="7" t="s">
        <v>3738</v>
      </c>
      <c r="L2123" s="7" t="s">
        <v>3738</v>
      </c>
      <c r="M2123" s="7"/>
      <c r="N2123" s="7" t="s">
        <v>3739</v>
      </c>
      <c r="O2123" s="7"/>
      <c r="P2123" s="7">
        <v>5738186</v>
      </c>
      <c r="Q2123" s="7" t="s">
        <v>3736</v>
      </c>
      <c r="R2123" s="7">
        <v>792</v>
      </c>
      <c r="S2123" s="7">
        <v>263</v>
      </c>
      <c r="T2123" s="8"/>
    </row>
    <row r="2124" spans="1:20" hidden="1" x14ac:dyDescent="0.25">
      <c r="A2124" t="s">
        <v>20</v>
      </c>
      <c r="B2124" t="s">
        <v>30</v>
      </c>
      <c r="C2124" t="s">
        <v>22</v>
      </c>
      <c r="D2124" t="s">
        <v>23</v>
      </c>
      <c r="E2124" t="s">
        <v>5</v>
      </c>
      <c r="G2124" t="s">
        <v>24</v>
      </c>
      <c r="H2124">
        <v>977245</v>
      </c>
      <c r="I2124">
        <v>978462</v>
      </c>
      <c r="J2124" t="s">
        <v>74</v>
      </c>
      <c r="P2124">
        <v>5738187</v>
      </c>
      <c r="Q2124" t="s">
        <v>3740</v>
      </c>
      <c r="R2124">
        <v>1218</v>
      </c>
      <c r="T2124" t="s">
        <v>3741</v>
      </c>
    </row>
    <row r="2125" spans="1:20" x14ac:dyDescent="0.25">
      <c r="A2125" s="6" t="s">
        <v>33</v>
      </c>
      <c r="B2125" s="7" t="s">
        <v>34</v>
      </c>
      <c r="C2125" s="7" t="s">
        <v>22</v>
      </c>
      <c r="D2125" s="7" t="s">
        <v>23</v>
      </c>
      <c r="E2125" s="7" t="s">
        <v>5</v>
      </c>
      <c r="F2125" s="7"/>
      <c r="G2125" s="7" t="s">
        <v>24</v>
      </c>
      <c r="H2125" s="7">
        <v>977245</v>
      </c>
      <c r="I2125" s="7">
        <v>978462</v>
      </c>
      <c r="J2125" s="7" t="s">
        <v>74</v>
      </c>
      <c r="K2125" s="7" t="s">
        <v>3742</v>
      </c>
      <c r="L2125" s="7" t="s">
        <v>3742</v>
      </c>
      <c r="M2125" s="7"/>
      <c r="N2125" s="7" t="s">
        <v>3743</v>
      </c>
      <c r="O2125" s="7"/>
      <c r="P2125" s="7">
        <v>5738187</v>
      </c>
      <c r="Q2125" s="7" t="s">
        <v>3740</v>
      </c>
      <c r="R2125" s="7">
        <v>1218</v>
      </c>
      <c r="S2125" s="7">
        <v>405</v>
      </c>
      <c r="T2125" s="8"/>
    </row>
    <row r="2126" spans="1:20" hidden="1" x14ac:dyDescent="0.25">
      <c r="A2126" t="s">
        <v>20</v>
      </c>
      <c r="B2126" t="s">
        <v>30</v>
      </c>
      <c r="C2126" t="s">
        <v>22</v>
      </c>
      <c r="D2126" t="s">
        <v>23</v>
      </c>
      <c r="E2126" t="s">
        <v>5</v>
      </c>
      <c r="G2126" t="s">
        <v>24</v>
      </c>
      <c r="H2126">
        <v>978592</v>
      </c>
      <c r="I2126">
        <v>979776</v>
      </c>
      <c r="J2126" t="s">
        <v>74</v>
      </c>
      <c r="P2126">
        <v>5738189</v>
      </c>
      <c r="Q2126" t="s">
        <v>3744</v>
      </c>
      <c r="R2126">
        <v>1185</v>
      </c>
      <c r="T2126" t="s">
        <v>3745</v>
      </c>
    </row>
    <row r="2127" spans="1:20" x14ac:dyDescent="0.25">
      <c r="A2127" s="6" t="s">
        <v>33</v>
      </c>
      <c r="B2127" s="7" t="s">
        <v>34</v>
      </c>
      <c r="C2127" s="7" t="s">
        <v>22</v>
      </c>
      <c r="D2127" s="7" t="s">
        <v>23</v>
      </c>
      <c r="E2127" s="7" t="s">
        <v>5</v>
      </c>
      <c r="F2127" s="7"/>
      <c r="G2127" s="7" t="s">
        <v>24</v>
      </c>
      <c r="H2127" s="7">
        <v>978592</v>
      </c>
      <c r="I2127" s="7">
        <v>979776</v>
      </c>
      <c r="J2127" s="7" t="s">
        <v>74</v>
      </c>
      <c r="K2127" s="7" t="s">
        <v>3746</v>
      </c>
      <c r="L2127" s="7" t="s">
        <v>3746</v>
      </c>
      <c r="M2127" s="7"/>
      <c r="N2127" s="7" t="s">
        <v>3747</v>
      </c>
      <c r="O2127" s="7"/>
      <c r="P2127" s="7">
        <v>5738189</v>
      </c>
      <c r="Q2127" s="7" t="s">
        <v>3744</v>
      </c>
      <c r="R2127" s="7">
        <v>1185</v>
      </c>
      <c r="S2127" s="7">
        <v>394</v>
      </c>
      <c r="T2127" s="8"/>
    </row>
    <row r="2128" spans="1:20" hidden="1" x14ac:dyDescent="0.25">
      <c r="A2128" t="s">
        <v>20</v>
      </c>
      <c r="B2128" t="s">
        <v>30</v>
      </c>
      <c r="C2128" t="s">
        <v>22</v>
      </c>
      <c r="D2128" t="s">
        <v>23</v>
      </c>
      <c r="E2128" t="s">
        <v>5</v>
      </c>
      <c r="G2128" t="s">
        <v>24</v>
      </c>
      <c r="H2128">
        <v>979786</v>
      </c>
      <c r="I2128">
        <v>980649</v>
      </c>
      <c r="J2128" t="s">
        <v>74</v>
      </c>
      <c r="P2128">
        <v>5738191</v>
      </c>
      <c r="Q2128" t="s">
        <v>3748</v>
      </c>
      <c r="R2128">
        <v>864</v>
      </c>
      <c r="T2128" t="s">
        <v>3749</v>
      </c>
    </row>
    <row r="2129" spans="1:20" x14ac:dyDescent="0.25">
      <c r="A2129" s="6" t="s">
        <v>33</v>
      </c>
      <c r="B2129" s="7" t="s">
        <v>34</v>
      </c>
      <c r="C2129" s="7" t="s">
        <v>22</v>
      </c>
      <c r="D2129" s="7" t="s">
        <v>23</v>
      </c>
      <c r="E2129" s="7" t="s">
        <v>5</v>
      </c>
      <c r="F2129" s="7"/>
      <c r="G2129" s="7" t="s">
        <v>24</v>
      </c>
      <c r="H2129" s="7">
        <v>979786</v>
      </c>
      <c r="I2129" s="7">
        <v>980649</v>
      </c>
      <c r="J2129" s="7" t="s">
        <v>74</v>
      </c>
      <c r="K2129" s="7" t="s">
        <v>3750</v>
      </c>
      <c r="L2129" s="7" t="s">
        <v>3750</v>
      </c>
      <c r="M2129" s="7"/>
      <c r="N2129" s="7" t="s">
        <v>801</v>
      </c>
      <c r="O2129" s="7"/>
      <c r="P2129" s="7">
        <v>5738191</v>
      </c>
      <c r="Q2129" s="7" t="s">
        <v>3748</v>
      </c>
      <c r="R2129" s="7">
        <v>864</v>
      </c>
      <c r="S2129" s="7">
        <v>287</v>
      </c>
      <c r="T2129" s="8"/>
    </row>
    <row r="2130" spans="1:20" hidden="1" x14ac:dyDescent="0.25">
      <c r="A2130" t="s">
        <v>20</v>
      </c>
      <c r="B2130" t="s">
        <v>30</v>
      </c>
      <c r="C2130" t="s">
        <v>22</v>
      </c>
      <c r="D2130" t="s">
        <v>23</v>
      </c>
      <c r="E2130" t="s">
        <v>5</v>
      </c>
      <c r="G2130" t="s">
        <v>24</v>
      </c>
      <c r="H2130">
        <v>980846</v>
      </c>
      <c r="I2130">
        <v>981538</v>
      </c>
      <c r="J2130" t="s">
        <v>25</v>
      </c>
      <c r="P2130">
        <v>5738194</v>
      </c>
      <c r="Q2130" t="s">
        <v>3751</v>
      </c>
      <c r="R2130">
        <v>693</v>
      </c>
      <c r="T2130" t="s">
        <v>3752</v>
      </c>
    </row>
    <row r="2131" spans="1:20" x14ac:dyDescent="0.25">
      <c r="A2131" s="6" t="s">
        <v>33</v>
      </c>
      <c r="B2131" s="7" t="s">
        <v>34</v>
      </c>
      <c r="C2131" s="7" t="s">
        <v>22</v>
      </c>
      <c r="D2131" s="7" t="s">
        <v>23</v>
      </c>
      <c r="E2131" s="7" t="s">
        <v>5</v>
      </c>
      <c r="F2131" s="7"/>
      <c r="G2131" s="7" t="s">
        <v>24</v>
      </c>
      <c r="H2131" s="7">
        <v>980846</v>
      </c>
      <c r="I2131" s="7">
        <v>981538</v>
      </c>
      <c r="J2131" s="7" t="s">
        <v>25</v>
      </c>
      <c r="K2131" s="7" t="s">
        <v>3753</v>
      </c>
      <c r="L2131" s="7" t="s">
        <v>3753</v>
      </c>
      <c r="M2131" s="7"/>
      <c r="N2131" s="7" t="s">
        <v>36</v>
      </c>
      <c r="O2131" s="7"/>
      <c r="P2131" s="7">
        <v>5738194</v>
      </c>
      <c r="Q2131" s="7" t="s">
        <v>3751</v>
      </c>
      <c r="R2131" s="7">
        <v>693</v>
      </c>
      <c r="S2131" s="7">
        <v>230</v>
      </c>
      <c r="T2131" s="8"/>
    </row>
    <row r="2132" spans="1:20" hidden="1" x14ac:dyDescent="0.25">
      <c r="A2132" t="s">
        <v>20</v>
      </c>
      <c r="B2132" t="s">
        <v>30</v>
      </c>
      <c r="C2132" t="s">
        <v>22</v>
      </c>
      <c r="D2132" t="s">
        <v>23</v>
      </c>
      <c r="E2132" t="s">
        <v>5</v>
      </c>
      <c r="G2132" t="s">
        <v>24</v>
      </c>
      <c r="H2132">
        <v>981550</v>
      </c>
      <c r="I2132">
        <v>982920</v>
      </c>
      <c r="J2132" t="s">
        <v>74</v>
      </c>
      <c r="P2132">
        <v>5738196</v>
      </c>
      <c r="Q2132" t="s">
        <v>3754</v>
      </c>
      <c r="R2132">
        <v>1371</v>
      </c>
      <c r="T2132" t="s">
        <v>3755</v>
      </c>
    </row>
    <row r="2133" spans="1:20" x14ac:dyDescent="0.25">
      <c r="A2133" s="6" t="s">
        <v>33</v>
      </c>
      <c r="B2133" s="7" t="s">
        <v>34</v>
      </c>
      <c r="C2133" s="7" t="s">
        <v>22</v>
      </c>
      <c r="D2133" s="7" t="s">
        <v>23</v>
      </c>
      <c r="E2133" s="7" t="s">
        <v>5</v>
      </c>
      <c r="F2133" s="7"/>
      <c r="G2133" s="7" t="s">
        <v>24</v>
      </c>
      <c r="H2133" s="7">
        <v>981550</v>
      </c>
      <c r="I2133" s="7">
        <v>982920</v>
      </c>
      <c r="J2133" s="7" t="s">
        <v>74</v>
      </c>
      <c r="K2133" s="7" t="s">
        <v>3756</v>
      </c>
      <c r="L2133" s="7" t="s">
        <v>3756</v>
      </c>
      <c r="M2133" s="7"/>
      <c r="N2133" s="7" t="s">
        <v>3026</v>
      </c>
      <c r="O2133" s="7"/>
      <c r="P2133" s="7">
        <v>5738196</v>
      </c>
      <c r="Q2133" s="7" t="s">
        <v>3754</v>
      </c>
      <c r="R2133" s="7">
        <v>1371</v>
      </c>
      <c r="S2133" s="7">
        <v>456</v>
      </c>
      <c r="T2133" s="8"/>
    </row>
    <row r="2134" spans="1:20" hidden="1" x14ac:dyDescent="0.25">
      <c r="A2134" t="s">
        <v>20</v>
      </c>
      <c r="B2134" t="s">
        <v>30</v>
      </c>
      <c r="C2134" t="s">
        <v>22</v>
      </c>
      <c r="D2134" t="s">
        <v>23</v>
      </c>
      <c r="E2134" t="s">
        <v>5</v>
      </c>
      <c r="G2134" t="s">
        <v>24</v>
      </c>
      <c r="H2134">
        <v>982995</v>
      </c>
      <c r="I2134">
        <v>983237</v>
      </c>
      <c r="J2134" t="s">
        <v>25</v>
      </c>
      <c r="P2134">
        <v>5738198</v>
      </c>
      <c r="Q2134" t="s">
        <v>3757</v>
      </c>
      <c r="R2134">
        <v>243</v>
      </c>
      <c r="T2134" t="s">
        <v>3758</v>
      </c>
    </row>
    <row r="2135" spans="1:20" x14ac:dyDescent="0.25">
      <c r="A2135" s="6" t="s">
        <v>33</v>
      </c>
      <c r="B2135" s="7" t="s">
        <v>34</v>
      </c>
      <c r="C2135" s="7" t="s">
        <v>22</v>
      </c>
      <c r="D2135" s="7" t="s">
        <v>23</v>
      </c>
      <c r="E2135" s="7" t="s">
        <v>5</v>
      </c>
      <c r="F2135" s="7"/>
      <c r="G2135" s="7" t="s">
        <v>24</v>
      </c>
      <c r="H2135" s="7">
        <v>982995</v>
      </c>
      <c r="I2135" s="7">
        <v>983237</v>
      </c>
      <c r="J2135" s="7" t="s">
        <v>25</v>
      </c>
      <c r="K2135" s="7" t="s">
        <v>3759</v>
      </c>
      <c r="L2135" s="7" t="s">
        <v>3759</v>
      </c>
      <c r="M2135" s="7"/>
      <c r="N2135" s="7" t="s">
        <v>3760</v>
      </c>
      <c r="O2135" s="7"/>
      <c r="P2135" s="7">
        <v>5738198</v>
      </c>
      <c r="Q2135" s="7" t="s">
        <v>3757</v>
      </c>
      <c r="R2135" s="7">
        <v>243</v>
      </c>
      <c r="S2135" s="7">
        <v>80</v>
      </c>
      <c r="T2135" s="8"/>
    </row>
    <row r="2136" spans="1:20" hidden="1" x14ac:dyDescent="0.25">
      <c r="A2136" t="s">
        <v>20</v>
      </c>
      <c r="B2136" t="s">
        <v>30</v>
      </c>
      <c r="C2136" t="s">
        <v>22</v>
      </c>
      <c r="D2136" t="s">
        <v>23</v>
      </c>
      <c r="E2136" t="s">
        <v>5</v>
      </c>
      <c r="G2136" t="s">
        <v>24</v>
      </c>
      <c r="H2136">
        <v>983353</v>
      </c>
      <c r="I2136">
        <v>984168</v>
      </c>
      <c r="J2136" t="s">
        <v>25</v>
      </c>
      <c r="P2136">
        <v>5738201</v>
      </c>
      <c r="Q2136" t="s">
        <v>3761</v>
      </c>
      <c r="R2136">
        <v>816</v>
      </c>
      <c r="T2136" t="s">
        <v>3762</v>
      </c>
    </row>
    <row r="2137" spans="1:20" x14ac:dyDescent="0.25">
      <c r="A2137" s="6" t="s">
        <v>33</v>
      </c>
      <c r="B2137" s="7" t="s">
        <v>34</v>
      </c>
      <c r="C2137" s="7" t="s">
        <v>22</v>
      </c>
      <c r="D2137" s="7" t="s">
        <v>23</v>
      </c>
      <c r="E2137" s="7" t="s">
        <v>5</v>
      </c>
      <c r="F2137" s="7"/>
      <c r="G2137" s="7" t="s">
        <v>24</v>
      </c>
      <c r="H2137" s="7">
        <v>983353</v>
      </c>
      <c r="I2137" s="7">
        <v>984168</v>
      </c>
      <c r="J2137" s="7" t="s">
        <v>25</v>
      </c>
      <c r="K2137" s="7" t="s">
        <v>3763</v>
      </c>
      <c r="L2137" s="7" t="s">
        <v>3763</v>
      </c>
      <c r="M2137" s="7"/>
      <c r="N2137" s="7" t="s">
        <v>36</v>
      </c>
      <c r="O2137" s="7"/>
      <c r="P2137" s="7">
        <v>5738201</v>
      </c>
      <c r="Q2137" s="7" t="s">
        <v>3761</v>
      </c>
      <c r="R2137" s="7">
        <v>816</v>
      </c>
      <c r="S2137" s="7">
        <v>271</v>
      </c>
      <c r="T2137" s="8"/>
    </row>
    <row r="2138" spans="1:20" hidden="1" x14ac:dyDescent="0.25">
      <c r="A2138" t="s">
        <v>20</v>
      </c>
      <c r="B2138" t="s">
        <v>30</v>
      </c>
      <c r="C2138" t="s">
        <v>22</v>
      </c>
      <c r="D2138" t="s">
        <v>23</v>
      </c>
      <c r="E2138" t="s">
        <v>5</v>
      </c>
      <c r="G2138" t="s">
        <v>24</v>
      </c>
      <c r="H2138">
        <v>984182</v>
      </c>
      <c r="I2138">
        <v>984511</v>
      </c>
      <c r="J2138" t="s">
        <v>25</v>
      </c>
      <c r="P2138">
        <v>5738203</v>
      </c>
      <c r="Q2138" t="s">
        <v>3764</v>
      </c>
      <c r="R2138">
        <v>330</v>
      </c>
      <c r="T2138" t="s">
        <v>3765</v>
      </c>
    </row>
    <row r="2139" spans="1:20" x14ac:dyDescent="0.25">
      <c r="A2139" s="6" t="s">
        <v>33</v>
      </c>
      <c r="B2139" s="7" t="s">
        <v>34</v>
      </c>
      <c r="C2139" s="7" t="s">
        <v>22</v>
      </c>
      <c r="D2139" s="7" t="s">
        <v>23</v>
      </c>
      <c r="E2139" s="7" t="s">
        <v>5</v>
      </c>
      <c r="F2139" s="7"/>
      <c r="G2139" s="7" t="s">
        <v>24</v>
      </c>
      <c r="H2139" s="7">
        <v>984182</v>
      </c>
      <c r="I2139" s="7">
        <v>984511</v>
      </c>
      <c r="J2139" s="7" t="s">
        <v>25</v>
      </c>
      <c r="K2139" s="7" t="s">
        <v>3766</v>
      </c>
      <c r="L2139" s="7" t="s">
        <v>3766</v>
      </c>
      <c r="M2139" s="7"/>
      <c r="N2139" s="7" t="s">
        <v>36</v>
      </c>
      <c r="O2139" s="7"/>
      <c r="P2139" s="7">
        <v>5738203</v>
      </c>
      <c r="Q2139" s="7" t="s">
        <v>3764</v>
      </c>
      <c r="R2139" s="7">
        <v>330</v>
      </c>
      <c r="S2139" s="7">
        <v>109</v>
      </c>
      <c r="T2139" s="8"/>
    </row>
    <row r="2140" spans="1:20" hidden="1" x14ac:dyDescent="0.25">
      <c r="A2140" t="s">
        <v>20</v>
      </c>
      <c r="B2140" t="s">
        <v>30</v>
      </c>
      <c r="C2140" t="s">
        <v>22</v>
      </c>
      <c r="D2140" t="s">
        <v>23</v>
      </c>
      <c r="E2140" t="s">
        <v>5</v>
      </c>
      <c r="G2140" t="s">
        <v>24</v>
      </c>
      <c r="H2140">
        <v>984540</v>
      </c>
      <c r="I2140">
        <v>985091</v>
      </c>
      <c r="J2140" t="s">
        <v>25</v>
      </c>
      <c r="P2140">
        <v>5738209</v>
      </c>
      <c r="Q2140" t="s">
        <v>3767</v>
      </c>
      <c r="R2140">
        <v>552</v>
      </c>
      <c r="T2140" t="s">
        <v>3768</v>
      </c>
    </row>
    <row r="2141" spans="1:20" x14ac:dyDescent="0.25">
      <c r="A2141" s="6" t="s">
        <v>33</v>
      </c>
      <c r="B2141" s="7" t="s">
        <v>34</v>
      </c>
      <c r="C2141" s="7" t="s">
        <v>22</v>
      </c>
      <c r="D2141" s="7" t="s">
        <v>23</v>
      </c>
      <c r="E2141" s="7" t="s">
        <v>5</v>
      </c>
      <c r="F2141" s="7"/>
      <c r="G2141" s="7" t="s">
        <v>24</v>
      </c>
      <c r="H2141" s="7">
        <v>984540</v>
      </c>
      <c r="I2141" s="7">
        <v>985091</v>
      </c>
      <c r="J2141" s="7" t="s">
        <v>25</v>
      </c>
      <c r="K2141" s="7" t="s">
        <v>3769</v>
      </c>
      <c r="L2141" s="7" t="s">
        <v>3769</v>
      </c>
      <c r="M2141" s="7"/>
      <c r="N2141" s="7" t="s">
        <v>3770</v>
      </c>
      <c r="O2141" s="7"/>
      <c r="P2141" s="7">
        <v>5738209</v>
      </c>
      <c r="Q2141" s="7" t="s">
        <v>3767</v>
      </c>
      <c r="R2141" s="7">
        <v>552</v>
      </c>
      <c r="S2141" s="7">
        <v>183</v>
      </c>
      <c r="T2141" s="8"/>
    </row>
    <row r="2142" spans="1:20" hidden="1" x14ac:dyDescent="0.25">
      <c r="A2142" t="s">
        <v>20</v>
      </c>
      <c r="B2142" t="s">
        <v>30</v>
      </c>
      <c r="C2142" t="s">
        <v>22</v>
      </c>
      <c r="D2142" t="s">
        <v>23</v>
      </c>
      <c r="E2142" t="s">
        <v>5</v>
      </c>
      <c r="G2142" t="s">
        <v>24</v>
      </c>
      <c r="H2142">
        <v>985094</v>
      </c>
      <c r="I2142">
        <v>986743</v>
      </c>
      <c r="J2142" t="s">
        <v>74</v>
      </c>
      <c r="P2142">
        <v>5738211</v>
      </c>
      <c r="Q2142" t="s">
        <v>3771</v>
      </c>
      <c r="R2142">
        <v>1650</v>
      </c>
      <c r="T2142" t="s">
        <v>3772</v>
      </c>
    </row>
    <row r="2143" spans="1:20" x14ac:dyDescent="0.25">
      <c r="A2143" s="6" t="s">
        <v>33</v>
      </c>
      <c r="B2143" s="7" t="s">
        <v>34</v>
      </c>
      <c r="C2143" s="7" t="s">
        <v>22</v>
      </c>
      <c r="D2143" s="7" t="s">
        <v>23</v>
      </c>
      <c r="E2143" s="7" t="s">
        <v>5</v>
      </c>
      <c r="F2143" s="7"/>
      <c r="G2143" s="7" t="s">
        <v>24</v>
      </c>
      <c r="H2143" s="7">
        <v>985094</v>
      </c>
      <c r="I2143" s="7">
        <v>986743</v>
      </c>
      <c r="J2143" s="7" t="s">
        <v>74</v>
      </c>
      <c r="K2143" s="7" t="s">
        <v>3773</v>
      </c>
      <c r="L2143" s="7" t="s">
        <v>3773</v>
      </c>
      <c r="M2143" s="7"/>
      <c r="N2143" s="7" t="s">
        <v>892</v>
      </c>
      <c r="O2143" s="7"/>
      <c r="P2143" s="7">
        <v>5738211</v>
      </c>
      <c r="Q2143" s="7" t="s">
        <v>3771</v>
      </c>
      <c r="R2143" s="7">
        <v>1650</v>
      </c>
      <c r="S2143" s="7">
        <v>549</v>
      </c>
      <c r="T2143" s="8"/>
    </row>
    <row r="2144" spans="1:20" hidden="1" x14ac:dyDescent="0.25">
      <c r="A2144" t="s">
        <v>20</v>
      </c>
      <c r="B2144" t="s">
        <v>30</v>
      </c>
      <c r="C2144" t="s">
        <v>22</v>
      </c>
      <c r="D2144" t="s">
        <v>23</v>
      </c>
      <c r="E2144" t="s">
        <v>5</v>
      </c>
      <c r="G2144" t="s">
        <v>24</v>
      </c>
      <c r="H2144">
        <v>986896</v>
      </c>
      <c r="I2144">
        <v>987252</v>
      </c>
      <c r="J2144" t="s">
        <v>25</v>
      </c>
      <c r="P2144">
        <v>5738212</v>
      </c>
      <c r="Q2144" t="s">
        <v>3774</v>
      </c>
      <c r="R2144">
        <v>357</v>
      </c>
      <c r="T2144" t="s">
        <v>3775</v>
      </c>
    </row>
    <row r="2145" spans="1:20" x14ac:dyDescent="0.25">
      <c r="A2145" s="6" t="s">
        <v>33</v>
      </c>
      <c r="B2145" s="7" t="s">
        <v>34</v>
      </c>
      <c r="C2145" s="7" t="s">
        <v>22</v>
      </c>
      <c r="D2145" s="7" t="s">
        <v>23</v>
      </c>
      <c r="E2145" s="7" t="s">
        <v>5</v>
      </c>
      <c r="F2145" s="7"/>
      <c r="G2145" s="7" t="s">
        <v>24</v>
      </c>
      <c r="H2145" s="7">
        <v>986896</v>
      </c>
      <c r="I2145" s="7">
        <v>987252</v>
      </c>
      <c r="J2145" s="7" t="s">
        <v>25</v>
      </c>
      <c r="K2145" s="7" t="s">
        <v>3776</v>
      </c>
      <c r="L2145" s="7" t="s">
        <v>3776</v>
      </c>
      <c r="M2145" s="7"/>
      <c r="N2145" s="7" t="s">
        <v>36</v>
      </c>
      <c r="O2145" s="7"/>
      <c r="P2145" s="7">
        <v>5738212</v>
      </c>
      <c r="Q2145" s="7" t="s">
        <v>3774</v>
      </c>
      <c r="R2145" s="7">
        <v>357</v>
      </c>
      <c r="S2145" s="7">
        <v>118</v>
      </c>
      <c r="T2145" s="8"/>
    </row>
    <row r="2146" spans="1:20" hidden="1" x14ac:dyDescent="0.25">
      <c r="A2146" t="s">
        <v>20</v>
      </c>
      <c r="B2146" t="s">
        <v>30</v>
      </c>
      <c r="C2146" t="s">
        <v>22</v>
      </c>
      <c r="D2146" t="s">
        <v>23</v>
      </c>
      <c r="E2146" t="s">
        <v>5</v>
      </c>
      <c r="G2146" t="s">
        <v>24</v>
      </c>
      <c r="H2146">
        <v>987279</v>
      </c>
      <c r="I2146">
        <v>988727</v>
      </c>
      <c r="J2146" t="s">
        <v>25</v>
      </c>
      <c r="P2146">
        <v>5738213</v>
      </c>
      <c r="Q2146" t="s">
        <v>3777</v>
      </c>
      <c r="R2146">
        <v>1449</v>
      </c>
      <c r="T2146" t="s">
        <v>3778</v>
      </c>
    </row>
    <row r="2147" spans="1:20" x14ac:dyDescent="0.25">
      <c r="A2147" s="6" t="s">
        <v>33</v>
      </c>
      <c r="B2147" s="7" t="s">
        <v>34</v>
      </c>
      <c r="C2147" s="7" t="s">
        <v>22</v>
      </c>
      <c r="D2147" s="7" t="s">
        <v>23</v>
      </c>
      <c r="E2147" s="7" t="s">
        <v>5</v>
      </c>
      <c r="F2147" s="7"/>
      <c r="G2147" s="7" t="s">
        <v>24</v>
      </c>
      <c r="H2147" s="7">
        <v>987279</v>
      </c>
      <c r="I2147" s="7">
        <v>988727</v>
      </c>
      <c r="J2147" s="7" t="s">
        <v>25</v>
      </c>
      <c r="K2147" s="7" t="s">
        <v>3779</v>
      </c>
      <c r="L2147" s="7" t="s">
        <v>3779</v>
      </c>
      <c r="M2147" s="7"/>
      <c r="N2147" s="7" t="s">
        <v>3780</v>
      </c>
      <c r="O2147" s="7"/>
      <c r="P2147" s="7">
        <v>5738213</v>
      </c>
      <c r="Q2147" s="7" t="s">
        <v>3777</v>
      </c>
      <c r="R2147" s="7">
        <v>1449</v>
      </c>
      <c r="S2147" s="7">
        <v>482</v>
      </c>
      <c r="T2147" s="8"/>
    </row>
    <row r="2148" spans="1:20" hidden="1" x14ac:dyDescent="0.25">
      <c r="A2148" t="s">
        <v>20</v>
      </c>
      <c r="B2148" t="s">
        <v>30</v>
      </c>
      <c r="C2148" t="s">
        <v>22</v>
      </c>
      <c r="D2148" t="s">
        <v>23</v>
      </c>
      <c r="E2148" t="s">
        <v>5</v>
      </c>
      <c r="G2148" t="s">
        <v>24</v>
      </c>
      <c r="H2148">
        <v>988745</v>
      </c>
      <c r="I2148">
        <v>989053</v>
      </c>
      <c r="J2148" t="s">
        <v>25</v>
      </c>
      <c r="P2148">
        <v>5738216</v>
      </c>
      <c r="Q2148" t="s">
        <v>3781</v>
      </c>
      <c r="R2148">
        <v>309</v>
      </c>
      <c r="T2148" t="s">
        <v>3782</v>
      </c>
    </row>
    <row r="2149" spans="1:20" x14ac:dyDescent="0.25">
      <c r="A2149" s="6" t="s">
        <v>33</v>
      </c>
      <c r="B2149" s="7" t="s">
        <v>34</v>
      </c>
      <c r="C2149" s="7" t="s">
        <v>22</v>
      </c>
      <c r="D2149" s="7" t="s">
        <v>23</v>
      </c>
      <c r="E2149" s="7" t="s">
        <v>5</v>
      </c>
      <c r="F2149" s="7"/>
      <c r="G2149" s="7" t="s">
        <v>24</v>
      </c>
      <c r="H2149" s="7">
        <v>988745</v>
      </c>
      <c r="I2149" s="7">
        <v>989053</v>
      </c>
      <c r="J2149" s="7" t="s">
        <v>25</v>
      </c>
      <c r="K2149" s="7" t="s">
        <v>3783</v>
      </c>
      <c r="L2149" s="7" t="s">
        <v>3783</v>
      </c>
      <c r="M2149" s="7"/>
      <c r="N2149" s="7" t="s">
        <v>36</v>
      </c>
      <c r="O2149" s="7"/>
      <c r="P2149" s="7">
        <v>5738216</v>
      </c>
      <c r="Q2149" s="7" t="s">
        <v>3781</v>
      </c>
      <c r="R2149" s="7">
        <v>309</v>
      </c>
      <c r="S2149" s="7">
        <v>102</v>
      </c>
      <c r="T2149" s="8"/>
    </row>
    <row r="2150" spans="1:20" hidden="1" x14ac:dyDescent="0.25">
      <c r="A2150" t="s">
        <v>20</v>
      </c>
      <c r="B2150" t="s">
        <v>30</v>
      </c>
      <c r="C2150" t="s">
        <v>22</v>
      </c>
      <c r="D2150" t="s">
        <v>23</v>
      </c>
      <c r="E2150" t="s">
        <v>5</v>
      </c>
      <c r="G2150" t="s">
        <v>24</v>
      </c>
      <c r="H2150">
        <v>989063</v>
      </c>
      <c r="I2150">
        <v>989824</v>
      </c>
      <c r="J2150" t="s">
        <v>25</v>
      </c>
      <c r="P2150">
        <v>5738217</v>
      </c>
      <c r="Q2150" t="s">
        <v>3784</v>
      </c>
      <c r="R2150">
        <v>762</v>
      </c>
      <c r="T2150" t="s">
        <v>3785</v>
      </c>
    </row>
    <row r="2151" spans="1:20" x14ac:dyDescent="0.25">
      <c r="A2151" s="6" t="s">
        <v>33</v>
      </c>
      <c r="B2151" s="7" t="s">
        <v>34</v>
      </c>
      <c r="C2151" s="7" t="s">
        <v>22</v>
      </c>
      <c r="D2151" s="7" t="s">
        <v>23</v>
      </c>
      <c r="E2151" s="7" t="s">
        <v>5</v>
      </c>
      <c r="F2151" s="7"/>
      <c r="G2151" s="7" t="s">
        <v>24</v>
      </c>
      <c r="H2151" s="7">
        <v>989063</v>
      </c>
      <c r="I2151" s="7">
        <v>989824</v>
      </c>
      <c r="J2151" s="7" t="s">
        <v>25</v>
      </c>
      <c r="K2151" s="7" t="s">
        <v>3786</v>
      </c>
      <c r="L2151" s="7" t="s">
        <v>3786</v>
      </c>
      <c r="M2151" s="7"/>
      <c r="N2151" s="7" t="s">
        <v>1082</v>
      </c>
      <c r="O2151" s="7"/>
      <c r="P2151" s="7">
        <v>5738217</v>
      </c>
      <c r="Q2151" s="7" t="s">
        <v>3784</v>
      </c>
      <c r="R2151" s="7">
        <v>762</v>
      </c>
      <c r="S2151" s="7">
        <v>253</v>
      </c>
      <c r="T2151" s="8"/>
    </row>
    <row r="2152" spans="1:20" hidden="1" x14ac:dyDescent="0.25">
      <c r="A2152" t="s">
        <v>20</v>
      </c>
      <c r="B2152" t="s">
        <v>30</v>
      </c>
      <c r="C2152" t="s">
        <v>22</v>
      </c>
      <c r="D2152" t="s">
        <v>23</v>
      </c>
      <c r="E2152" t="s">
        <v>5</v>
      </c>
      <c r="G2152" t="s">
        <v>24</v>
      </c>
      <c r="H2152">
        <v>989836</v>
      </c>
      <c r="I2152">
        <v>990096</v>
      </c>
      <c r="J2152" t="s">
        <v>25</v>
      </c>
      <c r="P2152">
        <v>5738220</v>
      </c>
      <c r="Q2152" t="s">
        <v>3787</v>
      </c>
      <c r="R2152">
        <v>261</v>
      </c>
      <c r="T2152" t="s">
        <v>3788</v>
      </c>
    </row>
    <row r="2153" spans="1:20" x14ac:dyDescent="0.25">
      <c r="A2153" s="6" t="s">
        <v>33</v>
      </c>
      <c r="B2153" s="7" t="s">
        <v>34</v>
      </c>
      <c r="C2153" s="7" t="s">
        <v>22</v>
      </c>
      <c r="D2153" s="7" t="s">
        <v>23</v>
      </c>
      <c r="E2153" s="7" t="s">
        <v>5</v>
      </c>
      <c r="F2153" s="7"/>
      <c r="G2153" s="7" t="s">
        <v>24</v>
      </c>
      <c r="H2153" s="7">
        <v>989836</v>
      </c>
      <c r="I2153" s="7">
        <v>990096</v>
      </c>
      <c r="J2153" s="7" t="s">
        <v>25</v>
      </c>
      <c r="K2153" s="7" t="s">
        <v>3789</v>
      </c>
      <c r="L2153" s="7" t="s">
        <v>3789</v>
      </c>
      <c r="M2153" s="7"/>
      <c r="N2153" s="7" t="s">
        <v>36</v>
      </c>
      <c r="O2153" s="7"/>
      <c r="P2153" s="7">
        <v>5738220</v>
      </c>
      <c r="Q2153" s="7" t="s">
        <v>3787</v>
      </c>
      <c r="R2153" s="7">
        <v>261</v>
      </c>
      <c r="S2153" s="7">
        <v>86</v>
      </c>
      <c r="T2153" s="8"/>
    </row>
    <row r="2154" spans="1:20" hidden="1" x14ac:dyDescent="0.25">
      <c r="A2154" t="s">
        <v>20</v>
      </c>
      <c r="B2154" t="s">
        <v>30</v>
      </c>
      <c r="C2154" t="s">
        <v>22</v>
      </c>
      <c r="D2154" t="s">
        <v>23</v>
      </c>
      <c r="E2154" t="s">
        <v>5</v>
      </c>
      <c r="G2154" t="s">
        <v>24</v>
      </c>
      <c r="H2154">
        <v>990098</v>
      </c>
      <c r="I2154">
        <v>991543</v>
      </c>
      <c r="J2154" t="s">
        <v>25</v>
      </c>
      <c r="P2154">
        <v>5738221</v>
      </c>
      <c r="Q2154" t="s">
        <v>3790</v>
      </c>
      <c r="R2154">
        <v>1446</v>
      </c>
      <c r="T2154" t="s">
        <v>3791</v>
      </c>
    </row>
    <row r="2155" spans="1:20" x14ac:dyDescent="0.25">
      <c r="A2155" s="6" t="s">
        <v>33</v>
      </c>
      <c r="B2155" s="7" t="s">
        <v>34</v>
      </c>
      <c r="C2155" s="7" t="s">
        <v>22</v>
      </c>
      <c r="D2155" s="7" t="s">
        <v>23</v>
      </c>
      <c r="E2155" s="7" t="s">
        <v>5</v>
      </c>
      <c r="F2155" s="7"/>
      <c r="G2155" s="7" t="s">
        <v>24</v>
      </c>
      <c r="H2155" s="7">
        <v>990098</v>
      </c>
      <c r="I2155" s="7">
        <v>991543</v>
      </c>
      <c r="J2155" s="7" t="s">
        <v>25</v>
      </c>
      <c r="K2155" s="7" t="s">
        <v>3792</v>
      </c>
      <c r="L2155" s="7" t="s">
        <v>3792</v>
      </c>
      <c r="M2155" s="7"/>
      <c r="N2155" s="7" t="s">
        <v>1824</v>
      </c>
      <c r="O2155" s="7"/>
      <c r="P2155" s="7">
        <v>5738221</v>
      </c>
      <c r="Q2155" s="7" t="s">
        <v>3790</v>
      </c>
      <c r="R2155" s="7">
        <v>1446</v>
      </c>
      <c r="S2155" s="7">
        <v>481</v>
      </c>
      <c r="T2155" s="8"/>
    </row>
    <row r="2156" spans="1:20" hidden="1" x14ac:dyDescent="0.25">
      <c r="A2156" t="s">
        <v>20</v>
      </c>
      <c r="B2156" t="s">
        <v>30</v>
      </c>
      <c r="C2156" t="s">
        <v>22</v>
      </c>
      <c r="D2156" t="s">
        <v>23</v>
      </c>
      <c r="E2156" t="s">
        <v>5</v>
      </c>
      <c r="G2156" t="s">
        <v>24</v>
      </c>
      <c r="H2156">
        <v>991563</v>
      </c>
      <c r="I2156">
        <v>992075</v>
      </c>
      <c r="J2156" t="s">
        <v>25</v>
      </c>
      <c r="P2156">
        <v>5738223</v>
      </c>
      <c r="Q2156" t="s">
        <v>3793</v>
      </c>
      <c r="R2156">
        <v>513</v>
      </c>
      <c r="T2156" t="s">
        <v>3794</v>
      </c>
    </row>
    <row r="2157" spans="1:20" x14ac:dyDescent="0.25">
      <c r="A2157" s="6" t="s">
        <v>33</v>
      </c>
      <c r="B2157" s="7" t="s">
        <v>34</v>
      </c>
      <c r="C2157" s="7" t="s">
        <v>22</v>
      </c>
      <c r="D2157" s="7" t="s">
        <v>23</v>
      </c>
      <c r="E2157" s="7" t="s">
        <v>5</v>
      </c>
      <c r="F2157" s="7"/>
      <c r="G2157" s="7" t="s">
        <v>24</v>
      </c>
      <c r="H2157" s="7">
        <v>991563</v>
      </c>
      <c r="I2157" s="7">
        <v>992075</v>
      </c>
      <c r="J2157" s="7" t="s">
        <v>25</v>
      </c>
      <c r="K2157" s="7" t="s">
        <v>3795</v>
      </c>
      <c r="L2157" s="7" t="s">
        <v>3795</v>
      </c>
      <c r="M2157" s="7"/>
      <c r="N2157" s="7" t="s">
        <v>1824</v>
      </c>
      <c r="O2157" s="7"/>
      <c r="P2157" s="7">
        <v>5738223</v>
      </c>
      <c r="Q2157" s="7" t="s">
        <v>3793</v>
      </c>
      <c r="R2157" s="7">
        <v>513</v>
      </c>
      <c r="S2157" s="7">
        <v>170</v>
      </c>
      <c r="T2157" s="8"/>
    </row>
    <row r="2158" spans="1:20" hidden="1" x14ac:dyDescent="0.25">
      <c r="A2158" t="s">
        <v>20</v>
      </c>
      <c r="B2158" t="s">
        <v>30</v>
      </c>
      <c r="C2158" t="s">
        <v>22</v>
      </c>
      <c r="D2158" t="s">
        <v>23</v>
      </c>
      <c r="E2158" t="s">
        <v>5</v>
      </c>
      <c r="G2158" t="s">
        <v>24</v>
      </c>
      <c r="H2158">
        <v>992085</v>
      </c>
      <c r="I2158">
        <v>992528</v>
      </c>
      <c r="J2158" t="s">
        <v>25</v>
      </c>
      <c r="P2158">
        <v>5738225</v>
      </c>
      <c r="Q2158" t="s">
        <v>3796</v>
      </c>
      <c r="R2158">
        <v>444</v>
      </c>
      <c r="T2158" t="s">
        <v>3797</v>
      </c>
    </row>
    <row r="2159" spans="1:20" x14ac:dyDescent="0.25">
      <c r="A2159" s="6" t="s">
        <v>33</v>
      </c>
      <c r="B2159" s="7" t="s">
        <v>34</v>
      </c>
      <c r="C2159" s="7" t="s">
        <v>22</v>
      </c>
      <c r="D2159" s="7" t="s">
        <v>23</v>
      </c>
      <c r="E2159" s="7" t="s">
        <v>5</v>
      </c>
      <c r="F2159" s="7"/>
      <c r="G2159" s="7" t="s">
        <v>24</v>
      </c>
      <c r="H2159" s="7">
        <v>992085</v>
      </c>
      <c r="I2159" s="7">
        <v>992528</v>
      </c>
      <c r="J2159" s="7" t="s">
        <v>25</v>
      </c>
      <c r="K2159" s="7" t="s">
        <v>3798</v>
      </c>
      <c r="L2159" s="7" t="s">
        <v>3798</v>
      </c>
      <c r="M2159" s="7"/>
      <c r="N2159" s="7" t="s">
        <v>36</v>
      </c>
      <c r="O2159" s="7"/>
      <c r="P2159" s="7">
        <v>5738225</v>
      </c>
      <c r="Q2159" s="7" t="s">
        <v>3796</v>
      </c>
      <c r="R2159" s="7">
        <v>444</v>
      </c>
      <c r="S2159" s="7">
        <v>147</v>
      </c>
      <c r="T2159" s="8"/>
    </row>
    <row r="2160" spans="1:20" hidden="1" x14ac:dyDescent="0.25">
      <c r="A2160" t="s">
        <v>20</v>
      </c>
      <c r="B2160" t="s">
        <v>30</v>
      </c>
      <c r="C2160" t="s">
        <v>22</v>
      </c>
      <c r="D2160" t="s">
        <v>23</v>
      </c>
      <c r="E2160" t="s">
        <v>5</v>
      </c>
      <c r="G2160" t="s">
        <v>24</v>
      </c>
      <c r="H2160">
        <v>992539</v>
      </c>
      <c r="I2160">
        <v>993534</v>
      </c>
      <c r="J2160" t="s">
        <v>25</v>
      </c>
      <c r="P2160">
        <v>5738228</v>
      </c>
      <c r="Q2160" t="s">
        <v>3799</v>
      </c>
      <c r="R2160">
        <v>996</v>
      </c>
      <c r="T2160" t="s">
        <v>3800</v>
      </c>
    </row>
    <row r="2161" spans="1:20" x14ac:dyDescent="0.25">
      <c r="A2161" s="6" t="s">
        <v>33</v>
      </c>
      <c r="B2161" s="7" t="s">
        <v>34</v>
      </c>
      <c r="C2161" s="7" t="s">
        <v>22</v>
      </c>
      <c r="D2161" s="7" t="s">
        <v>23</v>
      </c>
      <c r="E2161" s="7" t="s">
        <v>5</v>
      </c>
      <c r="F2161" s="7"/>
      <c r="G2161" s="7" t="s">
        <v>24</v>
      </c>
      <c r="H2161" s="7">
        <v>992539</v>
      </c>
      <c r="I2161" s="7">
        <v>993534</v>
      </c>
      <c r="J2161" s="7" t="s">
        <v>25</v>
      </c>
      <c r="K2161" s="7" t="s">
        <v>3801</v>
      </c>
      <c r="L2161" s="7" t="s">
        <v>3801</v>
      </c>
      <c r="M2161" s="7"/>
      <c r="N2161" s="7" t="s">
        <v>394</v>
      </c>
      <c r="O2161" s="7"/>
      <c r="P2161" s="7">
        <v>5738228</v>
      </c>
      <c r="Q2161" s="7" t="s">
        <v>3799</v>
      </c>
      <c r="R2161" s="7">
        <v>996</v>
      </c>
      <c r="S2161" s="7">
        <v>331</v>
      </c>
      <c r="T2161" s="8"/>
    </row>
    <row r="2162" spans="1:20" hidden="1" x14ac:dyDescent="0.25">
      <c r="A2162" t="s">
        <v>20</v>
      </c>
      <c r="B2162" t="s">
        <v>30</v>
      </c>
      <c r="C2162" t="s">
        <v>22</v>
      </c>
      <c r="D2162" t="s">
        <v>23</v>
      </c>
      <c r="E2162" t="s">
        <v>5</v>
      </c>
      <c r="G2162" t="s">
        <v>24</v>
      </c>
      <c r="H2162">
        <v>993591</v>
      </c>
      <c r="I2162">
        <v>993884</v>
      </c>
      <c r="J2162" t="s">
        <v>74</v>
      </c>
      <c r="P2162">
        <v>5738230</v>
      </c>
      <c r="Q2162" t="s">
        <v>3802</v>
      </c>
      <c r="R2162">
        <v>294</v>
      </c>
      <c r="T2162" t="s">
        <v>3803</v>
      </c>
    </row>
    <row r="2163" spans="1:20" x14ac:dyDescent="0.25">
      <c r="A2163" s="6" t="s">
        <v>33</v>
      </c>
      <c r="B2163" s="7" t="s">
        <v>34</v>
      </c>
      <c r="C2163" s="7" t="s">
        <v>22</v>
      </c>
      <c r="D2163" s="7" t="s">
        <v>23</v>
      </c>
      <c r="E2163" s="7" t="s">
        <v>5</v>
      </c>
      <c r="F2163" s="7"/>
      <c r="G2163" s="7" t="s">
        <v>24</v>
      </c>
      <c r="H2163" s="7">
        <v>993591</v>
      </c>
      <c r="I2163" s="7">
        <v>993884</v>
      </c>
      <c r="J2163" s="7" t="s">
        <v>74</v>
      </c>
      <c r="K2163" s="7" t="s">
        <v>3804</v>
      </c>
      <c r="L2163" s="7" t="s">
        <v>3804</v>
      </c>
      <c r="M2163" s="7"/>
      <c r="N2163" s="7" t="s">
        <v>36</v>
      </c>
      <c r="O2163" s="7"/>
      <c r="P2163" s="7">
        <v>5738230</v>
      </c>
      <c r="Q2163" s="7" t="s">
        <v>3802</v>
      </c>
      <c r="R2163" s="7">
        <v>294</v>
      </c>
      <c r="S2163" s="7">
        <v>97</v>
      </c>
      <c r="T2163" s="8"/>
    </row>
    <row r="2164" spans="1:20" hidden="1" x14ac:dyDescent="0.25">
      <c r="A2164" t="s">
        <v>20</v>
      </c>
      <c r="B2164" t="s">
        <v>30</v>
      </c>
      <c r="C2164" t="s">
        <v>22</v>
      </c>
      <c r="D2164" t="s">
        <v>23</v>
      </c>
      <c r="E2164" t="s">
        <v>5</v>
      </c>
      <c r="G2164" t="s">
        <v>24</v>
      </c>
      <c r="H2164">
        <v>993897</v>
      </c>
      <c r="I2164">
        <v>995105</v>
      </c>
      <c r="J2164" t="s">
        <v>74</v>
      </c>
      <c r="P2164">
        <v>5738232</v>
      </c>
      <c r="Q2164" t="s">
        <v>3805</v>
      </c>
      <c r="R2164">
        <v>1209</v>
      </c>
      <c r="T2164" t="s">
        <v>3806</v>
      </c>
    </row>
    <row r="2165" spans="1:20" x14ac:dyDescent="0.25">
      <c r="A2165" s="6" t="s">
        <v>33</v>
      </c>
      <c r="B2165" s="7" t="s">
        <v>34</v>
      </c>
      <c r="C2165" s="7" t="s">
        <v>22</v>
      </c>
      <c r="D2165" s="7" t="s">
        <v>23</v>
      </c>
      <c r="E2165" s="7" t="s">
        <v>5</v>
      </c>
      <c r="F2165" s="7"/>
      <c r="G2165" s="7" t="s">
        <v>24</v>
      </c>
      <c r="H2165" s="7">
        <v>993897</v>
      </c>
      <c r="I2165" s="7">
        <v>995105</v>
      </c>
      <c r="J2165" s="7" t="s">
        <v>74</v>
      </c>
      <c r="K2165" s="7" t="s">
        <v>3807</v>
      </c>
      <c r="L2165" s="7" t="s">
        <v>3807</v>
      </c>
      <c r="M2165" s="7"/>
      <c r="N2165" s="7" t="s">
        <v>1346</v>
      </c>
      <c r="O2165" s="7"/>
      <c r="P2165" s="7">
        <v>5738232</v>
      </c>
      <c r="Q2165" s="7" t="s">
        <v>3805</v>
      </c>
      <c r="R2165" s="7">
        <v>1209</v>
      </c>
      <c r="S2165" s="7">
        <v>402</v>
      </c>
      <c r="T2165" s="8"/>
    </row>
    <row r="2166" spans="1:20" hidden="1" x14ac:dyDescent="0.25">
      <c r="A2166" t="s">
        <v>20</v>
      </c>
      <c r="B2166" t="s">
        <v>30</v>
      </c>
      <c r="C2166" t="s">
        <v>22</v>
      </c>
      <c r="D2166" t="s">
        <v>23</v>
      </c>
      <c r="E2166" t="s">
        <v>5</v>
      </c>
      <c r="G2166" t="s">
        <v>24</v>
      </c>
      <c r="H2166">
        <v>995243</v>
      </c>
      <c r="I2166">
        <v>996208</v>
      </c>
      <c r="J2166" t="s">
        <v>25</v>
      </c>
      <c r="P2166">
        <v>5738234</v>
      </c>
      <c r="Q2166" t="s">
        <v>3808</v>
      </c>
      <c r="R2166">
        <v>966</v>
      </c>
      <c r="T2166" t="s">
        <v>3809</v>
      </c>
    </row>
    <row r="2167" spans="1:20" x14ac:dyDescent="0.25">
      <c r="A2167" s="6" t="s">
        <v>33</v>
      </c>
      <c r="B2167" s="7" t="s">
        <v>34</v>
      </c>
      <c r="C2167" s="7" t="s">
        <v>22</v>
      </c>
      <c r="D2167" s="7" t="s">
        <v>23</v>
      </c>
      <c r="E2167" s="7" t="s">
        <v>5</v>
      </c>
      <c r="F2167" s="7"/>
      <c r="G2167" s="7" t="s">
        <v>24</v>
      </c>
      <c r="H2167" s="7">
        <v>995243</v>
      </c>
      <c r="I2167" s="7">
        <v>996208</v>
      </c>
      <c r="J2167" s="7" t="s">
        <v>25</v>
      </c>
      <c r="K2167" s="7" t="s">
        <v>3810</v>
      </c>
      <c r="L2167" s="7" t="s">
        <v>3810</v>
      </c>
      <c r="M2167" s="7"/>
      <c r="N2167" s="7" t="s">
        <v>3811</v>
      </c>
      <c r="O2167" s="7"/>
      <c r="P2167" s="7">
        <v>5738234</v>
      </c>
      <c r="Q2167" s="7" t="s">
        <v>3808</v>
      </c>
      <c r="R2167" s="7">
        <v>966</v>
      </c>
      <c r="S2167" s="7">
        <v>321</v>
      </c>
      <c r="T2167" s="8"/>
    </row>
    <row r="2168" spans="1:20" hidden="1" x14ac:dyDescent="0.25">
      <c r="A2168" t="s">
        <v>20</v>
      </c>
      <c r="B2168" t="s">
        <v>30</v>
      </c>
      <c r="C2168" t="s">
        <v>22</v>
      </c>
      <c r="D2168" t="s">
        <v>23</v>
      </c>
      <c r="E2168" t="s">
        <v>5</v>
      </c>
      <c r="G2168" t="s">
        <v>24</v>
      </c>
      <c r="H2168">
        <v>996420</v>
      </c>
      <c r="I2168">
        <v>997736</v>
      </c>
      <c r="J2168" t="s">
        <v>25</v>
      </c>
      <c r="P2168">
        <v>5738236</v>
      </c>
      <c r="Q2168" t="s">
        <v>3812</v>
      </c>
      <c r="R2168">
        <v>1317</v>
      </c>
      <c r="T2168" t="s">
        <v>3813</v>
      </c>
    </row>
    <row r="2169" spans="1:20" x14ac:dyDescent="0.25">
      <c r="A2169" s="6" t="s">
        <v>33</v>
      </c>
      <c r="B2169" s="7" t="s">
        <v>34</v>
      </c>
      <c r="C2169" s="7" t="s">
        <v>22</v>
      </c>
      <c r="D2169" s="7" t="s">
        <v>23</v>
      </c>
      <c r="E2169" s="7" t="s">
        <v>5</v>
      </c>
      <c r="F2169" s="7"/>
      <c r="G2169" s="7" t="s">
        <v>24</v>
      </c>
      <c r="H2169" s="7">
        <v>996420</v>
      </c>
      <c r="I2169" s="7">
        <v>997736</v>
      </c>
      <c r="J2169" s="7" t="s">
        <v>25</v>
      </c>
      <c r="K2169" s="7" t="s">
        <v>3814</v>
      </c>
      <c r="L2169" s="7" t="s">
        <v>3814</v>
      </c>
      <c r="M2169" s="7"/>
      <c r="N2169" s="7" t="s">
        <v>3815</v>
      </c>
      <c r="O2169" s="7"/>
      <c r="P2169" s="7">
        <v>5738236</v>
      </c>
      <c r="Q2169" s="7" t="s">
        <v>3812</v>
      </c>
      <c r="R2169" s="7">
        <v>1317</v>
      </c>
      <c r="S2169" s="7">
        <v>438</v>
      </c>
      <c r="T2169" s="8"/>
    </row>
    <row r="2170" spans="1:20" hidden="1" x14ac:dyDescent="0.25">
      <c r="A2170" t="s">
        <v>20</v>
      </c>
      <c r="B2170" t="s">
        <v>30</v>
      </c>
      <c r="C2170" t="s">
        <v>22</v>
      </c>
      <c r="D2170" t="s">
        <v>23</v>
      </c>
      <c r="E2170" t="s">
        <v>5</v>
      </c>
      <c r="G2170" t="s">
        <v>24</v>
      </c>
      <c r="H2170">
        <v>997824</v>
      </c>
      <c r="I2170">
        <v>998123</v>
      </c>
      <c r="J2170" t="s">
        <v>25</v>
      </c>
      <c r="P2170">
        <v>5738239</v>
      </c>
      <c r="Q2170" t="s">
        <v>3816</v>
      </c>
      <c r="R2170">
        <v>300</v>
      </c>
      <c r="T2170" t="s">
        <v>3817</v>
      </c>
    </row>
    <row r="2171" spans="1:20" x14ac:dyDescent="0.25">
      <c r="A2171" s="6" t="s">
        <v>33</v>
      </c>
      <c r="B2171" s="7" t="s">
        <v>34</v>
      </c>
      <c r="C2171" s="7" t="s">
        <v>22</v>
      </c>
      <c r="D2171" s="7" t="s">
        <v>23</v>
      </c>
      <c r="E2171" s="7" t="s">
        <v>5</v>
      </c>
      <c r="F2171" s="7"/>
      <c r="G2171" s="7" t="s">
        <v>24</v>
      </c>
      <c r="H2171" s="7">
        <v>997824</v>
      </c>
      <c r="I2171" s="7">
        <v>998123</v>
      </c>
      <c r="J2171" s="7" t="s">
        <v>25</v>
      </c>
      <c r="K2171" s="7" t="s">
        <v>3818</v>
      </c>
      <c r="L2171" s="7" t="s">
        <v>3818</v>
      </c>
      <c r="M2171" s="7"/>
      <c r="N2171" s="7" t="s">
        <v>3819</v>
      </c>
      <c r="O2171" s="7"/>
      <c r="P2171" s="7">
        <v>5738239</v>
      </c>
      <c r="Q2171" s="7" t="s">
        <v>3816</v>
      </c>
      <c r="R2171" s="7">
        <v>300</v>
      </c>
      <c r="S2171" s="7">
        <v>99</v>
      </c>
      <c r="T2171" s="8"/>
    </row>
    <row r="2172" spans="1:20" hidden="1" x14ac:dyDescent="0.25">
      <c r="A2172" t="s">
        <v>20</v>
      </c>
      <c r="B2172" t="s">
        <v>30</v>
      </c>
      <c r="C2172" t="s">
        <v>22</v>
      </c>
      <c r="D2172" t="s">
        <v>23</v>
      </c>
      <c r="E2172" t="s">
        <v>5</v>
      </c>
      <c r="G2172" t="s">
        <v>24</v>
      </c>
      <c r="H2172">
        <v>998179</v>
      </c>
      <c r="I2172">
        <v>999435</v>
      </c>
      <c r="J2172" t="s">
        <v>25</v>
      </c>
      <c r="P2172">
        <v>5738240</v>
      </c>
      <c r="Q2172" t="s">
        <v>3820</v>
      </c>
      <c r="R2172">
        <v>1257</v>
      </c>
      <c r="T2172" t="s">
        <v>3821</v>
      </c>
    </row>
    <row r="2173" spans="1:20" x14ac:dyDescent="0.25">
      <c r="A2173" s="6" t="s">
        <v>33</v>
      </c>
      <c r="B2173" s="7" t="s">
        <v>34</v>
      </c>
      <c r="C2173" s="7" t="s">
        <v>22</v>
      </c>
      <c r="D2173" s="7" t="s">
        <v>23</v>
      </c>
      <c r="E2173" s="7" t="s">
        <v>5</v>
      </c>
      <c r="F2173" s="7"/>
      <c r="G2173" s="7" t="s">
        <v>24</v>
      </c>
      <c r="H2173" s="7">
        <v>998179</v>
      </c>
      <c r="I2173" s="7">
        <v>999435</v>
      </c>
      <c r="J2173" s="7" t="s">
        <v>25</v>
      </c>
      <c r="K2173" s="7" t="s">
        <v>3822</v>
      </c>
      <c r="L2173" s="7" t="s">
        <v>3822</v>
      </c>
      <c r="M2173" s="7"/>
      <c r="N2173" s="7" t="s">
        <v>3823</v>
      </c>
      <c r="O2173" s="7"/>
      <c r="P2173" s="7">
        <v>5738240</v>
      </c>
      <c r="Q2173" s="7" t="s">
        <v>3820</v>
      </c>
      <c r="R2173" s="7">
        <v>1257</v>
      </c>
      <c r="S2173" s="7">
        <v>418</v>
      </c>
      <c r="T2173" s="8"/>
    </row>
    <row r="2174" spans="1:20" hidden="1" x14ac:dyDescent="0.25">
      <c r="A2174" t="s">
        <v>20</v>
      </c>
      <c r="B2174" t="s">
        <v>30</v>
      </c>
      <c r="C2174" t="s">
        <v>22</v>
      </c>
      <c r="D2174" t="s">
        <v>23</v>
      </c>
      <c r="E2174" t="s">
        <v>5</v>
      </c>
      <c r="G2174" t="s">
        <v>24</v>
      </c>
      <c r="H2174">
        <v>999464</v>
      </c>
      <c r="I2174">
        <v>999733</v>
      </c>
      <c r="J2174" t="s">
        <v>74</v>
      </c>
      <c r="P2174">
        <v>5738243</v>
      </c>
      <c r="Q2174" t="s">
        <v>3824</v>
      </c>
      <c r="R2174">
        <v>270</v>
      </c>
      <c r="T2174" t="s">
        <v>3825</v>
      </c>
    </row>
    <row r="2175" spans="1:20" x14ac:dyDescent="0.25">
      <c r="A2175" s="6" t="s">
        <v>33</v>
      </c>
      <c r="B2175" s="7" t="s">
        <v>34</v>
      </c>
      <c r="C2175" s="7" t="s">
        <v>22</v>
      </c>
      <c r="D2175" s="7" t="s">
        <v>23</v>
      </c>
      <c r="E2175" s="7" t="s">
        <v>5</v>
      </c>
      <c r="F2175" s="7"/>
      <c r="G2175" s="7" t="s">
        <v>24</v>
      </c>
      <c r="H2175" s="7">
        <v>999464</v>
      </c>
      <c r="I2175" s="7">
        <v>999733</v>
      </c>
      <c r="J2175" s="7" t="s">
        <v>74</v>
      </c>
      <c r="K2175" s="7" t="s">
        <v>3826</v>
      </c>
      <c r="L2175" s="7" t="s">
        <v>3826</v>
      </c>
      <c r="M2175" s="7"/>
      <c r="N2175" s="7" t="s">
        <v>3827</v>
      </c>
      <c r="O2175" s="7"/>
      <c r="P2175" s="7">
        <v>5738243</v>
      </c>
      <c r="Q2175" s="7" t="s">
        <v>3824</v>
      </c>
      <c r="R2175" s="7">
        <v>270</v>
      </c>
      <c r="S2175" s="7">
        <v>89</v>
      </c>
      <c r="T2175" s="8"/>
    </row>
    <row r="2176" spans="1:20" hidden="1" x14ac:dyDescent="0.25">
      <c r="A2176" t="s">
        <v>20</v>
      </c>
      <c r="B2176" t="s">
        <v>30</v>
      </c>
      <c r="C2176" t="s">
        <v>22</v>
      </c>
      <c r="D2176" t="s">
        <v>23</v>
      </c>
      <c r="E2176" t="s">
        <v>5</v>
      </c>
      <c r="G2176" t="s">
        <v>24</v>
      </c>
      <c r="H2176">
        <v>999845</v>
      </c>
      <c r="I2176">
        <v>1000522</v>
      </c>
      <c r="J2176" t="s">
        <v>25</v>
      </c>
      <c r="P2176">
        <v>5738245</v>
      </c>
      <c r="Q2176" t="s">
        <v>3828</v>
      </c>
      <c r="R2176">
        <v>678</v>
      </c>
      <c r="T2176" t="s">
        <v>3829</v>
      </c>
    </row>
    <row r="2177" spans="1:20" x14ac:dyDescent="0.25">
      <c r="A2177" s="6" t="s">
        <v>33</v>
      </c>
      <c r="B2177" s="7" t="s">
        <v>34</v>
      </c>
      <c r="C2177" s="7" t="s">
        <v>22</v>
      </c>
      <c r="D2177" s="7" t="s">
        <v>23</v>
      </c>
      <c r="E2177" s="7" t="s">
        <v>5</v>
      </c>
      <c r="F2177" s="7"/>
      <c r="G2177" s="7" t="s">
        <v>24</v>
      </c>
      <c r="H2177" s="7">
        <v>999845</v>
      </c>
      <c r="I2177" s="7">
        <v>1000522</v>
      </c>
      <c r="J2177" s="7" t="s">
        <v>25</v>
      </c>
      <c r="K2177" s="7" t="s">
        <v>3830</v>
      </c>
      <c r="L2177" s="7" t="s">
        <v>3830</v>
      </c>
      <c r="M2177" s="7"/>
      <c r="N2177" s="7" t="s">
        <v>1723</v>
      </c>
      <c r="O2177" s="7"/>
      <c r="P2177" s="7">
        <v>5738245</v>
      </c>
      <c r="Q2177" s="7" t="s">
        <v>3828</v>
      </c>
      <c r="R2177" s="7">
        <v>678</v>
      </c>
      <c r="S2177" s="7">
        <v>225</v>
      </c>
      <c r="T2177" s="8"/>
    </row>
    <row r="2178" spans="1:20" hidden="1" x14ac:dyDescent="0.25">
      <c r="A2178" t="s">
        <v>20</v>
      </c>
      <c r="B2178" t="s">
        <v>30</v>
      </c>
      <c r="C2178" t="s">
        <v>22</v>
      </c>
      <c r="D2178" t="s">
        <v>23</v>
      </c>
      <c r="E2178" t="s">
        <v>5</v>
      </c>
      <c r="G2178" t="s">
        <v>24</v>
      </c>
      <c r="H2178">
        <v>1000546</v>
      </c>
      <c r="I2178">
        <v>1001298</v>
      </c>
      <c r="J2178" t="s">
        <v>25</v>
      </c>
      <c r="P2178">
        <v>5738249</v>
      </c>
      <c r="Q2178" t="s">
        <v>3831</v>
      </c>
      <c r="R2178">
        <v>753</v>
      </c>
      <c r="T2178" t="s">
        <v>3832</v>
      </c>
    </row>
    <row r="2179" spans="1:20" x14ac:dyDescent="0.25">
      <c r="A2179" s="6" t="s">
        <v>33</v>
      </c>
      <c r="B2179" s="7" t="s">
        <v>34</v>
      </c>
      <c r="C2179" s="7" t="s">
        <v>22</v>
      </c>
      <c r="D2179" s="7" t="s">
        <v>23</v>
      </c>
      <c r="E2179" s="7" t="s">
        <v>5</v>
      </c>
      <c r="F2179" s="7"/>
      <c r="G2179" s="7" t="s">
        <v>24</v>
      </c>
      <c r="H2179" s="7">
        <v>1000546</v>
      </c>
      <c r="I2179" s="7">
        <v>1001298</v>
      </c>
      <c r="J2179" s="7" t="s">
        <v>25</v>
      </c>
      <c r="K2179" s="7" t="s">
        <v>3833</v>
      </c>
      <c r="L2179" s="7" t="s">
        <v>3833</v>
      </c>
      <c r="M2179" s="7"/>
      <c r="N2179" s="7" t="s">
        <v>3834</v>
      </c>
      <c r="O2179" s="7"/>
      <c r="P2179" s="7">
        <v>5738249</v>
      </c>
      <c r="Q2179" s="7" t="s">
        <v>3831</v>
      </c>
      <c r="R2179" s="7">
        <v>753</v>
      </c>
      <c r="S2179" s="7">
        <v>250</v>
      </c>
      <c r="T2179" s="8"/>
    </row>
    <row r="2180" spans="1:20" hidden="1" x14ac:dyDescent="0.25">
      <c r="A2180" t="s">
        <v>20</v>
      </c>
      <c r="B2180" t="s">
        <v>30</v>
      </c>
      <c r="C2180" t="s">
        <v>22</v>
      </c>
      <c r="D2180" t="s">
        <v>23</v>
      </c>
      <c r="E2180" t="s">
        <v>5</v>
      </c>
      <c r="G2180" t="s">
        <v>24</v>
      </c>
      <c r="H2180">
        <v>1001316</v>
      </c>
      <c r="I2180">
        <v>1001990</v>
      </c>
      <c r="J2180" t="s">
        <v>74</v>
      </c>
      <c r="P2180">
        <v>5738253</v>
      </c>
      <c r="Q2180" t="s">
        <v>3835</v>
      </c>
      <c r="R2180">
        <v>675</v>
      </c>
      <c r="T2180" t="s">
        <v>3836</v>
      </c>
    </row>
    <row r="2181" spans="1:20" x14ac:dyDescent="0.25">
      <c r="A2181" s="6" t="s">
        <v>33</v>
      </c>
      <c r="B2181" s="7" t="s">
        <v>34</v>
      </c>
      <c r="C2181" s="7" t="s">
        <v>22</v>
      </c>
      <c r="D2181" s="7" t="s">
        <v>23</v>
      </c>
      <c r="E2181" s="7" t="s">
        <v>5</v>
      </c>
      <c r="F2181" s="7"/>
      <c r="G2181" s="7" t="s">
        <v>24</v>
      </c>
      <c r="H2181" s="7">
        <v>1001316</v>
      </c>
      <c r="I2181" s="7">
        <v>1001990</v>
      </c>
      <c r="J2181" s="7" t="s">
        <v>74</v>
      </c>
      <c r="K2181" s="7" t="s">
        <v>3837</v>
      </c>
      <c r="L2181" s="7" t="s">
        <v>3837</v>
      </c>
      <c r="M2181" s="7"/>
      <c r="N2181" s="7" t="s">
        <v>36</v>
      </c>
      <c r="O2181" s="7"/>
      <c r="P2181" s="7">
        <v>5738253</v>
      </c>
      <c r="Q2181" s="7" t="s">
        <v>3835</v>
      </c>
      <c r="R2181" s="7">
        <v>675</v>
      </c>
      <c r="S2181" s="7">
        <v>224</v>
      </c>
      <c r="T2181" s="8"/>
    </row>
    <row r="2182" spans="1:20" hidden="1" x14ac:dyDescent="0.25">
      <c r="A2182" t="s">
        <v>20</v>
      </c>
      <c r="B2182" t="s">
        <v>30</v>
      </c>
      <c r="C2182" t="s">
        <v>22</v>
      </c>
      <c r="D2182" t="s">
        <v>23</v>
      </c>
      <c r="E2182" t="s">
        <v>5</v>
      </c>
      <c r="G2182" t="s">
        <v>24</v>
      </c>
      <c r="H2182">
        <v>1002059</v>
      </c>
      <c r="I2182">
        <v>1002967</v>
      </c>
      <c r="J2182" t="s">
        <v>74</v>
      </c>
      <c r="P2182">
        <v>5738254</v>
      </c>
      <c r="Q2182" t="s">
        <v>3838</v>
      </c>
      <c r="R2182">
        <v>909</v>
      </c>
      <c r="T2182" t="s">
        <v>3839</v>
      </c>
    </row>
    <row r="2183" spans="1:20" x14ac:dyDescent="0.25">
      <c r="A2183" s="6" t="s">
        <v>33</v>
      </c>
      <c r="B2183" s="7" t="s">
        <v>34</v>
      </c>
      <c r="C2183" s="7" t="s">
        <v>22</v>
      </c>
      <c r="D2183" s="7" t="s">
        <v>23</v>
      </c>
      <c r="E2183" s="7" t="s">
        <v>5</v>
      </c>
      <c r="F2183" s="7"/>
      <c r="G2183" s="7" t="s">
        <v>24</v>
      </c>
      <c r="H2183" s="7">
        <v>1002059</v>
      </c>
      <c r="I2183" s="7">
        <v>1002967</v>
      </c>
      <c r="J2183" s="7" t="s">
        <v>74</v>
      </c>
      <c r="K2183" s="7" t="s">
        <v>3840</v>
      </c>
      <c r="L2183" s="7" t="s">
        <v>3840</v>
      </c>
      <c r="M2183" s="7"/>
      <c r="N2183" s="7" t="s">
        <v>3841</v>
      </c>
      <c r="O2183" s="7"/>
      <c r="P2183" s="7">
        <v>5738254</v>
      </c>
      <c r="Q2183" s="7" t="s">
        <v>3838</v>
      </c>
      <c r="R2183" s="7">
        <v>909</v>
      </c>
      <c r="S2183" s="7">
        <v>302</v>
      </c>
      <c r="T2183" s="8"/>
    </row>
    <row r="2184" spans="1:20" hidden="1" x14ac:dyDescent="0.25">
      <c r="A2184" t="s">
        <v>20</v>
      </c>
      <c r="B2184" t="s">
        <v>30</v>
      </c>
      <c r="C2184" t="s">
        <v>22</v>
      </c>
      <c r="D2184" t="s">
        <v>23</v>
      </c>
      <c r="E2184" t="s">
        <v>5</v>
      </c>
      <c r="G2184" t="s">
        <v>24</v>
      </c>
      <c r="H2184">
        <v>1003269</v>
      </c>
      <c r="I2184">
        <v>1003577</v>
      </c>
      <c r="J2184" t="s">
        <v>74</v>
      </c>
      <c r="P2184">
        <v>5738257</v>
      </c>
      <c r="Q2184" t="s">
        <v>3842</v>
      </c>
      <c r="R2184">
        <v>309</v>
      </c>
      <c r="T2184" t="s">
        <v>3843</v>
      </c>
    </row>
    <row r="2185" spans="1:20" x14ac:dyDescent="0.25">
      <c r="A2185" s="6" t="s">
        <v>33</v>
      </c>
      <c r="B2185" s="7" t="s">
        <v>34</v>
      </c>
      <c r="C2185" s="7" t="s">
        <v>22</v>
      </c>
      <c r="D2185" s="7" t="s">
        <v>23</v>
      </c>
      <c r="E2185" s="7" t="s">
        <v>5</v>
      </c>
      <c r="F2185" s="7"/>
      <c r="G2185" s="7" t="s">
        <v>24</v>
      </c>
      <c r="H2185" s="7">
        <v>1003269</v>
      </c>
      <c r="I2185" s="7">
        <v>1003577</v>
      </c>
      <c r="J2185" s="7" t="s">
        <v>74</v>
      </c>
      <c r="K2185" s="7" t="s">
        <v>3844</v>
      </c>
      <c r="L2185" s="7" t="s">
        <v>3844</v>
      </c>
      <c r="M2185" s="7"/>
      <c r="N2185" s="7" t="s">
        <v>900</v>
      </c>
      <c r="O2185" s="7"/>
      <c r="P2185" s="7">
        <v>5738257</v>
      </c>
      <c r="Q2185" s="7" t="s">
        <v>3842</v>
      </c>
      <c r="R2185" s="7">
        <v>309</v>
      </c>
      <c r="S2185" s="7">
        <v>102</v>
      </c>
      <c r="T2185" s="8"/>
    </row>
    <row r="2186" spans="1:20" hidden="1" x14ac:dyDescent="0.25">
      <c r="A2186" t="s">
        <v>20</v>
      </c>
      <c r="B2186" t="s">
        <v>30</v>
      </c>
      <c r="C2186" t="s">
        <v>22</v>
      </c>
      <c r="D2186" t="s">
        <v>23</v>
      </c>
      <c r="E2186" t="s">
        <v>5</v>
      </c>
      <c r="G2186" t="s">
        <v>24</v>
      </c>
      <c r="H2186">
        <v>1003826</v>
      </c>
      <c r="I2186">
        <v>1004377</v>
      </c>
      <c r="J2186" t="s">
        <v>74</v>
      </c>
      <c r="P2186">
        <v>5738260</v>
      </c>
      <c r="Q2186" t="s">
        <v>3845</v>
      </c>
      <c r="R2186">
        <v>552</v>
      </c>
      <c r="T2186" t="s">
        <v>3846</v>
      </c>
    </row>
    <row r="2187" spans="1:20" x14ac:dyDescent="0.25">
      <c r="A2187" s="6" t="s">
        <v>33</v>
      </c>
      <c r="B2187" s="7" t="s">
        <v>34</v>
      </c>
      <c r="C2187" s="7" t="s">
        <v>22</v>
      </c>
      <c r="D2187" s="7" t="s">
        <v>23</v>
      </c>
      <c r="E2187" s="7" t="s">
        <v>5</v>
      </c>
      <c r="F2187" s="7"/>
      <c r="G2187" s="7" t="s">
        <v>24</v>
      </c>
      <c r="H2187" s="7">
        <v>1003826</v>
      </c>
      <c r="I2187" s="7">
        <v>1004377</v>
      </c>
      <c r="J2187" s="7" t="s">
        <v>74</v>
      </c>
      <c r="K2187" s="7" t="s">
        <v>3847</v>
      </c>
      <c r="L2187" s="7" t="s">
        <v>3847</v>
      </c>
      <c r="M2187" s="7"/>
      <c r="N2187" s="7" t="s">
        <v>3848</v>
      </c>
      <c r="O2187" s="7"/>
      <c r="P2187" s="7">
        <v>5738260</v>
      </c>
      <c r="Q2187" s="7" t="s">
        <v>3845</v>
      </c>
      <c r="R2187" s="7">
        <v>552</v>
      </c>
      <c r="S2187" s="7">
        <v>183</v>
      </c>
      <c r="T2187" s="8"/>
    </row>
    <row r="2188" spans="1:20" hidden="1" x14ac:dyDescent="0.25">
      <c r="A2188" t="s">
        <v>20</v>
      </c>
      <c r="B2188" t="s">
        <v>30</v>
      </c>
      <c r="C2188" t="s">
        <v>22</v>
      </c>
      <c r="D2188" t="s">
        <v>23</v>
      </c>
      <c r="E2188" t="s">
        <v>5</v>
      </c>
      <c r="G2188" t="s">
        <v>24</v>
      </c>
      <c r="H2188">
        <v>1004387</v>
      </c>
      <c r="I2188">
        <v>1005577</v>
      </c>
      <c r="J2188" t="s">
        <v>74</v>
      </c>
      <c r="P2188">
        <v>5738262</v>
      </c>
      <c r="Q2188" t="s">
        <v>3849</v>
      </c>
      <c r="R2188">
        <v>1191</v>
      </c>
      <c r="T2188" t="s">
        <v>3850</v>
      </c>
    </row>
    <row r="2189" spans="1:20" x14ac:dyDescent="0.25">
      <c r="A2189" s="6" t="s">
        <v>33</v>
      </c>
      <c r="B2189" s="7" t="s">
        <v>34</v>
      </c>
      <c r="C2189" s="7" t="s">
        <v>22</v>
      </c>
      <c r="D2189" s="7" t="s">
        <v>23</v>
      </c>
      <c r="E2189" s="7" t="s">
        <v>5</v>
      </c>
      <c r="F2189" s="7"/>
      <c r="G2189" s="7" t="s">
        <v>24</v>
      </c>
      <c r="H2189" s="7">
        <v>1004387</v>
      </c>
      <c r="I2189" s="7">
        <v>1005577</v>
      </c>
      <c r="J2189" s="7" t="s">
        <v>74</v>
      </c>
      <c r="K2189" s="7" t="s">
        <v>3851</v>
      </c>
      <c r="L2189" s="7" t="s">
        <v>3851</v>
      </c>
      <c r="M2189" s="7"/>
      <c r="N2189" s="7" t="s">
        <v>3852</v>
      </c>
      <c r="O2189" s="7"/>
      <c r="P2189" s="7">
        <v>5738262</v>
      </c>
      <c r="Q2189" s="7" t="s">
        <v>3849</v>
      </c>
      <c r="R2189" s="7">
        <v>1191</v>
      </c>
      <c r="S2189" s="7">
        <v>396</v>
      </c>
      <c r="T2189" s="8"/>
    </row>
    <row r="2190" spans="1:20" hidden="1" x14ac:dyDescent="0.25">
      <c r="A2190" t="s">
        <v>20</v>
      </c>
      <c r="B2190" t="s">
        <v>30</v>
      </c>
      <c r="C2190" t="s">
        <v>22</v>
      </c>
      <c r="D2190" t="s">
        <v>23</v>
      </c>
      <c r="E2190" t="s">
        <v>5</v>
      </c>
      <c r="G2190" t="s">
        <v>24</v>
      </c>
      <c r="H2190">
        <v>1005608</v>
      </c>
      <c r="I2190">
        <v>1006951</v>
      </c>
      <c r="J2190" t="s">
        <v>74</v>
      </c>
      <c r="P2190">
        <v>5738263</v>
      </c>
      <c r="Q2190" t="s">
        <v>3853</v>
      </c>
      <c r="R2190">
        <v>1344</v>
      </c>
      <c r="T2190" t="s">
        <v>3854</v>
      </c>
    </row>
    <row r="2191" spans="1:20" x14ac:dyDescent="0.25">
      <c r="A2191" s="6" t="s">
        <v>33</v>
      </c>
      <c r="B2191" s="7" t="s">
        <v>34</v>
      </c>
      <c r="C2191" s="7" t="s">
        <v>22</v>
      </c>
      <c r="D2191" s="7" t="s">
        <v>23</v>
      </c>
      <c r="E2191" s="7" t="s">
        <v>5</v>
      </c>
      <c r="F2191" s="7"/>
      <c r="G2191" s="7" t="s">
        <v>24</v>
      </c>
      <c r="H2191" s="7">
        <v>1005608</v>
      </c>
      <c r="I2191" s="7">
        <v>1006951</v>
      </c>
      <c r="J2191" s="7" t="s">
        <v>74</v>
      </c>
      <c r="K2191" s="7" t="s">
        <v>3855</v>
      </c>
      <c r="L2191" s="7" t="s">
        <v>3855</v>
      </c>
      <c r="M2191" s="7"/>
      <c r="N2191" s="7" t="s">
        <v>3856</v>
      </c>
      <c r="O2191" s="7"/>
      <c r="P2191" s="7">
        <v>5738263</v>
      </c>
      <c r="Q2191" s="7" t="s">
        <v>3853</v>
      </c>
      <c r="R2191" s="7">
        <v>1344</v>
      </c>
      <c r="S2191" s="7">
        <v>447</v>
      </c>
      <c r="T2191" s="8"/>
    </row>
    <row r="2192" spans="1:20" hidden="1" x14ac:dyDescent="0.25">
      <c r="A2192" t="s">
        <v>20</v>
      </c>
      <c r="B2192" t="s">
        <v>30</v>
      </c>
      <c r="C2192" t="s">
        <v>22</v>
      </c>
      <c r="D2192" t="s">
        <v>23</v>
      </c>
      <c r="E2192" t="s">
        <v>5</v>
      </c>
      <c r="G2192" t="s">
        <v>24</v>
      </c>
      <c r="H2192">
        <v>1007064</v>
      </c>
      <c r="I2192">
        <v>1007945</v>
      </c>
      <c r="J2192" t="s">
        <v>25</v>
      </c>
      <c r="P2192">
        <v>5738266</v>
      </c>
      <c r="Q2192" t="s">
        <v>3857</v>
      </c>
      <c r="R2192">
        <v>882</v>
      </c>
      <c r="T2192" t="s">
        <v>3858</v>
      </c>
    </row>
    <row r="2193" spans="1:20" x14ac:dyDescent="0.25">
      <c r="A2193" s="6" t="s">
        <v>33</v>
      </c>
      <c r="B2193" s="7" t="s">
        <v>34</v>
      </c>
      <c r="C2193" s="7" t="s">
        <v>22</v>
      </c>
      <c r="D2193" s="7" t="s">
        <v>23</v>
      </c>
      <c r="E2193" s="7" t="s">
        <v>5</v>
      </c>
      <c r="F2193" s="7"/>
      <c r="G2193" s="7" t="s">
        <v>24</v>
      </c>
      <c r="H2193" s="7">
        <v>1007064</v>
      </c>
      <c r="I2193" s="7">
        <v>1007945</v>
      </c>
      <c r="J2193" s="7" t="s">
        <v>25</v>
      </c>
      <c r="K2193" s="7" t="s">
        <v>3859</v>
      </c>
      <c r="L2193" s="7" t="s">
        <v>3859</v>
      </c>
      <c r="M2193" s="7"/>
      <c r="N2193" s="7" t="s">
        <v>3295</v>
      </c>
      <c r="O2193" s="7"/>
      <c r="P2193" s="7">
        <v>5738266</v>
      </c>
      <c r="Q2193" s="7" t="s">
        <v>3857</v>
      </c>
      <c r="R2193" s="7">
        <v>882</v>
      </c>
      <c r="S2193" s="7">
        <v>293</v>
      </c>
      <c r="T2193" s="8"/>
    </row>
    <row r="2194" spans="1:20" hidden="1" x14ac:dyDescent="0.25">
      <c r="A2194" t="s">
        <v>20</v>
      </c>
      <c r="B2194" t="s">
        <v>30</v>
      </c>
      <c r="C2194" t="s">
        <v>22</v>
      </c>
      <c r="D2194" t="s">
        <v>23</v>
      </c>
      <c r="E2194" t="s">
        <v>5</v>
      </c>
      <c r="G2194" t="s">
        <v>24</v>
      </c>
      <c r="H2194">
        <v>1007970</v>
      </c>
      <c r="I2194">
        <v>1009136</v>
      </c>
      <c r="J2194" t="s">
        <v>74</v>
      </c>
      <c r="P2194">
        <v>5738269</v>
      </c>
      <c r="Q2194" t="s">
        <v>3860</v>
      </c>
      <c r="R2194">
        <v>1167</v>
      </c>
      <c r="T2194" t="s">
        <v>3861</v>
      </c>
    </row>
    <row r="2195" spans="1:20" x14ac:dyDescent="0.25">
      <c r="A2195" s="6" t="s">
        <v>33</v>
      </c>
      <c r="B2195" s="7" t="s">
        <v>34</v>
      </c>
      <c r="C2195" s="7" t="s">
        <v>22</v>
      </c>
      <c r="D2195" s="7" t="s">
        <v>23</v>
      </c>
      <c r="E2195" s="7" t="s">
        <v>5</v>
      </c>
      <c r="F2195" s="7"/>
      <c r="G2195" s="7" t="s">
        <v>24</v>
      </c>
      <c r="H2195" s="7">
        <v>1007970</v>
      </c>
      <c r="I2195" s="7">
        <v>1009136</v>
      </c>
      <c r="J2195" s="7" t="s">
        <v>74</v>
      </c>
      <c r="K2195" s="7" t="s">
        <v>3862</v>
      </c>
      <c r="L2195" s="7" t="s">
        <v>3862</v>
      </c>
      <c r="M2195" s="7"/>
      <c r="N2195" s="7" t="s">
        <v>3863</v>
      </c>
      <c r="O2195" s="7"/>
      <c r="P2195" s="7">
        <v>5738269</v>
      </c>
      <c r="Q2195" s="7" t="s">
        <v>3860</v>
      </c>
      <c r="R2195" s="7">
        <v>1167</v>
      </c>
      <c r="S2195" s="7">
        <v>388</v>
      </c>
      <c r="T2195" s="8"/>
    </row>
    <row r="2196" spans="1:20" hidden="1" x14ac:dyDescent="0.25">
      <c r="A2196" t="s">
        <v>20</v>
      </c>
      <c r="B2196" t="s">
        <v>30</v>
      </c>
      <c r="C2196" t="s">
        <v>22</v>
      </c>
      <c r="D2196" t="s">
        <v>23</v>
      </c>
      <c r="E2196" t="s">
        <v>5</v>
      </c>
      <c r="G2196" t="s">
        <v>24</v>
      </c>
      <c r="H2196">
        <v>1009409</v>
      </c>
      <c r="I2196">
        <v>1009636</v>
      </c>
      <c r="J2196" t="s">
        <v>25</v>
      </c>
      <c r="P2196">
        <v>5738272</v>
      </c>
      <c r="Q2196" t="s">
        <v>3864</v>
      </c>
      <c r="R2196">
        <v>228</v>
      </c>
      <c r="T2196" t="s">
        <v>3865</v>
      </c>
    </row>
    <row r="2197" spans="1:20" x14ac:dyDescent="0.25">
      <c r="A2197" s="6" t="s">
        <v>33</v>
      </c>
      <c r="B2197" s="7" t="s">
        <v>34</v>
      </c>
      <c r="C2197" s="7" t="s">
        <v>22</v>
      </c>
      <c r="D2197" s="7" t="s">
        <v>23</v>
      </c>
      <c r="E2197" s="7" t="s">
        <v>5</v>
      </c>
      <c r="F2197" s="7"/>
      <c r="G2197" s="7" t="s">
        <v>24</v>
      </c>
      <c r="H2197" s="7">
        <v>1009409</v>
      </c>
      <c r="I2197" s="7">
        <v>1009636</v>
      </c>
      <c r="J2197" s="7" t="s">
        <v>25</v>
      </c>
      <c r="K2197" s="7" t="s">
        <v>3866</v>
      </c>
      <c r="L2197" s="7" t="s">
        <v>3866</v>
      </c>
      <c r="M2197" s="7"/>
      <c r="N2197" s="7" t="s">
        <v>36</v>
      </c>
      <c r="O2197" s="7"/>
      <c r="P2197" s="7">
        <v>5738272</v>
      </c>
      <c r="Q2197" s="7" t="s">
        <v>3864</v>
      </c>
      <c r="R2197" s="7">
        <v>228</v>
      </c>
      <c r="S2197" s="7">
        <v>75</v>
      </c>
      <c r="T2197" s="8"/>
    </row>
    <row r="2198" spans="1:20" hidden="1" x14ac:dyDescent="0.25">
      <c r="A2198" t="s">
        <v>20</v>
      </c>
      <c r="B2198" t="s">
        <v>30</v>
      </c>
      <c r="C2198" t="s">
        <v>22</v>
      </c>
      <c r="D2198" t="s">
        <v>23</v>
      </c>
      <c r="E2198" t="s">
        <v>5</v>
      </c>
      <c r="G2198" t="s">
        <v>24</v>
      </c>
      <c r="H2198">
        <v>1009744</v>
      </c>
      <c r="I2198">
        <v>1010526</v>
      </c>
      <c r="J2198" t="s">
        <v>25</v>
      </c>
      <c r="P2198">
        <v>5738274</v>
      </c>
      <c r="Q2198" t="s">
        <v>3867</v>
      </c>
      <c r="R2198">
        <v>783</v>
      </c>
      <c r="T2198" t="s">
        <v>3868</v>
      </c>
    </row>
    <row r="2199" spans="1:20" x14ac:dyDescent="0.25">
      <c r="A2199" s="6" t="s">
        <v>33</v>
      </c>
      <c r="B2199" s="7" t="s">
        <v>34</v>
      </c>
      <c r="C2199" s="7" t="s">
        <v>22</v>
      </c>
      <c r="D2199" s="7" t="s">
        <v>23</v>
      </c>
      <c r="E2199" s="7" t="s">
        <v>5</v>
      </c>
      <c r="F2199" s="7"/>
      <c r="G2199" s="7" t="s">
        <v>24</v>
      </c>
      <c r="H2199" s="7">
        <v>1009744</v>
      </c>
      <c r="I2199" s="7">
        <v>1010526</v>
      </c>
      <c r="J2199" s="7" t="s">
        <v>25</v>
      </c>
      <c r="K2199" s="7" t="s">
        <v>3869</v>
      </c>
      <c r="L2199" s="7" t="s">
        <v>3869</v>
      </c>
      <c r="M2199" s="7"/>
      <c r="N2199" s="7" t="s">
        <v>3204</v>
      </c>
      <c r="O2199" s="7"/>
      <c r="P2199" s="7">
        <v>5738274</v>
      </c>
      <c r="Q2199" s="7" t="s">
        <v>3867</v>
      </c>
      <c r="R2199" s="7">
        <v>783</v>
      </c>
      <c r="S2199" s="7">
        <v>260</v>
      </c>
      <c r="T2199" s="8"/>
    </row>
    <row r="2200" spans="1:20" hidden="1" x14ac:dyDescent="0.25">
      <c r="A2200" t="s">
        <v>20</v>
      </c>
      <c r="B2200" t="s">
        <v>30</v>
      </c>
      <c r="C2200" t="s">
        <v>22</v>
      </c>
      <c r="D2200" t="s">
        <v>23</v>
      </c>
      <c r="E2200" t="s">
        <v>5</v>
      </c>
      <c r="G2200" t="s">
        <v>24</v>
      </c>
      <c r="H2200">
        <v>1010535</v>
      </c>
      <c r="I2200">
        <v>1011344</v>
      </c>
      <c r="J2200" t="s">
        <v>25</v>
      </c>
      <c r="P2200">
        <v>5738276</v>
      </c>
      <c r="Q2200" t="s">
        <v>3870</v>
      </c>
      <c r="R2200">
        <v>810</v>
      </c>
      <c r="T2200" t="s">
        <v>3871</v>
      </c>
    </row>
    <row r="2201" spans="1:20" x14ac:dyDescent="0.25">
      <c r="A2201" s="6" t="s">
        <v>33</v>
      </c>
      <c r="B2201" s="7" t="s">
        <v>34</v>
      </c>
      <c r="C2201" s="7" t="s">
        <v>22</v>
      </c>
      <c r="D2201" s="7" t="s">
        <v>23</v>
      </c>
      <c r="E2201" s="7" t="s">
        <v>5</v>
      </c>
      <c r="F2201" s="7"/>
      <c r="G2201" s="7" t="s">
        <v>24</v>
      </c>
      <c r="H2201" s="7">
        <v>1010535</v>
      </c>
      <c r="I2201" s="7">
        <v>1011344</v>
      </c>
      <c r="J2201" s="7" t="s">
        <v>25</v>
      </c>
      <c r="K2201" s="7" t="s">
        <v>3872</v>
      </c>
      <c r="L2201" s="7" t="s">
        <v>3872</v>
      </c>
      <c r="M2201" s="7"/>
      <c r="N2201" s="7" t="s">
        <v>625</v>
      </c>
      <c r="O2201" s="7"/>
      <c r="P2201" s="7">
        <v>5738276</v>
      </c>
      <c r="Q2201" s="7" t="s">
        <v>3870</v>
      </c>
      <c r="R2201" s="7">
        <v>810</v>
      </c>
      <c r="S2201" s="7">
        <v>269</v>
      </c>
      <c r="T2201" s="8"/>
    </row>
    <row r="2202" spans="1:20" hidden="1" x14ac:dyDescent="0.25">
      <c r="A2202" t="s">
        <v>20</v>
      </c>
      <c r="B2202" t="s">
        <v>30</v>
      </c>
      <c r="C2202" t="s">
        <v>22</v>
      </c>
      <c r="D2202" t="s">
        <v>23</v>
      </c>
      <c r="E2202" t="s">
        <v>5</v>
      </c>
      <c r="G2202" t="s">
        <v>24</v>
      </c>
      <c r="H2202">
        <v>1011374</v>
      </c>
      <c r="I2202">
        <v>1012039</v>
      </c>
      <c r="J2202" t="s">
        <v>74</v>
      </c>
      <c r="P2202">
        <v>5738278</v>
      </c>
      <c r="Q2202" t="s">
        <v>3873</v>
      </c>
      <c r="R2202">
        <v>666</v>
      </c>
      <c r="T2202" t="s">
        <v>3874</v>
      </c>
    </row>
    <row r="2203" spans="1:20" x14ac:dyDescent="0.25">
      <c r="A2203" s="6" t="s">
        <v>33</v>
      </c>
      <c r="B2203" s="7" t="s">
        <v>34</v>
      </c>
      <c r="C2203" s="7" t="s">
        <v>22</v>
      </c>
      <c r="D2203" s="7" t="s">
        <v>23</v>
      </c>
      <c r="E2203" s="7" t="s">
        <v>5</v>
      </c>
      <c r="F2203" s="7"/>
      <c r="G2203" s="7" t="s">
        <v>24</v>
      </c>
      <c r="H2203" s="7">
        <v>1011374</v>
      </c>
      <c r="I2203" s="7">
        <v>1012039</v>
      </c>
      <c r="J2203" s="7" t="s">
        <v>74</v>
      </c>
      <c r="K2203" s="7" t="s">
        <v>3875</v>
      </c>
      <c r="L2203" s="7" t="s">
        <v>3875</v>
      </c>
      <c r="M2203" s="7"/>
      <c r="N2203" s="7" t="s">
        <v>3876</v>
      </c>
      <c r="O2203" s="7"/>
      <c r="P2203" s="7">
        <v>5738278</v>
      </c>
      <c r="Q2203" s="7" t="s">
        <v>3873</v>
      </c>
      <c r="R2203" s="7">
        <v>666</v>
      </c>
      <c r="S2203" s="7">
        <v>221</v>
      </c>
      <c r="T2203" s="8"/>
    </row>
    <row r="2204" spans="1:20" hidden="1" x14ac:dyDescent="0.25">
      <c r="A2204" t="s">
        <v>20</v>
      </c>
      <c r="B2204" t="s">
        <v>30</v>
      </c>
      <c r="C2204" t="s">
        <v>22</v>
      </c>
      <c r="D2204" t="s">
        <v>23</v>
      </c>
      <c r="E2204" t="s">
        <v>5</v>
      </c>
      <c r="G2204" t="s">
        <v>24</v>
      </c>
      <c r="H2204">
        <v>1012044</v>
      </c>
      <c r="I2204">
        <v>1012607</v>
      </c>
      <c r="J2204" t="s">
        <v>74</v>
      </c>
      <c r="P2204">
        <v>5738280</v>
      </c>
      <c r="Q2204" t="s">
        <v>3877</v>
      </c>
      <c r="R2204">
        <v>564</v>
      </c>
      <c r="T2204" t="s">
        <v>3878</v>
      </c>
    </row>
    <row r="2205" spans="1:20" x14ac:dyDescent="0.25">
      <c r="A2205" s="6" t="s">
        <v>33</v>
      </c>
      <c r="B2205" s="7" t="s">
        <v>34</v>
      </c>
      <c r="C2205" s="7" t="s">
        <v>22</v>
      </c>
      <c r="D2205" s="7" t="s">
        <v>23</v>
      </c>
      <c r="E2205" s="7" t="s">
        <v>5</v>
      </c>
      <c r="F2205" s="7"/>
      <c r="G2205" s="7" t="s">
        <v>24</v>
      </c>
      <c r="H2205" s="7">
        <v>1012044</v>
      </c>
      <c r="I2205" s="7">
        <v>1012607</v>
      </c>
      <c r="J2205" s="7" t="s">
        <v>74</v>
      </c>
      <c r="K2205" s="7" t="s">
        <v>3879</v>
      </c>
      <c r="L2205" s="7" t="s">
        <v>3879</v>
      </c>
      <c r="M2205" s="7"/>
      <c r="N2205" s="7" t="s">
        <v>3880</v>
      </c>
      <c r="O2205" s="7"/>
      <c r="P2205" s="7">
        <v>5738280</v>
      </c>
      <c r="Q2205" s="7" t="s">
        <v>3877</v>
      </c>
      <c r="R2205" s="7">
        <v>564</v>
      </c>
      <c r="S2205" s="7">
        <v>187</v>
      </c>
      <c r="T2205" s="8"/>
    </row>
    <row r="2206" spans="1:20" hidden="1" x14ac:dyDescent="0.25">
      <c r="A2206" t="s">
        <v>20</v>
      </c>
      <c r="B2206" t="s">
        <v>30</v>
      </c>
      <c r="C2206" t="s">
        <v>22</v>
      </c>
      <c r="D2206" t="s">
        <v>23</v>
      </c>
      <c r="E2206" t="s">
        <v>5</v>
      </c>
      <c r="G2206" t="s">
        <v>24</v>
      </c>
      <c r="H2206">
        <v>1012690</v>
      </c>
      <c r="I2206">
        <v>1013178</v>
      </c>
      <c r="J2206" t="s">
        <v>74</v>
      </c>
      <c r="P2206">
        <v>5738089</v>
      </c>
      <c r="Q2206" t="s">
        <v>3881</v>
      </c>
      <c r="R2206">
        <v>489</v>
      </c>
      <c r="T2206" t="s">
        <v>3882</v>
      </c>
    </row>
    <row r="2207" spans="1:20" x14ac:dyDescent="0.25">
      <c r="A2207" s="6" t="s">
        <v>33</v>
      </c>
      <c r="B2207" s="7" t="s">
        <v>34</v>
      </c>
      <c r="C2207" s="7" t="s">
        <v>22</v>
      </c>
      <c r="D2207" s="7" t="s">
        <v>23</v>
      </c>
      <c r="E2207" s="7" t="s">
        <v>5</v>
      </c>
      <c r="F2207" s="7"/>
      <c r="G2207" s="7" t="s">
        <v>24</v>
      </c>
      <c r="H2207" s="7">
        <v>1012690</v>
      </c>
      <c r="I2207" s="7">
        <v>1013178</v>
      </c>
      <c r="J2207" s="7" t="s">
        <v>74</v>
      </c>
      <c r="K2207" s="7" t="s">
        <v>3883</v>
      </c>
      <c r="L2207" s="7" t="s">
        <v>3883</v>
      </c>
      <c r="M2207" s="7"/>
      <c r="N2207" s="7" t="s">
        <v>3884</v>
      </c>
      <c r="O2207" s="7"/>
      <c r="P2207" s="7">
        <v>5738089</v>
      </c>
      <c r="Q2207" s="7" t="s">
        <v>3881</v>
      </c>
      <c r="R2207" s="7">
        <v>489</v>
      </c>
      <c r="S2207" s="7">
        <v>162</v>
      </c>
      <c r="T2207" s="8"/>
    </row>
    <row r="2208" spans="1:20" hidden="1" x14ac:dyDescent="0.25">
      <c r="A2208" t="s">
        <v>20</v>
      </c>
      <c r="B2208" t="s">
        <v>30</v>
      </c>
      <c r="C2208" t="s">
        <v>22</v>
      </c>
      <c r="D2208" t="s">
        <v>23</v>
      </c>
      <c r="E2208" t="s">
        <v>5</v>
      </c>
      <c r="G2208" t="s">
        <v>24</v>
      </c>
      <c r="H2208">
        <v>1013198</v>
      </c>
      <c r="I2208">
        <v>1013788</v>
      </c>
      <c r="J2208" t="s">
        <v>25</v>
      </c>
      <c r="P2208">
        <v>5737781</v>
      </c>
      <c r="Q2208" t="s">
        <v>3885</v>
      </c>
      <c r="R2208">
        <v>591</v>
      </c>
      <c r="T2208" t="s">
        <v>3886</v>
      </c>
    </row>
    <row r="2209" spans="1:20" x14ac:dyDescent="0.25">
      <c r="A2209" s="6" t="s">
        <v>33</v>
      </c>
      <c r="B2209" s="7" t="s">
        <v>34</v>
      </c>
      <c r="C2209" s="7" t="s">
        <v>22</v>
      </c>
      <c r="D2209" s="7" t="s">
        <v>23</v>
      </c>
      <c r="E2209" s="7" t="s">
        <v>5</v>
      </c>
      <c r="F2209" s="7"/>
      <c r="G2209" s="7" t="s">
        <v>24</v>
      </c>
      <c r="H2209" s="7">
        <v>1013198</v>
      </c>
      <c r="I2209" s="7">
        <v>1013788</v>
      </c>
      <c r="J2209" s="7" t="s">
        <v>25</v>
      </c>
      <c r="K2209" s="7" t="s">
        <v>3887</v>
      </c>
      <c r="L2209" s="7" t="s">
        <v>3887</v>
      </c>
      <c r="M2209" s="7"/>
      <c r="N2209" s="7" t="s">
        <v>3888</v>
      </c>
      <c r="O2209" s="7"/>
      <c r="P2209" s="7">
        <v>5737781</v>
      </c>
      <c r="Q2209" s="7" t="s">
        <v>3885</v>
      </c>
      <c r="R2209" s="7">
        <v>591</v>
      </c>
      <c r="S2209" s="7">
        <v>196</v>
      </c>
      <c r="T2209" s="8"/>
    </row>
    <row r="2210" spans="1:20" hidden="1" x14ac:dyDescent="0.25">
      <c r="A2210" t="s">
        <v>20</v>
      </c>
      <c r="B2210" t="s">
        <v>30</v>
      </c>
      <c r="C2210" t="s">
        <v>22</v>
      </c>
      <c r="D2210" t="s">
        <v>23</v>
      </c>
      <c r="E2210" t="s">
        <v>5</v>
      </c>
      <c r="G2210" t="s">
        <v>24</v>
      </c>
      <c r="H2210">
        <v>1013873</v>
      </c>
      <c r="I2210">
        <v>1015489</v>
      </c>
      <c r="J2210" t="s">
        <v>25</v>
      </c>
      <c r="P2210">
        <v>5738095</v>
      </c>
      <c r="Q2210" t="s">
        <v>3889</v>
      </c>
      <c r="R2210">
        <v>1617</v>
      </c>
      <c r="T2210" t="s">
        <v>3890</v>
      </c>
    </row>
    <row r="2211" spans="1:20" x14ac:dyDescent="0.25">
      <c r="A2211" s="6" t="s">
        <v>33</v>
      </c>
      <c r="B2211" s="7" t="s">
        <v>34</v>
      </c>
      <c r="C2211" s="7" t="s">
        <v>22</v>
      </c>
      <c r="D2211" s="7" t="s">
        <v>23</v>
      </c>
      <c r="E2211" s="7" t="s">
        <v>5</v>
      </c>
      <c r="F2211" s="7"/>
      <c r="G2211" s="7" t="s">
        <v>24</v>
      </c>
      <c r="H2211" s="7">
        <v>1013873</v>
      </c>
      <c r="I2211" s="7">
        <v>1015489</v>
      </c>
      <c r="J2211" s="7" t="s">
        <v>25</v>
      </c>
      <c r="K2211" s="7" t="s">
        <v>3891</v>
      </c>
      <c r="L2211" s="7" t="s">
        <v>3891</v>
      </c>
      <c r="M2211" s="7"/>
      <c r="N2211" s="7" t="s">
        <v>36</v>
      </c>
      <c r="O2211" s="7"/>
      <c r="P2211" s="7">
        <v>5738095</v>
      </c>
      <c r="Q2211" s="7" t="s">
        <v>3889</v>
      </c>
      <c r="R2211" s="7">
        <v>1617</v>
      </c>
      <c r="S2211" s="7">
        <v>538</v>
      </c>
      <c r="T2211" s="8"/>
    </row>
    <row r="2212" spans="1:20" hidden="1" x14ac:dyDescent="0.25">
      <c r="A2212" t="s">
        <v>20</v>
      </c>
      <c r="B2212" t="s">
        <v>30</v>
      </c>
      <c r="C2212" t="s">
        <v>22</v>
      </c>
      <c r="D2212" t="s">
        <v>23</v>
      </c>
      <c r="E2212" t="s">
        <v>5</v>
      </c>
      <c r="G2212" t="s">
        <v>24</v>
      </c>
      <c r="H2212">
        <v>1015562</v>
      </c>
      <c r="I2212">
        <v>1016101</v>
      </c>
      <c r="J2212" t="s">
        <v>25</v>
      </c>
      <c r="P2212">
        <v>5738094</v>
      </c>
      <c r="Q2212" t="s">
        <v>3892</v>
      </c>
      <c r="R2212">
        <v>540</v>
      </c>
      <c r="T2212" t="s">
        <v>3893</v>
      </c>
    </row>
    <row r="2213" spans="1:20" x14ac:dyDescent="0.25">
      <c r="A2213" s="6" t="s">
        <v>33</v>
      </c>
      <c r="B2213" s="7" t="s">
        <v>34</v>
      </c>
      <c r="C2213" s="7" t="s">
        <v>22</v>
      </c>
      <c r="D2213" s="7" t="s">
        <v>23</v>
      </c>
      <c r="E2213" s="7" t="s">
        <v>5</v>
      </c>
      <c r="F2213" s="7"/>
      <c r="G2213" s="7" t="s">
        <v>24</v>
      </c>
      <c r="H2213" s="7">
        <v>1015562</v>
      </c>
      <c r="I2213" s="7">
        <v>1016101</v>
      </c>
      <c r="J2213" s="7" t="s">
        <v>25</v>
      </c>
      <c r="K2213" s="7" t="s">
        <v>3894</v>
      </c>
      <c r="L2213" s="7" t="s">
        <v>3894</v>
      </c>
      <c r="M2213" s="7"/>
      <c r="N2213" s="7" t="s">
        <v>36</v>
      </c>
      <c r="O2213" s="7"/>
      <c r="P2213" s="7">
        <v>5738094</v>
      </c>
      <c r="Q2213" s="7" t="s">
        <v>3892</v>
      </c>
      <c r="R2213" s="7">
        <v>540</v>
      </c>
      <c r="S2213" s="7">
        <v>179</v>
      </c>
      <c r="T2213" s="8"/>
    </row>
    <row r="2214" spans="1:20" hidden="1" x14ac:dyDescent="0.25">
      <c r="A2214" t="s">
        <v>20</v>
      </c>
      <c r="B2214" t="s">
        <v>30</v>
      </c>
      <c r="C2214" t="s">
        <v>22</v>
      </c>
      <c r="D2214" t="s">
        <v>23</v>
      </c>
      <c r="E2214" t="s">
        <v>5</v>
      </c>
      <c r="G2214" t="s">
        <v>24</v>
      </c>
      <c r="H2214">
        <v>1016115</v>
      </c>
      <c r="I2214">
        <v>1017020</v>
      </c>
      <c r="J2214" t="s">
        <v>25</v>
      </c>
      <c r="P2214">
        <v>5738093</v>
      </c>
      <c r="Q2214" t="s">
        <v>3895</v>
      </c>
      <c r="R2214">
        <v>906</v>
      </c>
      <c r="T2214" t="s">
        <v>3896</v>
      </c>
    </row>
    <row r="2215" spans="1:20" x14ac:dyDescent="0.25">
      <c r="A2215" s="6" t="s">
        <v>33</v>
      </c>
      <c r="B2215" s="7" t="s">
        <v>34</v>
      </c>
      <c r="C2215" s="7" t="s">
        <v>22</v>
      </c>
      <c r="D2215" s="7" t="s">
        <v>23</v>
      </c>
      <c r="E2215" s="7" t="s">
        <v>5</v>
      </c>
      <c r="F2215" s="7"/>
      <c r="G2215" s="7" t="s">
        <v>24</v>
      </c>
      <c r="H2215" s="7">
        <v>1016115</v>
      </c>
      <c r="I2215" s="7">
        <v>1017020</v>
      </c>
      <c r="J2215" s="7" t="s">
        <v>25</v>
      </c>
      <c r="K2215" s="7" t="s">
        <v>3897</v>
      </c>
      <c r="L2215" s="7" t="s">
        <v>3897</v>
      </c>
      <c r="M2215" s="7"/>
      <c r="N2215" s="7" t="s">
        <v>970</v>
      </c>
      <c r="O2215" s="7"/>
      <c r="P2215" s="7">
        <v>5738093</v>
      </c>
      <c r="Q2215" s="7" t="s">
        <v>3895</v>
      </c>
      <c r="R2215" s="7">
        <v>906</v>
      </c>
      <c r="S2215" s="7">
        <v>301</v>
      </c>
      <c r="T2215" s="8"/>
    </row>
    <row r="2216" spans="1:20" hidden="1" x14ac:dyDescent="0.25">
      <c r="A2216" t="s">
        <v>20</v>
      </c>
      <c r="B2216" t="s">
        <v>30</v>
      </c>
      <c r="C2216" t="s">
        <v>22</v>
      </c>
      <c r="D2216" t="s">
        <v>23</v>
      </c>
      <c r="E2216" t="s">
        <v>5</v>
      </c>
      <c r="G2216" t="s">
        <v>24</v>
      </c>
      <c r="H2216">
        <v>1017048</v>
      </c>
      <c r="I2216">
        <v>1018124</v>
      </c>
      <c r="J2216" t="s">
        <v>25</v>
      </c>
      <c r="P2216">
        <v>5738092</v>
      </c>
      <c r="Q2216" t="s">
        <v>3898</v>
      </c>
      <c r="R2216">
        <v>1077</v>
      </c>
      <c r="T2216" t="s">
        <v>3899</v>
      </c>
    </row>
    <row r="2217" spans="1:20" x14ac:dyDescent="0.25">
      <c r="A2217" s="6" t="s">
        <v>33</v>
      </c>
      <c r="B2217" s="7" t="s">
        <v>34</v>
      </c>
      <c r="C2217" s="7" t="s">
        <v>22</v>
      </c>
      <c r="D2217" s="7" t="s">
        <v>23</v>
      </c>
      <c r="E2217" s="7" t="s">
        <v>5</v>
      </c>
      <c r="F2217" s="7"/>
      <c r="G2217" s="7" t="s">
        <v>24</v>
      </c>
      <c r="H2217" s="7">
        <v>1017048</v>
      </c>
      <c r="I2217" s="7">
        <v>1018124</v>
      </c>
      <c r="J2217" s="7" t="s">
        <v>25</v>
      </c>
      <c r="K2217" s="7" t="s">
        <v>3900</v>
      </c>
      <c r="L2217" s="7" t="s">
        <v>3900</v>
      </c>
      <c r="M2217" s="7"/>
      <c r="N2217" s="7" t="s">
        <v>3901</v>
      </c>
      <c r="O2217" s="7"/>
      <c r="P2217" s="7">
        <v>5738092</v>
      </c>
      <c r="Q2217" s="7" t="s">
        <v>3898</v>
      </c>
      <c r="R2217" s="7">
        <v>1077</v>
      </c>
      <c r="S2217" s="7">
        <v>358</v>
      </c>
      <c r="T2217" s="8"/>
    </row>
    <row r="2218" spans="1:20" hidden="1" x14ac:dyDescent="0.25">
      <c r="A2218" t="s">
        <v>20</v>
      </c>
      <c r="B2218" t="s">
        <v>30</v>
      </c>
      <c r="C2218" t="s">
        <v>22</v>
      </c>
      <c r="D2218" t="s">
        <v>23</v>
      </c>
      <c r="E2218" t="s">
        <v>5</v>
      </c>
      <c r="G2218" t="s">
        <v>24</v>
      </c>
      <c r="H2218">
        <v>1018162</v>
      </c>
      <c r="I2218">
        <v>1019133</v>
      </c>
      <c r="J2218" t="s">
        <v>25</v>
      </c>
      <c r="P2218">
        <v>5738097</v>
      </c>
      <c r="Q2218" t="s">
        <v>3902</v>
      </c>
      <c r="R2218">
        <v>972</v>
      </c>
      <c r="T2218" t="s">
        <v>3903</v>
      </c>
    </row>
    <row r="2219" spans="1:20" x14ac:dyDescent="0.25">
      <c r="A2219" s="6" t="s">
        <v>33</v>
      </c>
      <c r="B2219" s="7" t="s">
        <v>34</v>
      </c>
      <c r="C2219" s="7" t="s">
        <v>22</v>
      </c>
      <c r="D2219" s="7" t="s">
        <v>23</v>
      </c>
      <c r="E2219" s="7" t="s">
        <v>5</v>
      </c>
      <c r="F2219" s="7"/>
      <c r="G2219" s="7" t="s">
        <v>24</v>
      </c>
      <c r="H2219" s="7">
        <v>1018162</v>
      </c>
      <c r="I2219" s="7">
        <v>1019133</v>
      </c>
      <c r="J2219" s="7" t="s">
        <v>25</v>
      </c>
      <c r="K2219" s="7" t="s">
        <v>3904</v>
      </c>
      <c r="L2219" s="7" t="s">
        <v>3904</v>
      </c>
      <c r="M2219" s="7"/>
      <c r="N2219" s="7" t="s">
        <v>36</v>
      </c>
      <c r="O2219" s="7"/>
      <c r="P2219" s="7">
        <v>5738097</v>
      </c>
      <c r="Q2219" s="7" t="s">
        <v>3902</v>
      </c>
      <c r="R2219" s="7">
        <v>972</v>
      </c>
      <c r="S2219" s="7">
        <v>323</v>
      </c>
      <c r="T2219" s="8"/>
    </row>
    <row r="2220" spans="1:20" hidden="1" x14ac:dyDescent="0.25">
      <c r="A2220" t="s">
        <v>20</v>
      </c>
      <c r="B2220" t="s">
        <v>30</v>
      </c>
      <c r="C2220" t="s">
        <v>22</v>
      </c>
      <c r="D2220" t="s">
        <v>23</v>
      </c>
      <c r="E2220" t="s">
        <v>5</v>
      </c>
      <c r="G2220" t="s">
        <v>24</v>
      </c>
      <c r="H2220">
        <v>1019134</v>
      </c>
      <c r="I2220">
        <v>1019919</v>
      </c>
      <c r="J2220" t="s">
        <v>74</v>
      </c>
      <c r="P2220">
        <v>5737780</v>
      </c>
      <c r="Q2220" t="s">
        <v>3905</v>
      </c>
      <c r="R2220">
        <v>786</v>
      </c>
      <c r="T2220" t="s">
        <v>3906</v>
      </c>
    </row>
    <row r="2221" spans="1:20" x14ac:dyDescent="0.25">
      <c r="A2221" s="6" t="s">
        <v>33</v>
      </c>
      <c r="B2221" s="7" t="s">
        <v>34</v>
      </c>
      <c r="C2221" s="7" t="s">
        <v>22</v>
      </c>
      <c r="D2221" s="7" t="s">
        <v>23</v>
      </c>
      <c r="E2221" s="7" t="s">
        <v>5</v>
      </c>
      <c r="F2221" s="7"/>
      <c r="G2221" s="7" t="s">
        <v>24</v>
      </c>
      <c r="H2221" s="7">
        <v>1019134</v>
      </c>
      <c r="I2221" s="7">
        <v>1019919</v>
      </c>
      <c r="J2221" s="7" t="s">
        <v>74</v>
      </c>
      <c r="K2221" s="7" t="s">
        <v>3907</v>
      </c>
      <c r="L2221" s="7" t="s">
        <v>3907</v>
      </c>
      <c r="M2221" s="7"/>
      <c r="N2221" s="7" t="s">
        <v>3908</v>
      </c>
      <c r="O2221" s="7"/>
      <c r="P2221" s="7">
        <v>5737780</v>
      </c>
      <c r="Q2221" s="7" t="s">
        <v>3905</v>
      </c>
      <c r="R2221" s="7">
        <v>786</v>
      </c>
      <c r="S2221" s="7">
        <v>261</v>
      </c>
      <c r="T2221" s="8"/>
    </row>
    <row r="2222" spans="1:20" hidden="1" x14ac:dyDescent="0.25">
      <c r="A2222" t="s">
        <v>20</v>
      </c>
      <c r="B2222" t="s">
        <v>30</v>
      </c>
      <c r="C2222" t="s">
        <v>22</v>
      </c>
      <c r="D2222" t="s">
        <v>23</v>
      </c>
      <c r="E2222" t="s">
        <v>5</v>
      </c>
      <c r="G2222" t="s">
        <v>24</v>
      </c>
      <c r="H2222">
        <v>1020004</v>
      </c>
      <c r="I2222">
        <v>1021104</v>
      </c>
      <c r="J2222" t="s">
        <v>74</v>
      </c>
      <c r="P2222">
        <v>5737779</v>
      </c>
      <c r="Q2222" t="s">
        <v>3909</v>
      </c>
      <c r="R2222">
        <v>1101</v>
      </c>
      <c r="T2222" t="s">
        <v>3910</v>
      </c>
    </row>
    <row r="2223" spans="1:20" x14ac:dyDescent="0.25">
      <c r="A2223" s="6" t="s">
        <v>33</v>
      </c>
      <c r="B2223" s="7" t="s">
        <v>34</v>
      </c>
      <c r="C2223" s="7" t="s">
        <v>22</v>
      </c>
      <c r="D2223" s="7" t="s">
        <v>23</v>
      </c>
      <c r="E2223" s="7" t="s">
        <v>5</v>
      </c>
      <c r="F2223" s="7"/>
      <c r="G2223" s="7" t="s">
        <v>24</v>
      </c>
      <c r="H2223" s="7">
        <v>1020004</v>
      </c>
      <c r="I2223" s="7">
        <v>1021104</v>
      </c>
      <c r="J2223" s="7" t="s">
        <v>74</v>
      </c>
      <c r="K2223" s="7" t="s">
        <v>3911</v>
      </c>
      <c r="L2223" s="7" t="s">
        <v>3911</v>
      </c>
      <c r="M2223" s="7"/>
      <c r="N2223" s="7" t="s">
        <v>3912</v>
      </c>
      <c r="O2223" s="7"/>
      <c r="P2223" s="7">
        <v>5737779</v>
      </c>
      <c r="Q2223" s="7" t="s">
        <v>3909</v>
      </c>
      <c r="R2223" s="7">
        <v>1101</v>
      </c>
      <c r="S2223" s="7">
        <v>366</v>
      </c>
      <c r="T2223" s="8"/>
    </row>
    <row r="2224" spans="1:20" hidden="1" x14ac:dyDescent="0.25">
      <c r="A2224" t="s">
        <v>20</v>
      </c>
      <c r="B2224" t="s">
        <v>30</v>
      </c>
      <c r="C2224" t="s">
        <v>22</v>
      </c>
      <c r="D2224" t="s">
        <v>23</v>
      </c>
      <c r="E2224" t="s">
        <v>5</v>
      </c>
      <c r="G2224" t="s">
        <v>24</v>
      </c>
      <c r="H2224">
        <v>1021249</v>
      </c>
      <c r="I2224">
        <v>1022820</v>
      </c>
      <c r="J2224" t="s">
        <v>25</v>
      </c>
      <c r="P2224">
        <v>5737778</v>
      </c>
      <c r="Q2224" t="s">
        <v>3913</v>
      </c>
      <c r="R2224">
        <v>1572</v>
      </c>
      <c r="T2224" t="s">
        <v>3914</v>
      </c>
    </row>
    <row r="2225" spans="1:20" x14ac:dyDescent="0.25">
      <c r="A2225" s="6" t="s">
        <v>33</v>
      </c>
      <c r="B2225" s="7" t="s">
        <v>34</v>
      </c>
      <c r="C2225" s="7" t="s">
        <v>22</v>
      </c>
      <c r="D2225" s="7" t="s">
        <v>23</v>
      </c>
      <c r="E2225" s="7" t="s">
        <v>5</v>
      </c>
      <c r="F2225" s="7"/>
      <c r="G2225" s="7" t="s">
        <v>24</v>
      </c>
      <c r="H2225" s="7">
        <v>1021249</v>
      </c>
      <c r="I2225" s="7">
        <v>1022820</v>
      </c>
      <c r="J2225" s="7" t="s">
        <v>25</v>
      </c>
      <c r="K2225" s="7" t="s">
        <v>3915</v>
      </c>
      <c r="L2225" s="7" t="s">
        <v>3915</v>
      </c>
      <c r="M2225" s="7"/>
      <c r="N2225" s="7" t="s">
        <v>3916</v>
      </c>
      <c r="O2225" s="7"/>
      <c r="P2225" s="7">
        <v>5737778</v>
      </c>
      <c r="Q2225" s="7" t="s">
        <v>3913</v>
      </c>
      <c r="R2225" s="7">
        <v>1572</v>
      </c>
      <c r="S2225" s="7">
        <v>523</v>
      </c>
      <c r="T2225" s="8"/>
    </row>
    <row r="2226" spans="1:20" hidden="1" x14ac:dyDescent="0.25">
      <c r="A2226" t="s">
        <v>20</v>
      </c>
      <c r="B2226" t="s">
        <v>30</v>
      </c>
      <c r="C2226" t="s">
        <v>22</v>
      </c>
      <c r="D2226" t="s">
        <v>23</v>
      </c>
      <c r="E2226" t="s">
        <v>5</v>
      </c>
      <c r="G2226" t="s">
        <v>24</v>
      </c>
      <c r="H2226">
        <v>1022847</v>
      </c>
      <c r="I2226">
        <v>1023260</v>
      </c>
      <c r="J2226" t="s">
        <v>25</v>
      </c>
      <c r="P2226">
        <v>5737776</v>
      </c>
      <c r="Q2226" t="s">
        <v>3917</v>
      </c>
      <c r="R2226">
        <v>414</v>
      </c>
      <c r="T2226" t="s">
        <v>3918</v>
      </c>
    </row>
    <row r="2227" spans="1:20" x14ac:dyDescent="0.25">
      <c r="A2227" s="6" t="s">
        <v>33</v>
      </c>
      <c r="B2227" s="7" t="s">
        <v>34</v>
      </c>
      <c r="C2227" s="7" t="s">
        <v>22</v>
      </c>
      <c r="D2227" s="7" t="s">
        <v>23</v>
      </c>
      <c r="E2227" s="7" t="s">
        <v>5</v>
      </c>
      <c r="F2227" s="7"/>
      <c r="G2227" s="7" t="s">
        <v>24</v>
      </c>
      <c r="H2227" s="7">
        <v>1022847</v>
      </c>
      <c r="I2227" s="7">
        <v>1023260</v>
      </c>
      <c r="J2227" s="7" t="s">
        <v>25</v>
      </c>
      <c r="K2227" s="7" t="s">
        <v>3919</v>
      </c>
      <c r="L2227" s="7" t="s">
        <v>3919</v>
      </c>
      <c r="M2227" s="7"/>
      <c r="N2227" s="7" t="s">
        <v>36</v>
      </c>
      <c r="O2227" s="7"/>
      <c r="P2227" s="7">
        <v>5737776</v>
      </c>
      <c r="Q2227" s="7" t="s">
        <v>3917</v>
      </c>
      <c r="R2227" s="7">
        <v>414</v>
      </c>
      <c r="S2227" s="7">
        <v>137</v>
      </c>
      <c r="T2227" s="8"/>
    </row>
    <row r="2228" spans="1:20" hidden="1" x14ac:dyDescent="0.25">
      <c r="A2228" t="s">
        <v>20</v>
      </c>
      <c r="B2228" t="s">
        <v>30</v>
      </c>
      <c r="C2228" t="s">
        <v>22</v>
      </c>
      <c r="D2228" t="s">
        <v>23</v>
      </c>
      <c r="E2228" t="s">
        <v>5</v>
      </c>
      <c r="G2228" t="s">
        <v>24</v>
      </c>
      <c r="H2228">
        <v>1023283</v>
      </c>
      <c r="I2228">
        <v>1023525</v>
      </c>
      <c r="J2228" t="s">
        <v>74</v>
      </c>
      <c r="P2228">
        <v>5738084</v>
      </c>
      <c r="Q2228" t="s">
        <v>3920</v>
      </c>
      <c r="R2228">
        <v>243</v>
      </c>
      <c r="T2228" t="s">
        <v>3921</v>
      </c>
    </row>
    <row r="2229" spans="1:20" x14ac:dyDescent="0.25">
      <c r="A2229" s="6" t="s">
        <v>33</v>
      </c>
      <c r="B2229" s="7" t="s">
        <v>34</v>
      </c>
      <c r="C2229" s="7" t="s">
        <v>22</v>
      </c>
      <c r="D2229" s="7" t="s">
        <v>23</v>
      </c>
      <c r="E2229" s="7" t="s">
        <v>5</v>
      </c>
      <c r="F2229" s="7"/>
      <c r="G2229" s="7" t="s">
        <v>24</v>
      </c>
      <c r="H2229" s="7">
        <v>1023283</v>
      </c>
      <c r="I2229" s="7">
        <v>1023525</v>
      </c>
      <c r="J2229" s="7" t="s">
        <v>74</v>
      </c>
      <c r="K2229" s="7" t="s">
        <v>3922</v>
      </c>
      <c r="L2229" s="7" t="s">
        <v>3922</v>
      </c>
      <c r="M2229" s="7"/>
      <c r="N2229" s="7" t="s">
        <v>36</v>
      </c>
      <c r="O2229" s="7"/>
      <c r="P2229" s="7">
        <v>5738084</v>
      </c>
      <c r="Q2229" s="7" t="s">
        <v>3920</v>
      </c>
      <c r="R2229" s="7">
        <v>243</v>
      </c>
      <c r="S2229" s="7">
        <v>80</v>
      </c>
      <c r="T2229" s="8"/>
    </row>
    <row r="2230" spans="1:20" hidden="1" x14ac:dyDescent="0.25">
      <c r="A2230" t="s">
        <v>20</v>
      </c>
      <c r="B2230" t="s">
        <v>30</v>
      </c>
      <c r="C2230" t="s">
        <v>22</v>
      </c>
      <c r="D2230" t="s">
        <v>23</v>
      </c>
      <c r="E2230" t="s">
        <v>5</v>
      </c>
      <c r="G2230" t="s">
        <v>24</v>
      </c>
      <c r="H2230">
        <v>1023628</v>
      </c>
      <c r="I2230">
        <v>1024476</v>
      </c>
      <c r="J2230" t="s">
        <v>74</v>
      </c>
      <c r="P2230">
        <v>5738081</v>
      </c>
      <c r="Q2230" t="s">
        <v>3923</v>
      </c>
      <c r="R2230">
        <v>849</v>
      </c>
      <c r="T2230" t="s">
        <v>3924</v>
      </c>
    </row>
    <row r="2231" spans="1:20" x14ac:dyDescent="0.25">
      <c r="A2231" s="6" t="s">
        <v>33</v>
      </c>
      <c r="B2231" s="7" t="s">
        <v>34</v>
      </c>
      <c r="C2231" s="7" t="s">
        <v>22</v>
      </c>
      <c r="D2231" s="7" t="s">
        <v>23</v>
      </c>
      <c r="E2231" s="7" t="s">
        <v>5</v>
      </c>
      <c r="F2231" s="7"/>
      <c r="G2231" s="7" t="s">
        <v>24</v>
      </c>
      <c r="H2231" s="7">
        <v>1023628</v>
      </c>
      <c r="I2231" s="7">
        <v>1024476</v>
      </c>
      <c r="J2231" s="7" t="s">
        <v>74</v>
      </c>
      <c r="K2231" s="7" t="s">
        <v>3925</v>
      </c>
      <c r="L2231" s="7" t="s">
        <v>3925</v>
      </c>
      <c r="M2231" s="7"/>
      <c r="N2231" s="7" t="s">
        <v>3926</v>
      </c>
      <c r="O2231" s="7"/>
      <c r="P2231" s="7">
        <v>5738081</v>
      </c>
      <c r="Q2231" s="7" t="s">
        <v>3923</v>
      </c>
      <c r="R2231" s="7">
        <v>849</v>
      </c>
      <c r="S2231" s="7">
        <v>282</v>
      </c>
      <c r="T2231" s="8"/>
    </row>
    <row r="2232" spans="1:20" hidden="1" x14ac:dyDescent="0.25">
      <c r="A2232" t="s">
        <v>20</v>
      </c>
      <c r="B2232" t="s">
        <v>30</v>
      </c>
      <c r="C2232" t="s">
        <v>22</v>
      </c>
      <c r="D2232" t="s">
        <v>23</v>
      </c>
      <c r="E2232" t="s">
        <v>5</v>
      </c>
      <c r="G2232" t="s">
        <v>24</v>
      </c>
      <c r="H2232">
        <v>1024518</v>
      </c>
      <c r="I2232">
        <v>1025360</v>
      </c>
      <c r="J2232" t="s">
        <v>74</v>
      </c>
      <c r="P2232">
        <v>5738106</v>
      </c>
      <c r="Q2232" t="s">
        <v>3927</v>
      </c>
      <c r="R2232">
        <v>843</v>
      </c>
      <c r="T2232" t="s">
        <v>3928</v>
      </c>
    </row>
    <row r="2233" spans="1:20" x14ac:dyDescent="0.25">
      <c r="A2233" s="6" t="s">
        <v>33</v>
      </c>
      <c r="B2233" s="7" t="s">
        <v>34</v>
      </c>
      <c r="C2233" s="7" t="s">
        <v>22</v>
      </c>
      <c r="D2233" s="7" t="s">
        <v>23</v>
      </c>
      <c r="E2233" s="7" t="s">
        <v>5</v>
      </c>
      <c r="F2233" s="7"/>
      <c r="G2233" s="7" t="s">
        <v>24</v>
      </c>
      <c r="H2233" s="7">
        <v>1024518</v>
      </c>
      <c r="I2233" s="7">
        <v>1025360</v>
      </c>
      <c r="J2233" s="7" t="s">
        <v>74</v>
      </c>
      <c r="K2233" s="7" t="s">
        <v>3929</v>
      </c>
      <c r="L2233" s="7" t="s">
        <v>3929</v>
      </c>
      <c r="M2233" s="7"/>
      <c r="N2233" s="7" t="s">
        <v>3930</v>
      </c>
      <c r="O2233" s="7"/>
      <c r="P2233" s="7">
        <v>5738106</v>
      </c>
      <c r="Q2233" s="7" t="s">
        <v>3927</v>
      </c>
      <c r="R2233" s="7">
        <v>843</v>
      </c>
      <c r="S2233" s="7">
        <v>280</v>
      </c>
      <c r="T2233" s="8"/>
    </row>
    <row r="2234" spans="1:20" hidden="1" x14ac:dyDescent="0.25">
      <c r="A2234" t="s">
        <v>20</v>
      </c>
      <c r="B2234" t="s">
        <v>30</v>
      </c>
      <c r="C2234" t="s">
        <v>22</v>
      </c>
      <c r="D2234" t="s">
        <v>23</v>
      </c>
      <c r="E2234" t="s">
        <v>5</v>
      </c>
      <c r="G2234" t="s">
        <v>24</v>
      </c>
      <c r="H2234">
        <v>1025357</v>
      </c>
      <c r="I2234">
        <v>1025725</v>
      </c>
      <c r="J2234" t="s">
        <v>74</v>
      </c>
      <c r="P2234">
        <v>5738083</v>
      </c>
      <c r="Q2234" t="s">
        <v>3931</v>
      </c>
      <c r="R2234">
        <v>369</v>
      </c>
      <c r="T2234" t="s">
        <v>3932</v>
      </c>
    </row>
    <row r="2235" spans="1:20" x14ac:dyDescent="0.25">
      <c r="A2235" s="6" t="s">
        <v>33</v>
      </c>
      <c r="B2235" s="7" t="s">
        <v>34</v>
      </c>
      <c r="C2235" s="7" t="s">
        <v>22</v>
      </c>
      <c r="D2235" s="7" t="s">
        <v>23</v>
      </c>
      <c r="E2235" s="7" t="s">
        <v>5</v>
      </c>
      <c r="F2235" s="7"/>
      <c r="G2235" s="7" t="s">
        <v>24</v>
      </c>
      <c r="H2235" s="7">
        <v>1025357</v>
      </c>
      <c r="I2235" s="7">
        <v>1025725</v>
      </c>
      <c r="J2235" s="7" t="s">
        <v>74</v>
      </c>
      <c r="K2235" s="7" t="s">
        <v>3933</v>
      </c>
      <c r="L2235" s="7" t="s">
        <v>3933</v>
      </c>
      <c r="M2235" s="7"/>
      <c r="N2235" s="7" t="s">
        <v>3934</v>
      </c>
      <c r="O2235" s="7"/>
      <c r="P2235" s="7">
        <v>5738083</v>
      </c>
      <c r="Q2235" s="7" t="s">
        <v>3931</v>
      </c>
      <c r="R2235" s="7">
        <v>369</v>
      </c>
      <c r="S2235" s="7">
        <v>122</v>
      </c>
      <c r="T2235" s="8"/>
    </row>
    <row r="2236" spans="1:20" hidden="1" x14ac:dyDescent="0.25">
      <c r="A2236" t="s">
        <v>20</v>
      </c>
      <c r="B2236" t="s">
        <v>30</v>
      </c>
      <c r="C2236" t="s">
        <v>22</v>
      </c>
      <c r="D2236" t="s">
        <v>23</v>
      </c>
      <c r="E2236" t="s">
        <v>5</v>
      </c>
      <c r="G2236" t="s">
        <v>24</v>
      </c>
      <c r="H2236">
        <v>1025852</v>
      </c>
      <c r="I2236">
        <v>1026346</v>
      </c>
      <c r="J2236" t="s">
        <v>74</v>
      </c>
      <c r="P2236">
        <v>5738080</v>
      </c>
      <c r="Q2236" t="s">
        <v>3935</v>
      </c>
      <c r="R2236">
        <v>495</v>
      </c>
      <c r="T2236" t="s">
        <v>3936</v>
      </c>
    </row>
    <row r="2237" spans="1:20" x14ac:dyDescent="0.25">
      <c r="A2237" s="6" t="s">
        <v>33</v>
      </c>
      <c r="B2237" s="7" t="s">
        <v>34</v>
      </c>
      <c r="C2237" s="7" t="s">
        <v>22</v>
      </c>
      <c r="D2237" s="7" t="s">
        <v>23</v>
      </c>
      <c r="E2237" s="7" t="s">
        <v>5</v>
      </c>
      <c r="F2237" s="7"/>
      <c r="G2237" s="7" t="s">
        <v>24</v>
      </c>
      <c r="H2237" s="7">
        <v>1025852</v>
      </c>
      <c r="I2237" s="7">
        <v>1026346</v>
      </c>
      <c r="J2237" s="7" t="s">
        <v>74</v>
      </c>
      <c r="K2237" s="7" t="s">
        <v>3937</v>
      </c>
      <c r="L2237" s="7" t="s">
        <v>3937</v>
      </c>
      <c r="M2237" s="7"/>
      <c r="N2237" s="7" t="s">
        <v>3938</v>
      </c>
      <c r="O2237" s="7"/>
      <c r="P2237" s="7">
        <v>5738080</v>
      </c>
      <c r="Q2237" s="7" t="s">
        <v>3935</v>
      </c>
      <c r="R2237" s="7">
        <v>495</v>
      </c>
      <c r="S2237" s="7">
        <v>164</v>
      </c>
      <c r="T2237" s="8"/>
    </row>
    <row r="2238" spans="1:20" hidden="1" x14ac:dyDescent="0.25">
      <c r="A2238" t="s">
        <v>20</v>
      </c>
      <c r="B2238" t="s">
        <v>30</v>
      </c>
      <c r="C2238" t="s">
        <v>22</v>
      </c>
      <c r="D2238" t="s">
        <v>23</v>
      </c>
      <c r="E2238" t="s">
        <v>5</v>
      </c>
      <c r="G2238" t="s">
        <v>24</v>
      </c>
      <c r="H2238">
        <v>1026528</v>
      </c>
      <c r="I2238">
        <v>1028429</v>
      </c>
      <c r="J2238" t="s">
        <v>74</v>
      </c>
      <c r="P2238">
        <v>5738042</v>
      </c>
      <c r="Q2238" t="s">
        <v>3939</v>
      </c>
      <c r="R2238">
        <v>1902</v>
      </c>
      <c r="T2238" t="s">
        <v>3940</v>
      </c>
    </row>
    <row r="2239" spans="1:20" x14ac:dyDescent="0.25">
      <c r="A2239" s="6" t="s">
        <v>33</v>
      </c>
      <c r="B2239" s="7" t="s">
        <v>34</v>
      </c>
      <c r="C2239" s="7" t="s">
        <v>22</v>
      </c>
      <c r="D2239" s="7" t="s">
        <v>23</v>
      </c>
      <c r="E2239" s="7" t="s">
        <v>5</v>
      </c>
      <c r="F2239" s="7"/>
      <c r="G2239" s="7" t="s">
        <v>24</v>
      </c>
      <c r="H2239" s="7">
        <v>1026528</v>
      </c>
      <c r="I2239" s="7">
        <v>1028429</v>
      </c>
      <c r="J2239" s="7" t="s">
        <v>74</v>
      </c>
      <c r="K2239" s="7" t="s">
        <v>3941</v>
      </c>
      <c r="L2239" s="7" t="s">
        <v>3941</v>
      </c>
      <c r="M2239" s="7"/>
      <c r="N2239" s="7" t="s">
        <v>3942</v>
      </c>
      <c r="O2239" s="7"/>
      <c r="P2239" s="7">
        <v>5738042</v>
      </c>
      <c r="Q2239" s="7" t="s">
        <v>3939</v>
      </c>
      <c r="R2239" s="7">
        <v>1902</v>
      </c>
      <c r="S2239" s="7">
        <v>633</v>
      </c>
      <c r="T2239" s="8"/>
    </row>
    <row r="2240" spans="1:20" hidden="1" x14ac:dyDescent="0.25">
      <c r="A2240" t="s">
        <v>20</v>
      </c>
      <c r="B2240" t="s">
        <v>30</v>
      </c>
      <c r="C2240" t="s">
        <v>22</v>
      </c>
      <c r="D2240" t="s">
        <v>23</v>
      </c>
      <c r="E2240" t="s">
        <v>5</v>
      </c>
      <c r="G2240" t="s">
        <v>24</v>
      </c>
      <c r="H2240">
        <v>1028549</v>
      </c>
      <c r="I2240">
        <v>1030120</v>
      </c>
      <c r="J2240" t="s">
        <v>25</v>
      </c>
      <c r="P2240">
        <v>5738044</v>
      </c>
      <c r="Q2240" t="s">
        <v>3943</v>
      </c>
      <c r="R2240">
        <v>1572</v>
      </c>
      <c r="T2240" t="s">
        <v>3944</v>
      </c>
    </row>
    <row r="2241" spans="1:20" x14ac:dyDescent="0.25">
      <c r="A2241" s="6" t="s">
        <v>33</v>
      </c>
      <c r="B2241" s="7" t="s">
        <v>34</v>
      </c>
      <c r="C2241" s="7" t="s">
        <v>22</v>
      </c>
      <c r="D2241" s="7" t="s">
        <v>23</v>
      </c>
      <c r="E2241" s="7" t="s">
        <v>5</v>
      </c>
      <c r="F2241" s="7"/>
      <c r="G2241" s="7" t="s">
        <v>24</v>
      </c>
      <c r="H2241" s="7">
        <v>1028549</v>
      </c>
      <c r="I2241" s="7">
        <v>1030120</v>
      </c>
      <c r="J2241" s="7" t="s">
        <v>25</v>
      </c>
      <c r="K2241" s="7" t="s">
        <v>3945</v>
      </c>
      <c r="L2241" s="7" t="s">
        <v>3945</v>
      </c>
      <c r="M2241" s="7"/>
      <c r="N2241" s="7" t="s">
        <v>3946</v>
      </c>
      <c r="O2241" s="7"/>
      <c r="P2241" s="7">
        <v>5738044</v>
      </c>
      <c r="Q2241" s="7" t="s">
        <v>3943</v>
      </c>
      <c r="R2241" s="7">
        <v>1572</v>
      </c>
      <c r="S2241" s="7">
        <v>523</v>
      </c>
      <c r="T2241" s="8"/>
    </row>
    <row r="2242" spans="1:20" hidden="1" x14ac:dyDescent="0.25">
      <c r="A2242" t="s">
        <v>20</v>
      </c>
      <c r="B2242" t="s">
        <v>30</v>
      </c>
      <c r="C2242" t="s">
        <v>22</v>
      </c>
      <c r="D2242" t="s">
        <v>23</v>
      </c>
      <c r="E2242" t="s">
        <v>5</v>
      </c>
      <c r="G2242" t="s">
        <v>24</v>
      </c>
      <c r="H2242">
        <v>1030191</v>
      </c>
      <c r="I2242">
        <v>1030646</v>
      </c>
      <c r="J2242" t="s">
        <v>74</v>
      </c>
      <c r="P2242">
        <v>5738108</v>
      </c>
      <c r="Q2242" t="s">
        <v>3947</v>
      </c>
      <c r="R2242">
        <v>456</v>
      </c>
      <c r="T2242" t="s">
        <v>3948</v>
      </c>
    </row>
    <row r="2243" spans="1:20" x14ac:dyDescent="0.25">
      <c r="A2243" s="6" t="s">
        <v>33</v>
      </c>
      <c r="B2243" s="7" t="s">
        <v>34</v>
      </c>
      <c r="C2243" s="7" t="s">
        <v>22</v>
      </c>
      <c r="D2243" s="7" t="s">
        <v>23</v>
      </c>
      <c r="E2243" s="7" t="s">
        <v>5</v>
      </c>
      <c r="F2243" s="7"/>
      <c r="G2243" s="7" t="s">
        <v>24</v>
      </c>
      <c r="H2243" s="7">
        <v>1030191</v>
      </c>
      <c r="I2243" s="7">
        <v>1030646</v>
      </c>
      <c r="J2243" s="7" t="s">
        <v>74</v>
      </c>
      <c r="K2243" s="7" t="s">
        <v>3949</v>
      </c>
      <c r="L2243" s="7" t="s">
        <v>3949</v>
      </c>
      <c r="M2243" s="7"/>
      <c r="N2243" s="7" t="s">
        <v>3950</v>
      </c>
      <c r="O2243" s="7"/>
      <c r="P2243" s="7">
        <v>5738108</v>
      </c>
      <c r="Q2243" s="7" t="s">
        <v>3947</v>
      </c>
      <c r="R2243" s="7">
        <v>456</v>
      </c>
      <c r="S2243" s="7">
        <v>151</v>
      </c>
      <c r="T2243" s="8"/>
    </row>
    <row r="2244" spans="1:20" hidden="1" x14ac:dyDescent="0.25">
      <c r="A2244" t="s">
        <v>20</v>
      </c>
      <c r="B2244" t="s">
        <v>30</v>
      </c>
      <c r="C2244" t="s">
        <v>22</v>
      </c>
      <c r="D2244" t="s">
        <v>23</v>
      </c>
      <c r="E2244" t="s">
        <v>5</v>
      </c>
      <c r="G2244" t="s">
        <v>24</v>
      </c>
      <c r="H2244">
        <v>1030775</v>
      </c>
      <c r="I2244">
        <v>1031290</v>
      </c>
      <c r="J2244" t="s">
        <v>74</v>
      </c>
      <c r="P2244">
        <v>5738047</v>
      </c>
      <c r="Q2244" t="s">
        <v>3951</v>
      </c>
      <c r="R2244">
        <v>516</v>
      </c>
      <c r="T2244" t="s">
        <v>3952</v>
      </c>
    </row>
    <row r="2245" spans="1:20" x14ac:dyDescent="0.25">
      <c r="A2245" s="6" t="s">
        <v>33</v>
      </c>
      <c r="B2245" s="7" t="s">
        <v>34</v>
      </c>
      <c r="C2245" s="7" t="s">
        <v>22</v>
      </c>
      <c r="D2245" s="7" t="s">
        <v>23</v>
      </c>
      <c r="E2245" s="7" t="s">
        <v>5</v>
      </c>
      <c r="F2245" s="7"/>
      <c r="G2245" s="7" t="s">
        <v>24</v>
      </c>
      <c r="H2245" s="7">
        <v>1030775</v>
      </c>
      <c r="I2245" s="7">
        <v>1031290</v>
      </c>
      <c r="J2245" s="7" t="s">
        <v>74</v>
      </c>
      <c r="K2245" s="7" t="s">
        <v>3953</v>
      </c>
      <c r="L2245" s="7" t="s">
        <v>3953</v>
      </c>
      <c r="M2245" s="7"/>
      <c r="N2245" s="7" t="s">
        <v>3954</v>
      </c>
      <c r="O2245" s="7"/>
      <c r="P2245" s="7">
        <v>5738047</v>
      </c>
      <c r="Q2245" s="7" t="s">
        <v>3951</v>
      </c>
      <c r="R2245" s="7">
        <v>516</v>
      </c>
      <c r="S2245" s="7">
        <v>171</v>
      </c>
      <c r="T2245" s="8"/>
    </row>
    <row r="2246" spans="1:20" hidden="1" x14ac:dyDescent="0.25">
      <c r="A2246" t="s">
        <v>20</v>
      </c>
      <c r="B2246" t="s">
        <v>30</v>
      </c>
      <c r="C2246" t="s">
        <v>22</v>
      </c>
      <c r="D2246" t="s">
        <v>23</v>
      </c>
      <c r="E2246" t="s">
        <v>5</v>
      </c>
      <c r="G2246" t="s">
        <v>24</v>
      </c>
      <c r="H2246">
        <v>1031421</v>
      </c>
      <c r="I2246">
        <v>1033046</v>
      </c>
      <c r="J2246" t="s">
        <v>25</v>
      </c>
      <c r="P2246">
        <v>5738503</v>
      </c>
      <c r="Q2246" t="s">
        <v>3955</v>
      </c>
      <c r="R2246">
        <v>1626</v>
      </c>
      <c r="T2246" t="s">
        <v>3956</v>
      </c>
    </row>
    <row r="2247" spans="1:20" x14ac:dyDescent="0.25">
      <c r="A2247" s="6" t="s">
        <v>33</v>
      </c>
      <c r="B2247" s="7" t="s">
        <v>34</v>
      </c>
      <c r="C2247" s="7" t="s">
        <v>22</v>
      </c>
      <c r="D2247" s="7" t="s">
        <v>23</v>
      </c>
      <c r="E2247" s="7" t="s">
        <v>5</v>
      </c>
      <c r="F2247" s="7"/>
      <c r="G2247" s="7" t="s">
        <v>24</v>
      </c>
      <c r="H2247" s="7">
        <v>1031421</v>
      </c>
      <c r="I2247" s="7">
        <v>1033046</v>
      </c>
      <c r="J2247" s="7" t="s">
        <v>25</v>
      </c>
      <c r="K2247" s="7" t="s">
        <v>3957</v>
      </c>
      <c r="L2247" s="7" t="s">
        <v>3957</v>
      </c>
      <c r="M2247" s="7"/>
      <c r="N2247" s="7" t="s">
        <v>3958</v>
      </c>
      <c r="O2247" s="7"/>
      <c r="P2247" s="7">
        <v>5738503</v>
      </c>
      <c r="Q2247" s="7" t="s">
        <v>3955</v>
      </c>
      <c r="R2247" s="7">
        <v>1626</v>
      </c>
      <c r="S2247" s="7">
        <v>541</v>
      </c>
      <c r="T2247" s="8"/>
    </row>
    <row r="2248" spans="1:20" hidden="1" x14ac:dyDescent="0.25">
      <c r="A2248" t="s">
        <v>20</v>
      </c>
      <c r="B2248" t="s">
        <v>30</v>
      </c>
      <c r="C2248" t="s">
        <v>22</v>
      </c>
      <c r="D2248" t="s">
        <v>23</v>
      </c>
      <c r="E2248" t="s">
        <v>5</v>
      </c>
      <c r="G2248" t="s">
        <v>24</v>
      </c>
      <c r="H2248">
        <v>1033401</v>
      </c>
      <c r="I2248">
        <v>1034135</v>
      </c>
      <c r="J2248" t="s">
        <v>25</v>
      </c>
      <c r="P2248">
        <v>5737777</v>
      </c>
      <c r="Q2248" t="s">
        <v>3959</v>
      </c>
      <c r="R2248">
        <v>735</v>
      </c>
      <c r="T2248" t="s">
        <v>3960</v>
      </c>
    </row>
    <row r="2249" spans="1:20" x14ac:dyDescent="0.25">
      <c r="A2249" s="6" t="s">
        <v>33</v>
      </c>
      <c r="B2249" s="7" t="s">
        <v>34</v>
      </c>
      <c r="C2249" s="7" t="s">
        <v>22</v>
      </c>
      <c r="D2249" s="7" t="s">
        <v>23</v>
      </c>
      <c r="E2249" s="7" t="s">
        <v>5</v>
      </c>
      <c r="F2249" s="7"/>
      <c r="G2249" s="7" t="s">
        <v>24</v>
      </c>
      <c r="H2249" s="7">
        <v>1033401</v>
      </c>
      <c r="I2249" s="7">
        <v>1034135</v>
      </c>
      <c r="J2249" s="7" t="s">
        <v>25</v>
      </c>
      <c r="K2249" s="7" t="s">
        <v>3961</v>
      </c>
      <c r="L2249" s="7" t="s">
        <v>3961</v>
      </c>
      <c r="M2249" s="7"/>
      <c r="N2249" s="7" t="s">
        <v>3962</v>
      </c>
      <c r="O2249" s="7"/>
      <c r="P2249" s="7">
        <v>5737777</v>
      </c>
      <c r="Q2249" s="7" t="s">
        <v>3959</v>
      </c>
      <c r="R2249" s="7">
        <v>735</v>
      </c>
      <c r="S2249" s="7">
        <v>244</v>
      </c>
      <c r="T2249" s="8"/>
    </row>
    <row r="2250" spans="1:20" hidden="1" x14ac:dyDescent="0.25">
      <c r="A2250" t="s">
        <v>20</v>
      </c>
      <c r="B2250" t="s">
        <v>30</v>
      </c>
      <c r="C2250" t="s">
        <v>22</v>
      </c>
      <c r="D2250" t="s">
        <v>23</v>
      </c>
      <c r="E2250" t="s">
        <v>5</v>
      </c>
      <c r="G2250" t="s">
        <v>24</v>
      </c>
      <c r="H2250">
        <v>1034144</v>
      </c>
      <c r="I2250">
        <v>1035256</v>
      </c>
      <c r="J2250" t="s">
        <v>25</v>
      </c>
      <c r="P2250">
        <v>5738045</v>
      </c>
      <c r="Q2250" t="s">
        <v>3963</v>
      </c>
      <c r="R2250">
        <v>1113</v>
      </c>
      <c r="T2250" t="s">
        <v>3964</v>
      </c>
    </row>
    <row r="2251" spans="1:20" x14ac:dyDescent="0.25">
      <c r="A2251" s="6" t="s">
        <v>33</v>
      </c>
      <c r="B2251" s="7" t="s">
        <v>34</v>
      </c>
      <c r="C2251" s="7" t="s">
        <v>22</v>
      </c>
      <c r="D2251" s="7" t="s">
        <v>23</v>
      </c>
      <c r="E2251" s="7" t="s">
        <v>5</v>
      </c>
      <c r="F2251" s="7"/>
      <c r="G2251" s="7" t="s">
        <v>24</v>
      </c>
      <c r="H2251" s="7">
        <v>1034144</v>
      </c>
      <c r="I2251" s="7">
        <v>1035256</v>
      </c>
      <c r="J2251" s="7" t="s">
        <v>25</v>
      </c>
      <c r="K2251" s="7" t="s">
        <v>3965</v>
      </c>
      <c r="L2251" s="7" t="s">
        <v>3965</v>
      </c>
      <c r="M2251" s="7"/>
      <c r="N2251" s="7" t="s">
        <v>3966</v>
      </c>
      <c r="O2251" s="7"/>
      <c r="P2251" s="7">
        <v>5738045</v>
      </c>
      <c r="Q2251" s="7" t="s">
        <v>3963</v>
      </c>
      <c r="R2251" s="7">
        <v>1113</v>
      </c>
      <c r="S2251" s="7">
        <v>370</v>
      </c>
      <c r="T2251" s="8"/>
    </row>
    <row r="2252" spans="1:20" hidden="1" x14ac:dyDescent="0.25">
      <c r="A2252" t="s">
        <v>20</v>
      </c>
      <c r="B2252" t="s">
        <v>30</v>
      </c>
      <c r="C2252" t="s">
        <v>22</v>
      </c>
      <c r="D2252" t="s">
        <v>23</v>
      </c>
      <c r="E2252" t="s">
        <v>5</v>
      </c>
      <c r="G2252" t="s">
        <v>24</v>
      </c>
      <c r="H2252">
        <v>1035319</v>
      </c>
      <c r="I2252">
        <v>1035891</v>
      </c>
      <c r="J2252" t="s">
        <v>25</v>
      </c>
      <c r="P2252">
        <v>5738046</v>
      </c>
      <c r="Q2252" t="s">
        <v>3967</v>
      </c>
      <c r="R2252">
        <v>573</v>
      </c>
      <c r="T2252" t="s">
        <v>3968</v>
      </c>
    </row>
    <row r="2253" spans="1:20" x14ac:dyDescent="0.25">
      <c r="A2253" s="6" t="s">
        <v>33</v>
      </c>
      <c r="B2253" s="7" t="s">
        <v>34</v>
      </c>
      <c r="C2253" s="7" t="s">
        <v>22</v>
      </c>
      <c r="D2253" s="7" t="s">
        <v>23</v>
      </c>
      <c r="E2253" s="7" t="s">
        <v>5</v>
      </c>
      <c r="F2253" s="7"/>
      <c r="G2253" s="7" t="s">
        <v>24</v>
      </c>
      <c r="H2253" s="7">
        <v>1035319</v>
      </c>
      <c r="I2253" s="7">
        <v>1035891</v>
      </c>
      <c r="J2253" s="7" t="s">
        <v>25</v>
      </c>
      <c r="K2253" s="7" t="s">
        <v>3969</v>
      </c>
      <c r="L2253" s="7" t="s">
        <v>3969</v>
      </c>
      <c r="M2253" s="7"/>
      <c r="N2253" s="7" t="s">
        <v>3970</v>
      </c>
      <c r="O2253" s="7"/>
      <c r="P2253" s="7">
        <v>5738046</v>
      </c>
      <c r="Q2253" s="7" t="s">
        <v>3967</v>
      </c>
      <c r="R2253" s="7">
        <v>573</v>
      </c>
      <c r="S2253" s="7">
        <v>190</v>
      </c>
      <c r="T2253" s="8"/>
    </row>
    <row r="2254" spans="1:20" hidden="1" x14ac:dyDescent="0.25">
      <c r="A2254" t="s">
        <v>20</v>
      </c>
      <c r="B2254" t="s">
        <v>30</v>
      </c>
      <c r="C2254" t="s">
        <v>22</v>
      </c>
      <c r="D2254" t="s">
        <v>23</v>
      </c>
      <c r="E2254" t="s">
        <v>5</v>
      </c>
      <c r="G2254" t="s">
        <v>24</v>
      </c>
      <c r="H2254">
        <v>1035903</v>
      </c>
      <c r="I2254">
        <v>1036199</v>
      </c>
      <c r="J2254" t="s">
        <v>74</v>
      </c>
      <c r="P2254">
        <v>5738041</v>
      </c>
      <c r="Q2254" t="s">
        <v>3971</v>
      </c>
      <c r="R2254">
        <v>297</v>
      </c>
      <c r="T2254" t="s">
        <v>3972</v>
      </c>
    </row>
    <row r="2255" spans="1:20" x14ac:dyDescent="0.25">
      <c r="A2255" s="6" t="s">
        <v>33</v>
      </c>
      <c r="B2255" s="7" t="s">
        <v>34</v>
      </c>
      <c r="C2255" s="7" t="s">
        <v>22</v>
      </c>
      <c r="D2255" s="7" t="s">
        <v>23</v>
      </c>
      <c r="E2255" s="7" t="s">
        <v>5</v>
      </c>
      <c r="F2255" s="7"/>
      <c r="G2255" s="7" t="s">
        <v>24</v>
      </c>
      <c r="H2255" s="7">
        <v>1035903</v>
      </c>
      <c r="I2255" s="7">
        <v>1036199</v>
      </c>
      <c r="J2255" s="7" t="s">
        <v>74</v>
      </c>
      <c r="K2255" s="7" t="s">
        <v>3973</v>
      </c>
      <c r="L2255" s="7" t="s">
        <v>3973</v>
      </c>
      <c r="M2255" s="7"/>
      <c r="N2255" s="7" t="s">
        <v>36</v>
      </c>
      <c r="O2255" s="7"/>
      <c r="P2255" s="7">
        <v>5738041</v>
      </c>
      <c r="Q2255" s="7" t="s">
        <v>3971</v>
      </c>
      <c r="R2255" s="7">
        <v>297</v>
      </c>
      <c r="S2255" s="7">
        <v>98</v>
      </c>
      <c r="T2255" s="8"/>
    </row>
    <row r="2256" spans="1:20" hidden="1" x14ac:dyDescent="0.25">
      <c r="A2256" t="s">
        <v>20</v>
      </c>
      <c r="B2256" t="s">
        <v>30</v>
      </c>
      <c r="C2256" t="s">
        <v>22</v>
      </c>
      <c r="D2256" t="s">
        <v>23</v>
      </c>
      <c r="E2256" t="s">
        <v>5</v>
      </c>
      <c r="G2256" t="s">
        <v>24</v>
      </c>
      <c r="H2256">
        <v>1036288</v>
      </c>
      <c r="I2256">
        <v>1037232</v>
      </c>
      <c r="J2256" t="s">
        <v>25</v>
      </c>
      <c r="P2256">
        <v>5738043</v>
      </c>
      <c r="Q2256" t="s">
        <v>3974</v>
      </c>
      <c r="R2256">
        <v>945</v>
      </c>
      <c r="T2256" t="s">
        <v>3975</v>
      </c>
    </row>
    <row r="2257" spans="1:20" x14ac:dyDescent="0.25">
      <c r="A2257" s="6" t="s">
        <v>33</v>
      </c>
      <c r="B2257" s="7" t="s">
        <v>34</v>
      </c>
      <c r="C2257" s="7" t="s">
        <v>22</v>
      </c>
      <c r="D2257" s="7" t="s">
        <v>23</v>
      </c>
      <c r="E2257" s="7" t="s">
        <v>5</v>
      </c>
      <c r="F2257" s="7"/>
      <c r="G2257" s="7" t="s">
        <v>24</v>
      </c>
      <c r="H2257" s="7">
        <v>1036288</v>
      </c>
      <c r="I2257" s="7">
        <v>1037232</v>
      </c>
      <c r="J2257" s="7" t="s">
        <v>25</v>
      </c>
      <c r="K2257" s="7" t="s">
        <v>3976</v>
      </c>
      <c r="L2257" s="7" t="s">
        <v>3976</v>
      </c>
      <c r="M2257" s="7"/>
      <c r="N2257" s="7" t="s">
        <v>36</v>
      </c>
      <c r="O2257" s="7"/>
      <c r="P2257" s="7">
        <v>5738043</v>
      </c>
      <c r="Q2257" s="7" t="s">
        <v>3974</v>
      </c>
      <c r="R2257" s="7">
        <v>945</v>
      </c>
      <c r="S2257" s="7">
        <v>314</v>
      </c>
      <c r="T2257" s="8"/>
    </row>
    <row r="2258" spans="1:20" hidden="1" x14ac:dyDescent="0.25">
      <c r="A2258" t="s">
        <v>20</v>
      </c>
      <c r="B2258" t="s">
        <v>30</v>
      </c>
      <c r="C2258" t="s">
        <v>22</v>
      </c>
      <c r="D2258" t="s">
        <v>23</v>
      </c>
      <c r="E2258" t="s">
        <v>5</v>
      </c>
      <c r="G2258" t="s">
        <v>24</v>
      </c>
      <c r="H2258">
        <v>1037241</v>
      </c>
      <c r="I2258">
        <v>1037996</v>
      </c>
      <c r="J2258" t="s">
        <v>25</v>
      </c>
      <c r="P2258">
        <v>5738040</v>
      </c>
      <c r="Q2258" t="s">
        <v>3977</v>
      </c>
      <c r="R2258">
        <v>756</v>
      </c>
      <c r="T2258" t="s">
        <v>3978</v>
      </c>
    </row>
    <row r="2259" spans="1:20" x14ac:dyDescent="0.25">
      <c r="A2259" s="6" t="s">
        <v>33</v>
      </c>
      <c r="B2259" s="7" t="s">
        <v>34</v>
      </c>
      <c r="C2259" s="7" t="s">
        <v>22</v>
      </c>
      <c r="D2259" s="7" t="s">
        <v>23</v>
      </c>
      <c r="E2259" s="7" t="s">
        <v>5</v>
      </c>
      <c r="F2259" s="7"/>
      <c r="G2259" s="7" t="s">
        <v>24</v>
      </c>
      <c r="H2259" s="7">
        <v>1037241</v>
      </c>
      <c r="I2259" s="7">
        <v>1037996</v>
      </c>
      <c r="J2259" s="7" t="s">
        <v>25</v>
      </c>
      <c r="K2259" s="7" t="s">
        <v>3979</v>
      </c>
      <c r="L2259" s="7" t="s">
        <v>3979</v>
      </c>
      <c r="M2259" s="7"/>
      <c r="N2259" s="7" t="s">
        <v>3980</v>
      </c>
      <c r="O2259" s="7"/>
      <c r="P2259" s="7">
        <v>5738040</v>
      </c>
      <c r="Q2259" s="7" t="s">
        <v>3977</v>
      </c>
      <c r="R2259" s="7">
        <v>756</v>
      </c>
      <c r="S2259" s="7">
        <v>251</v>
      </c>
      <c r="T2259" s="8"/>
    </row>
    <row r="2260" spans="1:20" hidden="1" x14ac:dyDescent="0.25">
      <c r="A2260" t="s">
        <v>20</v>
      </c>
      <c r="B2260" t="s">
        <v>30</v>
      </c>
      <c r="C2260" t="s">
        <v>22</v>
      </c>
      <c r="D2260" t="s">
        <v>23</v>
      </c>
      <c r="E2260" t="s">
        <v>5</v>
      </c>
      <c r="G2260" t="s">
        <v>24</v>
      </c>
      <c r="H2260">
        <v>1038007</v>
      </c>
      <c r="I2260">
        <v>1038315</v>
      </c>
      <c r="J2260" t="s">
        <v>25</v>
      </c>
      <c r="P2260">
        <v>5738096</v>
      </c>
      <c r="Q2260" t="s">
        <v>3981</v>
      </c>
      <c r="R2260">
        <v>309</v>
      </c>
      <c r="T2260" t="s">
        <v>3982</v>
      </c>
    </row>
    <row r="2261" spans="1:20" x14ac:dyDescent="0.25">
      <c r="A2261" s="6" t="s">
        <v>33</v>
      </c>
      <c r="B2261" s="7" t="s">
        <v>34</v>
      </c>
      <c r="C2261" s="7" t="s">
        <v>22</v>
      </c>
      <c r="D2261" s="7" t="s">
        <v>23</v>
      </c>
      <c r="E2261" s="7" t="s">
        <v>5</v>
      </c>
      <c r="F2261" s="7"/>
      <c r="G2261" s="7" t="s">
        <v>24</v>
      </c>
      <c r="H2261" s="7">
        <v>1038007</v>
      </c>
      <c r="I2261" s="7">
        <v>1038315</v>
      </c>
      <c r="J2261" s="7" t="s">
        <v>25</v>
      </c>
      <c r="K2261" s="7" t="s">
        <v>3983</v>
      </c>
      <c r="L2261" s="7" t="s">
        <v>3983</v>
      </c>
      <c r="M2261" s="7"/>
      <c r="N2261" s="7" t="s">
        <v>3984</v>
      </c>
      <c r="O2261" s="7"/>
      <c r="P2261" s="7">
        <v>5738096</v>
      </c>
      <c r="Q2261" s="7" t="s">
        <v>3981</v>
      </c>
      <c r="R2261" s="7">
        <v>309</v>
      </c>
      <c r="S2261" s="7">
        <v>102</v>
      </c>
      <c r="T2261" s="8"/>
    </row>
    <row r="2262" spans="1:20" hidden="1" x14ac:dyDescent="0.25">
      <c r="A2262" t="s">
        <v>20</v>
      </c>
      <c r="B2262" t="s">
        <v>30</v>
      </c>
      <c r="C2262" t="s">
        <v>22</v>
      </c>
      <c r="D2262" t="s">
        <v>23</v>
      </c>
      <c r="E2262" t="s">
        <v>5</v>
      </c>
      <c r="G2262" t="s">
        <v>24</v>
      </c>
      <c r="H2262">
        <v>1038290</v>
      </c>
      <c r="I2262">
        <v>1038826</v>
      </c>
      <c r="J2262" t="s">
        <v>25</v>
      </c>
      <c r="P2262">
        <v>5737782</v>
      </c>
      <c r="Q2262" t="s">
        <v>3985</v>
      </c>
      <c r="R2262">
        <v>537</v>
      </c>
      <c r="T2262" t="s">
        <v>3986</v>
      </c>
    </row>
    <row r="2263" spans="1:20" x14ac:dyDescent="0.25">
      <c r="A2263" s="6" t="s">
        <v>33</v>
      </c>
      <c r="B2263" s="7" t="s">
        <v>34</v>
      </c>
      <c r="C2263" s="7" t="s">
        <v>22</v>
      </c>
      <c r="D2263" s="7" t="s">
        <v>23</v>
      </c>
      <c r="E2263" s="7" t="s">
        <v>5</v>
      </c>
      <c r="F2263" s="7"/>
      <c r="G2263" s="7" t="s">
        <v>24</v>
      </c>
      <c r="H2263" s="7">
        <v>1038290</v>
      </c>
      <c r="I2263" s="7">
        <v>1038826</v>
      </c>
      <c r="J2263" s="7" t="s">
        <v>25</v>
      </c>
      <c r="K2263" s="7" t="s">
        <v>3987</v>
      </c>
      <c r="L2263" s="7" t="s">
        <v>3987</v>
      </c>
      <c r="M2263" s="7"/>
      <c r="N2263" s="7" t="s">
        <v>3988</v>
      </c>
      <c r="O2263" s="7"/>
      <c r="P2263" s="7">
        <v>5737782</v>
      </c>
      <c r="Q2263" s="7" t="s">
        <v>3985</v>
      </c>
      <c r="R2263" s="7">
        <v>537</v>
      </c>
      <c r="S2263" s="7">
        <v>178</v>
      </c>
      <c r="T2263" s="8"/>
    </row>
    <row r="2264" spans="1:20" hidden="1" x14ac:dyDescent="0.25">
      <c r="A2264" t="s">
        <v>20</v>
      </c>
      <c r="B2264" t="s">
        <v>30</v>
      </c>
      <c r="C2264" t="s">
        <v>22</v>
      </c>
      <c r="D2264" t="s">
        <v>23</v>
      </c>
      <c r="E2264" t="s">
        <v>5</v>
      </c>
      <c r="G2264" t="s">
        <v>24</v>
      </c>
      <c r="H2264">
        <v>1038917</v>
      </c>
      <c r="I2264">
        <v>1039876</v>
      </c>
      <c r="J2264" t="s">
        <v>74</v>
      </c>
      <c r="P2264">
        <v>5738090</v>
      </c>
      <c r="Q2264" t="s">
        <v>3989</v>
      </c>
      <c r="R2264">
        <v>960</v>
      </c>
      <c r="T2264" t="s">
        <v>3990</v>
      </c>
    </row>
    <row r="2265" spans="1:20" x14ac:dyDescent="0.25">
      <c r="A2265" s="6" t="s">
        <v>33</v>
      </c>
      <c r="B2265" s="7" t="s">
        <v>34</v>
      </c>
      <c r="C2265" s="7" t="s">
        <v>22</v>
      </c>
      <c r="D2265" s="7" t="s">
        <v>23</v>
      </c>
      <c r="E2265" s="7" t="s">
        <v>5</v>
      </c>
      <c r="F2265" s="7"/>
      <c r="G2265" s="7" t="s">
        <v>24</v>
      </c>
      <c r="H2265" s="7">
        <v>1038917</v>
      </c>
      <c r="I2265" s="7">
        <v>1039876</v>
      </c>
      <c r="J2265" s="7" t="s">
        <v>74</v>
      </c>
      <c r="K2265" s="7" t="s">
        <v>3991</v>
      </c>
      <c r="L2265" s="7" t="s">
        <v>3991</v>
      </c>
      <c r="M2265" s="7"/>
      <c r="N2265" s="7" t="s">
        <v>3992</v>
      </c>
      <c r="O2265" s="7"/>
      <c r="P2265" s="7">
        <v>5738090</v>
      </c>
      <c r="Q2265" s="7" t="s">
        <v>3989</v>
      </c>
      <c r="R2265" s="7">
        <v>960</v>
      </c>
      <c r="S2265" s="7">
        <v>319</v>
      </c>
      <c r="T2265" s="8"/>
    </row>
    <row r="2266" spans="1:20" hidden="1" x14ac:dyDescent="0.25">
      <c r="A2266" t="s">
        <v>20</v>
      </c>
      <c r="B2266" t="s">
        <v>30</v>
      </c>
      <c r="C2266" t="s">
        <v>22</v>
      </c>
      <c r="D2266" t="s">
        <v>23</v>
      </c>
      <c r="E2266" t="s">
        <v>5</v>
      </c>
      <c r="G2266" t="s">
        <v>24</v>
      </c>
      <c r="H2266">
        <v>1039901</v>
      </c>
      <c r="I2266">
        <v>1040125</v>
      </c>
      <c r="J2266" t="s">
        <v>74</v>
      </c>
      <c r="P2266">
        <v>5737845</v>
      </c>
      <c r="Q2266" t="s">
        <v>3993</v>
      </c>
      <c r="R2266">
        <v>225</v>
      </c>
      <c r="T2266" t="s">
        <v>3994</v>
      </c>
    </row>
    <row r="2267" spans="1:20" x14ac:dyDescent="0.25">
      <c r="A2267" s="6" t="s">
        <v>33</v>
      </c>
      <c r="B2267" s="7" t="s">
        <v>34</v>
      </c>
      <c r="C2267" s="7" t="s">
        <v>22</v>
      </c>
      <c r="D2267" s="7" t="s">
        <v>23</v>
      </c>
      <c r="E2267" s="7" t="s">
        <v>5</v>
      </c>
      <c r="F2267" s="7"/>
      <c r="G2267" s="7" t="s">
        <v>24</v>
      </c>
      <c r="H2267" s="7">
        <v>1039901</v>
      </c>
      <c r="I2267" s="7">
        <v>1040125</v>
      </c>
      <c r="J2267" s="7" t="s">
        <v>74</v>
      </c>
      <c r="K2267" s="7" t="s">
        <v>3995</v>
      </c>
      <c r="L2267" s="7" t="s">
        <v>3995</v>
      </c>
      <c r="M2267" s="7"/>
      <c r="N2267" s="7" t="s">
        <v>3996</v>
      </c>
      <c r="O2267" s="7"/>
      <c r="P2267" s="7">
        <v>5737845</v>
      </c>
      <c r="Q2267" s="7" t="s">
        <v>3993</v>
      </c>
      <c r="R2267" s="7">
        <v>225</v>
      </c>
      <c r="S2267" s="7">
        <v>74</v>
      </c>
      <c r="T2267" s="8"/>
    </row>
    <row r="2268" spans="1:20" hidden="1" x14ac:dyDescent="0.25">
      <c r="A2268" t="s">
        <v>20</v>
      </c>
      <c r="B2268" t="s">
        <v>30</v>
      </c>
      <c r="C2268" t="s">
        <v>22</v>
      </c>
      <c r="D2268" t="s">
        <v>23</v>
      </c>
      <c r="E2268" t="s">
        <v>5</v>
      </c>
      <c r="G2268" t="s">
        <v>24</v>
      </c>
      <c r="H2268">
        <v>1040130</v>
      </c>
      <c r="I2268">
        <v>1040891</v>
      </c>
      <c r="J2268" t="s">
        <v>74</v>
      </c>
      <c r="P2268">
        <v>5738078</v>
      </c>
      <c r="Q2268" t="s">
        <v>3997</v>
      </c>
      <c r="R2268">
        <v>762</v>
      </c>
      <c r="T2268" t="s">
        <v>3998</v>
      </c>
    </row>
    <row r="2269" spans="1:20" x14ac:dyDescent="0.25">
      <c r="A2269" s="6" t="s">
        <v>33</v>
      </c>
      <c r="B2269" s="7" t="s">
        <v>34</v>
      </c>
      <c r="C2269" s="7" t="s">
        <v>22</v>
      </c>
      <c r="D2269" s="7" t="s">
        <v>23</v>
      </c>
      <c r="E2269" s="7" t="s">
        <v>5</v>
      </c>
      <c r="F2269" s="7"/>
      <c r="G2269" s="7" t="s">
        <v>24</v>
      </c>
      <c r="H2269" s="7">
        <v>1040130</v>
      </c>
      <c r="I2269" s="7">
        <v>1040891</v>
      </c>
      <c r="J2269" s="7" t="s">
        <v>74</v>
      </c>
      <c r="K2269" s="7" t="s">
        <v>3999</v>
      </c>
      <c r="L2269" s="7" t="s">
        <v>3999</v>
      </c>
      <c r="M2269" s="7"/>
      <c r="N2269" s="7" t="s">
        <v>4000</v>
      </c>
      <c r="O2269" s="7"/>
      <c r="P2269" s="7">
        <v>5738078</v>
      </c>
      <c r="Q2269" s="7" t="s">
        <v>3997</v>
      </c>
      <c r="R2269" s="7">
        <v>762</v>
      </c>
      <c r="S2269" s="7">
        <v>253</v>
      </c>
      <c r="T2269" s="8"/>
    </row>
    <row r="2270" spans="1:20" hidden="1" x14ac:dyDescent="0.25">
      <c r="A2270" t="s">
        <v>20</v>
      </c>
      <c r="B2270" t="s">
        <v>30</v>
      </c>
      <c r="C2270" t="s">
        <v>22</v>
      </c>
      <c r="D2270" t="s">
        <v>23</v>
      </c>
      <c r="E2270" t="s">
        <v>5</v>
      </c>
      <c r="G2270" t="s">
        <v>24</v>
      </c>
      <c r="H2270">
        <v>1040908</v>
      </c>
      <c r="I2270">
        <v>1041627</v>
      </c>
      <c r="J2270" t="s">
        <v>74</v>
      </c>
      <c r="P2270">
        <v>5739070</v>
      </c>
      <c r="Q2270" t="s">
        <v>4001</v>
      </c>
      <c r="R2270">
        <v>720</v>
      </c>
      <c r="T2270" t="s">
        <v>4002</v>
      </c>
    </row>
    <row r="2271" spans="1:20" x14ac:dyDescent="0.25">
      <c r="A2271" s="6" t="s">
        <v>33</v>
      </c>
      <c r="B2271" s="7" t="s">
        <v>34</v>
      </c>
      <c r="C2271" s="7" t="s">
        <v>22</v>
      </c>
      <c r="D2271" s="7" t="s">
        <v>23</v>
      </c>
      <c r="E2271" s="7" t="s">
        <v>5</v>
      </c>
      <c r="F2271" s="7"/>
      <c r="G2271" s="7" t="s">
        <v>24</v>
      </c>
      <c r="H2271" s="7">
        <v>1040908</v>
      </c>
      <c r="I2271" s="7">
        <v>1041627</v>
      </c>
      <c r="J2271" s="7" t="s">
        <v>74</v>
      </c>
      <c r="K2271" s="7" t="s">
        <v>4003</v>
      </c>
      <c r="L2271" s="7" t="s">
        <v>4003</v>
      </c>
      <c r="M2271" s="7"/>
      <c r="N2271" s="7" t="s">
        <v>4000</v>
      </c>
      <c r="O2271" s="7"/>
      <c r="P2271" s="7">
        <v>5739070</v>
      </c>
      <c r="Q2271" s="7" t="s">
        <v>4001</v>
      </c>
      <c r="R2271" s="7">
        <v>720</v>
      </c>
      <c r="S2271" s="7">
        <v>239</v>
      </c>
      <c r="T2271" s="8"/>
    </row>
    <row r="2272" spans="1:20" hidden="1" x14ac:dyDescent="0.25">
      <c r="A2272" t="s">
        <v>20</v>
      </c>
      <c r="B2272" t="s">
        <v>30</v>
      </c>
      <c r="C2272" t="s">
        <v>22</v>
      </c>
      <c r="D2272" t="s">
        <v>23</v>
      </c>
      <c r="E2272" t="s">
        <v>5</v>
      </c>
      <c r="G2272" t="s">
        <v>24</v>
      </c>
      <c r="H2272">
        <v>1041649</v>
      </c>
      <c r="I2272">
        <v>1041975</v>
      </c>
      <c r="J2272" t="s">
        <v>74</v>
      </c>
      <c r="P2272">
        <v>5738642</v>
      </c>
      <c r="Q2272" t="s">
        <v>4004</v>
      </c>
      <c r="R2272">
        <v>327</v>
      </c>
      <c r="T2272" t="s">
        <v>4005</v>
      </c>
    </row>
    <row r="2273" spans="1:20" x14ac:dyDescent="0.25">
      <c r="A2273" s="6" t="s">
        <v>33</v>
      </c>
      <c r="B2273" s="7" t="s">
        <v>34</v>
      </c>
      <c r="C2273" s="7" t="s">
        <v>22</v>
      </c>
      <c r="D2273" s="7" t="s">
        <v>23</v>
      </c>
      <c r="E2273" s="7" t="s">
        <v>5</v>
      </c>
      <c r="F2273" s="7"/>
      <c r="G2273" s="7" t="s">
        <v>24</v>
      </c>
      <c r="H2273" s="7">
        <v>1041649</v>
      </c>
      <c r="I2273" s="7">
        <v>1041975</v>
      </c>
      <c r="J2273" s="7" t="s">
        <v>74</v>
      </c>
      <c r="K2273" s="7" t="s">
        <v>4006</v>
      </c>
      <c r="L2273" s="7" t="s">
        <v>4006</v>
      </c>
      <c r="M2273" s="7"/>
      <c r="N2273" s="7" t="s">
        <v>4007</v>
      </c>
      <c r="O2273" s="7"/>
      <c r="P2273" s="7">
        <v>5738642</v>
      </c>
      <c r="Q2273" s="7" t="s">
        <v>4004</v>
      </c>
      <c r="R2273" s="7">
        <v>327</v>
      </c>
      <c r="S2273" s="7">
        <v>108</v>
      </c>
      <c r="T2273" s="8"/>
    </row>
    <row r="2274" spans="1:20" hidden="1" x14ac:dyDescent="0.25">
      <c r="A2274" t="s">
        <v>20</v>
      </c>
      <c r="B2274" t="s">
        <v>30</v>
      </c>
      <c r="C2274" t="s">
        <v>22</v>
      </c>
      <c r="D2274" t="s">
        <v>23</v>
      </c>
      <c r="E2274" t="s">
        <v>5</v>
      </c>
      <c r="G2274" t="s">
        <v>24</v>
      </c>
      <c r="H2274">
        <v>1041986</v>
      </c>
      <c r="I2274">
        <v>1042774</v>
      </c>
      <c r="J2274" t="s">
        <v>74</v>
      </c>
      <c r="P2274">
        <v>5737836</v>
      </c>
      <c r="Q2274" t="s">
        <v>4008</v>
      </c>
      <c r="R2274">
        <v>789</v>
      </c>
      <c r="T2274" t="s">
        <v>4009</v>
      </c>
    </row>
    <row r="2275" spans="1:20" x14ac:dyDescent="0.25">
      <c r="A2275" s="6" t="s">
        <v>33</v>
      </c>
      <c r="B2275" s="7" t="s">
        <v>34</v>
      </c>
      <c r="C2275" s="7" t="s">
        <v>22</v>
      </c>
      <c r="D2275" s="7" t="s">
        <v>23</v>
      </c>
      <c r="E2275" s="7" t="s">
        <v>5</v>
      </c>
      <c r="F2275" s="7"/>
      <c r="G2275" s="7" t="s">
        <v>24</v>
      </c>
      <c r="H2275" s="7">
        <v>1041986</v>
      </c>
      <c r="I2275" s="7">
        <v>1042774</v>
      </c>
      <c r="J2275" s="7" t="s">
        <v>74</v>
      </c>
      <c r="K2275" s="7" t="s">
        <v>4010</v>
      </c>
      <c r="L2275" s="7" t="s">
        <v>4010</v>
      </c>
      <c r="M2275" s="7"/>
      <c r="N2275" s="7" t="s">
        <v>4011</v>
      </c>
      <c r="O2275" s="7"/>
      <c r="P2275" s="7">
        <v>5737836</v>
      </c>
      <c r="Q2275" s="7" t="s">
        <v>4008</v>
      </c>
      <c r="R2275" s="7">
        <v>789</v>
      </c>
      <c r="S2275" s="7">
        <v>262</v>
      </c>
      <c r="T2275" s="8"/>
    </row>
    <row r="2276" spans="1:20" hidden="1" x14ac:dyDescent="0.25">
      <c r="A2276" t="s">
        <v>20</v>
      </c>
      <c r="B2276" t="s">
        <v>30</v>
      </c>
      <c r="C2276" t="s">
        <v>22</v>
      </c>
      <c r="D2276" t="s">
        <v>23</v>
      </c>
      <c r="E2276" t="s">
        <v>5</v>
      </c>
      <c r="G2276" t="s">
        <v>24</v>
      </c>
      <c r="H2276">
        <v>1042813</v>
      </c>
      <c r="I2276">
        <v>1043520</v>
      </c>
      <c r="J2276" t="s">
        <v>74</v>
      </c>
      <c r="P2276">
        <v>5738525</v>
      </c>
      <c r="Q2276" t="s">
        <v>4012</v>
      </c>
      <c r="R2276">
        <v>708</v>
      </c>
      <c r="T2276" t="s">
        <v>4013</v>
      </c>
    </row>
    <row r="2277" spans="1:20" x14ac:dyDescent="0.25">
      <c r="A2277" s="6" t="s">
        <v>33</v>
      </c>
      <c r="B2277" s="7" t="s">
        <v>34</v>
      </c>
      <c r="C2277" s="7" t="s">
        <v>22</v>
      </c>
      <c r="D2277" s="7" t="s">
        <v>23</v>
      </c>
      <c r="E2277" s="7" t="s">
        <v>5</v>
      </c>
      <c r="F2277" s="7"/>
      <c r="G2277" s="7" t="s">
        <v>24</v>
      </c>
      <c r="H2277" s="7">
        <v>1042813</v>
      </c>
      <c r="I2277" s="7">
        <v>1043520</v>
      </c>
      <c r="J2277" s="7" t="s">
        <v>74</v>
      </c>
      <c r="K2277" s="7" t="s">
        <v>4014</v>
      </c>
      <c r="L2277" s="7" t="s">
        <v>4014</v>
      </c>
      <c r="M2277" s="7"/>
      <c r="N2277" s="7" t="s">
        <v>4015</v>
      </c>
      <c r="O2277" s="7"/>
      <c r="P2277" s="7">
        <v>5738525</v>
      </c>
      <c r="Q2277" s="7" t="s">
        <v>4012</v>
      </c>
      <c r="R2277" s="7">
        <v>708</v>
      </c>
      <c r="S2277" s="7">
        <v>235</v>
      </c>
      <c r="T2277" s="8"/>
    </row>
    <row r="2278" spans="1:20" hidden="1" x14ac:dyDescent="0.25">
      <c r="A2278" t="s">
        <v>20</v>
      </c>
      <c r="B2278" t="s">
        <v>30</v>
      </c>
      <c r="C2278" t="s">
        <v>22</v>
      </c>
      <c r="D2278" t="s">
        <v>23</v>
      </c>
      <c r="E2278" t="s">
        <v>5</v>
      </c>
      <c r="G2278" t="s">
        <v>24</v>
      </c>
      <c r="H2278">
        <v>1043547</v>
      </c>
      <c r="I2278">
        <v>1044446</v>
      </c>
      <c r="J2278" t="s">
        <v>74</v>
      </c>
      <c r="P2278">
        <v>5738270</v>
      </c>
      <c r="Q2278" t="s">
        <v>4016</v>
      </c>
      <c r="R2278">
        <v>900</v>
      </c>
      <c r="T2278" t="s">
        <v>4017</v>
      </c>
    </row>
    <row r="2279" spans="1:20" x14ac:dyDescent="0.25">
      <c r="A2279" s="6" t="s">
        <v>33</v>
      </c>
      <c r="B2279" s="7" t="s">
        <v>34</v>
      </c>
      <c r="C2279" s="7" t="s">
        <v>22</v>
      </c>
      <c r="D2279" s="7" t="s">
        <v>23</v>
      </c>
      <c r="E2279" s="7" t="s">
        <v>5</v>
      </c>
      <c r="F2279" s="7"/>
      <c r="G2279" s="7" t="s">
        <v>24</v>
      </c>
      <c r="H2279" s="7">
        <v>1043547</v>
      </c>
      <c r="I2279" s="7">
        <v>1044446</v>
      </c>
      <c r="J2279" s="7" t="s">
        <v>74</v>
      </c>
      <c r="K2279" s="7" t="s">
        <v>4018</v>
      </c>
      <c r="L2279" s="7" t="s">
        <v>4018</v>
      </c>
      <c r="M2279" s="7"/>
      <c r="N2279" s="7" t="s">
        <v>4019</v>
      </c>
      <c r="O2279" s="7"/>
      <c r="P2279" s="7">
        <v>5738270</v>
      </c>
      <c r="Q2279" s="7" t="s">
        <v>4016</v>
      </c>
      <c r="R2279" s="7">
        <v>900</v>
      </c>
      <c r="S2279" s="7">
        <v>299</v>
      </c>
      <c r="T2279" s="8"/>
    </row>
    <row r="2280" spans="1:20" hidden="1" x14ac:dyDescent="0.25">
      <c r="A2280" t="s">
        <v>20</v>
      </c>
      <c r="B2280" t="s">
        <v>30</v>
      </c>
      <c r="C2280" t="s">
        <v>22</v>
      </c>
      <c r="D2280" t="s">
        <v>23</v>
      </c>
      <c r="E2280" t="s">
        <v>5</v>
      </c>
      <c r="G2280" t="s">
        <v>24</v>
      </c>
      <c r="H2280">
        <v>1044715</v>
      </c>
      <c r="I2280">
        <v>1046376</v>
      </c>
      <c r="J2280" t="s">
        <v>74</v>
      </c>
      <c r="P2280">
        <v>5738076</v>
      </c>
      <c r="Q2280" t="s">
        <v>4020</v>
      </c>
      <c r="R2280">
        <v>1662</v>
      </c>
      <c r="T2280" t="s">
        <v>4021</v>
      </c>
    </row>
    <row r="2281" spans="1:20" x14ac:dyDescent="0.25">
      <c r="A2281" s="6" t="s">
        <v>33</v>
      </c>
      <c r="B2281" s="7" t="s">
        <v>34</v>
      </c>
      <c r="C2281" s="7" t="s">
        <v>22</v>
      </c>
      <c r="D2281" s="7" t="s">
        <v>23</v>
      </c>
      <c r="E2281" s="7" t="s">
        <v>5</v>
      </c>
      <c r="F2281" s="7"/>
      <c r="G2281" s="7" t="s">
        <v>24</v>
      </c>
      <c r="H2281" s="7">
        <v>1044715</v>
      </c>
      <c r="I2281" s="7">
        <v>1046376</v>
      </c>
      <c r="J2281" s="7" t="s">
        <v>74</v>
      </c>
      <c r="K2281" s="7" t="s">
        <v>4022</v>
      </c>
      <c r="L2281" s="7" t="s">
        <v>4022</v>
      </c>
      <c r="M2281" s="7"/>
      <c r="N2281" s="7" t="s">
        <v>4023</v>
      </c>
      <c r="O2281" s="7"/>
      <c r="P2281" s="7">
        <v>5738076</v>
      </c>
      <c r="Q2281" s="7" t="s">
        <v>4020</v>
      </c>
      <c r="R2281" s="7">
        <v>1662</v>
      </c>
      <c r="S2281" s="7">
        <v>553</v>
      </c>
      <c r="T2281" s="8"/>
    </row>
    <row r="2282" spans="1:20" hidden="1" x14ac:dyDescent="0.25">
      <c r="A2282" t="s">
        <v>20</v>
      </c>
      <c r="B2282" t="s">
        <v>30</v>
      </c>
      <c r="C2282" t="s">
        <v>22</v>
      </c>
      <c r="D2282" t="s">
        <v>23</v>
      </c>
      <c r="E2282" t="s">
        <v>5</v>
      </c>
      <c r="G2282" t="s">
        <v>24</v>
      </c>
      <c r="H2282">
        <v>1046423</v>
      </c>
      <c r="I2282">
        <v>1047205</v>
      </c>
      <c r="J2282" t="s">
        <v>74</v>
      </c>
      <c r="P2282">
        <v>5738795</v>
      </c>
      <c r="Q2282" t="s">
        <v>4024</v>
      </c>
      <c r="R2282">
        <v>783</v>
      </c>
      <c r="T2282" t="s">
        <v>4025</v>
      </c>
    </row>
    <row r="2283" spans="1:20" x14ac:dyDescent="0.25">
      <c r="A2283" s="6" t="s">
        <v>33</v>
      </c>
      <c r="B2283" s="7" t="s">
        <v>34</v>
      </c>
      <c r="C2283" s="7" t="s">
        <v>22</v>
      </c>
      <c r="D2283" s="7" t="s">
        <v>23</v>
      </c>
      <c r="E2283" s="7" t="s">
        <v>5</v>
      </c>
      <c r="F2283" s="7"/>
      <c r="G2283" s="7" t="s">
        <v>24</v>
      </c>
      <c r="H2283" s="7">
        <v>1046423</v>
      </c>
      <c r="I2283" s="7">
        <v>1047205</v>
      </c>
      <c r="J2283" s="7" t="s">
        <v>74</v>
      </c>
      <c r="K2283" s="7" t="s">
        <v>4026</v>
      </c>
      <c r="L2283" s="7" t="s">
        <v>4026</v>
      </c>
      <c r="M2283" s="7"/>
      <c r="N2283" s="7" t="s">
        <v>4027</v>
      </c>
      <c r="O2283" s="7"/>
      <c r="P2283" s="7">
        <v>5738795</v>
      </c>
      <c r="Q2283" s="7" t="s">
        <v>4024</v>
      </c>
      <c r="R2283" s="7">
        <v>783</v>
      </c>
      <c r="S2283" s="7">
        <v>260</v>
      </c>
      <c r="T2283" s="8"/>
    </row>
    <row r="2284" spans="1:20" hidden="1" x14ac:dyDescent="0.25">
      <c r="A2284" t="s">
        <v>20</v>
      </c>
      <c r="B2284" t="s">
        <v>30</v>
      </c>
      <c r="C2284" t="s">
        <v>22</v>
      </c>
      <c r="D2284" t="s">
        <v>23</v>
      </c>
      <c r="E2284" t="s">
        <v>5</v>
      </c>
      <c r="G2284" t="s">
        <v>24</v>
      </c>
      <c r="H2284">
        <v>1047216</v>
      </c>
      <c r="I2284">
        <v>1047812</v>
      </c>
      <c r="J2284" t="s">
        <v>74</v>
      </c>
      <c r="P2284">
        <v>5737967</v>
      </c>
      <c r="Q2284" t="s">
        <v>4028</v>
      </c>
      <c r="R2284">
        <v>597</v>
      </c>
      <c r="T2284" t="s">
        <v>4029</v>
      </c>
    </row>
    <row r="2285" spans="1:20" x14ac:dyDescent="0.25">
      <c r="A2285" s="6" t="s">
        <v>33</v>
      </c>
      <c r="B2285" s="7" t="s">
        <v>34</v>
      </c>
      <c r="C2285" s="7" t="s">
        <v>22</v>
      </c>
      <c r="D2285" s="7" t="s">
        <v>23</v>
      </c>
      <c r="E2285" s="7" t="s">
        <v>5</v>
      </c>
      <c r="F2285" s="7"/>
      <c r="G2285" s="7" t="s">
        <v>24</v>
      </c>
      <c r="H2285" s="7">
        <v>1047216</v>
      </c>
      <c r="I2285" s="7">
        <v>1047812</v>
      </c>
      <c r="J2285" s="7" t="s">
        <v>74</v>
      </c>
      <c r="K2285" s="7" t="s">
        <v>4030</v>
      </c>
      <c r="L2285" s="7" t="s">
        <v>4030</v>
      </c>
      <c r="M2285" s="7"/>
      <c r="N2285" s="7" t="s">
        <v>4031</v>
      </c>
      <c r="O2285" s="7"/>
      <c r="P2285" s="7">
        <v>5737967</v>
      </c>
      <c r="Q2285" s="7" t="s">
        <v>4028</v>
      </c>
      <c r="R2285" s="7">
        <v>597</v>
      </c>
      <c r="S2285" s="7">
        <v>198</v>
      </c>
      <c r="T2285" s="8"/>
    </row>
    <row r="2286" spans="1:20" hidden="1" x14ac:dyDescent="0.25">
      <c r="A2286" t="s">
        <v>20</v>
      </c>
      <c r="B2286" t="s">
        <v>30</v>
      </c>
      <c r="C2286" t="s">
        <v>22</v>
      </c>
      <c r="D2286" t="s">
        <v>23</v>
      </c>
      <c r="E2286" t="s">
        <v>5</v>
      </c>
      <c r="G2286" t="s">
        <v>24</v>
      </c>
      <c r="H2286">
        <v>1047820</v>
      </c>
      <c r="I2286">
        <v>1048299</v>
      </c>
      <c r="J2286" t="s">
        <v>74</v>
      </c>
      <c r="P2286">
        <v>5738547</v>
      </c>
      <c r="Q2286" t="s">
        <v>4032</v>
      </c>
      <c r="R2286">
        <v>480</v>
      </c>
      <c r="T2286" t="s">
        <v>4033</v>
      </c>
    </row>
    <row r="2287" spans="1:20" x14ac:dyDescent="0.25">
      <c r="A2287" s="6" t="s">
        <v>33</v>
      </c>
      <c r="B2287" s="7" t="s">
        <v>34</v>
      </c>
      <c r="C2287" s="7" t="s">
        <v>22</v>
      </c>
      <c r="D2287" s="7" t="s">
        <v>23</v>
      </c>
      <c r="E2287" s="7" t="s">
        <v>5</v>
      </c>
      <c r="F2287" s="7"/>
      <c r="G2287" s="7" t="s">
        <v>24</v>
      </c>
      <c r="H2287" s="7">
        <v>1047820</v>
      </c>
      <c r="I2287" s="7">
        <v>1048299</v>
      </c>
      <c r="J2287" s="7" t="s">
        <v>74</v>
      </c>
      <c r="K2287" s="7" t="s">
        <v>4034</v>
      </c>
      <c r="L2287" s="7" t="s">
        <v>4034</v>
      </c>
      <c r="M2287" s="7"/>
      <c r="N2287" s="7" t="s">
        <v>4035</v>
      </c>
      <c r="O2287" s="7"/>
      <c r="P2287" s="7">
        <v>5738547</v>
      </c>
      <c r="Q2287" s="7" t="s">
        <v>4032</v>
      </c>
      <c r="R2287" s="7">
        <v>480</v>
      </c>
      <c r="S2287" s="7">
        <v>159</v>
      </c>
      <c r="T2287" s="8"/>
    </row>
    <row r="2288" spans="1:20" hidden="1" x14ac:dyDescent="0.25">
      <c r="A2288" t="s">
        <v>20</v>
      </c>
      <c r="B2288" t="s">
        <v>30</v>
      </c>
      <c r="C2288" t="s">
        <v>22</v>
      </c>
      <c r="D2288" t="s">
        <v>23</v>
      </c>
      <c r="E2288" t="s">
        <v>5</v>
      </c>
      <c r="G2288" t="s">
        <v>24</v>
      </c>
      <c r="H2288">
        <v>1048311</v>
      </c>
      <c r="I2288">
        <v>1049642</v>
      </c>
      <c r="J2288" t="s">
        <v>74</v>
      </c>
      <c r="P2288">
        <v>5738072</v>
      </c>
      <c r="Q2288" t="s">
        <v>4036</v>
      </c>
      <c r="R2288">
        <v>1332</v>
      </c>
      <c r="T2288" t="s">
        <v>4037</v>
      </c>
    </row>
    <row r="2289" spans="1:20" x14ac:dyDescent="0.25">
      <c r="A2289" s="6" t="s">
        <v>33</v>
      </c>
      <c r="B2289" s="7" t="s">
        <v>34</v>
      </c>
      <c r="C2289" s="7" t="s">
        <v>22</v>
      </c>
      <c r="D2289" s="7" t="s">
        <v>23</v>
      </c>
      <c r="E2289" s="7" t="s">
        <v>5</v>
      </c>
      <c r="F2289" s="7"/>
      <c r="G2289" s="7" t="s">
        <v>24</v>
      </c>
      <c r="H2289" s="7">
        <v>1048311</v>
      </c>
      <c r="I2289" s="7">
        <v>1049642</v>
      </c>
      <c r="J2289" s="7" t="s">
        <v>74</v>
      </c>
      <c r="K2289" s="7" t="s">
        <v>4038</v>
      </c>
      <c r="L2289" s="7" t="s">
        <v>4038</v>
      </c>
      <c r="M2289" s="7"/>
      <c r="N2289" s="7" t="s">
        <v>4039</v>
      </c>
      <c r="O2289" s="7"/>
      <c r="P2289" s="7">
        <v>5738072</v>
      </c>
      <c r="Q2289" s="7" t="s">
        <v>4036</v>
      </c>
      <c r="R2289" s="7">
        <v>1332</v>
      </c>
      <c r="S2289" s="7">
        <v>443</v>
      </c>
      <c r="T2289" s="8"/>
    </row>
    <row r="2290" spans="1:20" hidden="1" x14ac:dyDescent="0.25">
      <c r="A2290" t="s">
        <v>20</v>
      </c>
      <c r="B2290" t="s">
        <v>30</v>
      </c>
      <c r="C2290" t="s">
        <v>22</v>
      </c>
      <c r="D2290" t="s">
        <v>23</v>
      </c>
      <c r="E2290" t="s">
        <v>5</v>
      </c>
      <c r="G2290" t="s">
        <v>24</v>
      </c>
      <c r="H2290">
        <v>1049902</v>
      </c>
      <c r="I2290">
        <v>1051212</v>
      </c>
      <c r="J2290" t="s">
        <v>25</v>
      </c>
      <c r="P2290">
        <v>5738308</v>
      </c>
      <c r="Q2290" t="s">
        <v>4040</v>
      </c>
      <c r="R2290">
        <v>1311</v>
      </c>
      <c r="T2290" t="s">
        <v>4041</v>
      </c>
    </row>
    <row r="2291" spans="1:20" x14ac:dyDescent="0.25">
      <c r="A2291" s="6" t="s">
        <v>33</v>
      </c>
      <c r="B2291" s="7" t="s">
        <v>34</v>
      </c>
      <c r="C2291" s="7" t="s">
        <v>22</v>
      </c>
      <c r="D2291" s="7" t="s">
        <v>23</v>
      </c>
      <c r="E2291" s="7" t="s">
        <v>5</v>
      </c>
      <c r="F2291" s="7"/>
      <c r="G2291" s="7" t="s">
        <v>24</v>
      </c>
      <c r="H2291" s="7">
        <v>1049902</v>
      </c>
      <c r="I2291" s="7">
        <v>1051212</v>
      </c>
      <c r="J2291" s="7" t="s">
        <v>25</v>
      </c>
      <c r="K2291" s="7" t="s">
        <v>4042</v>
      </c>
      <c r="L2291" s="7" t="s">
        <v>4042</v>
      </c>
      <c r="M2291" s="7"/>
      <c r="N2291" s="7" t="s">
        <v>4043</v>
      </c>
      <c r="O2291" s="7"/>
      <c r="P2291" s="7">
        <v>5738308</v>
      </c>
      <c r="Q2291" s="7" t="s">
        <v>4040</v>
      </c>
      <c r="R2291" s="7">
        <v>1311</v>
      </c>
      <c r="S2291" s="7">
        <v>436</v>
      </c>
      <c r="T2291" s="8"/>
    </row>
    <row r="2292" spans="1:20" hidden="1" x14ac:dyDescent="0.25">
      <c r="A2292" t="s">
        <v>20</v>
      </c>
      <c r="B2292" t="s">
        <v>30</v>
      </c>
      <c r="C2292" t="s">
        <v>22</v>
      </c>
      <c r="D2292" t="s">
        <v>23</v>
      </c>
      <c r="E2292" t="s">
        <v>5</v>
      </c>
      <c r="G2292" t="s">
        <v>24</v>
      </c>
      <c r="H2292">
        <v>1051205</v>
      </c>
      <c r="I2292">
        <v>1051765</v>
      </c>
      <c r="J2292" t="s">
        <v>74</v>
      </c>
      <c r="P2292">
        <v>5737846</v>
      </c>
      <c r="Q2292" t="s">
        <v>4044</v>
      </c>
      <c r="R2292">
        <v>561</v>
      </c>
      <c r="T2292" t="s">
        <v>4045</v>
      </c>
    </row>
    <row r="2293" spans="1:20" x14ac:dyDescent="0.25">
      <c r="A2293" s="6" t="s">
        <v>33</v>
      </c>
      <c r="B2293" s="7" t="s">
        <v>34</v>
      </c>
      <c r="C2293" s="7" t="s">
        <v>22</v>
      </c>
      <c r="D2293" s="7" t="s">
        <v>23</v>
      </c>
      <c r="E2293" s="7" t="s">
        <v>5</v>
      </c>
      <c r="F2293" s="7"/>
      <c r="G2293" s="7" t="s">
        <v>24</v>
      </c>
      <c r="H2293" s="7">
        <v>1051205</v>
      </c>
      <c r="I2293" s="7">
        <v>1051765</v>
      </c>
      <c r="J2293" s="7" t="s">
        <v>74</v>
      </c>
      <c r="K2293" s="7" t="s">
        <v>4046</v>
      </c>
      <c r="L2293" s="7" t="s">
        <v>4046</v>
      </c>
      <c r="M2293" s="7"/>
      <c r="N2293" s="7" t="s">
        <v>36</v>
      </c>
      <c r="O2293" s="7"/>
      <c r="P2293" s="7">
        <v>5737846</v>
      </c>
      <c r="Q2293" s="7" t="s">
        <v>4044</v>
      </c>
      <c r="R2293" s="7">
        <v>561</v>
      </c>
      <c r="S2293" s="7">
        <v>186</v>
      </c>
      <c r="T2293" s="8"/>
    </row>
    <row r="2294" spans="1:20" hidden="1" x14ac:dyDescent="0.25">
      <c r="A2294" t="s">
        <v>20</v>
      </c>
      <c r="B2294" t="s">
        <v>21</v>
      </c>
      <c r="C2294" t="s">
        <v>22</v>
      </c>
      <c r="D2294" t="s">
        <v>23</v>
      </c>
      <c r="E2294" t="s">
        <v>5</v>
      </c>
      <c r="G2294" t="s">
        <v>24</v>
      </c>
      <c r="H2294">
        <v>1051816</v>
      </c>
      <c r="I2294">
        <v>1051930</v>
      </c>
      <c r="J2294" t="s">
        <v>74</v>
      </c>
      <c r="P2294">
        <v>5738848</v>
      </c>
      <c r="Q2294" t="s">
        <v>4047</v>
      </c>
      <c r="R2294">
        <v>115</v>
      </c>
      <c r="T2294" t="s">
        <v>4048</v>
      </c>
    </row>
    <row r="2295" spans="1:20" hidden="1" x14ac:dyDescent="0.25">
      <c r="A2295" t="s">
        <v>21</v>
      </c>
      <c r="C2295" t="s">
        <v>22</v>
      </c>
      <c r="D2295" t="s">
        <v>23</v>
      </c>
      <c r="E2295" t="s">
        <v>5</v>
      </c>
      <c r="G2295" t="s">
        <v>24</v>
      </c>
      <c r="H2295">
        <v>1051816</v>
      </c>
      <c r="I2295">
        <v>1051930</v>
      </c>
      <c r="J2295" t="s">
        <v>74</v>
      </c>
      <c r="N2295" t="s">
        <v>1847</v>
      </c>
      <c r="P2295">
        <v>5738848</v>
      </c>
      <c r="Q2295" t="s">
        <v>4047</v>
      </c>
      <c r="R2295">
        <v>75</v>
      </c>
      <c r="T2295" t="s">
        <v>1848</v>
      </c>
    </row>
    <row r="2296" spans="1:20" hidden="1" x14ac:dyDescent="0.25">
      <c r="A2296" t="s">
        <v>20</v>
      </c>
      <c r="B2296" t="s">
        <v>21</v>
      </c>
      <c r="C2296" t="s">
        <v>22</v>
      </c>
      <c r="D2296" t="s">
        <v>23</v>
      </c>
      <c r="E2296" t="s">
        <v>5</v>
      </c>
      <c r="G2296" t="s">
        <v>24</v>
      </c>
      <c r="H2296">
        <v>1052060</v>
      </c>
      <c r="I2296">
        <v>1052144</v>
      </c>
      <c r="J2296" t="s">
        <v>25</v>
      </c>
      <c r="P2296">
        <v>5737964</v>
      </c>
      <c r="Q2296" t="s">
        <v>4049</v>
      </c>
      <c r="R2296">
        <v>85</v>
      </c>
      <c r="T2296" t="s">
        <v>4050</v>
      </c>
    </row>
    <row r="2297" spans="1:20" hidden="1" x14ac:dyDescent="0.25">
      <c r="A2297" t="s">
        <v>21</v>
      </c>
      <c r="C2297" t="s">
        <v>22</v>
      </c>
      <c r="D2297" t="s">
        <v>23</v>
      </c>
      <c r="E2297" t="s">
        <v>5</v>
      </c>
      <c r="G2297" t="s">
        <v>24</v>
      </c>
      <c r="H2297">
        <v>1052060</v>
      </c>
      <c r="I2297">
        <v>1052144</v>
      </c>
      <c r="J2297" t="s">
        <v>25</v>
      </c>
      <c r="N2297" t="s">
        <v>2688</v>
      </c>
      <c r="P2297">
        <v>5737964</v>
      </c>
      <c r="Q2297" t="s">
        <v>4049</v>
      </c>
      <c r="R2297">
        <v>85</v>
      </c>
      <c r="T2297" t="s">
        <v>4051</v>
      </c>
    </row>
    <row r="2298" spans="1:20" hidden="1" x14ac:dyDescent="0.25">
      <c r="A2298" t="s">
        <v>20</v>
      </c>
      <c r="B2298" t="s">
        <v>30</v>
      </c>
      <c r="C2298" t="s">
        <v>22</v>
      </c>
      <c r="D2298" t="s">
        <v>23</v>
      </c>
      <c r="E2298" t="s">
        <v>5</v>
      </c>
      <c r="G2298" t="s">
        <v>24</v>
      </c>
      <c r="H2298">
        <v>1052309</v>
      </c>
      <c r="I2298">
        <v>1052866</v>
      </c>
      <c r="J2298" t="s">
        <v>25</v>
      </c>
      <c r="P2298">
        <v>5737948</v>
      </c>
      <c r="Q2298" t="s">
        <v>4052</v>
      </c>
      <c r="R2298">
        <v>558</v>
      </c>
      <c r="T2298" t="s">
        <v>4053</v>
      </c>
    </row>
    <row r="2299" spans="1:20" x14ac:dyDescent="0.25">
      <c r="A2299" s="6" t="s">
        <v>33</v>
      </c>
      <c r="B2299" s="7" t="s">
        <v>34</v>
      </c>
      <c r="C2299" s="7" t="s">
        <v>22</v>
      </c>
      <c r="D2299" s="7" t="s">
        <v>23</v>
      </c>
      <c r="E2299" s="7" t="s">
        <v>5</v>
      </c>
      <c r="F2299" s="7"/>
      <c r="G2299" s="7" t="s">
        <v>24</v>
      </c>
      <c r="H2299" s="7">
        <v>1052309</v>
      </c>
      <c r="I2299" s="7">
        <v>1052866</v>
      </c>
      <c r="J2299" s="7" t="s">
        <v>25</v>
      </c>
      <c r="K2299" s="7" t="s">
        <v>4054</v>
      </c>
      <c r="L2299" s="7" t="s">
        <v>4054</v>
      </c>
      <c r="M2299" s="7"/>
      <c r="N2299" s="7" t="s">
        <v>4055</v>
      </c>
      <c r="O2299" s="7"/>
      <c r="P2299" s="7">
        <v>5737948</v>
      </c>
      <c r="Q2299" s="7" t="s">
        <v>4052</v>
      </c>
      <c r="R2299" s="7">
        <v>558</v>
      </c>
      <c r="S2299" s="7">
        <v>185</v>
      </c>
      <c r="T2299" s="8"/>
    </row>
    <row r="2300" spans="1:20" hidden="1" x14ac:dyDescent="0.25">
      <c r="A2300" t="s">
        <v>20</v>
      </c>
      <c r="B2300" t="s">
        <v>30</v>
      </c>
      <c r="C2300" t="s">
        <v>22</v>
      </c>
      <c r="D2300" t="s">
        <v>23</v>
      </c>
      <c r="E2300" t="s">
        <v>5</v>
      </c>
      <c r="G2300" t="s">
        <v>24</v>
      </c>
      <c r="H2300">
        <v>1052893</v>
      </c>
      <c r="I2300">
        <v>1054245</v>
      </c>
      <c r="J2300" t="s">
        <v>25</v>
      </c>
      <c r="P2300">
        <v>5737875</v>
      </c>
      <c r="Q2300" t="s">
        <v>4056</v>
      </c>
      <c r="R2300">
        <v>1353</v>
      </c>
      <c r="T2300" t="s">
        <v>4057</v>
      </c>
    </row>
    <row r="2301" spans="1:20" x14ac:dyDescent="0.25">
      <c r="A2301" s="6" t="s">
        <v>33</v>
      </c>
      <c r="B2301" s="7" t="s">
        <v>34</v>
      </c>
      <c r="C2301" s="7" t="s">
        <v>22</v>
      </c>
      <c r="D2301" s="7" t="s">
        <v>23</v>
      </c>
      <c r="E2301" s="7" t="s">
        <v>5</v>
      </c>
      <c r="F2301" s="7"/>
      <c r="G2301" s="7" t="s">
        <v>24</v>
      </c>
      <c r="H2301" s="7">
        <v>1052893</v>
      </c>
      <c r="I2301" s="7">
        <v>1054245</v>
      </c>
      <c r="J2301" s="7" t="s">
        <v>25</v>
      </c>
      <c r="K2301" s="7" t="s">
        <v>4058</v>
      </c>
      <c r="L2301" s="7" t="s">
        <v>4058</v>
      </c>
      <c r="M2301" s="7"/>
      <c r="N2301" s="7" t="s">
        <v>4059</v>
      </c>
      <c r="O2301" s="7"/>
      <c r="P2301" s="7">
        <v>5737875</v>
      </c>
      <c r="Q2301" s="7" t="s">
        <v>4056</v>
      </c>
      <c r="R2301" s="7">
        <v>1353</v>
      </c>
      <c r="S2301" s="7">
        <v>450</v>
      </c>
      <c r="T2301" s="8"/>
    </row>
    <row r="2302" spans="1:20" hidden="1" x14ac:dyDescent="0.25">
      <c r="A2302" t="s">
        <v>20</v>
      </c>
      <c r="B2302" t="s">
        <v>30</v>
      </c>
      <c r="C2302" t="s">
        <v>22</v>
      </c>
      <c r="D2302" t="s">
        <v>23</v>
      </c>
      <c r="E2302" t="s">
        <v>5</v>
      </c>
      <c r="G2302" t="s">
        <v>24</v>
      </c>
      <c r="H2302">
        <v>1054385</v>
      </c>
      <c r="I2302">
        <v>1054612</v>
      </c>
      <c r="J2302" t="s">
        <v>25</v>
      </c>
      <c r="P2302">
        <v>24780683</v>
      </c>
      <c r="Q2302" t="s">
        <v>4060</v>
      </c>
      <c r="R2302">
        <v>228</v>
      </c>
    </row>
    <row r="2303" spans="1:20" x14ac:dyDescent="0.25">
      <c r="A2303" s="6" t="s">
        <v>33</v>
      </c>
      <c r="B2303" s="7" t="s">
        <v>34</v>
      </c>
      <c r="C2303" s="7" t="s">
        <v>22</v>
      </c>
      <c r="D2303" s="7" t="s">
        <v>23</v>
      </c>
      <c r="E2303" s="7" t="s">
        <v>5</v>
      </c>
      <c r="F2303" s="7"/>
      <c r="G2303" s="7" t="s">
        <v>24</v>
      </c>
      <c r="H2303" s="7">
        <v>1054385</v>
      </c>
      <c r="I2303" s="7">
        <v>1054612</v>
      </c>
      <c r="J2303" s="7" t="s">
        <v>25</v>
      </c>
      <c r="K2303" s="7" t="s">
        <v>4061</v>
      </c>
      <c r="L2303" s="7" t="s">
        <v>4061</v>
      </c>
      <c r="M2303" s="7"/>
      <c r="N2303" s="7" t="s">
        <v>36</v>
      </c>
      <c r="O2303" s="7"/>
      <c r="P2303" s="7">
        <v>24780683</v>
      </c>
      <c r="Q2303" s="7" t="s">
        <v>4060</v>
      </c>
      <c r="R2303" s="7">
        <v>228</v>
      </c>
      <c r="S2303" s="7">
        <v>75</v>
      </c>
      <c r="T2303" s="8"/>
    </row>
    <row r="2304" spans="1:20" hidden="1" x14ac:dyDescent="0.25">
      <c r="A2304" t="s">
        <v>20</v>
      </c>
      <c r="B2304" t="s">
        <v>30</v>
      </c>
      <c r="C2304" t="s">
        <v>22</v>
      </c>
      <c r="D2304" t="s">
        <v>23</v>
      </c>
      <c r="E2304" t="s">
        <v>5</v>
      </c>
      <c r="G2304" t="s">
        <v>24</v>
      </c>
      <c r="H2304">
        <v>1054593</v>
      </c>
      <c r="I2304">
        <v>1055264</v>
      </c>
      <c r="J2304" t="s">
        <v>74</v>
      </c>
      <c r="P2304">
        <v>5737823</v>
      </c>
      <c r="Q2304" t="s">
        <v>4062</v>
      </c>
      <c r="R2304">
        <v>672</v>
      </c>
      <c r="T2304" t="s">
        <v>4063</v>
      </c>
    </row>
    <row r="2305" spans="1:20" x14ac:dyDescent="0.25">
      <c r="A2305" s="6" t="s">
        <v>33</v>
      </c>
      <c r="B2305" s="7" t="s">
        <v>34</v>
      </c>
      <c r="C2305" s="7" t="s">
        <v>22</v>
      </c>
      <c r="D2305" s="7" t="s">
        <v>23</v>
      </c>
      <c r="E2305" s="7" t="s">
        <v>5</v>
      </c>
      <c r="F2305" s="7"/>
      <c r="G2305" s="7" t="s">
        <v>24</v>
      </c>
      <c r="H2305" s="7">
        <v>1054593</v>
      </c>
      <c r="I2305" s="7">
        <v>1055264</v>
      </c>
      <c r="J2305" s="7" t="s">
        <v>74</v>
      </c>
      <c r="K2305" s="7" t="s">
        <v>4064</v>
      </c>
      <c r="L2305" s="7" t="s">
        <v>4064</v>
      </c>
      <c r="M2305" s="7"/>
      <c r="N2305" s="7" t="s">
        <v>4065</v>
      </c>
      <c r="O2305" s="7"/>
      <c r="P2305" s="7">
        <v>5737823</v>
      </c>
      <c r="Q2305" s="7" t="s">
        <v>4062</v>
      </c>
      <c r="R2305" s="7">
        <v>672</v>
      </c>
      <c r="S2305" s="7">
        <v>223</v>
      </c>
      <c r="T2305" s="8"/>
    </row>
    <row r="2306" spans="1:20" hidden="1" x14ac:dyDescent="0.25">
      <c r="A2306" t="s">
        <v>20</v>
      </c>
      <c r="B2306" t="s">
        <v>30</v>
      </c>
      <c r="C2306" t="s">
        <v>22</v>
      </c>
      <c r="D2306" t="s">
        <v>23</v>
      </c>
      <c r="E2306" t="s">
        <v>5</v>
      </c>
      <c r="G2306" t="s">
        <v>24</v>
      </c>
      <c r="H2306">
        <v>1055283</v>
      </c>
      <c r="I2306">
        <v>1056089</v>
      </c>
      <c r="J2306" t="s">
        <v>74</v>
      </c>
      <c r="P2306">
        <v>5739042</v>
      </c>
      <c r="Q2306" t="s">
        <v>4066</v>
      </c>
      <c r="R2306">
        <v>807</v>
      </c>
      <c r="T2306" t="s">
        <v>4067</v>
      </c>
    </row>
    <row r="2307" spans="1:20" x14ac:dyDescent="0.25">
      <c r="A2307" s="6" t="s">
        <v>33</v>
      </c>
      <c r="B2307" s="7" t="s">
        <v>34</v>
      </c>
      <c r="C2307" s="7" t="s">
        <v>22</v>
      </c>
      <c r="D2307" s="7" t="s">
        <v>23</v>
      </c>
      <c r="E2307" s="7" t="s">
        <v>5</v>
      </c>
      <c r="F2307" s="7"/>
      <c r="G2307" s="7" t="s">
        <v>24</v>
      </c>
      <c r="H2307" s="7">
        <v>1055283</v>
      </c>
      <c r="I2307" s="7">
        <v>1056089</v>
      </c>
      <c r="J2307" s="7" t="s">
        <v>74</v>
      </c>
      <c r="K2307" s="7" t="s">
        <v>4068</v>
      </c>
      <c r="L2307" s="7" t="s">
        <v>4068</v>
      </c>
      <c r="M2307" s="7"/>
      <c r="N2307" s="7" t="s">
        <v>951</v>
      </c>
      <c r="O2307" s="7"/>
      <c r="P2307" s="7">
        <v>5739042</v>
      </c>
      <c r="Q2307" s="7" t="s">
        <v>4066</v>
      </c>
      <c r="R2307" s="7">
        <v>807</v>
      </c>
      <c r="S2307" s="7">
        <v>268</v>
      </c>
      <c r="T2307" s="8"/>
    </row>
    <row r="2308" spans="1:20" hidden="1" x14ac:dyDescent="0.25">
      <c r="A2308" t="s">
        <v>20</v>
      </c>
      <c r="B2308" t="s">
        <v>30</v>
      </c>
      <c r="C2308" t="s">
        <v>22</v>
      </c>
      <c r="D2308" t="s">
        <v>23</v>
      </c>
      <c r="E2308" t="s">
        <v>5</v>
      </c>
      <c r="G2308" t="s">
        <v>24</v>
      </c>
      <c r="H2308">
        <v>1056167</v>
      </c>
      <c r="I2308">
        <v>1056742</v>
      </c>
      <c r="J2308" t="s">
        <v>25</v>
      </c>
      <c r="P2308">
        <v>5739005</v>
      </c>
      <c r="Q2308" t="s">
        <v>4069</v>
      </c>
      <c r="R2308">
        <v>576</v>
      </c>
      <c r="T2308" t="s">
        <v>4070</v>
      </c>
    </row>
    <row r="2309" spans="1:20" x14ac:dyDescent="0.25">
      <c r="A2309" s="6" t="s">
        <v>33</v>
      </c>
      <c r="B2309" s="7" t="s">
        <v>34</v>
      </c>
      <c r="C2309" s="7" t="s">
        <v>22</v>
      </c>
      <c r="D2309" s="7" t="s">
        <v>23</v>
      </c>
      <c r="E2309" s="7" t="s">
        <v>5</v>
      </c>
      <c r="F2309" s="7"/>
      <c r="G2309" s="7" t="s">
        <v>24</v>
      </c>
      <c r="H2309" s="7">
        <v>1056167</v>
      </c>
      <c r="I2309" s="7">
        <v>1056742</v>
      </c>
      <c r="J2309" s="7" t="s">
        <v>25</v>
      </c>
      <c r="K2309" s="7" t="s">
        <v>4071</v>
      </c>
      <c r="L2309" s="7" t="s">
        <v>4071</v>
      </c>
      <c r="M2309" s="7"/>
      <c r="N2309" s="7" t="s">
        <v>2907</v>
      </c>
      <c r="O2309" s="7"/>
      <c r="P2309" s="7">
        <v>5739005</v>
      </c>
      <c r="Q2309" s="7" t="s">
        <v>4069</v>
      </c>
      <c r="R2309" s="7">
        <v>576</v>
      </c>
      <c r="S2309" s="7">
        <v>191</v>
      </c>
      <c r="T2309" s="8"/>
    </row>
    <row r="2310" spans="1:20" hidden="1" x14ac:dyDescent="0.25">
      <c r="A2310" t="s">
        <v>20</v>
      </c>
      <c r="B2310" t="s">
        <v>30</v>
      </c>
      <c r="C2310" t="s">
        <v>22</v>
      </c>
      <c r="D2310" t="s">
        <v>23</v>
      </c>
      <c r="E2310" t="s">
        <v>5</v>
      </c>
      <c r="G2310" t="s">
        <v>24</v>
      </c>
      <c r="H2310">
        <v>1056828</v>
      </c>
      <c r="I2310">
        <v>1057313</v>
      </c>
      <c r="J2310" t="s">
        <v>74</v>
      </c>
      <c r="P2310">
        <v>5738968</v>
      </c>
      <c r="Q2310" t="s">
        <v>4072</v>
      </c>
      <c r="R2310">
        <v>486</v>
      </c>
      <c r="T2310" t="s">
        <v>4073</v>
      </c>
    </row>
    <row r="2311" spans="1:20" x14ac:dyDescent="0.25">
      <c r="A2311" s="6" t="s">
        <v>33</v>
      </c>
      <c r="B2311" s="7" t="s">
        <v>34</v>
      </c>
      <c r="C2311" s="7" t="s">
        <v>22</v>
      </c>
      <c r="D2311" s="7" t="s">
        <v>23</v>
      </c>
      <c r="E2311" s="7" t="s">
        <v>5</v>
      </c>
      <c r="F2311" s="7"/>
      <c r="G2311" s="7" t="s">
        <v>24</v>
      </c>
      <c r="H2311" s="7">
        <v>1056828</v>
      </c>
      <c r="I2311" s="7">
        <v>1057313</v>
      </c>
      <c r="J2311" s="7" t="s">
        <v>74</v>
      </c>
      <c r="K2311" s="7" t="s">
        <v>4074</v>
      </c>
      <c r="L2311" s="7" t="s">
        <v>4074</v>
      </c>
      <c r="M2311" s="7"/>
      <c r="N2311" s="7" t="s">
        <v>4075</v>
      </c>
      <c r="O2311" s="7"/>
      <c r="P2311" s="7">
        <v>5738968</v>
      </c>
      <c r="Q2311" s="7" t="s">
        <v>4072</v>
      </c>
      <c r="R2311" s="7">
        <v>486</v>
      </c>
      <c r="S2311" s="7">
        <v>161</v>
      </c>
      <c r="T2311" s="8"/>
    </row>
    <row r="2312" spans="1:20" hidden="1" x14ac:dyDescent="0.25">
      <c r="A2312" t="s">
        <v>20</v>
      </c>
      <c r="B2312" t="s">
        <v>30</v>
      </c>
      <c r="C2312" t="s">
        <v>22</v>
      </c>
      <c r="D2312" t="s">
        <v>23</v>
      </c>
      <c r="E2312" t="s">
        <v>5</v>
      </c>
      <c r="G2312" t="s">
        <v>24</v>
      </c>
      <c r="H2312">
        <v>1057352</v>
      </c>
      <c r="I2312">
        <v>1058074</v>
      </c>
      <c r="J2312" t="s">
        <v>74</v>
      </c>
      <c r="P2312">
        <v>5738908</v>
      </c>
      <c r="Q2312" t="s">
        <v>4076</v>
      </c>
      <c r="R2312">
        <v>723</v>
      </c>
      <c r="T2312" t="s">
        <v>4077</v>
      </c>
    </row>
    <row r="2313" spans="1:20" x14ac:dyDescent="0.25">
      <c r="A2313" s="6" t="s">
        <v>33</v>
      </c>
      <c r="B2313" s="7" t="s">
        <v>34</v>
      </c>
      <c r="C2313" s="7" t="s">
        <v>22</v>
      </c>
      <c r="D2313" s="7" t="s">
        <v>23</v>
      </c>
      <c r="E2313" s="7" t="s">
        <v>5</v>
      </c>
      <c r="F2313" s="7"/>
      <c r="G2313" s="7" t="s">
        <v>24</v>
      </c>
      <c r="H2313" s="7">
        <v>1057352</v>
      </c>
      <c r="I2313" s="7">
        <v>1058074</v>
      </c>
      <c r="J2313" s="7" t="s">
        <v>74</v>
      </c>
      <c r="K2313" s="7" t="s">
        <v>4078</v>
      </c>
      <c r="L2313" s="7" t="s">
        <v>4078</v>
      </c>
      <c r="M2313" s="7"/>
      <c r="N2313" s="7" t="s">
        <v>4079</v>
      </c>
      <c r="O2313" s="7"/>
      <c r="P2313" s="7">
        <v>5738908</v>
      </c>
      <c r="Q2313" s="7" t="s">
        <v>4076</v>
      </c>
      <c r="R2313" s="7">
        <v>723</v>
      </c>
      <c r="S2313" s="7">
        <v>240</v>
      </c>
      <c r="T2313" s="8"/>
    </row>
    <row r="2314" spans="1:20" hidden="1" x14ac:dyDescent="0.25">
      <c r="A2314" t="s">
        <v>20</v>
      </c>
      <c r="B2314" t="s">
        <v>30</v>
      </c>
      <c r="C2314" t="s">
        <v>22</v>
      </c>
      <c r="D2314" t="s">
        <v>23</v>
      </c>
      <c r="E2314" t="s">
        <v>5</v>
      </c>
      <c r="G2314" t="s">
        <v>24</v>
      </c>
      <c r="H2314">
        <v>1058115</v>
      </c>
      <c r="I2314">
        <v>1058375</v>
      </c>
      <c r="J2314" t="s">
        <v>74</v>
      </c>
      <c r="P2314">
        <v>5738807</v>
      </c>
      <c r="Q2314" t="s">
        <v>4080</v>
      </c>
      <c r="R2314">
        <v>261</v>
      </c>
      <c r="T2314" t="s">
        <v>4081</v>
      </c>
    </row>
    <row r="2315" spans="1:20" x14ac:dyDescent="0.25">
      <c r="A2315" s="6" t="s">
        <v>33</v>
      </c>
      <c r="B2315" s="7" t="s">
        <v>34</v>
      </c>
      <c r="C2315" s="7" t="s">
        <v>22</v>
      </c>
      <c r="D2315" s="7" t="s">
        <v>23</v>
      </c>
      <c r="E2315" s="7" t="s">
        <v>5</v>
      </c>
      <c r="F2315" s="7"/>
      <c r="G2315" s="7" t="s">
        <v>24</v>
      </c>
      <c r="H2315" s="7">
        <v>1058115</v>
      </c>
      <c r="I2315" s="7">
        <v>1058375</v>
      </c>
      <c r="J2315" s="7" t="s">
        <v>74</v>
      </c>
      <c r="K2315" s="7" t="s">
        <v>4082</v>
      </c>
      <c r="L2315" s="7" t="s">
        <v>4082</v>
      </c>
      <c r="M2315" s="7"/>
      <c r="N2315" s="7" t="s">
        <v>4083</v>
      </c>
      <c r="O2315" s="7"/>
      <c r="P2315" s="7">
        <v>5738807</v>
      </c>
      <c r="Q2315" s="7" t="s">
        <v>4080</v>
      </c>
      <c r="R2315" s="7">
        <v>261</v>
      </c>
      <c r="S2315" s="7">
        <v>86</v>
      </c>
      <c r="T2315" s="8"/>
    </row>
    <row r="2316" spans="1:20" hidden="1" x14ac:dyDescent="0.25">
      <c r="A2316" t="s">
        <v>20</v>
      </c>
      <c r="B2316" t="s">
        <v>30</v>
      </c>
      <c r="C2316" t="s">
        <v>22</v>
      </c>
      <c r="D2316" t="s">
        <v>23</v>
      </c>
      <c r="E2316" t="s">
        <v>5</v>
      </c>
      <c r="G2316" t="s">
        <v>24</v>
      </c>
      <c r="H2316">
        <v>1058397</v>
      </c>
      <c r="I2316">
        <v>1059155</v>
      </c>
      <c r="J2316" t="s">
        <v>74</v>
      </c>
      <c r="P2316">
        <v>5738786</v>
      </c>
      <c r="Q2316" t="s">
        <v>4084</v>
      </c>
      <c r="R2316">
        <v>759</v>
      </c>
      <c r="T2316" t="s">
        <v>4085</v>
      </c>
    </row>
    <row r="2317" spans="1:20" x14ac:dyDescent="0.25">
      <c r="A2317" s="6" t="s">
        <v>33</v>
      </c>
      <c r="B2317" s="7" t="s">
        <v>34</v>
      </c>
      <c r="C2317" s="7" t="s">
        <v>22</v>
      </c>
      <c r="D2317" s="7" t="s">
        <v>23</v>
      </c>
      <c r="E2317" s="7" t="s">
        <v>5</v>
      </c>
      <c r="F2317" s="7"/>
      <c r="G2317" s="7" t="s">
        <v>24</v>
      </c>
      <c r="H2317" s="7">
        <v>1058397</v>
      </c>
      <c r="I2317" s="7">
        <v>1059155</v>
      </c>
      <c r="J2317" s="7" t="s">
        <v>74</v>
      </c>
      <c r="K2317" s="7" t="s">
        <v>4086</v>
      </c>
      <c r="L2317" s="7" t="s">
        <v>4086</v>
      </c>
      <c r="M2317" s="7"/>
      <c r="N2317" s="7" t="s">
        <v>4087</v>
      </c>
      <c r="O2317" s="7"/>
      <c r="P2317" s="7">
        <v>5738786</v>
      </c>
      <c r="Q2317" s="7" t="s">
        <v>4084</v>
      </c>
      <c r="R2317" s="7">
        <v>759</v>
      </c>
      <c r="S2317" s="7">
        <v>252</v>
      </c>
      <c r="T2317" s="8"/>
    </row>
    <row r="2318" spans="1:20" hidden="1" x14ac:dyDescent="0.25">
      <c r="A2318" t="s">
        <v>20</v>
      </c>
      <c r="B2318" t="s">
        <v>30</v>
      </c>
      <c r="C2318" t="s">
        <v>22</v>
      </c>
      <c r="D2318" t="s">
        <v>23</v>
      </c>
      <c r="E2318" t="s">
        <v>5</v>
      </c>
      <c r="G2318" t="s">
        <v>24</v>
      </c>
      <c r="H2318">
        <v>1059186</v>
      </c>
      <c r="I2318">
        <v>1060190</v>
      </c>
      <c r="J2318" t="s">
        <v>74</v>
      </c>
      <c r="P2318">
        <v>5738763</v>
      </c>
      <c r="Q2318" t="s">
        <v>4088</v>
      </c>
      <c r="R2318">
        <v>1005</v>
      </c>
      <c r="T2318" t="s">
        <v>4089</v>
      </c>
    </row>
    <row r="2319" spans="1:20" x14ac:dyDescent="0.25">
      <c r="A2319" s="6" t="s">
        <v>33</v>
      </c>
      <c r="B2319" s="7" t="s">
        <v>34</v>
      </c>
      <c r="C2319" s="7" t="s">
        <v>22</v>
      </c>
      <c r="D2319" s="7" t="s">
        <v>23</v>
      </c>
      <c r="E2319" s="7" t="s">
        <v>5</v>
      </c>
      <c r="F2319" s="7"/>
      <c r="G2319" s="7" t="s">
        <v>24</v>
      </c>
      <c r="H2319" s="7">
        <v>1059186</v>
      </c>
      <c r="I2319" s="7">
        <v>1060190</v>
      </c>
      <c r="J2319" s="7" t="s">
        <v>74</v>
      </c>
      <c r="K2319" s="7" t="s">
        <v>4090</v>
      </c>
      <c r="L2319" s="7" t="s">
        <v>4090</v>
      </c>
      <c r="M2319" s="7"/>
      <c r="N2319" s="7" t="s">
        <v>4091</v>
      </c>
      <c r="O2319" s="7"/>
      <c r="P2319" s="7">
        <v>5738763</v>
      </c>
      <c r="Q2319" s="7" t="s">
        <v>4088</v>
      </c>
      <c r="R2319" s="7">
        <v>1005</v>
      </c>
      <c r="S2319" s="7">
        <v>334</v>
      </c>
      <c r="T2319" s="8"/>
    </row>
    <row r="2320" spans="1:20" hidden="1" x14ac:dyDescent="0.25">
      <c r="A2320" t="s">
        <v>20</v>
      </c>
      <c r="B2320" t="s">
        <v>30</v>
      </c>
      <c r="C2320" t="s">
        <v>22</v>
      </c>
      <c r="D2320" t="s">
        <v>23</v>
      </c>
      <c r="E2320" t="s">
        <v>5</v>
      </c>
      <c r="G2320" t="s">
        <v>24</v>
      </c>
      <c r="H2320">
        <v>1060458</v>
      </c>
      <c r="I2320">
        <v>1061048</v>
      </c>
      <c r="J2320" t="s">
        <v>25</v>
      </c>
      <c r="P2320">
        <v>5738736</v>
      </c>
      <c r="Q2320" t="s">
        <v>4092</v>
      </c>
      <c r="R2320">
        <v>591</v>
      </c>
      <c r="T2320" t="s">
        <v>4093</v>
      </c>
    </row>
    <row r="2321" spans="1:20" x14ac:dyDescent="0.25">
      <c r="A2321" s="6" t="s">
        <v>33</v>
      </c>
      <c r="B2321" s="7" t="s">
        <v>34</v>
      </c>
      <c r="C2321" s="7" t="s">
        <v>22</v>
      </c>
      <c r="D2321" s="7" t="s">
        <v>23</v>
      </c>
      <c r="E2321" s="7" t="s">
        <v>5</v>
      </c>
      <c r="F2321" s="7"/>
      <c r="G2321" s="7" t="s">
        <v>24</v>
      </c>
      <c r="H2321" s="7">
        <v>1060458</v>
      </c>
      <c r="I2321" s="7">
        <v>1061048</v>
      </c>
      <c r="J2321" s="7" t="s">
        <v>25</v>
      </c>
      <c r="K2321" s="7" t="s">
        <v>4094</v>
      </c>
      <c r="L2321" s="7" t="s">
        <v>4094</v>
      </c>
      <c r="M2321" s="7"/>
      <c r="N2321" s="7" t="s">
        <v>592</v>
      </c>
      <c r="O2321" s="7"/>
      <c r="P2321" s="7">
        <v>5738736</v>
      </c>
      <c r="Q2321" s="7" t="s">
        <v>4092</v>
      </c>
      <c r="R2321" s="7">
        <v>591</v>
      </c>
      <c r="S2321" s="7">
        <v>196</v>
      </c>
      <c r="T2321" s="8"/>
    </row>
    <row r="2322" spans="1:20" hidden="1" x14ac:dyDescent="0.25">
      <c r="A2322" t="s">
        <v>20</v>
      </c>
      <c r="B2322" t="s">
        <v>21</v>
      </c>
      <c r="C2322" t="s">
        <v>22</v>
      </c>
      <c r="D2322" t="s">
        <v>23</v>
      </c>
      <c r="E2322" t="s">
        <v>5</v>
      </c>
      <c r="G2322" t="s">
        <v>24</v>
      </c>
      <c r="H2322">
        <v>1061109</v>
      </c>
      <c r="I2322">
        <v>1061183</v>
      </c>
      <c r="J2322" t="s">
        <v>74</v>
      </c>
      <c r="P2322">
        <v>5738714</v>
      </c>
      <c r="Q2322" t="s">
        <v>4095</v>
      </c>
      <c r="R2322">
        <v>75</v>
      </c>
      <c r="T2322" t="s">
        <v>4096</v>
      </c>
    </row>
    <row r="2323" spans="1:20" hidden="1" x14ac:dyDescent="0.25">
      <c r="A2323" t="s">
        <v>21</v>
      </c>
      <c r="C2323" t="s">
        <v>22</v>
      </c>
      <c r="D2323" t="s">
        <v>23</v>
      </c>
      <c r="E2323" t="s">
        <v>5</v>
      </c>
      <c r="G2323" t="s">
        <v>24</v>
      </c>
      <c r="H2323">
        <v>1061109</v>
      </c>
      <c r="I2323">
        <v>1061183</v>
      </c>
      <c r="J2323" t="s">
        <v>74</v>
      </c>
      <c r="N2323" t="s">
        <v>4097</v>
      </c>
      <c r="P2323">
        <v>5738714</v>
      </c>
      <c r="Q2323" t="s">
        <v>4095</v>
      </c>
      <c r="R2323">
        <v>75</v>
      </c>
      <c r="T2323" t="s">
        <v>4098</v>
      </c>
    </row>
    <row r="2324" spans="1:20" hidden="1" x14ac:dyDescent="0.25">
      <c r="A2324" t="s">
        <v>20</v>
      </c>
      <c r="B2324" t="s">
        <v>30</v>
      </c>
      <c r="C2324" t="s">
        <v>22</v>
      </c>
      <c r="D2324" t="s">
        <v>23</v>
      </c>
      <c r="E2324" t="s">
        <v>5</v>
      </c>
      <c r="G2324" t="s">
        <v>24</v>
      </c>
      <c r="H2324">
        <v>1061335</v>
      </c>
      <c r="I2324">
        <v>1061652</v>
      </c>
      <c r="J2324" t="s">
        <v>25</v>
      </c>
      <c r="P2324">
        <v>5738643</v>
      </c>
      <c r="Q2324" t="s">
        <v>4099</v>
      </c>
      <c r="R2324">
        <v>318</v>
      </c>
      <c r="T2324" t="s">
        <v>4100</v>
      </c>
    </row>
    <row r="2325" spans="1:20" x14ac:dyDescent="0.25">
      <c r="A2325" s="6" t="s">
        <v>33</v>
      </c>
      <c r="B2325" s="7" t="s">
        <v>34</v>
      </c>
      <c r="C2325" s="7" t="s">
        <v>22</v>
      </c>
      <c r="D2325" s="7" t="s">
        <v>23</v>
      </c>
      <c r="E2325" s="7" t="s">
        <v>5</v>
      </c>
      <c r="F2325" s="7"/>
      <c r="G2325" s="7" t="s">
        <v>24</v>
      </c>
      <c r="H2325" s="7">
        <v>1061335</v>
      </c>
      <c r="I2325" s="7">
        <v>1061652</v>
      </c>
      <c r="J2325" s="7" t="s">
        <v>25</v>
      </c>
      <c r="K2325" s="7" t="s">
        <v>4101</v>
      </c>
      <c r="L2325" s="7" t="s">
        <v>4101</v>
      </c>
      <c r="M2325" s="7"/>
      <c r="N2325" s="7" t="s">
        <v>4102</v>
      </c>
      <c r="O2325" s="7"/>
      <c r="P2325" s="7">
        <v>5738643</v>
      </c>
      <c r="Q2325" s="7" t="s">
        <v>4099</v>
      </c>
      <c r="R2325" s="7">
        <v>318</v>
      </c>
      <c r="S2325" s="7">
        <v>105</v>
      </c>
      <c r="T2325" s="8"/>
    </row>
    <row r="2326" spans="1:20" hidden="1" x14ac:dyDescent="0.25">
      <c r="A2326" t="s">
        <v>20</v>
      </c>
      <c r="B2326" t="s">
        <v>30</v>
      </c>
      <c r="C2326" t="s">
        <v>22</v>
      </c>
      <c r="D2326" t="s">
        <v>23</v>
      </c>
      <c r="E2326" t="s">
        <v>5</v>
      </c>
      <c r="G2326" t="s">
        <v>24</v>
      </c>
      <c r="H2326">
        <v>1061667</v>
      </c>
      <c r="I2326">
        <v>1062488</v>
      </c>
      <c r="J2326" t="s">
        <v>74</v>
      </c>
      <c r="P2326">
        <v>5738619</v>
      </c>
      <c r="Q2326" t="s">
        <v>4103</v>
      </c>
      <c r="R2326">
        <v>822</v>
      </c>
      <c r="T2326" t="s">
        <v>4104</v>
      </c>
    </row>
    <row r="2327" spans="1:20" x14ac:dyDescent="0.25">
      <c r="A2327" s="6" t="s">
        <v>33</v>
      </c>
      <c r="B2327" s="7" t="s">
        <v>34</v>
      </c>
      <c r="C2327" s="7" t="s">
        <v>22</v>
      </c>
      <c r="D2327" s="7" t="s">
        <v>23</v>
      </c>
      <c r="E2327" s="7" t="s">
        <v>5</v>
      </c>
      <c r="F2327" s="7"/>
      <c r="G2327" s="7" t="s">
        <v>24</v>
      </c>
      <c r="H2327" s="7">
        <v>1061667</v>
      </c>
      <c r="I2327" s="7">
        <v>1062488</v>
      </c>
      <c r="J2327" s="7" t="s">
        <v>74</v>
      </c>
      <c r="K2327" s="7" t="s">
        <v>4105</v>
      </c>
      <c r="L2327" s="7" t="s">
        <v>4105</v>
      </c>
      <c r="M2327" s="7"/>
      <c r="N2327" s="7" t="s">
        <v>36</v>
      </c>
      <c r="O2327" s="7"/>
      <c r="P2327" s="7">
        <v>5738619</v>
      </c>
      <c r="Q2327" s="7" t="s">
        <v>4103</v>
      </c>
      <c r="R2327" s="7">
        <v>822</v>
      </c>
      <c r="S2327" s="7">
        <v>273</v>
      </c>
      <c r="T2327" s="8"/>
    </row>
    <row r="2328" spans="1:20" hidden="1" x14ac:dyDescent="0.25">
      <c r="A2328" t="s">
        <v>20</v>
      </c>
      <c r="B2328" t="s">
        <v>30</v>
      </c>
      <c r="C2328" t="s">
        <v>22</v>
      </c>
      <c r="D2328" t="s">
        <v>23</v>
      </c>
      <c r="E2328" t="s">
        <v>5</v>
      </c>
      <c r="G2328" t="s">
        <v>24</v>
      </c>
      <c r="H2328">
        <v>1062485</v>
      </c>
      <c r="I2328">
        <v>1063051</v>
      </c>
      <c r="J2328" t="s">
        <v>74</v>
      </c>
      <c r="P2328">
        <v>5738606</v>
      </c>
      <c r="Q2328" t="s">
        <v>4106</v>
      </c>
      <c r="R2328">
        <v>567</v>
      </c>
      <c r="T2328" t="s">
        <v>4107</v>
      </c>
    </row>
    <row r="2329" spans="1:20" x14ac:dyDescent="0.25">
      <c r="A2329" s="6" t="s">
        <v>33</v>
      </c>
      <c r="B2329" s="7" t="s">
        <v>34</v>
      </c>
      <c r="C2329" s="7" t="s">
        <v>22</v>
      </c>
      <c r="D2329" s="7" t="s">
        <v>23</v>
      </c>
      <c r="E2329" s="7" t="s">
        <v>5</v>
      </c>
      <c r="F2329" s="7"/>
      <c r="G2329" s="7" t="s">
        <v>24</v>
      </c>
      <c r="H2329" s="7">
        <v>1062485</v>
      </c>
      <c r="I2329" s="7">
        <v>1063051</v>
      </c>
      <c r="J2329" s="7" t="s">
        <v>74</v>
      </c>
      <c r="K2329" s="7" t="s">
        <v>4108</v>
      </c>
      <c r="L2329" s="7" t="s">
        <v>4108</v>
      </c>
      <c r="M2329" s="7"/>
      <c r="N2329" s="7" t="s">
        <v>4109</v>
      </c>
      <c r="O2329" s="7"/>
      <c r="P2329" s="7">
        <v>5738606</v>
      </c>
      <c r="Q2329" s="7" t="s">
        <v>4106</v>
      </c>
      <c r="R2329" s="7">
        <v>567</v>
      </c>
      <c r="S2329" s="7">
        <v>188</v>
      </c>
      <c r="T2329" s="8"/>
    </row>
    <row r="2330" spans="1:20" hidden="1" x14ac:dyDescent="0.25">
      <c r="A2330" t="s">
        <v>20</v>
      </c>
      <c r="B2330" t="s">
        <v>30</v>
      </c>
      <c r="C2330" t="s">
        <v>22</v>
      </c>
      <c r="D2330" t="s">
        <v>23</v>
      </c>
      <c r="E2330" t="s">
        <v>5</v>
      </c>
      <c r="G2330" t="s">
        <v>24</v>
      </c>
      <c r="H2330">
        <v>1063113</v>
      </c>
      <c r="I2330">
        <v>1063583</v>
      </c>
      <c r="J2330" t="s">
        <v>74</v>
      </c>
      <c r="P2330">
        <v>5738592</v>
      </c>
      <c r="Q2330" t="s">
        <v>4110</v>
      </c>
      <c r="R2330">
        <v>471</v>
      </c>
      <c r="T2330" t="s">
        <v>4111</v>
      </c>
    </row>
    <row r="2331" spans="1:20" x14ac:dyDescent="0.25">
      <c r="A2331" s="6" t="s">
        <v>33</v>
      </c>
      <c r="B2331" s="7" t="s">
        <v>34</v>
      </c>
      <c r="C2331" s="7" t="s">
        <v>22</v>
      </c>
      <c r="D2331" s="7" t="s">
        <v>23</v>
      </c>
      <c r="E2331" s="7" t="s">
        <v>5</v>
      </c>
      <c r="F2331" s="7"/>
      <c r="G2331" s="7" t="s">
        <v>24</v>
      </c>
      <c r="H2331" s="7">
        <v>1063113</v>
      </c>
      <c r="I2331" s="7">
        <v>1063583</v>
      </c>
      <c r="J2331" s="7" t="s">
        <v>74</v>
      </c>
      <c r="K2331" s="7" t="s">
        <v>4112</v>
      </c>
      <c r="L2331" s="7" t="s">
        <v>4112</v>
      </c>
      <c r="M2331" s="7"/>
      <c r="N2331" s="7" t="s">
        <v>2660</v>
      </c>
      <c r="O2331" s="7"/>
      <c r="P2331" s="7">
        <v>5738592</v>
      </c>
      <c r="Q2331" s="7" t="s">
        <v>4110</v>
      </c>
      <c r="R2331" s="7">
        <v>471</v>
      </c>
      <c r="S2331" s="7">
        <v>156</v>
      </c>
      <c r="T2331" s="8"/>
    </row>
    <row r="2332" spans="1:20" hidden="1" x14ac:dyDescent="0.25">
      <c r="A2332" t="s">
        <v>20</v>
      </c>
      <c r="B2332" t="s">
        <v>30</v>
      </c>
      <c r="C2332" t="s">
        <v>22</v>
      </c>
      <c r="D2332" t="s">
        <v>23</v>
      </c>
      <c r="E2332" t="s">
        <v>5</v>
      </c>
      <c r="G2332" t="s">
        <v>24</v>
      </c>
      <c r="H2332">
        <v>1063605</v>
      </c>
      <c r="I2332">
        <v>1064060</v>
      </c>
      <c r="J2332" t="s">
        <v>74</v>
      </c>
      <c r="P2332">
        <v>5738526</v>
      </c>
      <c r="Q2332" t="s">
        <v>4113</v>
      </c>
      <c r="R2332">
        <v>456</v>
      </c>
      <c r="T2332" t="s">
        <v>4114</v>
      </c>
    </row>
    <row r="2333" spans="1:20" x14ac:dyDescent="0.25">
      <c r="A2333" s="6" t="s">
        <v>33</v>
      </c>
      <c r="B2333" s="7" t="s">
        <v>34</v>
      </c>
      <c r="C2333" s="7" t="s">
        <v>22</v>
      </c>
      <c r="D2333" s="7" t="s">
        <v>23</v>
      </c>
      <c r="E2333" s="7" t="s">
        <v>5</v>
      </c>
      <c r="F2333" s="7"/>
      <c r="G2333" s="7" t="s">
        <v>24</v>
      </c>
      <c r="H2333" s="7">
        <v>1063605</v>
      </c>
      <c r="I2333" s="7">
        <v>1064060</v>
      </c>
      <c r="J2333" s="7" t="s">
        <v>74</v>
      </c>
      <c r="K2333" s="7" t="s">
        <v>4115</v>
      </c>
      <c r="L2333" s="7" t="s">
        <v>4115</v>
      </c>
      <c r="M2333" s="7"/>
      <c r="N2333" s="7" t="s">
        <v>4116</v>
      </c>
      <c r="O2333" s="7"/>
      <c r="P2333" s="7">
        <v>5738526</v>
      </c>
      <c r="Q2333" s="7" t="s">
        <v>4113</v>
      </c>
      <c r="R2333" s="7">
        <v>456</v>
      </c>
      <c r="S2333" s="7">
        <v>151</v>
      </c>
      <c r="T2333" s="8"/>
    </row>
    <row r="2334" spans="1:20" hidden="1" x14ac:dyDescent="0.25">
      <c r="A2334" t="s">
        <v>20</v>
      </c>
      <c r="B2334" t="s">
        <v>30</v>
      </c>
      <c r="C2334" t="s">
        <v>22</v>
      </c>
      <c r="D2334" t="s">
        <v>23</v>
      </c>
      <c r="E2334" t="s">
        <v>5</v>
      </c>
      <c r="G2334" t="s">
        <v>24</v>
      </c>
      <c r="H2334">
        <v>1064282</v>
      </c>
      <c r="I2334">
        <v>1064893</v>
      </c>
      <c r="J2334" t="s">
        <v>25</v>
      </c>
      <c r="P2334">
        <v>5738507</v>
      </c>
      <c r="Q2334" t="s">
        <v>4117</v>
      </c>
      <c r="R2334">
        <v>612</v>
      </c>
      <c r="T2334" t="s">
        <v>4118</v>
      </c>
    </row>
    <row r="2335" spans="1:20" x14ac:dyDescent="0.25">
      <c r="A2335" s="6" t="s">
        <v>33</v>
      </c>
      <c r="B2335" s="7" t="s">
        <v>34</v>
      </c>
      <c r="C2335" s="7" t="s">
        <v>22</v>
      </c>
      <c r="D2335" s="7" t="s">
        <v>23</v>
      </c>
      <c r="E2335" s="7" t="s">
        <v>5</v>
      </c>
      <c r="F2335" s="7"/>
      <c r="G2335" s="7" t="s">
        <v>24</v>
      </c>
      <c r="H2335" s="7">
        <v>1064282</v>
      </c>
      <c r="I2335" s="7">
        <v>1064893</v>
      </c>
      <c r="J2335" s="7" t="s">
        <v>25</v>
      </c>
      <c r="K2335" s="7" t="s">
        <v>4119</v>
      </c>
      <c r="L2335" s="7" t="s">
        <v>4119</v>
      </c>
      <c r="M2335" s="7"/>
      <c r="N2335" s="7" t="s">
        <v>36</v>
      </c>
      <c r="O2335" s="7"/>
      <c r="P2335" s="7">
        <v>5738507</v>
      </c>
      <c r="Q2335" s="7" t="s">
        <v>4117</v>
      </c>
      <c r="R2335" s="7">
        <v>612</v>
      </c>
      <c r="S2335" s="7">
        <v>203</v>
      </c>
      <c r="T2335" s="8"/>
    </row>
    <row r="2336" spans="1:20" hidden="1" x14ac:dyDescent="0.25">
      <c r="A2336" t="s">
        <v>20</v>
      </c>
      <c r="B2336" t="s">
        <v>657</v>
      </c>
      <c r="C2336" t="s">
        <v>22</v>
      </c>
      <c r="D2336" t="s">
        <v>23</v>
      </c>
      <c r="E2336" t="s">
        <v>5</v>
      </c>
      <c r="G2336" t="s">
        <v>24</v>
      </c>
      <c r="H2336">
        <v>1064894</v>
      </c>
      <c r="I2336">
        <v>1066090</v>
      </c>
      <c r="J2336" t="s">
        <v>25</v>
      </c>
      <c r="P2336">
        <v>5738486</v>
      </c>
      <c r="Q2336" t="s">
        <v>4120</v>
      </c>
      <c r="R2336">
        <v>1197</v>
      </c>
      <c r="T2336" t="s">
        <v>4121</v>
      </c>
    </row>
    <row r="2337" spans="1:20" hidden="1" x14ac:dyDescent="0.25">
      <c r="A2337" t="s">
        <v>33</v>
      </c>
      <c r="B2337" t="s">
        <v>660</v>
      </c>
      <c r="C2337" t="s">
        <v>22</v>
      </c>
      <c r="D2337" t="s">
        <v>23</v>
      </c>
      <c r="E2337" t="s">
        <v>5</v>
      </c>
      <c r="G2337" t="s">
        <v>24</v>
      </c>
      <c r="H2337">
        <v>1064894</v>
      </c>
      <c r="I2337">
        <v>1066090</v>
      </c>
      <c r="J2337" t="s">
        <v>25</v>
      </c>
      <c r="N2337" t="s">
        <v>36</v>
      </c>
      <c r="P2337">
        <v>5738486</v>
      </c>
      <c r="Q2337" t="s">
        <v>4120</v>
      </c>
      <c r="R2337">
        <v>1197</v>
      </c>
      <c r="T2337" t="s">
        <v>661</v>
      </c>
    </row>
    <row r="2338" spans="1:20" hidden="1" x14ac:dyDescent="0.25">
      <c r="A2338" t="s">
        <v>20</v>
      </c>
      <c r="B2338" t="s">
        <v>30</v>
      </c>
      <c r="C2338" t="s">
        <v>22</v>
      </c>
      <c r="D2338" t="s">
        <v>23</v>
      </c>
      <c r="E2338" t="s">
        <v>5</v>
      </c>
      <c r="G2338" t="s">
        <v>24</v>
      </c>
      <c r="H2338">
        <v>1066098</v>
      </c>
      <c r="I2338">
        <v>1066643</v>
      </c>
      <c r="J2338" t="s">
        <v>74</v>
      </c>
      <c r="P2338">
        <v>5738469</v>
      </c>
      <c r="Q2338" t="s">
        <v>4122</v>
      </c>
      <c r="R2338">
        <v>546</v>
      </c>
      <c r="T2338" t="s">
        <v>4123</v>
      </c>
    </row>
    <row r="2339" spans="1:20" x14ac:dyDescent="0.25">
      <c r="A2339" s="6" t="s">
        <v>33</v>
      </c>
      <c r="B2339" s="7" t="s">
        <v>34</v>
      </c>
      <c r="C2339" s="7" t="s">
        <v>22</v>
      </c>
      <c r="D2339" s="7" t="s">
        <v>23</v>
      </c>
      <c r="E2339" s="7" t="s">
        <v>5</v>
      </c>
      <c r="F2339" s="7"/>
      <c r="G2339" s="7" t="s">
        <v>24</v>
      </c>
      <c r="H2339" s="7">
        <v>1066098</v>
      </c>
      <c r="I2339" s="7">
        <v>1066643</v>
      </c>
      <c r="J2339" s="7" t="s">
        <v>74</v>
      </c>
      <c r="K2339" s="7" t="s">
        <v>4124</v>
      </c>
      <c r="L2339" s="7" t="s">
        <v>4124</v>
      </c>
      <c r="M2339" s="7"/>
      <c r="N2339" s="7" t="s">
        <v>4125</v>
      </c>
      <c r="O2339" s="7"/>
      <c r="P2339" s="7">
        <v>5738469</v>
      </c>
      <c r="Q2339" s="7" t="s">
        <v>4122</v>
      </c>
      <c r="R2339" s="7">
        <v>546</v>
      </c>
      <c r="S2339" s="7">
        <v>181</v>
      </c>
      <c r="T2339" s="8"/>
    </row>
    <row r="2340" spans="1:20" hidden="1" x14ac:dyDescent="0.25">
      <c r="A2340" t="s">
        <v>20</v>
      </c>
      <c r="B2340" t="s">
        <v>30</v>
      </c>
      <c r="C2340" t="s">
        <v>22</v>
      </c>
      <c r="D2340" t="s">
        <v>23</v>
      </c>
      <c r="E2340" t="s">
        <v>5</v>
      </c>
      <c r="G2340" t="s">
        <v>24</v>
      </c>
      <c r="H2340">
        <v>1066652</v>
      </c>
      <c r="I2340">
        <v>1067104</v>
      </c>
      <c r="J2340" t="s">
        <v>74</v>
      </c>
      <c r="P2340">
        <v>5738421</v>
      </c>
      <c r="Q2340" t="s">
        <v>4126</v>
      </c>
      <c r="R2340">
        <v>453</v>
      </c>
      <c r="T2340" t="s">
        <v>4127</v>
      </c>
    </row>
    <row r="2341" spans="1:20" x14ac:dyDescent="0.25">
      <c r="A2341" s="6" t="s">
        <v>33</v>
      </c>
      <c r="B2341" s="7" t="s">
        <v>34</v>
      </c>
      <c r="C2341" s="7" t="s">
        <v>22</v>
      </c>
      <c r="D2341" s="7" t="s">
        <v>23</v>
      </c>
      <c r="E2341" s="7" t="s">
        <v>5</v>
      </c>
      <c r="F2341" s="7"/>
      <c r="G2341" s="7" t="s">
        <v>24</v>
      </c>
      <c r="H2341" s="7">
        <v>1066652</v>
      </c>
      <c r="I2341" s="7">
        <v>1067104</v>
      </c>
      <c r="J2341" s="7" t="s">
        <v>74</v>
      </c>
      <c r="K2341" s="7" t="s">
        <v>4128</v>
      </c>
      <c r="L2341" s="7" t="s">
        <v>4128</v>
      </c>
      <c r="M2341" s="7"/>
      <c r="N2341" s="7" t="s">
        <v>36</v>
      </c>
      <c r="O2341" s="7"/>
      <c r="P2341" s="7">
        <v>5738421</v>
      </c>
      <c r="Q2341" s="7" t="s">
        <v>4126</v>
      </c>
      <c r="R2341" s="7">
        <v>453</v>
      </c>
      <c r="S2341" s="7">
        <v>150</v>
      </c>
      <c r="T2341" s="8"/>
    </row>
    <row r="2342" spans="1:20" hidden="1" x14ac:dyDescent="0.25">
      <c r="A2342" t="s">
        <v>20</v>
      </c>
      <c r="B2342" t="s">
        <v>30</v>
      </c>
      <c r="C2342" t="s">
        <v>22</v>
      </c>
      <c r="D2342" t="s">
        <v>23</v>
      </c>
      <c r="E2342" t="s">
        <v>5</v>
      </c>
      <c r="G2342" t="s">
        <v>24</v>
      </c>
      <c r="H2342">
        <v>1067475</v>
      </c>
      <c r="I2342">
        <v>1068719</v>
      </c>
      <c r="J2342" t="s">
        <v>25</v>
      </c>
      <c r="P2342">
        <v>5738370</v>
      </c>
      <c r="Q2342" t="s">
        <v>4129</v>
      </c>
      <c r="R2342">
        <v>1245</v>
      </c>
      <c r="T2342" t="s">
        <v>4130</v>
      </c>
    </row>
    <row r="2343" spans="1:20" x14ac:dyDescent="0.25">
      <c r="A2343" s="6" t="s">
        <v>33</v>
      </c>
      <c r="B2343" s="7" t="s">
        <v>34</v>
      </c>
      <c r="C2343" s="7" t="s">
        <v>22</v>
      </c>
      <c r="D2343" s="7" t="s">
        <v>23</v>
      </c>
      <c r="E2343" s="7" t="s">
        <v>5</v>
      </c>
      <c r="F2343" s="7"/>
      <c r="G2343" s="7" t="s">
        <v>24</v>
      </c>
      <c r="H2343" s="7">
        <v>1067475</v>
      </c>
      <c r="I2343" s="7">
        <v>1068719</v>
      </c>
      <c r="J2343" s="7" t="s">
        <v>25</v>
      </c>
      <c r="K2343" s="7" t="s">
        <v>4131</v>
      </c>
      <c r="L2343" s="7" t="s">
        <v>4131</v>
      </c>
      <c r="M2343" s="7"/>
      <c r="N2343" s="7" t="s">
        <v>4132</v>
      </c>
      <c r="O2343" s="7"/>
      <c r="P2343" s="7">
        <v>5738370</v>
      </c>
      <c r="Q2343" s="7" t="s">
        <v>4129</v>
      </c>
      <c r="R2343" s="7">
        <v>1245</v>
      </c>
      <c r="S2343" s="7">
        <v>414</v>
      </c>
      <c r="T2343" s="8"/>
    </row>
    <row r="2344" spans="1:20" hidden="1" x14ac:dyDescent="0.25">
      <c r="A2344" t="s">
        <v>20</v>
      </c>
      <c r="B2344" t="s">
        <v>30</v>
      </c>
      <c r="C2344" t="s">
        <v>22</v>
      </c>
      <c r="D2344" t="s">
        <v>23</v>
      </c>
      <c r="E2344" t="s">
        <v>5</v>
      </c>
      <c r="G2344" t="s">
        <v>24</v>
      </c>
      <c r="H2344">
        <v>1068859</v>
      </c>
      <c r="I2344">
        <v>1069830</v>
      </c>
      <c r="J2344" t="s">
        <v>25</v>
      </c>
      <c r="P2344">
        <v>5738050</v>
      </c>
      <c r="Q2344" t="s">
        <v>4133</v>
      </c>
      <c r="R2344">
        <v>972</v>
      </c>
      <c r="T2344" t="s">
        <v>4134</v>
      </c>
    </row>
    <row r="2345" spans="1:20" x14ac:dyDescent="0.25">
      <c r="A2345" s="6" t="s">
        <v>33</v>
      </c>
      <c r="B2345" s="7" t="s">
        <v>34</v>
      </c>
      <c r="C2345" s="7" t="s">
        <v>22</v>
      </c>
      <c r="D2345" s="7" t="s">
        <v>23</v>
      </c>
      <c r="E2345" s="7" t="s">
        <v>5</v>
      </c>
      <c r="F2345" s="7"/>
      <c r="G2345" s="7" t="s">
        <v>24</v>
      </c>
      <c r="H2345" s="7">
        <v>1068859</v>
      </c>
      <c r="I2345" s="7">
        <v>1069830</v>
      </c>
      <c r="J2345" s="7" t="s">
        <v>25</v>
      </c>
      <c r="K2345" s="7" t="s">
        <v>4135</v>
      </c>
      <c r="L2345" s="7" t="s">
        <v>4135</v>
      </c>
      <c r="M2345" s="7"/>
      <c r="N2345" s="7" t="s">
        <v>4136</v>
      </c>
      <c r="O2345" s="7"/>
      <c r="P2345" s="7">
        <v>5738050</v>
      </c>
      <c r="Q2345" s="7" t="s">
        <v>4133</v>
      </c>
      <c r="R2345" s="7">
        <v>972</v>
      </c>
      <c r="S2345" s="7">
        <v>323</v>
      </c>
      <c r="T2345" s="8"/>
    </row>
    <row r="2346" spans="1:20" hidden="1" x14ac:dyDescent="0.25">
      <c r="A2346" t="s">
        <v>20</v>
      </c>
      <c r="B2346" t="s">
        <v>30</v>
      </c>
      <c r="C2346" t="s">
        <v>22</v>
      </c>
      <c r="D2346" t="s">
        <v>23</v>
      </c>
      <c r="E2346" t="s">
        <v>5</v>
      </c>
      <c r="G2346" t="s">
        <v>24</v>
      </c>
      <c r="H2346">
        <v>1069840</v>
      </c>
      <c r="I2346">
        <v>1070130</v>
      </c>
      <c r="J2346" t="s">
        <v>25</v>
      </c>
      <c r="P2346">
        <v>5738359</v>
      </c>
      <c r="Q2346" t="s">
        <v>4137</v>
      </c>
      <c r="R2346">
        <v>291</v>
      </c>
      <c r="T2346" t="s">
        <v>4138</v>
      </c>
    </row>
    <row r="2347" spans="1:20" x14ac:dyDescent="0.25">
      <c r="A2347" s="6" t="s">
        <v>33</v>
      </c>
      <c r="B2347" s="7" t="s">
        <v>34</v>
      </c>
      <c r="C2347" s="7" t="s">
        <v>22</v>
      </c>
      <c r="D2347" s="7" t="s">
        <v>23</v>
      </c>
      <c r="E2347" s="7" t="s">
        <v>5</v>
      </c>
      <c r="F2347" s="7"/>
      <c r="G2347" s="7" t="s">
        <v>24</v>
      </c>
      <c r="H2347" s="7">
        <v>1069840</v>
      </c>
      <c r="I2347" s="7">
        <v>1070130</v>
      </c>
      <c r="J2347" s="7" t="s">
        <v>25</v>
      </c>
      <c r="K2347" s="7" t="s">
        <v>4139</v>
      </c>
      <c r="L2347" s="7" t="s">
        <v>4139</v>
      </c>
      <c r="M2347" s="7"/>
      <c r="N2347" s="7" t="s">
        <v>36</v>
      </c>
      <c r="O2347" s="7"/>
      <c r="P2347" s="7">
        <v>5738359</v>
      </c>
      <c r="Q2347" s="7" t="s">
        <v>4137</v>
      </c>
      <c r="R2347" s="7">
        <v>291</v>
      </c>
      <c r="S2347" s="7">
        <v>96</v>
      </c>
      <c r="T2347" s="8"/>
    </row>
    <row r="2348" spans="1:20" hidden="1" x14ac:dyDescent="0.25">
      <c r="A2348" t="s">
        <v>20</v>
      </c>
      <c r="B2348" t="s">
        <v>30</v>
      </c>
      <c r="C2348" t="s">
        <v>22</v>
      </c>
      <c r="D2348" t="s">
        <v>23</v>
      </c>
      <c r="E2348" t="s">
        <v>5</v>
      </c>
      <c r="G2348" t="s">
        <v>24</v>
      </c>
      <c r="H2348">
        <v>1070127</v>
      </c>
      <c r="I2348">
        <v>1070837</v>
      </c>
      <c r="J2348" t="s">
        <v>25</v>
      </c>
      <c r="P2348">
        <v>5738325</v>
      </c>
      <c r="Q2348" t="s">
        <v>4140</v>
      </c>
      <c r="R2348">
        <v>711</v>
      </c>
      <c r="T2348" t="s">
        <v>4141</v>
      </c>
    </row>
    <row r="2349" spans="1:20" x14ac:dyDescent="0.25">
      <c r="A2349" s="6" t="s">
        <v>33</v>
      </c>
      <c r="B2349" s="7" t="s">
        <v>34</v>
      </c>
      <c r="C2349" s="7" t="s">
        <v>22</v>
      </c>
      <c r="D2349" s="7" t="s">
        <v>23</v>
      </c>
      <c r="E2349" s="7" t="s">
        <v>5</v>
      </c>
      <c r="F2349" s="7"/>
      <c r="G2349" s="7" t="s">
        <v>24</v>
      </c>
      <c r="H2349" s="7">
        <v>1070127</v>
      </c>
      <c r="I2349" s="7">
        <v>1070837</v>
      </c>
      <c r="J2349" s="7" t="s">
        <v>25</v>
      </c>
      <c r="K2349" s="7" t="s">
        <v>4142</v>
      </c>
      <c r="L2349" s="7" t="s">
        <v>4142</v>
      </c>
      <c r="M2349" s="7"/>
      <c r="N2349" s="7" t="s">
        <v>1201</v>
      </c>
      <c r="O2349" s="7"/>
      <c r="P2349" s="7">
        <v>5738325</v>
      </c>
      <c r="Q2349" s="7" t="s">
        <v>4140</v>
      </c>
      <c r="R2349" s="7">
        <v>711</v>
      </c>
      <c r="S2349" s="7">
        <v>236</v>
      </c>
      <c r="T2349" s="8"/>
    </row>
    <row r="2350" spans="1:20" hidden="1" x14ac:dyDescent="0.25">
      <c r="A2350" t="s">
        <v>20</v>
      </c>
      <c r="B2350" t="s">
        <v>30</v>
      </c>
      <c r="C2350" t="s">
        <v>22</v>
      </c>
      <c r="D2350" t="s">
        <v>23</v>
      </c>
      <c r="E2350" t="s">
        <v>5</v>
      </c>
      <c r="G2350" t="s">
        <v>24</v>
      </c>
      <c r="H2350">
        <v>1070834</v>
      </c>
      <c r="I2350">
        <v>1071643</v>
      </c>
      <c r="J2350" t="s">
        <v>25</v>
      </c>
      <c r="P2350">
        <v>5738292</v>
      </c>
      <c r="Q2350" t="s">
        <v>4143</v>
      </c>
      <c r="R2350">
        <v>810</v>
      </c>
      <c r="T2350" t="s">
        <v>4144</v>
      </c>
    </row>
    <row r="2351" spans="1:20" x14ac:dyDescent="0.25">
      <c r="A2351" s="6" t="s">
        <v>33</v>
      </c>
      <c r="B2351" s="7" t="s">
        <v>34</v>
      </c>
      <c r="C2351" s="7" t="s">
        <v>22</v>
      </c>
      <c r="D2351" s="7" t="s">
        <v>23</v>
      </c>
      <c r="E2351" s="7" t="s">
        <v>5</v>
      </c>
      <c r="F2351" s="7"/>
      <c r="G2351" s="7" t="s">
        <v>24</v>
      </c>
      <c r="H2351" s="7">
        <v>1070834</v>
      </c>
      <c r="I2351" s="7">
        <v>1071643</v>
      </c>
      <c r="J2351" s="7" t="s">
        <v>25</v>
      </c>
      <c r="K2351" s="7" t="s">
        <v>4145</v>
      </c>
      <c r="L2351" s="7" t="s">
        <v>4145</v>
      </c>
      <c r="M2351" s="7"/>
      <c r="N2351" s="7" t="s">
        <v>4146</v>
      </c>
      <c r="O2351" s="7"/>
      <c r="P2351" s="7">
        <v>5738292</v>
      </c>
      <c r="Q2351" s="7" t="s">
        <v>4143</v>
      </c>
      <c r="R2351" s="7">
        <v>810</v>
      </c>
      <c r="S2351" s="7">
        <v>269</v>
      </c>
      <c r="T2351" s="8"/>
    </row>
    <row r="2352" spans="1:20" hidden="1" x14ac:dyDescent="0.25">
      <c r="A2352" t="s">
        <v>20</v>
      </c>
      <c r="B2352" t="s">
        <v>30</v>
      </c>
      <c r="C2352" t="s">
        <v>22</v>
      </c>
      <c r="D2352" t="s">
        <v>23</v>
      </c>
      <c r="E2352" t="s">
        <v>5</v>
      </c>
      <c r="G2352" t="s">
        <v>24</v>
      </c>
      <c r="H2352">
        <v>1071751</v>
      </c>
      <c r="I2352">
        <v>1073001</v>
      </c>
      <c r="J2352" t="s">
        <v>25</v>
      </c>
      <c r="P2352">
        <v>5738268</v>
      </c>
      <c r="Q2352" t="s">
        <v>4147</v>
      </c>
      <c r="R2352">
        <v>1251</v>
      </c>
      <c r="T2352" t="s">
        <v>4148</v>
      </c>
    </row>
    <row r="2353" spans="1:20" x14ac:dyDescent="0.25">
      <c r="A2353" s="6" t="s">
        <v>33</v>
      </c>
      <c r="B2353" s="7" t="s">
        <v>34</v>
      </c>
      <c r="C2353" s="7" t="s">
        <v>22</v>
      </c>
      <c r="D2353" s="7" t="s">
        <v>23</v>
      </c>
      <c r="E2353" s="7" t="s">
        <v>5</v>
      </c>
      <c r="F2353" s="7"/>
      <c r="G2353" s="7" t="s">
        <v>24</v>
      </c>
      <c r="H2353" s="7">
        <v>1071751</v>
      </c>
      <c r="I2353" s="7">
        <v>1073001</v>
      </c>
      <c r="J2353" s="7" t="s">
        <v>25</v>
      </c>
      <c r="K2353" s="7" t="s">
        <v>4149</v>
      </c>
      <c r="L2353" s="7" t="s">
        <v>4149</v>
      </c>
      <c r="M2353" s="7"/>
      <c r="N2353" s="7" t="s">
        <v>4150</v>
      </c>
      <c r="O2353" s="7"/>
      <c r="P2353" s="7">
        <v>5738268</v>
      </c>
      <c r="Q2353" s="7" t="s">
        <v>4147</v>
      </c>
      <c r="R2353" s="7">
        <v>1251</v>
      </c>
      <c r="S2353" s="7">
        <v>416</v>
      </c>
      <c r="T2353" s="8"/>
    </row>
    <row r="2354" spans="1:20" hidden="1" x14ac:dyDescent="0.25">
      <c r="A2354" t="s">
        <v>20</v>
      </c>
      <c r="B2354" t="s">
        <v>30</v>
      </c>
      <c r="C2354" t="s">
        <v>22</v>
      </c>
      <c r="D2354" t="s">
        <v>23</v>
      </c>
      <c r="E2354" t="s">
        <v>5</v>
      </c>
      <c r="G2354" t="s">
        <v>24</v>
      </c>
      <c r="H2354">
        <v>1073029</v>
      </c>
      <c r="I2354">
        <v>1073718</v>
      </c>
      <c r="J2354" t="s">
        <v>74</v>
      </c>
      <c r="P2354">
        <v>5738256</v>
      </c>
      <c r="Q2354" t="s">
        <v>4151</v>
      </c>
      <c r="R2354">
        <v>690</v>
      </c>
      <c r="T2354" t="s">
        <v>4152</v>
      </c>
    </row>
    <row r="2355" spans="1:20" x14ac:dyDescent="0.25">
      <c r="A2355" s="6" t="s">
        <v>33</v>
      </c>
      <c r="B2355" s="7" t="s">
        <v>34</v>
      </c>
      <c r="C2355" s="7" t="s">
        <v>22</v>
      </c>
      <c r="D2355" s="7" t="s">
        <v>23</v>
      </c>
      <c r="E2355" s="7" t="s">
        <v>5</v>
      </c>
      <c r="F2355" s="7"/>
      <c r="G2355" s="7" t="s">
        <v>24</v>
      </c>
      <c r="H2355" s="7">
        <v>1073029</v>
      </c>
      <c r="I2355" s="7">
        <v>1073718</v>
      </c>
      <c r="J2355" s="7" t="s">
        <v>74</v>
      </c>
      <c r="K2355" s="7" t="s">
        <v>4153</v>
      </c>
      <c r="L2355" s="7" t="s">
        <v>4153</v>
      </c>
      <c r="M2355" s="7"/>
      <c r="N2355" s="7" t="s">
        <v>4154</v>
      </c>
      <c r="O2355" s="7"/>
      <c r="P2355" s="7">
        <v>5738256</v>
      </c>
      <c r="Q2355" s="7" t="s">
        <v>4151</v>
      </c>
      <c r="R2355" s="7">
        <v>690</v>
      </c>
      <c r="S2355" s="7">
        <v>229</v>
      </c>
      <c r="T2355" s="8"/>
    </row>
    <row r="2356" spans="1:20" hidden="1" x14ac:dyDescent="0.25">
      <c r="A2356" t="s">
        <v>20</v>
      </c>
      <c r="B2356" t="s">
        <v>30</v>
      </c>
      <c r="C2356" t="s">
        <v>22</v>
      </c>
      <c r="D2356" t="s">
        <v>23</v>
      </c>
      <c r="E2356" t="s">
        <v>5</v>
      </c>
      <c r="G2356" t="s">
        <v>24</v>
      </c>
      <c r="H2356">
        <v>1073769</v>
      </c>
      <c r="I2356">
        <v>1075031</v>
      </c>
      <c r="J2356" t="s">
        <v>74</v>
      </c>
      <c r="P2356">
        <v>5738244</v>
      </c>
      <c r="Q2356" t="s">
        <v>4155</v>
      </c>
      <c r="R2356">
        <v>1263</v>
      </c>
      <c r="T2356" t="s">
        <v>4156</v>
      </c>
    </row>
    <row r="2357" spans="1:20" x14ac:dyDescent="0.25">
      <c r="A2357" s="6" t="s">
        <v>33</v>
      </c>
      <c r="B2357" s="7" t="s">
        <v>34</v>
      </c>
      <c r="C2357" s="7" t="s">
        <v>22</v>
      </c>
      <c r="D2357" s="7" t="s">
        <v>23</v>
      </c>
      <c r="E2357" s="7" t="s">
        <v>5</v>
      </c>
      <c r="F2357" s="7"/>
      <c r="G2357" s="7" t="s">
        <v>24</v>
      </c>
      <c r="H2357" s="7">
        <v>1073769</v>
      </c>
      <c r="I2357" s="7">
        <v>1075031</v>
      </c>
      <c r="J2357" s="7" t="s">
        <v>74</v>
      </c>
      <c r="K2357" s="7" t="s">
        <v>4157</v>
      </c>
      <c r="L2357" s="7" t="s">
        <v>4157</v>
      </c>
      <c r="M2357" s="7"/>
      <c r="N2357" s="7" t="s">
        <v>4158</v>
      </c>
      <c r="O2357" s="7"/>
      <c r="P2357" s="7">
        <v>5738244</v>
      </c>
      <c r="Q2357" s="7" t="s">
        <v>4155</v>
      </c>
      <c r="R2357" s="7">
        <v>1263</v>
      </c>
      <c r="S2357" s="7">
        <v>420</v>
      </c>
      <c r="T2357" s="8"/>
    </row>
    <row r="2358" spans="1:20" hidden="1" x14ac:dyDescent="0.25">
      <c r="A2358" t="s">
        <v>20</v>
      </c>
      <c r="B2358" t="s">
        <v>30</v>
      </c>
      <c r="C2358" t="s">
        <v>22</v>
      </c>
      <c r="D2358" t="s">
        <v>23</v>
      </c>
      <c r="E2358" t="s">
        <v>5</v>
      </c>
      <c r="G2358" t="s">
        <v>24</v>
      </c>
      <c r="H2358">
        <v>1075141</v>
      </c>
      <c r="I2358">
        <v>1075986</v>
      </c>
      <c r="J2358" t="s">
        <v>25</v>
      </c>
      <c r="P2358">
        <v>5738227</v>
      </c>
      <c r="Q2358" t="s">
        <v>4159</v>
      </c>
      <c r="R2358">
        <v>846</v>
      </c>
      <c r="T2358" t="s">
        <v>4160</v>
      </c>
    </row>
    <row r="2359" spans="1:20" x14ac:dyDescent="0.25">
      <c r="A2359" s="6" t="s">
        <v>33</v>
      </c>
      <c r="B2359" s="7" t="s">
        <v>34</v>
      </c>
      <c r="C2359" s="7" t="s">
        <v>22</v>
      </c>
      <c r="D2359" s="7" t="s">
        <v>23</v>
      </c>
      <c r="E2359" s="7" t="s">
        <v>5</v>
      </c>
      <c r="F2359" s="7"/>
      <c r="G2359" s="7" t="s">
        <v>24</v>
      </c>
      <c r="H2359" s="7">
        <v>1075141</v>
      </c>
      <c r="I2359" s="7">
        <v>1075986</v>
      </c>
      <c r="J2359" s="7" t="s">
        <v>25</v>
      </c>
      <c r="K2359" s="7" t="s">
        <v>4161</v>
      </c>
      <c r="L2359" s="7" t="s">
        <v>4161</v>
      </c>
      <c r="M2359" s="7"/>
      <c r="N2359" s="7" t="s">
        <v>4162</v>
      </c>
      <c r="O2359" s="7"/>
      <c r="P2359" s="7">
        <v>5738227</v>
      </c>
      <c r="Q2359" s="7" t="s">
        <v>4159</v>
      </c>
      <c r="R2359" s="7">
        <v>846</v>
      </c>
      <c r="S2359" s="7">
        <v>281</v>
      </c>
      <c r="T2359" s="8"/>
    </row>
    <row r="2360" spans="1:20" hidden="1" x14ac:dyDescent="0.25">
      <c r="A2360" t="s">
        <v>20</v>
      </c>
      <c r="B2360" t="s">
        <v>30</v>
      </c>
      <c r="C2360" t="s">
        <v>22</v>
      </c>
      <c r="D2360" t="s">
        <v>23</v>
      </c>
      <c r="E2360" t="s">
        <v>5</v>
      </c>
      <c r="G2360" t="s">
        <v>24</v>
      </c>
      <c r="H2360">
        <v>1076004</v>
      </c>
      <c r="I2360">
        <v>1077170</v>
      </c>
      <c r="J2360" t="s">
        <v>25</v>
      </c>
      <c r="O2360" t="s">
        <v>4163</v>
      </c>
      <c r="P2360">
        <v>5738218</v>
      </c>
      <c r="Q2360" t="s">
        <v>4164</v>
      </c>
      <c r="R2360">
        <v>1167</v>
      </c>
      <c r="T2360" t="s">
        <v>4165</v>
      </c>
    </row>
    <row r="2361" spans="1:20" x14ac:dyDescent="0.25">
      <c r="A2361" s="6" t="s">
        <v>33</v>
      </c>
      <c r="B2361" s="7" t="s">
        <v>34</v>
      </c>
      <c r="C2361" s="7" t="s">
        <v>22</v>
      </c>
      <c r="D2361" s="7" t="s">
        <v>23</v>
      </c>
      <c r="E2361" s="7" t="s">
        <v>5</v>
      </c>
      <c r="F2361" s="7"/>
      <c r="G2361" s="7" t="s">
        <v>24</v>
      </c>
      <c r="H2361" s="7">
        <v>1076004</v>
      </c>
      <c r="I2361" s="7">
        <v>1077170</v>
      </c>
      <c r="J2361" s="7" t="s">
        <v>25</v>
      </c>
      <c r="K2361" s="7" t="s">
        <v>4166</v>
      </c>
      <c r="L2361" s="7" t="s">
        <v>4166</v>
      </c>
      <c r="M2361" s="7"/>
      <c r="N2361" s="7" t="s">
        <v>4167</v>
      </c>
      <c r="O2361" s="7" t="s">
        <v>4163</v>
      </c>
      <c r="P2361" s="7">
        <v>5738218</v>
      </c>
      <c r="Q2361" s="7" t="s">
        <v>4164</v>
      </c>
      <c r="R2361" s="7">
        <v>1167</v>
      </c>
      <c r="S2361" s="7">
        <v>388</v>
      </c>
      <c r="T2361" s="8"/>
    </row>
    <row r="2362" spans="1:20" hidden="1" x14ac:dyDescent="0.25">
      <c r="A2362" t="s">
        <v>20</v>
      </c>
      <c r="B2362" t="s">
        <v>30</v>
      </c>
      <c r="C2362" t="s">
        <v>22</v>
      </c>
      <c r="D2362" t="s">
        <v>23</v>
      </c>
      <c r="E2362" t="s">
        <v>5</v>
      </c>
      <c r="G2362" t="s">
        <v>24</v>
      </c>
      <c r="H2362">
        <v>1077222</v>
      </c>
      <c r="I2362">
        <v>1078244</v>
      </c>
      <c r="J2362" t="s">
        <v>25</v>
      </c>
      <c r="P2362">
        <v>5738208</v>
      </c>
      <c r="Q2362" t="s">
        <v>4168</v>
      </c>
      <c r="R2362">
        <v>1023</v>
      </c>
      <c r="T2362" t="s">
        <v>4169</v>
      </c>
    </row>
    <row r="2363" spans="1:20" x14ac:dyDescent="0.25">
      <c r="A2363" s="6" t="s">
        <v>33</v>
      </c>
      <c r="B2363" s="7" t="s">
        <v>34</v>
      </c>
      <c r="C2363" s="7" t="s">
        <v>22</v>
      </c>
      <c r="D2363" s="7" t="s">
        <v>23</v>
      </c>
      <c r="E2363" s="7" t="s">
        <v>5</v>
      </c>
      <c r="F2363" s="7"/>
      <c r="G2363" s="7" t="s">
        <v>24</v>
      </c>
      <c r="H2363" s="7">
        <v>1077222</v>
      </c>
      <c r="I2363" s="7">
        <v>1078244</v>
      </c>
      <c r="J2363" s="7" t="s">
        <v>25</v>
      </c>
      <c r="K2363" s="7" t="s">
        <v>4170</v>
      </c>
      <c r="L2363" s="7" t="s">
        <v>4170</v>
      </c>
      <c r="M2363" s="7"/>
      <c r="N2363" s="7" t="s">
        <v>394</v>
      </c>
      <c r="O2363" s="7"/>
      <c r="P2363" s="7">
        <v>5738208</v>
      </c>
      <c r="Q2363" s="7" t="s">
        <v>4168</v>
      </c>
      <c r="R2363" s="7">
        <v>1023</v>
      </c>
      <c r="S2363" s="7">
        <v>340</v>
      </c>
      <c r="T2363" s="8"/>
    </row>
    <row r="2364" spans="1:20" hidden="1" x14ac:dyDescent="0.25">
      <c r="A2364" t="s">
        <v>20</v>
      </c>
      <c r="B2364" t="s">
        <v>30</v>
      </c>
      <c r="C2364" t="s">
        <v>22</v>
      </c>
      <c r="D2364" t="s">
        <v>23</v>
      </c>
      <c r="E2364" t="s">
        <v>5</v>
      </c>
      <c r="G2364" t="s">
        <v>24</v>
      </c>
      <c r="H2364">
        <v>1078254</v>
      </c>
      <c r="I2364">
        <v>1078673</v>
      </c>
      <c r="J2364" t="s">
        <v>25</v>
      </c>
      <c r="P2364">
        <v>5738087</v>
      </c>
      <c r="Q2364" t="s">
        <v>4171</v>
      </c>
      <c r="R2364">
        <v>420</v>
      </c>
      <c r="T2364" t="s">
        <v>4172</v>
      </c>
    </row>
    <row r="2365" spans="1:20" x14ac:dyDescent="0.25">
      <c r="A2365" s="6" t="s">
        <v>33</v>
      </c>
      <c r="B2365" s="7" t="s">
        <v>34</v>
      </c>
      <c r="C2365" s="7" t="s">
        <v>22</v>
      </c>
      <c r="D2365" s="7" t="s">
        <v>23</v>
      </c>
      <c r="E2365" s="7" t="s">
        <v>5</v>
      </c>
      <c r="F2365" s="7"/>
      <c r="G2365" s="7" t="s">
        <v>24</v>
      </c>
      <c r="H2365" s="7">
        <v>1078254</v>
      </c>
      <c r="I2365" s="7">
        <v>1078673</v>
      </c>
      <c r="J2365" s="7" t="s">
        <v>25</v>
      </c>
      <c r="K2365" s="7" t="s">
        <v>4173</v>
      </c>
      <c r="L2365" s="7" t="s">
        <v>4173</v>
      </c>
      <c r="M2365" s="7"/>
      <c r="N2365" s="7" t="s">
        <v>4174</v>
      </c>
      <c r="O2365" s="7"/>
      <c r="P2365" s="7">
        <v>5738087</v>
      </c>
      <c r="Q2365" s="7" t="s">
        <v>4171</v>
      </c>
      <c r="R2365" s="7">
        <v>420</v>
      </c>
      <c r="S2365" s="7">
        <v>139</v>
      </c>
      <c r="T2365" s="8"/>
    </row>
    <row r="2366" spans="1:20" hidden="1" x14ac:dyDescent="0.25">
      <c r="A2366" t="s">
        <v>20</v>
      </c>
      <c r="B2366" t="s">
        <v>30</v>
      </c>
      <c r="C2366" t="s">
        <v>22</v>
      </c>
      <c r="D2366" t="s">
        <v>23</v>
      </c>
      <c r="E2366" t="s">
        <v>5</v>
      </c>
      <c r="G2366" t="s">
        <v>24</v>
      </c>
      <c r="H2366">
        <v>1078708</v>
      </c>
      <c r="I2366">
        <v>1079382</v>
      </c>
      <c r="J2366" t="s">
        <v>74</v>
      </c>
      <c r="P2366">
        <v>5738086</v>
      </c>
      <c r="Q2366" t="s">
        <v>4175</v>
      </c>
      <c r="R2366">
        <v>675</v>
      </c>
      <c r="T2366" t="s">
        <v>4176</v>
      </c>
    </row>
    <row r="2367" spans="1:20" x14ac:dyDescent="0.25">
      <c r="A2367" s="6" t="s">
        <v>33</v>
      </c>
      <c r="B2367" s="7" t="s">
        <v>34</v>
      </c>
      <c r="C2367" s="7" t="s">
        <v>22</v>
      </c>
      <c r="D2367" s="7" t="s">
        <v>23</v>
      </c>
      <c r="E2367" s="7" t="s">
        <v>5</v>
      </c>
      <c r="F2367" s="7"/>
      <c r="G2367" s="7" t="s">
        <v>24</v>
      </c>
      <c r="H2367" s="7">
        <v>1078708</v>
      </c>
      <c r="I2367" s="7">
        <v>1079382</v>
      </c>
      <c r="J2367" s="7" t="s">
        <v>74</v>
      </c>
      <c r="K2367" s="7" t="s">
        <v>4177</v>
      </c>
      <c r="L2367" s="7" t="s">
        <v>4177</v>
      </c>
      <c r="M2367" s="7"/>
      <c r="N2367" s="7" t="s">
        <v>4178</v>
      </c>
      <c r="O2367" s="7"/>
      <c r="P2367" s="7">
        <v>5738086</v>
      </c>
      <c r="Q2367" s="7" t="s">
        <v>4175</v>
      </c>
      <c r="R2367" s="7">
        <v>675</v>
      </c>
      <c r="S2367" s="7">
        <v>224</v>
      </c>
      <c r="T2367" s="8"/>
    </row>
    <row r="2368" spans="1:20" hidden="1" x14ac:dyDescent="0.25">
      <c r="A2368" t="s">
        <v>20</v>
      </c>
      <c r="B2368" t="s">
        <v>30</v>
      </c>
      <c r="C2368" t="s">
        <v>22</v>
      </c>
      <c r="D2368" t="s">
        <v>23</v>
      </c>
      <c r="E2368" t="s">
        <v>5</v>
      </c>
      <c r="G2368" t="s">
        <v>24</v>
      </c>
      <c r="H2368">
        <v>1079548</v>
      </c>
      <c r="I2368">
        <v>1080315</v>
      </c>
      <c r="J2368" t="s">
        <v>25</v>
      </c>
      <c r="P2368">
        <v>5738762</v>
      </c>
      <c r="Q2368" t="s">
        <v>4179</v>
      </c>
      <c r="R2368">
        <v>768</v>
      </c>
      <c r="T2368" t="s">
        <v>4180</v>
      </c>
    </row>
    <row r="2369" spans="1:20" x14ac:dyDescent="0.25">
      <c r="A2369" s="6" t="s">
        <v>33</v>
      </c>
      <c r="B2369" s="7" t="s">
        <v>34</v>
      </c>
      <c r="C2369" s="7" t="s">
        <v>22</v>
      </c>
      <c r="D2369" s="7" t="s">
        <v>23</v>
      </c>
      <c r="E2369" s="7" t="s">
        <v>5</v>
      </c>
      <c r="F2369" s="7"/>
      <c r="G2369" s="7" t="s">
        <v>24</v>
      </c>
      <c r="H2369" s="7">
        <v>1079548</v>
      </c>
      <c r="I2369" s="7">
        <v>1080315</v>
      </c>
      <c r="J2369" s="7" t="s">
        <v>25</v>
      </c>
      <c r="K2369" s="7" t="s">
        <v>4181</v>
      </c>
      <c r="L2369" s="7" t="s">
        <v>4181</v>
      </c>
      <c r="M2369" s="7"/>
      <c r="N2369" s="7" t="s">
        <v>4182</v>
      </c>
      <c r="O2369" s="7"/>
      <c r="P2369" s="7">
        <v>5738762</v>
      </c>
      <c r="Q2369" s="7" t="s">
        <v>4179</v>
      </c>
      <c r="R2369" s="7">
        <v>768</v>
      </c>
      <c r="S2369" s="7">
        <v>255</v>
      </c>
      <c r="T2369" s="8"/>
    </row>
    <row r="2370" spans="1:20" hidden="1" x14ac:dyDescent="0.25">
      <c r="A2370" t="s">
        <v>20</v>
      </c>
      <c r="B2370" t="s">
        <v>30</v>
      </c>
      <c r="C2370" t="s">
        <v>22</v>
      </c>
      <c r="D2370" t="s">
        <v>23</v>
      </c>
      <c r="E2370" t="s">
        <v>5</v>
      </c>
      <c r="G2370" t="s">
        <v>24</v>
      </c>
      <c r="H2370">
        <v>1080328</v>
      </c>
      <c r="I2370">
        <v>1081266</v>
      </c>
      <c r="J2370" t="s">
        <v>25</v>
      </c>
      <c r="P2370">
        <v>5738732</v>
      </c>
      <c r="Q2370" t="s">
        <v>4183</v>
      </c>
      <c r="R2370">
        <v>939</v>
      </c>
      <c r="T2370" t="s">
        <v>4184</v>
      </c>
    </row>
    <row r="2371" spans="1:20" x14ac:dyDescent="0.25">
      <c r="A2371" s="6" t="s">
        <v>33</v>
      </c>
      <c r="B2371" s="7" t="s">
        <v>34</v>
      </c>
      <c r="C2371" s="7" t="s">
        <v>22</v>
      </c>
      <c r="D2371" s="7" t="s">
        <v>23</v>
      </c>
      <c r="E2371" s="7" t="s">
        <v>5</v>
      </c>
      <c r="F2371" s="7"/>
      <c r="G2371" s="7" t="s">
        <v>24</v>
      </c>
      <c r="H2371" s="7">
        <v>1080328</v>
      </c>
      <c r="I2371" s="7">
        <v>1081266</v>
      </c>
      <c r="J2371" s="7" t="s">
        <v>25</v>
      </c>
      <c r="K2371" s="7" t="s">
        <v>4185</v>
      </c>
      <c r="L2371" s="7" t="s">
        <v>4185</v>
      </c>
      <c r="M2371" s="7"/>
      <c r="N2371" s="7" t="s">
        <v>1375</v>
      </c>
      <c r="O2371" s="7"/>
      <c r="P2371" s="7">
        <v>5738732</v>
      </c>
      <c r="Q2371" s="7" t="s">
        <v>4183</v>
      </c>
      <c r="R2371" s="7">
        <v>939</v>
      </c>
      <c r="S2371" s="7">
        <v>312</v>
      </c>
      <c r="T2371" s="8"/>
    </row>
    <row r="2372" spans="1:20" hidden="1" x14ac:dyDescent="0.25">
      <c r="A2372" t="s">
        <v>20</v>
      </c>
      <c r="B2372" t="s">
        <v>30</v>
      </c>
      <c r="C2372" t="s">
        <v>22</v>
      </c>
      <c r="D2372" t="s">
        <v>23</v>
      </c>
      <c r="E2372" t="s">
        <v>5</v>
      </c>
      <c r="G2372" t="s">
        <v>24</v>
      </c>
      <c r="H2372">
        <v>1081436</v>
      </c>
      <c r="I2372">
        <v>1082038</v>
      </c>
      <c r="J2372" t="s">
        <v>25</v>
      </c>
      <c r="P2372">
        <v>5738694</v>
      </c>
      <c r="Q2372" t="s">
        <v>4186</v>
      </c>
      <c r="R2372">
        <v>603</v>
      </c>
      <c r="T2372" t="s">
        <v>4187</v>
      </c>
    </row>
    <row r="2373" spans="1:20" x14ac:dyDescent="0.25">
      <c r="A2373" s="6" t="s">
        <v>33</v>
      </c>
      <c r="B2373" s="7" t="s">
        <v>34</v>
      </c>
      <c r="C2373" s="7" t="s">
        <v>22</v>
      </c>
      <c r="D2373" s="7" t="s">
        <v>23</v>
      </c>
      <c r="E2373" s="7" t="s">
        <v>5</v>
      </c>
      <c r="F2373" s="7"/>
      <c r="G2373" s="7" t="s">
        <v>24</v>
      </c>
      <c r="H2373" s="7">
        <v>1081436</v>
      </c>
      <c r="I2373" s="7">
        <v>1082038</v>
      </c>
      <c r="J2373" s="7" t="s">
        <v>25</v>
      </c>
      <c r="K2373" s="7" t="s">
        <v>4188</v>
      </c>
      <c r="L2373" s="7" t="s">
        <v>4188</v>
      </c>
      <c r="M2373" s="7"/>
      <c r="N2373" s="7" t="s">
        <v>4189</v>
      </c>
      <c r="O2373" s="7"/>
      <c r="P2373" s="7">
        <v>5738694</v>
      </c>
      <c r="Q2373" s="7" t="s">
        <v>4186</v>
      </c>
      <c r="R2373" s="7">
        <v>603</v>
      </c>
      <c r="S2373" s="7">
        <v>200</v>
      </c>
      <c r="T2373" s="8"/>
    </row>
    <row r="2374" spans="1:20" hidden="1" x14ac:dyDescent="0.25">
      <c r="A2374" t="s">
        <v>20</v>
      </c>
      <c r="B2374" t="s">
        <v>30</v>
      </c>
      <c r="C2374" t="s">
        <v>22</v>
      </c>
      <c r="D2374" t="s">
        <v>23</v>
      </c>
      <c r="E2374" t="s">
        <v>5</v>
      </c>
      <c r="G2374" t="s">
        <v>24</v>
      </c>
      <c r="H2374">
        <v>1082057</v>
      </c>
      <c r="I2374">
        <v>1082725</v>
      </c>
      <c r="J2374" t="s">
        <v>25</v>
      </c>
      <c r="P2374">
        <v>5738626</v>
      </c>
      <c r="Q2374" t="s">
        <v>4190</v>
      </c>
      <c r="R2374">
        <v>669</v>
      </c>
      <c r="T2374" t="s">
        <v>4191</v>
      </c>
    </row>
    <row r="2375" spans="1:20" x14ac:dyDescent="0.25">
      <c r="A2375" s="6" t="s">
        <v>33</v>
      </c>
      <c r="B2375" s="7" t="s">
        <v>34</v>
      </c>
      <c r="C2375" s="7" t="s">
        <v>22</v>
      </c>
      <c r="D2375" s="7" t="s">
        <v>23</v>
      </c>
      <c r="E2375" s="7" t="s">
        <v>5</v>
      </c>
      <c r="F2375" s="7"/>
      <c r="G2375" s="7" t="s">
        <v>24</v>
      </c>
      <c r="H2375" s="7">
        <v>1082057</v>
      </c>
      <c r="I2375" s="7">
        <v>1082725</v>
      </c>
      <c r="J2375" s="7" t="s">
        <v>25</v>
      </c>
      <c r="K2375" s="7" t="s">
        <v>4192</v>
      </c>
      <c r="L2375" s="7" t="s">
        <v>4192</v>
      </c>
      <c r="M2375" s="7"/>
      <c r="N2375" s="7" t="s">
        <v>4193</v>
      </c>
      <c r="O2375" s="7"/>
      <c r="P2375" s="7">
        <v>5738626</v>
      </c>
      <c r="Q2375" s="7" t="s">
        <v>4190</v>
      </c>
      <c r="R2375" s="7">
        <v>669</v>
      </c>
      <c r="S2375" s="7">
        <v>222</v>
      </c>
      <c r="T2375" s="8"/>
    </row>
    <row r="2376" spans="1:20" hidden="1" x14ac:dyDescent="0.25">
      <c r="A2376" t="s">
        <v>20</v>
      </c>
      <c r="B2376" t="s">
        <v>30</v>
      </c>
      <c r="C2376" t="s">
        <v>22</v>
      </c>
      <c r="D2376" t="s">
        <v>23</v>
      </c>
      <c r="E2376" t="s">
        <v>5</v>
      </c>
      <c r="G2376" t="s">
        <v>24</v>
      </c>
      <c r="H2376">
        <v>1082867</v>
      </c>
      <c r="I2376">
        <v>1084000</v>
      </c>
      <c r="J2376" t="s">
        <v>25</v>
      </c>
      <c r="P2376">
        <v>5738612</v>
      </c>
      <c r="Q2376" t="s">
        <v>4194</v>
      </c>
      <c r="R2376">
        <v>1134</v>
      </c>
      <c r="T2376" t="s">
        <v>4195</v>
      </c>
    </row>
    <row r="2377" spans="1:20" x14ac:dyDescent="0.25">
      <c r="A2377" s="6" t="s">
        <v>33</v>
      </c>
      <c r="B2377" s="7" t="s">
        <v>34</v>
      </c>
      <c r="C2377" s="7" t="s">
        <v>22</v>
      </c>
      <c r="D2377" s="7" t="s">
        <v>23</v>
      </c>
      <c r="E2377" s="7" t="s">
        <v>5</v>
      </c>
      <c r="F2377" s="7"/>
      <c r="G2377" s="7" t="s">
        <v>24</v>
      </c>
      <c r="H2377" s="7">
        <v>1082867</v>
      </c>
      <c r="I2377" s="7">
        <v>1084000</v>
      </c>
      <c r="J2377" s="7" t="s">
        <v>25</v>
      </c>
      <c r="K2377" s="7" t="s">
        <v>4196</v>
      </c>
      <c r="L2377" s="7" t="s">
        <v>4196</v>
      </c>
      <c r="M2377" s="7"/>
      <c r="N2377" s="7" t="s">
        <v>4197</v>
      </c>
      <c r="O2377" s="7"/>
      <c r="P2377" s="7">
        <v>5738612</v>
      </c>
      <c r="Q2377" s="7" t="s">
        <v>4194</v>
      </c>
      <c r="R2377" s="7">
        <v>1134</v>
      </c>
      <c r="S2377" s="7">
        <v>377</v>
      </c>
      <c r="T2377" s="8"/>
    </row>
    <row r="2378" spans="1:20" hidden="1" x14ac:dyDescent="0.25">
      <c r="A2378" t="s">
        <v>20</v>
      </c>
      <c r="B2378" t="s">
        <v>30</v>
      </c>
      <c r="C2378" t="s">
        <v>22</v>
      </c>
      <c r="D2378" t="s">
        <v>23</v>
      </c>
      <c r="E2378" t="s">
        <v>5</v>
      </c>
      <c r="G2378" t="s">
        <v>24</v>
      </c>
      <c r="H2378">
        <v>1084016</v>
      </c>
      <c r="I2378">
        <v>1084246</v>
      </c>
      <c r="J2378" t="s">
        <v>25</v>
      </c>
      <c r="P2378">
        <v>5738587</v>
      </c>
      <c r="Q2378" t="s">
        <v>4198</v>
      </c>
      <c r="R2378">
        <v>231</v>
      </c>
      <c r="T2378" t="s">
        <v>4199</v>
      </c>
    </row>
    <row r="2379" spans="1:20" x14ac:dyDescent="0.25">
      <c r="A2379" s="6" t="s">
        <v>33</v>
      </c>
      <c r="B2379" s="7" t="s">
        <v>34</v>
      </c>
      <c r="C2379" s="7" t="s">
        <v>22</v>
      </c>
      <c r="D2379" s="7" t="s">
        <v>23</v>
      </c>
      <c r="E2379" s="7" t="s">
        <v>5</v>
      </c>
      <c r="F2379" s="7"/>
      <c r="G2379" s="7" t="s">
        <v>24</v>
      </c>
      <c r="H2379" s="7">
        <v>1084016</v>
      </c>
      <c r="I2379" s="7">
        <v>1084246</v>
      </c>
      <c r="J2379" s="7" t="s">
        <v>25</v>
      </c>
      <c r="K2379" s="7" t="s">
        <v>4200</v>
      </c>
      <c r="L2379" s="7" t="s">
        <v>4200</v>
      </c>
      <c r="M2379" s="7"/>
      <c r="N2379" s="7" t="s">
        <v>36</v>
      </c>
      <c r="O2379" s="7"/>
      <c r="P2379" s="7">
        <v>5738587</v>
      </c>
      <c r="Q2379" s="7" t="s">
        <v>4198</v>
      </c>
      <c r="R2379" s="7">
        <v>231</v>
      </c>
      <c r="S2379" s="7">
        <v>76</v>
      </c>
      <c r="T2379" s="8"/>
    </row>
    <row r="2380" spans="1:20" hidden="1" x14ac:dyDescent="0.25">
      <c r="A2380" t="s">
        <v>20</v>
      </c>
      <c r="B2380" t="s">
        <v>30</v>
      </c>
      <c r="C2380" t="s">
        <v>22</v>
      </c>
      <c r="D2380" t="s">
        <v>23</v>
      </c>
      <c r="E2380" t="s">
        <v>5</v>
      </c>
      <c r="G2380" t="s">
        <v>24</v>
      </c>
      <c r="H2380">
        <v>1084366</v>
      </c>
      <c r="I2380">
        <v>1085994</v>
      </c>
      <c r="J2380" t="s">
        <v>25</v>
      </c>
      <c r="P2380">
        <v>5738518</v>
      </c>
      <c r="Q2380" t="s">
        <v>4201</v>
      </c>
      <c r="R2380">
        <v>1629</v>
      </c>
      <c r="T2380" t="s">
        <v>4202</v>
      </c>
    </row>
    <row r="2381" spans="1:20" x14ac:dyDescent="0.25">
      <c r="A2381" s="6" t="s">
        <v>33</v>
      </c>
      <c r="B2381" s="7" t="s">
        <v>34</v>
      </c>
      <c r="C2381" s="7" t="s">
        <v>22</v>
      </c>
      <c r="D2381" s="7" t="s">
        <v>23</v>
      </c>
      <c r="E2381" s="7" t="s">
        <v>5</v>
      </c>
      <c r="F2381" s="7"/>
      <c r="G2381" s="7" t="s">
        <v>24</v>
      </c>
      <c r="H2381" s="7">
        <v>1084366</v>
      </c>
      <c r="I2381" s="7">
        <v>1085994</v>
      </c>
      <c r="J2381" s="7" t="s">
        <v>25</v>
      </c>
      <c r="K2381" s="7" t="s">
        <v>4203</v>
      </c>
      <c r="L2381" s="7" t="s">
        <v>4203</v>
      </c>
      <c r="M2381" s="7"/>
      <c r="N2381" s="7" t="s">
        <v>4204</v>
      </c>
      <c r="O2381" s="7"/>
      <c r="P2381" s="7">
        <v>5738518</v>
      </c>
      <c r="Q2381" s="7" t="s">
        <v>4201</v>
      </c>
      <c r="R2381" s="7">
        <v>1629</v>
      </c>
      <c r="S2381" s="7">
        <v>542</v>
      </c>
      <c r="T2381" s="8"/>
    </row>
    <row r="2382" spans="1:20" hidden="1" x14ac:dyDescent="0.25">
      <c r="A2382" t="s">
        <v>20</v>
      </c>
      <c r="B2382" t="s">
        <v>30</v>
      </c>
      <c r="C2382" t="s">
        <v>22</v>
      </c>
      <c r="D2382" t="s">
        <v>23</v>
      </c>
      <c r="E2382" t="s">
        <v>5</v>
      </c>
      <c r="G2382" t="s">
        <v>24</v>
      </c>
      <c r="H2382">
        <v>1086089</v>
      </c>
      <c r="I2382">
        <v>1087420</v>
      </c>
      <c r="J2382" t="s">
        <v>74</v>
      </c>
      <c r="P2382">
        <v>5738496</v>
      </c>
      <c r="Q2382" t="s">
        <v>4205</v>
      </c>
      <c r="R2382">
        <v>1332</v>
      </c>
      <c r="T2382" t="s">
        <v>4206</v>
      </c>
    </row>
    <row r="2383" spans="1:20" x14ac:dyDescent="0.25">
      <c r="A2383" s="6" t="s">
        <v>33</v>
      </c>
      <c r="B2383" s="7" t="s">
        <v>34</v>
      </c>
      <c r="C2383" s="7" t="s">
        <v>22</v>
      </c>
      <c r="D2383" s="7" t="s">
        <v>23</v>
      </c>
      <c r="E2383" s="7" t="s">
        <v>5</v>
      </c>
      <c r="F2383" s="7"/>
      <c r="G2383" s="7" t="s">
        <v>24</v>
      </c>
      <c r="H2383" s="7">
        <v>1086089</v>
      </c>
      <c r="I2383" s="7">
        <v>1087420</v>
      </c>
      <c r="J2383" s="7" t="s">
        <v>74</v>
      </c>
      <c r="K2383" s="7" t="s">
        <v>4207</v>
      </c>
      <c r="L2383" s="7" t="s">
        <v>4207</v>
      </c>
      <c r="M2383" s="7"/>
      <c r="N2383" s="7" t="s">
        <v>4208</v>
      </c>
      <c r="O2383" s="7"/>
      <c r="P2383" s="7">
        <v>5738496</v>
      </c>
      <c r="Q2383" s="7" t="s">
        <v>4205</v>
      </c>
      <c r="R2383" s="7">
        <v>1332</v>
      </c>
      <c r="S2383" s="7">
        <v>443</v>
      </c>
      <c r="T2383" s="8"/>
    </row>
    <row r="2384" spans="1:20" hidden="1" x14ac:dyDescent="0.25">
      <c r="A2384" t="s">
        <v>20</v>
      </c>
      <c r="B2384" t="s">
        <v>30</v>
      </c>
      <c r="C2384" t="s">
        <v>22</v>
      </c>
      <c r="D2384" t="s">
        <v>23</v>
      </c>
      <c r="E2384" t="s">
        <v>5</v>
      </c>
      <c r="G2384" t="s">
        <v>24</v>
      </c>
      <c r="H2384">
        <v>1087729</v>
      </c>
      <c r="I2384">
        <v>1088850</v>
      </c>
      <c r="J2384" t="s">
        <v>25</v>
      </c>
      <c r="P2384">
        <v>5738461</v>
      </c>
      <c r="Q2384" t="s">
        <v>4209</v>
      </c>
      <c r="R2384">
        <v>1122</v>
      </c>
      <c r="T2384" t="s">
        <v>4210</v>
      </c>
    </row>
    <row r="2385" spans="1:20" x14ac:dyDescent="0.25">
      <c r="A2385" s="6" t="s">
        <v>33</v>
      </c>
      <c r="B2385" s="7" t="s">
        <v>34</v>
      </c>
      <c r="C2385" s="7" t="s">
        <v>22</v>
      </c>
      <c r="D2385" s="7" t="s">
        <v>23</v>
      </c>
      <c r="E2385" s="7" t="s">
        <v>5</v>
      </c>
      <c r="F2385" s="7"/>
      <c r="G2385" s="7" t="s">
        <v>24</v>
      </c>
      <c r="H2385" s="7">
        <v>1087729</v>
      </c>
      <c r="I2385" s="7">
        <v>1088850</v>
      </c>
      <c r="J2385" s="7" t="s">
        <v>25</v>
      </c>
      <c r="K2385" s="7" t="s">
        <v>4211</v>
      </c>
      <c r="L2385" s="7" t="s">
        <v>4211</v>
      </c>
      <c r="M2385" s="7"/>
      <c r="N2385" s="7" t="s">
        <v>4212</v>
      </c>
      <c r="O2385" s="7"/>
      <c r="P2385" s="7">
        <v>5738461</v>
      </c>
      <c r="Q2385" s="7" t="s">
        <v>4209</v>
      </c>
      <c r="R2385" s="7">
        <v>1122</v>
      </c>
      <c r="S2385" s="7">
        <v>373</v>
      </c>
      <c r="T2385" s="8"/>
    </row>
    <row r="2386" spans="1:20" hidden="1" x14ac:dyDescent="0.25">
      <c r="A2386" t="s">
        <v>20</v>
      </c>
      <c r="B2386" t="s">
        <v>30</v>
      </c>
      <c r="C2386" t="s">
        <v>22</v>
      </c>
      <c r="D2386" t="s">
        <v>23</v>
      </c>
      <c r="E2386" t="s">
        <v>5</v>
      </c>
      <c r="G2386" t="s">
        <v>24</v>
      </c>
      <c r="H2386">
        <v>1088908</v>
      </c>
      <c r="I2386">
        <v>1090029</v>
      </c>
      <c r="J2386" t="s">
        <v>25</v>
      </c>
      <c r="P2386">
        <v>5738367</v>
      </c>
      <c r="Q2386" t="s">
        <v>4213</v>
      </c>
      <c r="R2386">
        <v>1122</v>
      </c>
      <c r="T2386" t="s">
        <v>4214</v>
      </c>
    </row>
    <row r="2387" spans="1:20" x14ac:dyDescent="0.25">
      <c r="A2387" s="6" t="s">
        <v>33</v>
      </c>
      <c r="B2387" s="7" t="s">
        <v>34</v>
      </c>
      <c r="C2387" s="7" t="s">
        <v>22</v>
      </c>
      <c r="D2387" s="7" t="s">
        <v>23</v>
      </c>
      <c r="E2387" s="7" t="s">
        <v>5</v>
      </c>
      <c r="F2387" s="7"/>
      <c r="G2387" s="7" t="s">
        <v>24</v>
      </c>
      <c r="H2387" s="7">
        <v>1088908</v>
      </c>
      <c r="I2387" s="7">
        <v>1090029</v>
      </c>
      <c r="J2387" s="7" t="s">
        <v>25</v>
      </c>
      <c r="K2387" s="7" t="s">
        <v>4215</v>
      </c>
      <c r="L2387" s="7" t="s">
        <v>4215</v>
      </c>
      <c r="M2387" s="7"/>
      <c r="N2387" s="7" t="s">
        <v>4216</v>
      </c>
      <c r="O2387" s="7"/>
      <c r="P2387" s="7">
        <v>5738367</v>
      </c>
      <c r="Q2387" s="7" t="s">
        <v>4213</v>
      </c>
      <c r="R2387" s="7">
        <v>1122</v>
      </c>
      <c r="S2387" s="7">
        <v>373</v>
      </c>
      <c r="T2387" s="8"/>
    </row>
    <row r="2388" spans="1:20" hidden="1" x14ac:dyDescent="0.25">
      <c r="A2388" t="s">
        <v>20</v>
      </c>
      <c r="B2388" t="s">
        <v>30</v>
      </c>
      <c r="C2388" t="s">
        <v>22</v>
      </c>
      <c r="D2388" t="s">
        <v>23</v>
      </c>
      <c r="E2388" t="s">
        <v>5</v>
      </c>
      <c r="G2388" t="s">
        <v>24</v>
      </c>
      <c r="H2388">
        <v>1090244</v>
      </c>
      <c r="I2388">
        <v>1091605</v>
      </c>
      <c r="J2388" t="s">
        <v>25</v>
      </c>
      <c r="P2388">
        <v>5738336</v>
      </c>
      <c r="Q2388" t="s">
        <v>4217</v>
      </c>
      <c r="R2388">
        <v>1362</v>
      </c>
      <c r="T2388" t="s">
        <v>4218</v>
      </c>
    </row>
    <row r="2389" spans="1:20" x14ac:dyDescent="0.25">
      <c r="A2389" s="6" t="s">
        <v>33</v>
      </c>
      <c r="B2389" s="7" t="s">
        <v>34</v>
      </c>
      <c r="C2389" s="7" t="s">
        <v>22</v>
      </c>
      <c r="D2389" s="7" t="s">
        <v>23</v>
      </c>
      <c r="E2389" s="7" t="s">
        <v>5</v>
      </c>
      <c r="F2389" s="7"/>
      <c r="G2389" s="7" t="s">
        <v>24</v>
      </c>
      <c r="H2389" s="7">
        <v>1090244</v>
      </c>
      <c r="I2389" s="7">
        <v>1091605</v>
      </c>
      <c r="J2389" s="7" t="s">
        <v>25</v>
      </c>
      <c r="K2389" s="7" t="s">
        <v>4219</v>
      </c>
      <c r="L2389" s="7" t="s">
        <v>4219</v>
      </c>
      <c r="M2389" s="7"/>
      <c r="N2389" s="7" t="s">
        <v>4220</v>
      </c>
      <c r="O2389" s="7"/>
      <c r="P2389" s="7">
        <v>5738336</v>
      </c>
      <c r="Q2389" s="7" t="s">
        <v>4217</v>
      </c>
      <c r="R2389" s="7">
        <v>1362</v>
      </c>
      <c r="S2389" s="7">
        <v>453</v>
      </c>
      <c r="T2389" s="8"/>
    </row>
    <row r="2390" spans="1:20" hidden="1" x14ac:dyDescent="0.25">
      <c r="A2390" t="s">
        <v>20</v>
      </c>
      <c r="B2390" t="s">
        <v>30</v>
      </c>
      <c r="C2390" t="s">
        <v>22</v>
      </c>
      <c r="D2390" t="s">
        <v>23</v>
      </c>
      <c r="E2390" t="s">
        <v>5</v>
      </c>
      <c r="G2390" t="s">
        <v>24</v>
      </c>
      <c r="H2390">
        <v>1091776</v>
      </c>
      <c r="I2390">
        <v>1093071</v>
      </c>
      <c r="J2390" t="s">
        <v>25</v>
      </c>
      <c r="P2390">
        <v>5738288</v>
      </c>
      <c r="Q2390" t="s">
        <v>4221</v>
      </c>
      <c r="R2390">
        <v>1296</v>
      </c>
      <c r="T2390" t="s">
        <v>4222</v>
      </c>
    </row>
    <row r="2391" spans="1:20" x14ac:dyDescent="0.25">
      <c r="A2391" s="6" t="s">
        <v>33</v>
      </c>
      <c r="B2391" s="7" t="s">
        <v>34</v>
      </c>
      <c r="C2391" s="7" t="s">
        <v>22</v>
      </c>
      <c r="D2391" s="7" t="s">
        <v>23</v>
      </c>
      <c r="E2391" s="7" t="s">
        <v>5</v>
      </c>
      <c r="F2391" s="7"/>
      <c r="G2391" s="7" t="s">
        <v>24</v>
      </c>
      <c r="H2391" s="7">
        <v>1091776</v>
      </c>
      <c r="I2391" s="7">
        <v>1093071</v>
      </c>
      <c r="J2391" s="7" t="s">
        <v>25</v>
      </c>
      <c r="K2391" s="7" t="s">
        <v>4223</v>
      </c>
      <c r="L2391" s="7" t="s">
        <v>4223</v>
      </c>
      <c r="M2391" s="7"/>
      <c r="N2391" s="7" t="s">
        <v>4224</v>
      </c>
      <c r="O2391" s="7"/>
      <c r="P2391" s="7">
        <v>5738288</v>
      </c>
      <c r="Q2391" s="7" t="s">
        <v>4221</v>
      </c>
      <c r="R2391" s="7">
        <v>1296</v>
      </c>
      <c r="S2391" s="7">
        <v>431</v>
      </c>
      <c r="T2391" s="8"/>
    </row>
    <row r="2392" spans="1:20" hidden="1" x14ac:dyDescent="0.25">
      <c r="A2392" t="s">
        <v>20</v>
      </c>
      <c r="B2392" t="s">
        <v>30</v>
      </c>
      <c r="C2392" t="s">
        <v>22</v>
      </c>
      <c r="D2392" t="s">
        <v>23</v>
      </c>
      <c r="E2392" t="s">
        <v>5</v>
      </c>
      <c r="G2392" t="s">
        <v>24</v>
      </c>
      <c r="H2392">
        <v>1093167</v>
      </c>
      <c r="I2392">
        <v>1093640</v>
      </c>
      <c r="J2392" t="s">
        <v>74</v>
      </c>
      <c r="P2392">
        <v>5738267</v>
      </c>
      <c r="Q2392" t="s">
        <v>4225</v>
      </c>
      <c r="R2392">
        <v>474</v>
      </c>
      <c r="T2392" t="s">
        <v>4226</v>
      </c>
    </row>
    <row r="2393" spans="1:20" x14ac:dyDescent="0.25">
      <c r="A2393" s="6" t="s">
        <v>33</v>
      </c>
      <c r="B2393" s="7" t="s">
        <v>34</v>
      </c>
      <c r="C2393" s="7" t="s">
        <v>22</v>
      </c>
      <c r="D2393" s="7" t="s">
        <v>23</v>
      </c>
      <c r="E2393" s="7" t="s">
        <v>5</v>
      </c>
      <c r="F2393" s="7"/>
      <c r="G2393" s="7" t="s">
        <v>24</v>
      </c>
      <c r="H2393" s="7">
        <v>1093167</v>
      </c>
      <c r="I2393" s="7">
        <v>1093640</v>
      </c>
      <c r="J2393" s="7" t="s">
        <v>74</v>
      </c>
      <c r="K2393" s="7" t="s">
        <v>4227</v>
      </c>
      <c r="L2393" s="7" t="s">
        <v>4227</v>
      </c>
      <c r="M2393" s="7"/>
      <c r="N2393" s="7" t="s">
        <v>36</v>
      </c>
      <c r="O2393" s="7"/>
      <c r="P2393" s="7">
        <v>5738267</v>
      </c>
      <c r="Q2393" s="7" t="s">
        <v>4225</v>
      </c>
      <c r="R2393" s="7">
        <v>474</v>
      </c>
      <c r="S2393" s="7">
        <v>157</v>
      </c>
      <c r="T2393" s="8"/>
    </row>
    <row r="2394" spans="1:20" hidden="1" x14ac:dyDescent="0.25">
      <c r="A2394" t="s">
        <v>20</v>
      </c>
      <c r="B2394" t="s">
        <v>30</v>
      </c>
      <c r="C2394" t="s">
        <v>22</v>
      </c>
      <c r="D2394" t="s">
        <v>23</v>
      </c>
      <c r="E2394" t="s">
        <v>5</v>
      </c>
      <c r="G2394" t="s">
        <v>24</v>
      </c>
      <c r="H2394">
        <v>1093673</v>
      </c>
      <c r="I2394">
        <v>1094431</v>
      </c>
      <c r="J2394" t="s">
        <v>74</v>
      </c>
      <c r="P2394">
        <v>5738492</v>
      </c>
      <c r="Q2394" t="s">
        <v>4228</v>
      </c>
      <c r="R2394">
        <v>759</v>
      </c>
      <c r="T2394" t="s">
        <v>4229</v>
      </c>
    </row>
    <row r="2395" spans="1:20" x14ac:dyDescent="0.25">
      <c r="A2395" s="6" t="s">
        <v>33</v>
      </c>
      <c r="B2395" s="7" t="s">
        <v>34</v>
      </c>
      <c r="C2395" s="7" t="s">
        <v>22</v>
      </c>
      <c r="D2395" s="7" t="s">
        <v>23</v>
      </c>
      <c r="E2395" s="7" t="s">
        <v>5</v>
      </c>
      <c r="F2395" s="7"/>
      <c r="G2395" s="7" t="s">
        <v>24</v>
      </c>
      <c r="H2395" s="7">
        <v>1093673</v>
      </c>
      <c r="I2395" s="7">
        <v>1094431</v>
      </c>
      <c r="J2395" s="7" t="s">
        <v>74</v>
      </c>
      <c r="K2395" s="7" t="s">
        <v>4230</v>
      </c>
      <c r="L2395" s="7" t="s">
        <v>4230</v>
      </c>
      <c r="M2395" s="7"/>
      <c r="N2395" s="7" t="s">
        <v>78</v>
      </c>
      <c r="O2395" s="7"/>
      <c r="P2395" s="7">
        <v>5738492</v>
      </c>
      <c r="Q2395" s="7" t="s">
        <v>4228</v>
      </c>
      <c r="R2395" s="7">
        <v>759</v>
      </c>
      <c r="S2395" s="7">
        <v>252</v>
      </c>
      <c r="T2395" s="8"/>
    </row>
    <row r="2396" spans="1:20" hidden="1" x14ac:dyDescent="0.25">
      <c r="A2396" t="s">
        <v>20</v>
      </c>
      <c r="B2396" t="s">
        <v>30</v>
      </c>
      <c r="C2396" t="s">
        <v>22</v>
      </c>
      <c r="D2396" t="s">
        <v>23</v>
      </c>
      <c r="E2396" t="s">
        <v>5</v>
      </c>
      <c r="G2396" t="s">
        <v>24</v>
      </c>
      <c r="H2396">
        <v>1094637</v>
      </c>
      <c r="I2396">
        <v>1094978</v>
      </c>
      <c r="J2396" t="s">
        <v>74</v>
      </c>
      <c r="P2396">
        <v>5738099</v>
      </c>
      <c r="Q2396" t="s">
        <v>4231</v>
      </c>
      <c r="R2396">
        <v>342</v>
      </c>
      <c r="T2396" t="s">
        <v>4232</v>
      </c>
    </row>
    <row r="2397" spans="1:20" x14ac:dyDescent="0.25">
      <c r="A2397" s="6" t="s">
        <v>33</v>
      </c>
      <c r="B2397" s="7" t="s">
        <v>34</v>
      </c>
      <c r="C2397" s="7" t="s">
        <v>22</v>
      </c>
      <c r="D2397" s="7" t="s">
        <v>23</v>
      </c>
      <c r="E2397" s="7" t="s">
        <v>5</v>
      </c>
      <c r="F2397" s="7"/>
      <c r="G2397" s="7" t="s">
        <v>24</v>
      </c>
      <c r="H2397" s="7">
        <v>1094637</v>
      </c>
      <c r="I2397" s="7">
        <v>1094978</v>
      </c>
      <c r="J2397" s="7" t="s">
        <v>74</v>
      </c>
      <c r="K2397" s="7" t="s">
        <v>4233</v>
      </c>
      <c r="L2397" s="7" t="s">
        <v>4233</v>
      </c>
      <c r="M2397" s="7"/>
      <c r="N2397" s="7" t="s">
        <v>4234</v>
      </c>
      <c r="O2397" s="7"/>
      <c r="P2397" s="7">
        <v>5738099</v>
      </c>
      <c r="Q2397" s="7" t="s">
        <v>4231</v>
      </c>
      <c r="R2397" s="7">
        <v>342</v>
      </c>
      <c r="S2397" s="7">
        <v>113</v>
      </c>
      <c r="T2397" s="8"/>
    </row>
    <row r="2398" spans="1:20" hidden="1" x14ac:dyDescent="0.25">
      <c r="A2398" t="s">
        <v>20</v>
      </c>
      <c r="B2398" t="s">
        <v>30</v>
      </c>
      <c r="C2398" t="s">
        <v>22</v>
      </c>
      <c r="D2398" t="s">
        <v>23</v>
      </c>
      <c r="E2398" t="s">
        <v>5</v>
      </c>
      <c r="G2398" t="s">
        <v>24</v>
      </c>
      <c r="H2398">
        <v>1094999</v>
      </c>
      <c r="I2398">
        <v>1095304</v>
      </c>
      <c r="J2398" t="s">
        <v>74</v>
      </c>
      <c r="P2398">
        <v>5738109</v>
      </c>
      <c r="Q2398" t="s">
        <v>4235</v>
      </c>
      <c r="R2398">
        <v>306</v>
      </c>
      <c r="T2398" t="s">
        <v>4236</v>
      </c>
    </row>
    <row r="2399" spans="1:20" x14ac:dyDescent="0.25">
      <c r="A2399" s="6" t="s">
        <v>33</v>
      </c>
      <c r="B2399" s="7" t="s">
        <v>34</v>
      </c>
      <c r="C2399" s="7" t="s">
        <v>22</v>
      </c>
      <c r="D2399" s="7" t="s">
        <v>23</v>
      </c>
      <c r="E2399" s="7" t="s">
        <v>5</v>
      </c>
      <c r="F2399" s="7"/>
      <c r="G2399" s="7" t="s">
        <v>24</v>
      </c>
      <c r="H2399" s="7">
        <v>1094999</v>
      </c>
      <c r="I2399" s="7">
        <v>1095304</v>
      </c>
      <c r="J2399" s="7" t="s">
        <v>74</v>
      </c>
      <c r="K2399" s="7" t="s">
        <v>4237</v>
      </c>
      <c r="L2399" s="7" t="s">
        <v>4237</v>
      </c>
      <c r="M2399" s="7"/>
      <c r="N2399" s="7" t="s">
        <v>4238</v>
      </c>
      <c r="O2399" s="7"/>
      <c r="P2399" s="7">
        <v>5738109</v>
      </c>
      <c r="Q2399" s="7" t="s">
        <v>4235</v>
      </c>
      <c r="R2399" s="7">
        <v>306</v>
      </c>
      <c r="S2399" s="7">
        <v>101</v>
      </c>
      <c r="T2399" s="8"/>
    </row>
    <row r="2400" spans="1:20" hidden="1" x14ac:dyDescent="0.25">
      <c r="A2400" t="s">
        <v>20</v>
      </c>
      <c r="B2400" t="s">
        <v>30</v>
      </c>
      <c r="C2400" t="s">
        <v>22</v>
      </c>
      <c r="D2400" t="s">
        <v>23</v>
      </c>
      <c r="E2400" t="s">
        <v>5</v>
      </c>
      <c r="G2400" t="s">
        <v>24</v>
      </c>
      <c r="H2400">
        <v>1095559</v>
      </c>
      <c r="I2400">
        <v>1096089</v>
      </c>
      <c r="J2400" t="s">
        <v>25</v>
      </c>
      <c r="P2400">
        <v>5737850</v>
      </c>
      <c r="Q2400" t="s">
        <v>4239</v>
      </c>
      <c r="R2400">
        <v>531</v>
      </c>
      <c r="T2400" t="s">
        <v>4240</v>
      </c>
    </row>
    <row r="2401" spans="1:20" x14ac:dyDescent="0.25">
      <c r="A2401" s="6" t="s">
        <v>33</v>
      </c>
      <c r="B2401" s="7" t="s">
        <v>34</v>
      </c>
      <c r="C2401" s="7" t="s">
        <v>22</v>
      </c>
      <c r="D2401" s="7" t="s">
        <v>23</v>
      </c>
      <c r="E2401" s="7" t="s">
        <v>5</v>
      </c>
      <c r="F2401" s="7"/>
      <c r="G2401" s="7" t="s">
        <v>24</v>
      </c>
      <c r="H2401" s="7">
        <v>1095559</v>
      </c>
      <c r="I2401" s="7">
        <v>1096089</v>
      </c>
      <c r="J2401" s="7" t="s">
        <v>25</v>
      </c>
      <c r="K2401" s="7" t="s">
        <v>4241</v>
      </c>
      <c r="L2401" s="7" t="s">
        <v>4241</v>
      </c>
      <c r="M2401" s="7"/>
      <c r="N2401" s="7" t="s">
        <v>4242</v>
      </c>
      <c r="O2401" s="7"/>
      <c r="P2401" s="7">
        <v>5737850</v>
      </c>
      <c r="Q2401" s="7" t="s">
        <v>4239</v>
      </c>
      <c r="R2401" s="7">
        <v>531</v>
      </c>
      <c r="S2401" s="7">
        <v>176</v>
      </c>
      <c r="T2401" s="8"/>
    </row>
    <row r="2402" spans="1:20" hidden="1" x14ac:dyDescent="0.25">
      <c r="A2402" t="s">
        <v>20</v>
      </c>
      <c r="B2402" t="s">
        <v>30</v>
      </c>
      <c r="C2402" t="s">
        <v>22</v>
      </c>
      <c r="D2402" t="s">
        <v>23</v>
      </c>
      <c r="E2402" t="s">
        <v>5</v>
      </c>
      <c r="G2402" t="s">
        <v>24</v>
      </c>
      <c r="H2402">
        <v>1096103</v>
      </c>
      <c r="I2402">
        <v>1096360</v>
      </c>
      <c r="J2402" t="s">
        <v>25</v>
      </c>
      <c r="P2402">
        <v>5737812</v>
      </c>
      <c r="Q2402" t="s">
        <v>4243</v>
      </c>
      <c r="R2402">
        <v>258</v>
      </c>
      <c r="T2402" t="s">
        <v>4244</v>
      </c>
    </row>
    <row r="2403" spans="1:20" x14ac:dyDescent="0.25">
      <c r="A2403" s="6" t="s">
        <v>33</v>
      </c>
      <c r="B2403" s="7" t="s">
        <v>34</v>
      </c>
      <c r="C2403" s="7" t="s">
        <v>22</v>
      </c>
      <c r="D2403" s="7" t="s">
        <v>23</v>
      </c>
      <c r="E2403" s="7" t="s">
        <v>5</v>
      </c>
      <c r="F2403" s="7"/>
      <c r="G2403" s="7" t="s">
        <v>24</v>
      </c>
      <c r="H2403" s="7">
        <v>1096103</v>
      </c>
      <c r="I2403" s="7">
        <v>1096360</v>
      </c>
      <c r="J2403" s="7" t="s">
        <v>25</v>
      </c>
      <c r="K2403" s="7" t="s">
        <v>4245</v>
      </c>
      <c r="L2403" s="7" t="s">
        <v>4245</v>
      </c>
      <c r="M2403" s="7"/>
      <c r="N2403" s="7" t="s">
        <v>1824</v>
      </c>
      <c r="O2403" s="7"/>
      <c r="P2403" s="7">
        <v>5737812</v>
      </c>
      <c r="Q2403" s="7" t="s">
        <v>4243</v>
      </c>
      <c r="R2403" s="7">
        <v>258</v>
      </c>
      <c r="S2403" s="7">
        <v>85</v>
      </c>
      <c r="T2403" s="8"/>
    </row>
    <row r="2404" spans="1:20" hidden="1" x14ac:dyDescent="0.25">
      <c r="A2404" t="s">
        <v>20</v>
      </c>
      <c r="B2404" t="s">
        <v>30</v>
      </c>
      <c r="C2404" t="s">
        <v>22</v>
      </c>
      <c r="D2404" t="s">
        <v>23</v>
      </c>
      <c r="E2404" t="s">
        <v>5</v>
      </c>
      <c r="G2404" t="s">
        <v>24</v>
      </c>
      <c r="H2404">
        <v>1096382</v>
      </c>
      <c r="I2404">
        <v>1097545</v>
      </c>
      <c r="J2404" t="s">
        <v>25</v>
      </c>
      <c r="O2404" t="s">
        <v>4246</v>
      </c>
      <c r="P2404">
        <v>5738070</v>
      </c>
      <c r="Q2404" t="s">
        <v>4247</v>
      </c>
      <c r="R2404">
        <v>1164</v>
      </c>
      <c r="T2404" t="s">
        <v>4248</v>
      </c>
    </row>
    <row r="2405" spans="1:20" x14ac:dyDescent="0.25">
      <c r="A2405" s="6" t="s">
        <v>33</v>
      </c>
      <c r="B2405" s="7" t="s">
        <v>34</v>
      </c>
      <c r="C2405" s="7" t="s">
        <v>22</v>
      </c>
      <c r="D2405" s="7" t="s">
        <v>23</v>
      </c>
      <c r="E2405" s="7" t="s">
        <v>5</v>
      </c>
      <c r="F2405" s="7"/>
      <c r="G2405" s="7" t="s">
        <v>24</v>
      </c>
      <c r="H2405" s="7">
        <v>1096382</v>
      </c>
      <c r="I2405" s="7">
        <v>1097545</v>
      </c>
      <c r="J2405" s="7" t="s">
        <v>25</v>
      </c>
      <c r="K2405" s="7" t="s">
        <v>4249</v>
      </c>
      <c r="L2405" s="7" t="s">
        <v>4249</v>
      </c>
      <c r="M2405" s="7"/>
      <c r="N2405" s="7" t="s">
        <v>4250</v>
      </c>
      <c r="O2405" s="7" t="s">
        <v>4246</v>
      </c>
      <c r="P2405" s="7">
        <v>5738070</v>
      </c>
      <c r="Q2405" s="7" t="s">
        <v>4247</v>
      </c>
      <c r="R2405" s="7">
        <v>1164</v>
      </c>
      <c r="S2405" s="7">
        <v>387</v>
      </c>
      <c r="T2405" s="8"/>
    </row>
    <row r="2406" spans="1:20" hidden="1" x14ac:dyDescent="0.25">
      <c r="A2406" t="s">
        <v>20</v>
      </c>
      <c r="B2406" t="s">
        <v>30</v>
      </c>
      <c r="C2406" t="s">
        <v>22</v>
      </c>
      <c r="D2406" t="s">
        <v>23</v>
      </c>
      <c r="E2406" t="s">
        <v>5</v>
      </c>
      <c r="G2406" t="s">
        <v>24</v>
      </c>
      <c r="H2406">
        <v>1097562</v>
      </c>
      <c r="I2406">
        <v>1098458</v>
      </c>
      <c r="J2406" t="s">
        <v>25</v>
      </c>
      <c r="P2406">
        <v>5738590</v>
      </c>
      <c r="Q2406" t="s">
        <v>4251</v>
      </c>
      <c r="R2406">
        <v>897</v>
      </c>
      <c r="T2406" t="s">
        <v>4252</v>
      </c>
    </row>
    <row r="2407" spans="1:20" x14ac:dyDescent="0.25">
      <c r="A2407" s="6" t="s">
        <v>33</v>
      </c>
      <c r="B2407" s="7" t="s">
        <v>34</v>
      </c>
      <c r="C2407" s="7" t="s">
        <v>22</v>
      </c>
      <c r="D2407" s="7" t="s">
        <v>23</v>
      </c>
      <c r="E2407" s="7" t="s">
        <v>5</v>
      </c>
      <c r="F2407" s="7"/>
      <c r="G2407" s="7" t="s">
        <v>24</v>
      </c>
      <c r="H2407" s="7">
        <v>1097562</v>
      </c>
      <c r="I2407" s="7">
        <v>1098458</v>
      </c>
      <c r="J2407" s="7" t="s">
        <v>25</v>
      </c>
      <c r="K2407" s="7" t="s">
        <v>4253</v>
      </c>
      <c r="L2407" s="7" t="s">
        <v>4253</v>
      </c>
      <c r="M2407" s="7"/>
      <c r="N2407" s="7" t="s">
        <v>4254</v>
      </c>
      <c r="O2407" s="7"/>
      <c r="P2407" s="7">
        <v>5738590</v>
      </c>
      <c r="Q2407" s="7" t="s">
        <v>4251</v>
      </c>
      <c r="R2407" s="7">
        <v>897</v>
      </c>
      <c r="S2407" s="7">
        <v>298</v>
      </c>
      <c r="T2407" s="8"/>
    </row>
    <row r="2408" spans="1:20" hidden="1" x14ac:dyDescent="0.25">
      <c r="A2408" t="s">
        <v>20</v>
      </c>
      <c r="B2408" t="s">
        <v>30</v>
      </c>
      <c r="C2408" t="s">
        <v>22</v>
      </c>
      <c r="D2408" t="s">
        <v>23</v>
      </c>
      <c r="E2408" t="s">
        <v>5</v>
      </c>
      <c r="G2408" t="s">
        <v>24</v>
      </c>
      <c r="H2408">
        <v>1098480</v>
      </c>
      <c r="I2408">
        <v>1098983</v>
      </c>
      <c r="J2408" t="s">
        <v>25</v>
      </c>
      <c r="P2408">
        <v>5738077</v>
      </c>
      <c r="Q2408" t="s">
        <v>4255</v>
      </c>
      <c r="R2408">
        <v>504</v>
      </c>
      <c r="T2408" t="s">
        <v>4256</v>
      </c>
    </row>
    <row r="2409" spans="1:20" x14ac:dyDescent="0.25">
      <c r="A2409" s="6" t="s">
        <v>33</v>
      </c>
      <c r="B2409" s="7" t="s">
        <v>34</v>
      </c>
      <c r="C2409" s="7" t="s">
        <v>22</v>
      </c>
      <c r="D2409" s="7" t="s">
        <v>23</v>
      </c>
      <c r="E2409" s="7" t="s">
        <v>5</v>
      </c>
      <c r="F2409" s="7"/>
      <c r="G2409" s="7" t="s">
        <v>24</v>
      </c>
      <c r="H2409" s="7">
        <v>1098480</v>
      </c>
      <c r="I2409" s="7">
        <v>1098983</v>
      </c>
      <c r="J2409" s="7" t="s">
        <v>25</v>
      </c>
      <c r="K2409" s="7" t="s">
        <v>4257</v>
      </c>
      <c r="L2409" s="7" t="s">
        <v>4257</v>
      </c>
      <c r="M2409" s="7"/>
      <c r="N2409" s="7" t="s">
        <v>551</v>
      </c>
      <c r="O2409" s="7"/>
      <c r="P2409" s="7">
        <v>5738077</v>
      </c>
      <c r="Q2409" s="7" t="s">
        <v>4255</v>
      </c>
      <c r="R2409" s="7">
        <v>504</v>
      </c>
      <c r="S2409" s="7">
        <v>167</v>
      </c>
      <c r="T2409" s="8"/>
    </row>
    <row r="2410" spans="1:20" hidden="1" x14ac:dyDescent="0.25">
      <c r="A2410" t="s">
        <v>20</v>
      </c>
      <c r="B2410" t="s">
        <v>30</v>
      </c>
      <c r="C2410" t="s">
        <v>22</v>
      </c>
      <c r="D2410" t="s">
        <v>23</v>
      </c>
      <c r="E2410" t="s">
        <v>5</v>
      </c>
      <c r="G2410" t="s">
        <v>24</v>
      </c>
      <c r="H2410">
        <v>1099001</v>
      </c>
      <c r="I2410">
        <v>1099417</v>
      </c>
      <c r="J2410" t="s">
        <v>25</v>
      </c>
      <c r="P2410">
        <v>5737950</v>
      </c>
      <c r="Q2410" t="s">
        <v>4258</v>
      </c>
      <c r="R2410">
        <v>417</v>
      </c>
      <c r="T2410" t="s">
        <v>4259</v>
      </c>
    </row>
    <row r="2411" spans="1:20" x14ac:dyDescent="0.25">
      <c r="A2411" s="6" t="s">
        <v>33</v>
      </c>
      <c r="B2411" s="7" t="s">
        <v>34</v>
      </c>
      <c r="C2411" s="7" t="s">
        <v>22</v>
      </c>
      <c r="D2411" s="7" t="s">
        <v>23</v>
      </c>
      <c r="E2411" s="7" t="s">
        <v>5</v>
      </c>
      <c r="F2411" s="7"/>
      <c r="G2411" s="7" t="s">
        <v>24</v>
      </c>
      <c r="H2411" s="7">
        <v>1099001</v>
      </c>
      <c r="I2411" s="7">
        <v>1099417</v>
      </c>
      <c r="J2411" s="7" t="s">
        <v>25</v>
      </c>
      <c r="K2411" s="7" t="s">
        <v>4260</v>
      </c>
      <c r="L2411" s="7" t="s">
        <v>4260</v>
      </c>
      <c r="M2411" s="7"/>
      <c r="N2411" s="7" t="s">
        <v>1824</v>
      </c>
      <c r="O2411" s="7"/>
      <c r="P2411" s="7">
        <v>5737950</v>
      </c>
      <c r="Q2411" s="7" t="s">
        <v>4258</v>
      </c>
      <c r="R2411" s="7">
        <v>417</v>
      </c>
      <c r="S2411" s="7">
        <v>138</v>
      </c>
      <c r="T2411" s="8"/>
    </row>
    <row r="2412" spans="1:20" hidden="1" x14ac:dyDescent="0.25">
      <c r="A2412" t="s">
        <v>20</v>
      </c>
      <c r="B2412" t="s">
        <v>30</v>
      </c>
      <c r="C2412" t="s">
        <v>22</v>
      </c>
      <c r="D2412" t="s">
        <v>23</v>
      </c>
      <c r="E2412" t="s">
        <v>5</v>
      </c>
      <c r="G2412" t="s">
        <v>24</v>
      </c>
      <c r="H2412">
        <v>1099428</v>
      </c>
      <c r="I2412">
        <v>1099919</v>
      </c>
      <c r="J2412" t="s">
        <v>74</v>
      </c>
      <c r="P2412">
        <v>5738206</v>
      </c>
      <c r="Q2412" t="s">
        <v>4261</v>
      </c>
      <c r="R2412">
        <v>492</v>
      </c>
      <c r="T2412" t="s">
        <v>4262</v>
      </c>
    </row>
    <row r="2413" spans="1:20" x14ac:dyDescent="0.25">
      <c r="A2413" s="6" t="s">
        <v>33</v>
      </c>
      <c r="B2413" s="7" t="s">
        <v>34</v>
      </c>
      <c r="C2413" s="7" t="s">
        <v>22</v>
      </c>
      <c r="D2413" s="7" t="s">
        <v>23</v>
      </c>
      <c r="E2413" s="7" t="s">
        <v>5</v>
      </c>
      <c r="F2413" s="7"/>
      <c r="G2413" s="7" t="s">
        <v>24</v>
      </c>
      <c r="H2413" s="7">
        <v>1099428</v>
      </c>
      <c r="I2413" s="7">
        <v>1099919</v>
      </c>
      <c r="J2413" s="7" t="s">
        <v>74</v>
      </c>
      <c r="K2413" s="7" t="s">
        <v>4263</v>
      </c>
      <c r="L2413" s="7" t="s">
        <v>4263</v>
      </c>
      <c r="M2413" s="7"/>
      <c r="N2413" s="7" t="s">
        <v>4264</v>
      </c>
      <c r="O2413" s="7"/>
      <c r="P2413" s="7">
        <v>5738206</v>
      </c>
      <c r="Q2413" s="7" t="s">
        <v>4261</v>
      </c>
      <c r="R2413" s="7">
        <v>492</v>
      </c>
      <c r="S2413" s="7">
        <v>163</v>
      </c>
      <c r="T2413" s="8"/>
    </row>
    <row r="2414" spans="1:20" hidden="1" x14ac:dyDescent="0.25">
      <c r="A2414" t="s">
        <v>20</v>
      </c>
      <c r="B2414" t="s">
        <v>4265</v>
      </c>
      <c r="C2414" t="s">
        <v>22</v>
      </c>
      <c r="D2414" t="s">
        <v>23</v>
      </c>
      <c r="E2414" t="s">
        <v>5</v>
      </c>
      <c r="G2414" t="s">
        <v>24</v>
      </c>
      <c r="H2414">
        <v>1099978</v>
      </c>
      <c r="I2414">
        <v>1100292</v>
      </c>
      <c r="J2414" t="s">
        <v>74</v>
      </c>
      <c r="O2414" t="s">
        <v>4266</v>
      </c>
      <c r="P2414">
        <v>31759140</v>
      </c>
      <c r="Q2414" t="s">
        <v>4267</v>
      </c>
      <c r="R2414">
        <v>315</v>
      </c>
      <c r="T2414" t="s">
        <v>4268</v>
      </c>
    </row>
    <row r="2415" spans="1:20" hidden="1" x14ac:dyDescent="0.25">
      <c r="A2415" t="s">
        <v>3319</v>
      </c>
      <c r="B2415" t="s">
        <v>4265</v>
      </c>
      <c r="C2415" t="s">
        <v>22</v>
      </c>
      <c r="D2415" t="s">
        <v>23</v>
      </c>
      <c r="E2415" t="s">
        <v>5</v>
      </c>
      <c r="G2415" t="s">
        <v>24</v>
      </c>
      <c r="H2415">
        <v>1099978</v>
      </c>
      <c r="I2415">
        <v>1100292</v>
      </c>
      <c r="J2415" t="s">
        <v>74</v>
      </c>
      <c r="N2415" t="s">
        <v>4269</v>
      </c>
      <c r="O2415" t="s">
        <v>4266</v>
      </c>
      <c r="P2415">
        <v>31759140</v>
      </c>
      <c r="Q2415" t="s">
        <v>4267</v>
      </c>
      <c r="R2415">
        <v>315</v>
      </c>
    </row>
    <row r="2416" spans="1:20" hidden="1" x14ac:dyDescent="0.25">
      <c r="A2416" t="s">
        <v>20</v>
      </c>
      <c r="B2416" t="s">
        <v>30</v>
      </c>
      <c r="C2416" t="s">
        <v>22</v>
      </c>
      <c r="D2416" t="s">
        <v>23</v>
      </c>
      <c r="E2416" t="s">
        <v>5</v>
      </c>
      <c r="G2416" t="s">
        <v>24</v>
      </c>
      <c r="H2416">
        <v>1100486</v>
      </c>
      <c r="I2416">
        <v>1101583</v>
      </c>
      <c r="J2416" t="s">
        <v>25</v>
      </c>
      <c r="P2416">
        <v>5738375</v>
      </c>
      <c r="Q2416" t="s">
        <v>4270</v>
      </c>
      <c r="R2416">
        <v>1098</v>
      </c>
      <c r="T2416" t="s">
        <v>4271</v>
      </c>
    </row>
    <row r="2417" spans="1:20" x14ac:dyDescent="0.25">
      <c r="A2417" s="6" t="s">
        <v>33</v>
      </c>
      <c r="B2417" s="7" t="s">
        <v>34</v>
      </c>
      <c r="C2417" s="7" t="s">
        <v>22</v>
      </c>
      <c r="D2417" s="7" t="s">
        <v>23</v>
      </c>
      <c r="E2417" s="7" t="s">
        <v>5</v>
      </c>
      <c r="F2417" s="7"/>
      <c r="G2417" s="7" t="s">
        <v>24</v>
      </c>
      <c r="H2417" s="7">
        <v>1100486</v>
      </c>
      <c r="I2417" s="7">
        <v>1101583</v>
      </c>
      <c r="J2417" s="7" t="s">
        <v>25</v>
      </c>
      <c r="K2417" s="7" t="s">
        <v>4272</v>
      </c>
      <c r="L2417" s="7" t="s">
        <v>4272</v>
      </c>
      <c r="M2417" s="7"/>
      <c r="N2417" s="7" t="s">
        <v>4273</v>
      </c>
      <c r="O2417" s="7"/>
      <c r="P2417" s="7">
        <v>5738375</v>
      </c>
      <c r="Q2417" s="7" t="s">
        <v>4270</v>
      </c>
      <c r="R2417" s="7">
        <v>1098</v>
      </c>
      <c r="S2417" s="7">
        <v>365</v>
      </c>
      <c r="T2417" s="8"/>
    </row>
    <row r="2418" spans="1:20" hidden="1" x14ac:dyDescent="0.25">
      <c r="A2418" t="s">
        <v>20</v>
      </c>
      <c r="B2418" t="s">
        <v>30</v>
      </c>
      <c r="C2418" t="s">
        <v>22</v>
      </c>
      <c r="D2418" t="s">
        <v>23</v>
      </c>
      <c r="E2418" t="s">
        <v>5</v>
      </c>
      <c r="G2418" t="s">
        <v>24</v>
      </c>
      <c r="H2418">
        <v>1101625</v>
      </c>
      <c r="I2418">
        <v>1102137</v>
      </c>
      <c r="J2418" t="s">
        <v>25</v>
      </c>
      <c r="P2418">
        <v>5738074</v>
      </c>
      <c r="Q2418" t="s">
        <v>4274</v>
      </c>
      <c r="R2418">
        <v>513</v>
      </c>
      <c r="T2418" t="s">
        <v>4275</v>
      </c>
    </row>
    <row r="2419" spans="1:20" x14ac:dyDescent="0.25">
      <c r="A2419" s="6" t="s">
        <v>33</v>
      </c>
      <c r="B2419" s="7" t="s">
        <v>34</v>
      </c>
      <c r="C2419" s="7" t="s">
        <v>22</v>
      </c>
      <c r="D2419" s="7" t="s">
        <v>23</v>
      </c>
      <c r="E2419" s="7" t="s">
        <v>5</v>
      </c>
      <c r="F2419" s="7"/>
      <c r="G2419" s="7" t="s">
        <v>24</v>
      </c>
      <c r="H2419" s="7">
        <v>1101625</v>
      </c>
      <c r="I2419" s="7">
        <v>1102137</v>
      </c>
      <c r="J2419" s="7" t="s">
        <v>25</v>
      </c>
      <c r="K2419" s="7" t="s">
        <v>4276</v>
      </c>
      <c r="L2419" s="7" t="s">
        <v>4276</v>
      </c>
      <c r="M2419" s="7"/>
      <c r="N2419" s="7" t="s">
        <v>116</v>
      </c>
      <c r="O2419" s="7"/>
      <c r="P2419" s="7">
        <v>5738074</v>
      </c>
      <c r="Q2419" s="7" t="s">
        <v>4274</v>
      </c>
      <c r="R2419" s="7">
        <v>513</v>
      </c>
      <c r="S2419" s="7">
        <v>170</v>
      </c>
      <c r="T2419" s="8"/>
    </row>
    <row r="2420" spans="1:20" hidden="1" x14ac:dyDescent="0.25">
      <c r="A2420" t="s">
        <v>20</v>
      </c>
      <c r="B2420" t="s">
        <v>30</v>
      </c>
      <c r="C2420" t="s">
        <v>22</v>
      </c>
      <c r="D2420" t="s">
        <v>23</v>
      </c>
      <c r="E2420" t="s">
        <v>5</v>
      </c>
      <c r="G2420" t="s">
        <v>24</v>
      </c>
      <c r="H2420">
        <v>1102149</v>
      </c>
      <c r="I2420">
        <v>1102931</v>
      </c>
      <c r="J2420" t="s">
        <v>74</v>
      </c>
      <c r="P2420">
        <v>5737979</v>
      </c>
      <c r="Q2420" t="s">
        <v>4277</v>
      </c>
      <c r="R2420">
        <v>783</v>
      </c>
      <c r="T2420" t="s">
        <v>4278</v>
      </c>
    </row>
    <row r="2421" spans="1:20" x14ac:dyDescent="0.25">
      <c r="A2421" s="6" t="s">
        <v>33</v>
      </c>
      <c r="B2421" s="7" t="s">
        <v>34</v>
      </c>
      <c r="C2421" s="7" t="s">
        <v>22</v>
      </c>
      <c r="D2421" s="7" t="s">
        <v>23</v>
      </c>
      <c r="E2421" s="7" t="s">
        <v>5</v>
      </c>
      <c r="F2421" s="7"/>
      <c r="G2421" s="7" t="s">
        <v>24</v>
      </c>
      <c r="H2421" s="7">
        <v>1102149</v>
      </c>
      <c r="I2421" s="7">
        <v>1102931</v>
      </c>
      <c r="J2421" s="7" t="s">
        <v>74</v>
      </c>
      <c r="K2421" s="7" t="s">
        <v>4279</v>
      </c>
      <c r="L2421" s="7" t="s">
        <v>4279</v>
      </c>
      <c r="M2421" s="7"/>
      <c r="N2421" s="7" t="s">
        <v>4280</v>
      </c>
      <c r="O2421" s="7"/>
      <c r="P2421" s="7">
        <v>5737979</v>
      </c>
      <c r="Q2421" s="7" t="s">
        <v>4277</v>
      </c>
      <c r="R2421" s="7">
        <v>783</v>
      </c>
      <c r="S2421" s="7">
        <v>260</v>
      </c>
      <c r="T2421" s="8"/>
    </row>
    <row r="2422" spans="1:20" hidden="1" x14ac:dyDescent="0.25">
      <c r="A2422" t="s">
        <v>20</v>
      </c>
      <c r="B2422" t="s">
        <v>30</v>
      </c>
      <c r="C2422" t="s">
        <v>22</v>
      </c>
      <c r="D2422" t="s">
        <v>23</v>
      </c>
      <c r="E2422" t="s">
        <v>5</v>
      </c>
      <c r="G2422" t="s">
        <v>24</v>
      </c>
      <c r="H2422">
        <v>1102928</v>
      </c>
      <c r="I2422">
        <v>1103407</v>
      </c>
      <c r="J2422" t="s">
        <v>74</v>
      </c>
      <c r="P2422">
        <v>5738073</v>
      </c>
      <c r="Q2422" t="s">
        <v>4281</v>
      </c>
      <c r="R2422">
        <v>480</v>
      </c>
      <c r="T2422" t="s">
        <v>4282</v>
      </c>
    </row>
    <row r="2423" spans="1:20" x14ac:dyDescent="0.25">
      <c r="A2423" s="6" t="s">
        <v>33</v>
      </c>
      <c r="B2423" s="7" t="s">
        <v>34</v>
      </c>
      <c r="C2423" s="7" t="s">
        <v>22</v>
      </c>
      <c r="D2423" s="7" t="s">
        <v>23</v>
      </c>
      <c r="E2423" s="7" t="s">
        <v>5</v>
      </c>
      <c r="F2423" s="7"/>
      <c r="G2423" s="7" t="s">
        <v>24</v>
      </c>
      <c r="H2423" s="7">
        <v>1102928</v>
      </c>
      <c r="I2423" s="7">
        <v>1103407</v>
      </c>
      <c r="J2423" s="7" t="s">
        <v>74</v>
      </c>
      <c r="K2423" s="7" t="s">
        <v>4283</v>
      </c>
      <c r="L2423" s="7" t="s">
        <v>4283</v>
      </c>
      <c r="M2423" s="7"/>
      <c r="N2423" s="7" t="s">
        <v>4284</v>
      </c>
      <c r="O2423" s="7"/>
      <c r="P2423" s="7">
        <v>5738073</v>
      </c>
      <c r="Q2423" s="7" t="s">
        <v>4281</v>
      </c>
      <c r="R2423" s="7">
        <v>480</v>
      </c>
      <c r="S2423" s="7">
        <v>159</v>
      </c>
      <c r="T2423" s="8"/>
    </row>
    <row r="2424" spans="1:20" hidden="1" x14ac:dyDescent="0.25">
      <c r="A2424" t="s">
        <v>20</v>
      </c>
      <c r="B2424" t="s">
        <v>30</v>
      </c>
      <c r="C2424" t="s">
        <v>22</v>
      </c>
      <c r="D2424" t="s">
        <v>23</v>
      </c>
      <c r="E2424" t="s">
        <v>5</v>
      </c>
      <c r="G2424" t="s">
        <v>24</v>
      </c>
      <c r="H2424">
        <v>1103429</v>
      </c>
      <c r="I2424">
        <v>1104934</v>
      </c>
      <c r="J2424" t="s">
        <v>74</v>
      </c>
      <c r="P2424">
        <v>5738229</v>
      </c>
      <c r="Q2424" t="s">
        <v>4285</v>
      </c>
      <c r="R2424">
        <v>1506</v>
      </c>
      <c r="T2424" t="s">
        <v>4286</v>
      </c>
    </row>
    <row r="2425" spans="1:20" x14ac:dyDescent="0.25">
      <c r="A2425" s="6" t="s">
        <v>33</v>
      </c>
      <c r="B2425" s="7" t="s">
        <v>34</v>
      </c>
      <c r="C2425" s="7" t="s">
        <v>22</v>
      </c>
      <c r="D2425" s="7" t="s">
        <v>23</v>
      </c>
      <c r="E2425" s="7" t="s">
        <v>5</v>
      </c>
      <c r="F2425" s="7"/>
      <c r="G2425" s="7" t="s">
        <v>24</v>
      </c>
      <c r="H2425" s="7">
        <v>1103429</v>
      </c>
      <c r="I2425" s="7">
        <v>1104934</v>
      </c>
      <c r="J2425" s="7" t="s">
        <v>74</v>
      </c>
      <c r="K2425" s="7" t="s">
        <v>4287</v>
      </c>
      <c r="L2425" s="7" t="s">
        <v>4287</v>
      </c>
      <c r="M2425" s="7"/>
      <c r="N2425" s="7" t="s">
        <v>4288</v>
      </c>
      <c r="O2425" s="7"/>
      <c r="P2425" s="7">
        <v>5738229</v>
      </c>
      <c r="Q2425" s="7" t="s">
        <v>4285</v>
      </c>
      <c r="R2425" s="7">
        <v>1506</v>
      </c>
      <c r="S2425" s="7">
        <v>501</v>
      </c>
      <c r="T2425" s="8"/>
    </row>
    <row r="2426" spans="1:20" hidden="1" x14ac:dyDescent="0.25">
      <c r="A2426" t="s">
        <v>20</v>
      </c>
      <c r="B2426" t="s">
        <v>30</v>
      </c>
      <c r="C2426" t="s">
        <v>22</v>
      </c>
      <c r="D2426" t="s">
        <v>23</v>
      </c>
      <c r="E2426" t="s">
        <v>5</v>
      </c>
      <c r="G2426" t="s">
        <v>24</v>
      </c>
      <c r="H2426">
        <v>1105014</v>
      </c>
      <c r="I2426">
        <v>1106012</v>
      </c>
      <c r="J2426" t="s">
        <v>25</v>
      </c>
      <c r="P2426">
        <v>5738071</v>
      </c>
      <c r="Q2426" t="s">
        <v>4289</v>
      </c>
      <c r="R2426">
        <v>999</v>
      </c>
      <c r="T2426" t="s">
        <v>4290</v>
      </c>
    </row>
    <row r="2427" spans="1:20" x14ac:dyDescent="0.25">
      <c r="A2427" s="6" t="s">
        <v>33</v>
      </c>
      <c r="B2427" s="7" t="s">
        <v>34</v>
      </c>
      <c r="C2427" s="7" t="s">
        <v>22</v>
      </c>
      <c r="D2427" s="7" t="s">
        <v>23</v>
      </c>
      <c r="E2427" s="7" t="s">
        <v>5</v>
      </c>
      <c r="F2427" s="7"/>
      <c r="G2427" s="7" t="s">
        <v>24</v>
      </c>
      <c r="H2427" s="7">
        <v>1105014</v>
      </c>
      <c r="I2427" s="7">
        <v>1106012</v>
      </c>
      <c r="J2427" s="7" t="s">
        <v>25</v>
      </c>
      <c r="K2427" s="7" t="s">
        <v>4291</v>
      </c>
      <c r="L2427" s="7" t="s">
        <v>4291</v>
      </c>
      <c r="M2427" s="7"/>
      <c r="N2427" s="7" t="s">
        <v>4292</v>
      </c>
      <c r="O2427" s="7"/>
      <c r="P2427" s="7">
        <v>5738071</v>
      </c>
      <c r="Q2427" s="7" t="s">
        <v>4289</v>
      </c>
      <c r="R2427" s="7">
        <v>999</v>
      </c>
      <c r="S2427" s="7">
        <v>332</v>
      </c>
      <c r="T2427" s="8"/>
    </row>
    <row r="2428" spans="1:20" hidden="1" x14ac:dyDescent="0.25">
      <c r="A2428" t="s">
        <v>20</v>
      </c>
      <c r="B2428" t="s">
        <v>30</v>
      </c>
      <c r="C2428" t="s">
        <v>22</v>
      </c>
      <c r="D2428" t="s">
        <v>23</v>
      </c>
      <c r="E2428" t="s">
        <v>5</v>
      </c>
      <c r="G2428" t="s">
        <v>24</v>
      </c>
      <c r="H2428">
        <v>1106031</v>
      </c>
      <c r="I2428">
        <v>1106633</v>
      </c>
      <c r="J2428" t="s">
        <v>74</v>
      </c>
      <c r="P2428">
        <v>5738484</v>
      </c>
      <c r="Q2428" t="s">
        <v>4293</v>
      </c>
      <c r="R2428">
        <v>603</v>
      </c>
      <c r="T2428" t="s">
        <v>4294</v>
      </c>
    </row>
    <row r="2429" spans="1:20" x14ac:dyDescent="0.25">
      <c r="A2429" s="6" t="s">
        <v>33</v>
      </c>
      <c r="B2429" s="7" t="s">
        <v>34</v>
      </c>
      <c r="C2429" s="7" t="s">
        <v>22</v>
      </c>
      <c r="D2429" s="7" t="s">
        <v>23</v>
      </c>
      <c r="E2429" s="7" t="s">
        <v>5</v>
      </c>
      <c r="F2429" s="7"/>
      <c r="G2429" s="7" t="s">
        <v>24</v>
      </c>
      <c r="H2429" s="7">
        <v>1106031</v>
      </c>
      <c r="I2429" s="7">
        <v>1106633</v>
      </c>
      <c r="J2429" s="7" t="s">
        <v>74</v>
      </c>
      <c r="K2429" s="7" t="s">
        <v>4295</v>
      </c>
      <c r="L2429" s="7" t="s">
        <v>4295</v>
      </c>
      <c r="M2429" s="7"/>
      <c r="N2429" s="7" t="s">
        <v>4296</v>
      </c>
      <c r="O2429" s="7"/>
      <c r="P2429" s="7">
        <v>5738484</v>
      </c>
      <c r="Q2429" s="7" t="s">
        <v>4293</v>
      </c>
      <c r="R2429" s="7">
        <v>603</v>
      </c>
      <c r="S2429" s="7">
        <v>200</v>
      </c>
      <c r="T2429" s="8"/>
    </row>
    <row r="2430" spans="1:20" hidden="1" x14ac:dyDescent="0.25">
      <c r="A2430" t="s">
        <v>20</v>
      </c>
      <c r="B2430" t="s">
        <v>30</v>
      </c>
      <c r="C2430" t="s">
        <v>22</v>
      </c>
      <c r="D2430" t="s">
        <v>23</v>
      </c>
      <c r="E2430" t="s">
        <v>5</v>
      </c>
      <c r="G2430" t="s">
        <v>24</v>
      </c>
      <c r="H2430">
        <v>1106716</v>
      </c>
      <c r="I2430">
        <v>1108059</v>
      </c>
      <c r="J2430" t="s">
        <v>74</v>
      </c>
      <c r="P2430">
        <v>5738068</v>
      </c>
      <c r="Q2430" t="s">
        <v>4297</v>
      </c>
      <c r="R2430">
        <v>1344</v>
      </c>
      <c r="T2430" t="s">
        <v>4298</v>
      </c>
    </row>
    <row r="2431" spans="1:20" x14ac:dyDescent="0.25">
      <c r="A2431" s="6" t="s">
        <v>33</v>
      </c>
      <c r="B2431" s="7" t="s">
        <v>34</v>
      </c>
      <c r="C2431" s="7" t="s">
        <v>22</v>
      </c>
      <c r="D2431" s="7" t="s">
        <v>23</v>
      </c>
      <c r="E2431" s="7" t="s">
        <v>5</v>
      </c>
      <c r="F2431" s="7"/>
      <c r="G2431" s="7" t="s">
        <v>24</v>
      </c>
      <c r="H2431" s="7">
        <v>1106716</v>
      </c>
      <c r="I2431" s="7">
        <v>1108059</v>
      </c>
      <c r="J2431" s="7" t="s">
        <v>74</v>
      </c>
      <c r="K2431" s="7" t="s">
        <v>4299</v>
      </c>
      <c r="L2431" s="7" t="s">
        <v>4299</v>
      </c>
      <c r="M2431" s="7"/>
      <c r="N2431" s="7" t="s">
        <v>1148</v>
      </c>
      <c r="O2431" s="7"/>
      <c r="P2431" s="7">
        <v>5738068</v>
      </c>
      <c r="Q2431" s="7" t="s">
        <v>4297</v>
      </c>
      <c r="R2431" s="7">
        <v>1344</v>
      </c>
      <c r="S2431" s="7">
        <v>447</v>
      </c>
      <c r="T2431" s="8"/>
    </row>
    <row r="2432" spans="1:20" hidden="1" x14ac:dyDescent="0.25">
      <c r="A2432" t="s">
        <v>20</v>
      </c>
      <c r="B2432" t="s">
        <v>30</v>
      </c>
      <c r="C2432" t="s">
        <v>22</v>
      </c>
      <c r="D2432" t="s">
        <v>23</v>
      </c>
      <c r="E2432" t="s">
        <v>5</v>
      </c>
      <c r="G2432" t="s">
        <v>24</v>
      </c>
      <c r="H2432">
        <v>1108166</v>
      </c>
      <c r="I2432">
        <v>1108723</v>
      </c>
      <c r="J2432" t="s">
        <v>25</v>
      </c>
      <c r="P2432">
        <v>5739098</v>
      </c>
      <c r="Q2432" t="s">
        <v>4300</v>
      </c>
      <c r="R2432">
        <v>558</v>
      </c>
      <c r="T2432" t="s">
        <v>4301</v>
      </c>
    </row>
    <row r="2433" spans="1:20" x14ac:dyDescent="0.25">
      <c r="A2433" s="6" t="s">
        <v>33</v>
      </c>
      <c r="B2433" s="7" t="s">
        <v>34</v>
      </c>
      <c r="C2433" s="7" t="s">
        <v>22</v>
      </c>
      <c r="D2433" s="7" t="s">
        <v>23</v>
      </c>
      <c r="E2433" s="7" t="s">
        <v>5</v>
      </c>
      <c r="F2433" s="7"/>
      <c r="G2433" s="7" t="s">
        <v>24</v>
      </c>
      <c r="H2433" s="7">
        <v>1108166</v>
      </c>
      <c r="I2433" s="7">
        <v>1108723</v>
      </c>
      <c r="J2433" s="7" t="s">
        <v>25</v>
      </c>
      <c r="K2433" s="7" t="s">
        <v>4302</v>
      </c>
      <c r="L2433" s="7" t="s">
        <v>4302</v>
      </c>
      <c r="M2433" s="7"/>
      <c r="N2433" s="7" t="s">
        <v>3103</v>
      </c>
      <c r="O2433" s="7"/>
      <c r="P2433" s="7">
        <v>5739098</v>
      </c>
      <c r="Q2433" s="7" t="s">
        <v>4300</v>
      </c>
      <c r="R2433" s="7">
        <v>558</v>
      </c>
      <c r="S2433" s="7">
        <v>185</v>
      </c>
      <c r="T2433" s="8"/>
    </row>
    <row r="2434" spans="1:20" hidden="1" x14ac:dyDescent="0.25">
      <c r="A2434" t="s">
        <v>20</v>
      </c>
      <c r="B2434" t="s">
        <v>30</v>
      </c>
      <c r="C2434" t="s">
        <v>22</v>
      </c>
      <c r="D2434" t="s">
        <v>23</v>
      </c>
      <c r="E2434" t="s">
        <v>5</v>
      </c>
      <c r="G2434" t="s">
        <v>24</v>
      </c>
      <c r="H2434">
        <v>1108768</v>
      </c>
      <c r="I2434">
        <v>1110036</v>
      </c>
      <c r="J2434" t="s">
        <v>25</v>
      </c>
      <c r="P2434">
        <v>5738066</v>
      </c>
      <c r="Q2434" t="s">
        <v>4303</v>
      </c>
      <c r="R2434">
        <v>1269</v>
      </c>
      <c r="T2434" t="s">
        <v>4304</v>
      </c>
    </row>
    <row r="2435" spans="1:20" x14ac:dyDescent="0.25">
      <c r="A2435" s="6" t="s">
        <v>33</v>
      </c>
      <c r="B2435" s="7" t="s">
        <v>34</v>
      </c>
      <c r="C2435" s="7" t="s">
        <v>22</v>
      </c>
      <c r="D2435" s="7" t="s">
        <v>23</v>
      </c>
      <c r="E2435" s="7" t="s">
        <v>5</v>
      </c>
      <c r="F2435" s="7"/>
      <c r="G2435" s="7" t="s">
        <v>24</v>
      </c>
      <c r="H2435" s="7">
        <v>1108768</v>
      </c>
      <c r="I2435" s="7">
        <v>1110036</v>
      </c>
      <c r="J2435" s="7" t="s">
        <v>25</v>
      </c>
      <c r="K2435" s="7" t="s">
        <v>4305</v>
      </c>
      <c r="L2435" s="7" t="s">
        <v>4305</v>
      </c>
      <c r="M2435" s="7"/>
      <c r="N2435" s="7" t="s">
        <v>4306</v>
      </c>
      <c r="O2435" s="7"/>
      <c r="P2435" s="7">
        <v>5738066</v>
      </c>
      <c r="Q2435" s="7" t="s">
        <v>4303</v>
      </c>
      <c r="R2435" s="7">
        <v>1269</v>
      </c>
      <c r="S2435" s="7">
        <v>422</v>
      </c>
      <c r="T2435" s="8"/>
    </row>
    <row r="2436" spans="1:20" hidden="1" x14ac:dyDescent="0.25">
      <c r="A2436" t="s">
        <v>20</v>
      </c>
      <c r="B2436" t="s">
        <v>30</v>
      </c>
      <c r="C2436" t="s">
        <v>22</v>
      </c>
      <c r="D2436" t="s">
        <v>23</v>
      </c>
      <c r="E2436" t="s">
        <v>5</v>
      </c>
      <c r="G2436" t="s">
        <v>24</v>
      </c>
      <c r="H2436">
        <v>1110040</v>
      </c>
      <c r="I2436">
        <v>1110807</v>
      </c>
      <c r="J2436" t="s">
        <v>74</v>
      </c>
      <c r="P2436">
        <v>5738067</v>
      </c>
      <c r="Q2436" t="s">
        <v>4307</v>
      </c>
      <c r="R2436">
        <v>768</v>
      </c>
      <c r="T2436" t="s">
        <v>4308</v>
      </c>
    </row>
    <row r="2437" spans="1:20" x14ac:dyDescent="0.25">
      <c r="A2437" s="6" t="s">
        <v>33</v>
      </c>
      <c r="B2437" s="7" t="s">
        <v>34</v>
      </c>
      <c r="C2437" s="7" t="s">
        <v>22</v>
      </c>
      <c r="D2437" s="7" t="s">
        <v>23</v>
      </c>
      <c r="E2437" s="7" t="s">
        <v>5</v>
      </c>
      <c r="F2437" s="7"/>
      <c r="G2437" s="7" t="s">
        <v>24</v>
      </c>
      <c r="H2437" s="7">
        <v>1110040</v>
      </c>
      <c r="I2437" s="7">
        <v>1110807</v>
      </c>
      <c r="J2437" s="7" t="s">
        <v>74</v>
      </c>
      <c r="K2437" s="7" t="s">
        <v>4309</v>
      </c>
      <c r="L2437" s="7" t="s">
        <v>4309</v>
      </c>
      <c r="M2437" s="7"/>
      <c r="N2437" s="7" t="s">
        <v>4310</v>
      </c>
      <c r="O2437" s="7"/>
      <c r="P2437" s="7">
        <v>5738067</v>
      </c>
      <c r="Q2437" s="7" t="s">
        <v>4307</v>
      </c>
      <c r="R2437" s="7">
        <v>768</v>
      </c>
      <c r="S2437" s="7">
        <v>255</v>
      </c>
      <c r="T2437" s="8"/>
    </row>
    <row r="2438" spans="1:20" hidden="1" x14ac:dyDescent="0.25">
      <c r="A2438" t="s">
        <v>20</v>
      </c>
      <c r="B2438" t="s">
        <v>30</v>
      </c>
      <c r="C2438" t="s">
        <v>22</v>
      </c>
      <c r="D2438" t="s">
        <v>23</v>
      </c>
      <c r="E2438" t="s">
        <v>5</v>
      </c>
      <c r="G2438" t="s">
        <v>24</v>
      </c>
      <c r="H2438">
        <v>1110898</v>
      </c>
      <c r="I2438">
        <v>1112598</v>
      </c>
      <c r="J2438" t="s">
        <v>25</v>
      </c>
      <c r="P2438">
        <v>5739128</v>
      </c>
      <c r="Q2438" t="s">
        <v>4311</v>
      </c>
      <c r="R2438">
        <v>1701</v>
      </c>
      <c r="T2438" t="s">
        <v>4312</v>
      </c>
    </row>
    <row r="2439" spans="1:20" x14ac:dyDescent="0.25">
      <c r="A2439" s="6" t="s">
        <v>33</v>
      </c>
      <c r="B2439" s="7" t="s">
        <v>34</v>
      </c>
      <c r="C2439" s="7" t="s">
        <v>22</v>
      </c>
      <c r="D2439" s="7" t="s">
        <v>23</v>
      </c>
      <c r="E2439" s="7" t="s">
        <v>5</v>
      </c>
      <c r="F2439" s="7"/>
      <c r="G2439" s="7" t="s">
        <v>24</v>
      </c>
      <c r="H2439" s="7">
        <v>1110898</v>
      </c>
      <c r="I2439" s="7">
        <v>1112598</v>
      </c>
      <c r="J2439" s="7" t="s">
        <v>25</v>
      </c>
      <c r="K2439" s="7" t="s">
        <v>4313</v>
      </c>
      <c r="L2439" s="7" t="s">
        <v>4313</v>
      </c>
      <c r="M2439" s="7"/>
      <c r="N2439" s="7" t="s">
        <v>4314</v>
      </c>
      <c r="O2439" s="7"/>
      <c r="P2439" s="7">
        <v>5739128</v>
      </c>
      <c r="Q2439" s="7" t="s">
        <v>4311</v>
      </c>
      <c r="R2439" s="7">
        <v>1701</v>
      </c>
      <c r="S2439" s="7">
        <v>566</v>
      </c>
      <c r="T2439" s="8"/>
    </row>
    <row r="2440" spans="1:20" hidden="1" x14ac:dyDescent="0.25">
      <c r="A2440" t="s">
        <v>20</v>
      </c>
      <c r="B2440" t="s">
        <v>30</v>
      </c>
      <c r="C2440" t="s">
        <v>22</v>
      </c>
      <c r="D2440" t="s">
        <v>23</v>
      </c>
      <c r="E2440" t="s">
        <v>5</v>
      </c>
      <c r="G2440" t="s">
        <v>24</v>
      </c>
      <c r="H2440">
        <v>1112785</v>
      </c>
      <c r="I2440">
        <v>1114161</v>
      </c>
      <c r="J2440" t="s">
        <v>74</v>
      </c>
      <c r="P2440">
        <v>5738065</v>
      </c>
      <c r="Q2440" t="s">
        <v>4315</v>
      </c>
      <c r="R2440">
        <v>1377</v>
      </c>
      <c r="T2440" t="s">
        <v>4316</v>
      </c>
    </row>
    <row r="2441" spans="1:20" x14ac:dyDescent="0.25">
      <c r="A2441" s="6" t="s">
        <v>33</v>
      </c>
      <c r="B2441" s="7" t="s">
        <v>34</v>
      </c>
      <c r="C2441" s="7" t="s">
        <v>22</v>
      </c>
      <c r="D2441" s="7" t="s">
        <v>23</v>
      </c>
      <c r="E2441" s="7" t="s">
        <v>5</v>
      </c>
      <c r="F2441" s="7"/>
      <c r="G2441" s="7" t="s">
        <v>24</v>
      </c>
      <c r="H2441" s="7">
        <v>1112785</v>
      </c>
      <c r="I2441" s="7">
        <v>1114161</v>
      </c>
      <c r="J2441" s="7" t="s">
        <v>74</v>
      </c>
      <c r="K2441" s="7" t="s">
        <v>4317</v>
      </c>
      <c r="L2441" s="7" t="s">
        <v>4317</v>
      </c>
      <c r="M2441" s="7"/>
      <c r="N2441" s="7" t="s">
        <v>4158</v>
      </c>
      <c r="O2441" s="7"/>
      <c r="P2441" s="7">
        <v>5738065</v>
      </c>
      <c r="Q2441" s="7" t="s">
        <v>4315</v>
      </c>
      <c r="R2441" s="7">
        <v>1377</v>
      </c>
      <c r="S2441" s="7">
        <v>458</v>
      </c>
      <c r="T2441" s="8"/>
    </row>
    <row r="2442" spans="1:20" hidden="1" x14ac:dyDescent="0.25">
      <c r="A2442" t="s">
        <v>20</v>
      </c>
      <c r="B2442" t="s">
        <v>30</v>
      </c>
      <c r="C2442" t="s">
        <v>22</v>
      </c>
      <c r="D2442" t="s">
        <v>23</v>
      </c>
      <c r="E2442" t="s">
        <v>5</v>
      </c>
      <c r="G2442" t="s">
        <v>24</v>
      </c>
      <c r="H2442">
        <v>1114206</v>
      </c>
      <c r="I2442">
        <v>1115603</v>
      </c>
      <c r="J2442" t="s">
        <v>74</v>
      </c>
      <c r="P2442">
        <v>5738528</v>
      </c>
      <c r="Q2442" t="s">
        <v>4318</v>
      </c>
      <c r="R2442">
        <v>1398</v>
      </c>
      <c r="T2442" t="s">
        <v>4319</v>
      </c>
    </row>
    <row r="2443" spans="1:20" x14ac:dyDescent="0.25">
      <c r="A2443" s="6" t="s">
        <v>33</v>
      </c>
      <c r="B2443" s="7" t="s">
        <v>34</v>
      </c>
      <c r="C2443" s="7" t="s">
        <v>22</v>
      </c>
      <c r="D2443" s="7" t="s">
        <v>23</v>
      </c>
      <c r="E2443" s="7" t="s">
        <v>5</v>
      </c>
      <c r="F2443" s="7"/>
      <c r="G2443" s="7" t="s">
        <v>24</v>
      </c>
      <c r="H2443" s="7">
        <v>1114206</v>
      </c>
      <c r="I2443" s="7">
        <v>1115603</v>
      </c>
      <c r="J2443" s="7" t="s">
        <v>74</v>
      </c>
      <c r="K2443" s="7" t="s">
        <v>4320</v>
      </c>
      <c r="L2443" s="7" t="s">
        <v>4320</v>
      </c>
      <c r="M2443" s="7"/>
      <c r="N2443" s="7" t="s">
        <v>4321</v>
      </c>
      <c r="O2443" s="7"/>
      <c r="P2443" s="7">
        <v>5738528</v>
      </c>
      <c r="Q2443" s="7" t="s">
        <v>4318</v>
      </c>
      <c r="R2443" s="7">
        <v>1398</v>
      </c>
      <c r="S2443" s="7">
        <v>465</v>
      </c>
      <c r="T2443" s="8"/>
    </row>
    <row r="2444" spans="1:20" hidden="1" x14ac:dyDescent="0.25">
      <c r="A2444" t="s">
        <v>20</v>
      </c>
      <c r="B2444" t="s">
        <v>30</v>
      </c>
      <c r="C2444" t="s">
        <v>22</v>
      </c>
      <c r="D2444" t="s">
        <v>23</v>
      </c>
      <c r="E2444" t="s">
        <v>5</v>
      </c>
      <c r="G2444" t="s">
        <v>24</v>
      </c>
      <c r="H2444">
        <v>1115739</v>
      </c>
      <c r="I2444">
        <v>1116542</v>
      </c>
      <c r="J2444" t="s">
        <v>25</v>
      </c>
      <c r="P2444">
        <v>5738063</v>
      </c>
      <c r="Q2444" t="s">
        <v>4322</v>
      </c>
      <c r="R2444">
        <v>804</v>
      </c>
      <c r="T2444" t="s">
        <v>4323</v>
      </c>
    </row>
    <row r="2445" spans="1:20" x14ac:dyDescent="0.25">
      <c r="A2445" s="6" t="s">
        <v>33</v>
      </c>
      <c r="B2445" s="7" t="s">
        <v>34</v>
      </c>
      <c r="C2445" s="7" t="s">
        <v>22</v>
      </c>
      <c r="D2445" s="7" t="s">
        <v>23</v>
      </c>
      <c r="E2445" s="7" t="s">
        <v>5</v>
      </c>
      <c r="F2445" s="7"/>
      <c r="G2445" s="7" t="s">
        <v>24</v>
      </c>
      <c r="H2445" s="7">
        <v>1115739</v>
      </c>
      <c r="I2445" s="7">
        <v>1116542</v>
      </c>
      <c r="J2445" s="7" t="s">
        <v>25</v>
      </c>
      <c r="K2445" s="7" t="s">
        <v>4324</v>
      </c>
      <c r="L2445" s="7" t="s">
        <v>4324</v>
      </c>
      <c r="M2445" s="7"/>
      <c r="N2445" s="7" t="s">
        <v>1277</v>
      </c>
      <c r="O2445" s="7"/>
      <c r="P2445" s="7">
        <v>5738063</v>
      </c>
      <c r="Q2445" s="7" t="s">
        <v>4322</v>
      </c>
      <c r="R2445" s="7">
        <v>804</v>
      </c>
      <c r="S2445" s="7">
        <v>267</v>
      </c>
      <c r="T2445" s="8"/>
    </row>
    <row r="2446" spans="1:20" hidden="1" x14ac:dyDescent="0.25">
      <c r="A2446" t="s">
        <v>20</v>
      </c>
      <c r="B2446" t="s">
        <v>30</v>
      </c>
      <c r="C2446" t="s">
        <v>22</v>
      </c>
      <c r="D2446" t="s">
        <v>23</v>
      </c>
      <c r="E2446" t="s">
        <v>5</v>
      </c>
      <c r="G2446" t="s">
        <v>24</v>
      </c>
      <c r="H2446">
        <v>1116562</v>
      </c>
      <c r="I2446">
        <v>1117047</v>
      </c>
      <c r="J2446" t="s">
        <v>74</v>
      </c>
      <c r="P2446">
        <v>5738064</v>
      </c>
      <c r="Q2446" t="s">
        <v>4325</v>
      </c>
      <c r="R2446">
        <v>486</v>
      </c>
      <c r="T2446" t="s">
        <v>4326</v>
      </c>
    </row>
    <row r="2447" spans="1:20" x14ac:dyDescent="0.25">
      <c r="A2447" s="6" t="s">
        <v>33</v>
      </c>
      <c r="B2447" s="7" t="s">
        <v>34</v>
      </c>
      <c r="C2447" s="7" t="s">
        <v>22</v>
      </c>
      <c r="D2447" s="7" t="s">
        <v>23</v>
      </c>
      <c r="E2447" s="7" t="s">
        <v>5</v>
      </c>
      <c r="F2447" s="7"/>
      <c r="G2447" s="7" t="s">
        <v>24</v>
      </c>
      <c r="H2447" s="7">
        <v>1116562</v>
      </c>
      <c r="I2447" s="7">
        <v>1117047</v>
      </c>
      <c r="J2447" s="7" t="s">
        <v>74</v>
      </c>
      <c r="K2447" s="7" t="s">
        <v>4327</v>
      </c>
      <c r="L2447" s="7" t="s">
        <v>4327</v>
      </c>
      <c r="M2447" s="7"/>
      <c r="N2447" s="7" t="s">
        <v>4328</v>
      </c>
      <c r="O2447" s="7"/>
      <c r="P2447" s="7">
        <v>5738064</v>
      </c>
      <c r="Q2447" s="7" t="s">
        <v>4325</v>
      </c>
      <c r="R2447" s="7">
        <v>486</v>
      </c>
      <c r="S2447" s="7">
        <v>161</v>
      </c>
      <c r="T2447" s="8"/>
    </row>
    <row r="2448" spans="1:20" hidden="1" x14ac:dyDescent="0.25">
      <c r="A2448" t="s">
        <v>20</v>
      </c>
      <c r="B2448" t="s">
        <v>30</v>
      </c>
      <c r="C2448" t="s">
        <v>22</v>
      </c>
      <c r="D2448" t="s">
        <v>23</v>
      </c>
      <c r="E2448" t="s">
        <v>5</v>
      </c>
      <c r="G2448" t="s">
        <v>24</v>
      </c>
      <c r="H2448">
        <v>1117040</v>
      </c>
      <c r="I2448">
        <v>1117885</v>
      </c>
      <c r="J2448" t="s">
        <v>74</v>
      </c>
      <c r="P2448">
        <v>5737826</v>
      </c>
      <c r="Q2448" t="s">
        <v>4329</v>
      </c>
      <c r="R2448">
        <v>846</v>
      </c>
      <c r="T2448" t="s">
        <v>4330</v>
      </c>
    </row>
    <row r="2449" spans="1:20" x14ac:dyDescent="0.25">
      <c r="A2449" s="6" t="s">
        <v>33</v>
      </c>
      <c r="B2449" s="7" t="s">
        <v>34</v>
      </c>
      <c r="C2449" s="7" t="s">
        <v>22</v>
      </c>
      <c r="D2449" s="7" t="s">
        <v>23</v>
      </c>
      <c r="E2449" s="7" t="s">
        <v>5</v>
      </c>
      <c r="F2449" s="7"/>
      <c r="G2449" s="7" t="s">
        <v>24</v>
      </c>
      <c r="H2449" s="7">
        <v>1117040</v>
      </c>
      <c r="I2449" s="7">
        <v>1117885</v>
      </c>
      <c r="J2449" s="7" t="s">
        <v>74</v>
      </c>
      <c r="K2449" s="7" t="s">
        <v>4331</v>
      </c>
      <c r="L2449" s="7" t="s">
        <v>4331</v>
      </c>
      <c r="M2449" s="7"/>
      <c r="N2449" s="7" t="s">
        <v>4332</v>
      </c>
      <c r="O2449" s="7"/>
      <c r="P2449" s="7">
        <v>5737826</v>
      </c>
      <c r="Q2449" s="7" t="s">
        <v>4329</v>
      </c>
      <c r="R2449" s="7">
        <v>846</v>
      </c>
      <c r="S2449" s="7">
        <v>281</v>
      </c>
      <c r="T2449" s="8"/>
    </row>
    <row r="2450" spans="1:20" hidden="1" x14ac:dyDescent="0.25">
      <c r="A2450" t="s">
        <v>20</v>
      </c>
      <c r="B2450" t="s">
        <v>30</v>
      </c>
      <c r="C2450" t="s">
        <v>22</v>
      </c>
      <c r="D2450" t="s">
        <v>23</v>
      </c>
      <c r="E2450" t="s">
        <v>5</v>
      </c>
      <c r="G2450" t="s">
        <v>24</v>
      </c>
      <c r="H2450">
        <v>1117948</v>
      </c>
      <c r="I2450">
        <v>1118721</v>
      </c>
      <c r="J2450" t="s">
        <v>74</v>
      </c>
      <c r="P2450">
        <v>5738061</v>
      </c>
      <c r="Q2450" t="s">
        <v>4333</v>
      </c>
      <c r="R2450">
        <v>774</v>
      </c>
      <c r="T2450" t="s">
        <v>4334</v>
      </c>
    </row>
    <row r="2451" spans="1:20" x14ac:dyDescent="0.25">
      <c r="A2451" s="6" t="s">
        <v>33</v>
      </c>
      <c r="B2451" s="7" t="s">
        <v>34</v>
      </c>
      <c r="C2451" s="7" t="s">
        <v>22</v>
      </c>
      <c r="D2451" s="7" t="s">
        <v>23</v>
      </c>
      <c r="E2451" s="7" t="s">
        <v>5</v>
      </c>
      <c r="F2451" s="7"/>
      <c r="G2451" s="7" t="s">
        <v>24</v>
      </c>
      <c r="H2451" s="7">
        <v>1117948</v>
      </c>
      <c r="I2451" s="7">
        <v>1118721</v>
      </c>
      <c r="J2451" s="7" t="s">
        <v>74</v>
      </c>
      <c r="K2451" s="7" t="s">
        <v>4335</v>
      </c>
      <c r="L2451" s="7" t="s">
        <v>4335</v>
      </c>
      <c r="M2451" s="7"/>
      <c r="N2451" s="7" t="s">
        <v>4336</v>
      </c>
      <c r="O2451" s="7"/>
      <c r="P2451" s="7">
        <v>5738061</v>
      </c>
      <c r="Q2451" s="7" t="s">
        <v>4333</v>
      </c>
      <c r="R2451" s="7">
        <v>774</v>
      </c>
      <c r="S2451" s="7">
        <v>257</v>
      </c>
      <c r="T2451" s="8"/>
    </row>
    <row r="2452" spans="1:20" hidden="1" x14ac:dyDescent="0.25">
      <c r="A2452" t="s">
        <v>20</v>
      </c>
      <c r="B2452" t="s">
        <v>30</v>
      </c>
      <c r="C2452" t="s">
        <v>22</v>
      </c>
      <c r="D2452" t="s">
        <v>23</v>
      </c>
      <c r="E2452" t="s">
        <v>5</v>
      </c>
      <c r="G2452" t="s">
        <v>24</v>
      </c>
      <c r="H2452">
        <v>1118735</v>
      </c>
      <c r="I2452">
        <v>1119028</v>
      </c>
      <c r="J2452" t="s">
        <v>74</v>
      </c>
      <c r="P2452">
        <v>5737958</v>
      </c>
      <c r="Q2452" t="s">
        <v>4337</v>
      </c>
      <c r="R2452">
        <v>294</v>
      </c>
      <c r="T2452" t="s">
        <v>4338</v>
      </c>
    </row>
    <row r="2453" spans="1:20" x14ac:dyDescent="0.25">
      <c r="A2453" s="6" t="s">
        <v>33</v>
      </c>
      <c r="B2453" s="7" t="s">
        <v>34</v>
      </c>
      <c r="C2453" s="7" t="s">
        <v>22</v>
      </c>
      <c r="D2453" s="7" t="s">
        <v>23</v>
      </c>
      <c r="E2453" s="7" t="s">
        <v>5</v>
      </c>
      <c r="F2453" s="7"/>
      <c r="G2453" s="7" t="s">
        <v>24</v>
      </c>
      <c r="H2453" s="7">
        <v>1118735</v>
      </c>
      <c r="I2453" s="7">
        <v>1119028</v>
      </c>
      <c r="J2453" s="7" t="s">
        <v>74</v>
      </c>
      <c r="K2453" s="7" t="s">
        <v>4339</v>
      </c>
      <c r="L2453" s="7" t="s">
        <v>4339</v>
      </c>
      <c r="M2453" s="7"/>
      <c r="N2453" s="7" t="s">
        <v>4340</v>
      </c>
      <c r="O2453" s="7"/>
      <c r="P2453" s="7">
        <v>5737958</v>
      </c>
      <c r="Q2453" s="7" t="s">
        <v>4337</v>
      </c>
      <c r="R2453" s="7">
        <v>294</v>
      </c>
      <c r="S2453" s="7">
        <v>97</v>
      </c>
      <c r="T2453" s="8"/>
    </row>
    <row r="2454" spans="1:20" hidden="1" x14ac:dyDescent="0.25">
      <c r="A2454" t="s">
        <v>20</v>
      </c>
      <c r="B2454" t="s">
        <v>30</v>
      </c>
      <c r="C2454" t="s">
        <v>22</v>
      </c>
      <c r="D2454" t="s">
        <v>23</v>
      </c>
      <c r="E2454" t="s">
        <v>5</v>
      </c>
      <c r="G2454" t="s">
        <v>24</v>
      </c>
      <c r="H2454">
        <v>1119028</v>
      </c>
      <c r="I2454">
        <v>1119705</v>
      </c>
      <c r="J2454" t="s">
        <v>74</v>
      </c>
      <c r="P2454">
        <v>5738069</v>
      </c>
      <c r="Q2454" t="s">
        <v>4341</v>
      </c>
      <c r="R2454">
        <v>678</v>
      </c>
      <c r="T2454" t="s">
        <v>4342</v>
      </c>
    </row>
    <row r="2455" spans="1:20" x14ac:dyDescent="0.25">
      <c r="A2455" s="6" t="s">
        <v>33</v>
      </c>
      <c r="B2455" s="7" t="s">
        <v>34</v>
      </c>
      <c r="C2455" s="7" t="s">
        <v>22</v>
      </c>
      <c r="D2455" s="7" t="s">
        <v>23</v>
      </c>
      <c r="E2455" s="7" t="s">
        <v>5</v>
      </c>
      <c r="F2455" s="7"/>
      <c r="G2455" s="7" t="s">
        <v>24</v>
      </c>
      <c r="H2455" s="7">
        <v>1119028</v>
      </c>
      <c r="I2455" s="7">
        <v>1119705</v>
      </c>
      <c r="J2455" s="7" t="s">
        <v>74</v>
      </c>
      <c r="K2455" s="7" t="s">
        <v>4343</v>
      </c>
      <c r="L2455" s="7" t="s">
        <v>4343</v>
      </c>
      <c r="M2455" s="7"/>
      <c r="N2455" s="7" t="s">
        <v>4344</v>
      </c>
      <c r="O2455" s="7"/>
      <c r="P2455" s="7">
        <v>5738069</v>
      </c>
      <c r="Q2455" s="7" t="s">
        <v>4341</v>
      </c>
      <c r="R2455" s="7">
        <v>678</v>
      </c>
      <c r="S2455" s="7">
        <v>225</v>
      </c>
      <c r="T2455" s="8"/>
    </row>
    <row r="2456" spans="1:20" hidden="1" x14ac:dyDescent="0.25">
      <c r="A2456" t="s">
        <v>20</v>
      </c>
      <c r="B2456" t="s">
        <v>30</v>
      </c>
      <c r="C2456" t="s">
        <v>22</v>
      </c>
      <c r="D2456" t="s">
        <v>23</v>
      </c>
      <c r="E2456" t="s">
        <v>5</v>
      </c>
      <c r="G2456" t="s">
        <v>24</v>
      </c>
      <c r="H2456">
        <v>1119901</v>
      </c>
      <c r="I2456">
        <v>1121157</v>
      </c>
      <c r="J2456" t="s">
        <v>74</v>
      </c>
      <c r="P2456">
        <v>5737859</v>
      </c>
      <c r="Q2456" t="s">
        <v>4345</v>
      </c>
      <c r="R2456">
        <v>1257</v>
      </c>
      <c r="T2456" t="s">
        <v>4346</v>
      </c>
    </row>
    <row r="2457" spans="1:20" x14ac:dyDescent="0.25">
      <c r="A2457" s="6" t="s">
        <v>33</v>
      </c>
      <c r="B2457" s="7" t="s">
        <v>34</v>
      </c>
      <c r="C2457" s="7" t="s">
        <v>22</v>
      </c>
      <c r="D2457" s="7" t="s">
        <v>23</v>
      </c>
      <c r="E2457" s="7" t="s">
        <v>5</v>
      </c>
      <c r="F2457" s="7"/>
      <c r="G2457" s="7" t="s">
        <v>24</v>
      </c>
      <c r="H2457" s="7">
        <v>1119901</v>
      </c>
      <c r="I2457" s="7">
        <v>1121157</v>
      </c>
      <c r="J2457" s="7" t="s">
        <v>74</v>
      </c>
      <c r="K2457" s="7" t="s">
        <v>4347</v>
      </c>
      <c r="L2457" s="7" t="s">
        <v>4347</v>
      </c>
      <c r="M2457" s="7"/>
      <c r="N2457" s="7" t="s">
        <v>4348</v>
      </c>
      <c r="O2457" s="7"/>
      <c r="P2457" s="7">
        <v>5737859</v>
      </c>
      <c r="Q2457" s="7" t="s">
        <v>4345</v>
      </c>
      <c r="R2457" s="7">
        <v>1257</v>
      </c>
      <c r="S2457" s="7">
        <v>418</v>
      </c>
      <c r="T2457" s="8"/>
    </row>
    <row r="2458" spans="1:20" hidden="1" x14ac:dyDescent="0.25">
      <c r="A2458" t="s">
        <v>20</v>
      </c>
      <c r="B2458" t="s">
        <v>30</v>
      </c>
      <c r="C2458" t="s">
        <v>22</v>
      </c>
      <c r="D2458" t="s">
        <v>23</v>
      </c>
      <c r="E2458" t="s">
        <v>5</v>
      </c>
      <c r="G2458" t="s">
        <v>24</v>
      </c>
      <c r="H2458">
        <v>1121271</v>
      </c>
      <c r="I2458">
        <v>1122203</v>
      </c>
      <c r="J2458" t="s">
        <v>74</v>
      </c>
      <c r="P2458">
        <v>5739093</v>
      </c>
      <c r="Q2458" t="s">
        <v>4349</v>
      </c>
      <c r="R2458">
        <v>933</v>
      </c>
      <c r="T2458" t="s">
        <v>4350</v>
      </c>
    </row>
    <row r="2459" spans="1:20" x14ac:dyDescent="0.25">
      <c r="A2459" s="6" t="s">
        <v>33</v>
      </c>
      <c r="B2459" s="7" t="s">
        <v>34</v>
      </c>
      <c r="C2459" s="7" t="s">
        <v>22</v>
      </c>
      <c r="D2459" s="7" t="s">
        <v>23</v>
      </c>
      <c r="E2459" s="7" t="s">
        <v>5</v>
      </c>
      <c r="F2459" s="7"/>
      <c r="G2459" s="7" t="s">
        <v>24</v>
      </c>
      <c r="H2459" s="7">
        <v>1121271</v>
      </c>
      <c r="I2459" s="7">
        <v>1122203</v>
      </c>
      <c r="J2459" s="7" t="s">
        <v>74</v>
      </c>
      <c r="K2459" s="7" t="s">
        <v>4351</v>
      </c>
      <c r="L2459" s="7" t="s">
        <v>4351</v>
      </c>
      <c r="M2459" s="7"/>
      <c r="N2459" s="7" t="s">
        <v>36</v>
      </c>
      <c r="O2459" s="7"/>
      <c r="P2459" s="7">
        <v>5739093</v>
      </c>
      <c r="Q2459" s="7" t="s">
        <v>4349</v>
      </c>
      <c r="R2459" s="7">
        <v>933</v>
      </c>
      <c r="S2459" s="7">
        <v>310</v>
      </c>
      <c r="T2459" s="8"/>
    </row>
    <row r="2460" spans="1:20" hidden="1" x14ac:dyDescent="0.25">
      <c r="A2460" t="s">
        <v>20</v>
      </c>
      <c r="B2460" t="s">
        <v>30</v>
      </c>
      <c r="C2460" t="s">
        <v>22</v>
      </c>
      <c r="D2460" t="s">
        <v>23</v>
      </c>
      <c r="E2460" t="s">
        <v>5</v>
      </c>
      <c r="G2460" t="s">
        <v>24</v>
      </c>
      <c r="H2460">
        <v>1122218</v>
      </c>
      <c r="I2460">
        <v>1123561</v>
      </c>
      <c r="J2460" t="s">
        <v>74</v>
      </c>
      <c r="P2460">
        <v>5739056</v>
      </c>
      <c r="Q2460" t="s">
        <v>4352</v>
      </c>
      <c r="R2460">
        <v>1344</v>
      </c>
      <c r="T2460" t="s">
        <v>4353</v>
      </c>
    </row>
    <row r="2461" spans="1:20" x14ac:dyDescent="0.25">
      <c r="A2461" s="6" t="s">
        <v>33</v>
      </c>
      <c r="B2461" s="7" t="s">
        <v>34</v>
      </c>
      <c r="C2461" s="7" t="s">
        <v>22</v>
      </c>
      <c r="D2461" s="7" t="s">
        <v>23</v>
      </c>
      <c r="E2461" s="7" t="s">
        <v>5</v>
      </c>
      <c r="F2461" s="7"/>
      <c r="G2461" s="7" t="s">
        <v>24</v>
      </c>
      <c r="H2461" s="7">
        <v>1122218</v>
      </c>
      <c r="I2461" s="7">
        <v>1123561</v>
      </c>
      <c r="J2461" s="7" t="s">
        <v>74</v>
      </c>
      <c r="K2461" s="7" t="s">
        <v>4354</v>
      </c>
      <c r="L2461" s="7" t="s">
        <v>4354</v>
      </c>
      <c r="M2461" s="7"/>
      <c r="N2461" s="7" t="s">
        <v>4355</v>
      </c>
      <c r="O2461" s="7"/>
      <c r="P2461" s="7">
        <v>5739056</v>
      </c>
      <c r="Q2461" s="7" t="s">
        <v>4352</v>
      </c>
      <c r="R2461" s="7">
        <v>1344</v>
      </c>
      <c r="S2461" s="7">
        <v>447</v>
      </c>
      <c r="T2461" s="8"/>
    </row>
    <row r="2462" spans="1:20" hidden="1" x14ac:dyDescent="0.25">
      <c r="A2462" t="s">
        <v>20</v>
      </c>
      <c r="B2462" t="s">
        <v>30</v>
      </c>
      <c r="C2462" t="s">
        <v>22</v>
      </c>
      <c r="D2462" t="s">
        <v>23</v>
      </c>
      <c r="E2462" t="s">
        <v>5</v>
      </c>
      <c r="G2462" t="s">
        <v>24</v>
      </c>
      <c r="H2462">
        <v>1123677</v>
      </c>
      <c r="I2462">
        <v>1124414</v>
      </c>
      <c r="J2462" t="s">
        <v>25</v>
      </c>
      <c r="P2462">
        <v>5738062</v>
      </c>
      <c r="Q2462" t="s">
        <v>4356</v>
      </c>
      <c r="R2462">
        <v>738</v>
      </c>
      <c r="T2462" t="s">
        <v>4357</v>
      </c>
    </row>
    <row r="2463" spans="1:20" x14ac:dyDescent="0.25">
      <c r="A2463" s="6" t="s">
        <v>33</v>
      </c>
      <c r="B2463" s="7" t="s">
        <v>34</v>
      </c>
      <c r="C2463" s="7" t="s">
        <v>22</v>
      </c>
      <c r="D2463" s="7" t="s">
        <v>23</v>
      </c>
      <c r="E2463" s="7" t="s">
        <v>5</v>
      </c>
      <c r="F2463" s="7"/>
      <c r="G2463" s="7" t="s">
        <v>24</v>
      </c>
      <c r="H2463" s="7">
        <v>1123677</v>
      </c>
      <c r="I2463" s="7">
        <v>1124414</v>
      </c>
      <c r="J2463" s="7" t="s">
        <v>25</v>
      </c>
      <c r="K2463" s="7" t="s">
        <v>4358</v>
      </c>
      <c r="L2463" s="7" t="s">
        <v>4358</v>
      </c>
      <c r="M2463" s="7"/>
      <c r="N2463" s="7" t="s">
        <v>36</v>
      </c>
      <c r="O2463" s="7"/>
      <c r="P2463" s="7">
        <v>5738062</v>
      </c>
      <c r="Q2463" s="7" t="s">
        <v>4356</v>
      </c>
      <c r="R2463" s="7">
        <v>738</v>
      </c>
      <c r="S2463" s="7">
        <v>245</v>
      </c>
      <c r="T2463" s="8"/>
    </row>
    <row r="2464" spans="1:20" hidden="1" x14ac:dyDescent="0.25">
      <c r="A2464" t="s">
        <v>20</v>
      </c>
      <c r="B2464" t="s">
        <v>30</v>
      </c>
      <c r="C2464" t="s">
        <v>22</v>
      </c>
      <c r="D2464" t="s">
        <v>23</v>
      </c>
      <c r="E2464" t="s">
        <v>5</v>
      </c>
      <c r="G2464" t="s">
        <v>24</v>
      </c>
      <c r="H2464">
        <v>1124523</v>
      </c>
      <c r="I2464">
        <v>1125326</v>
      </c>
      <c r="J2464" t="s">
        <v>25</v>
      </c>
      <c r="P2464">
        <v>5739021</v>
      </c>
      <c r="Q2464" t="s">
        <v>4359</v>
      </c>
      <c r="R2464">
        <v>804</v>
      </c>
      <c r="T2464" t="s">
        <v>4360</v>
      </c>
    </row>
    <row r="2465" spans="1:20" x14ac:dyDescent="0.25">
      <c r="A2465" s="6" t="s">
        <v>33</v>
      </c>
      <c r="B2465" s="7" t="s">
        <v>34</v>
      </c>
      <c r="C2465" s="7" t="s">
        <v>22</v>
      </c>
      <c r="D2465" s="7" t="s">
        <v>23</v>
      </c>
      <c r="E2465" s="7" t="s">
        <v>5</v>
      </c>
      <c r="F2465" s="7"/>
      <c r="G2465" s="7" t="s">
        <v>24</v>
      </c>
      <c r="H2465" s="7">
        <v>1124523</v>
      </c>
      <c r="I2465" s="7">
        <v>1125326</v>
      </c>
      <c r="J2465" s="7" t="s">
        <v>25</v>
      </c>
      <c r="K2465" s="7" t="s">
        <v>4361</v>
      </c>
      <c r="L2465" s="7" t="s">
        <v>4361</v>
      </c>
      <c r="M2465" s="7"/>
      <c r="N2465" s="7" t="s">
        <v>36</v>
      </c>
      <c r="O2465" s="7"/>
      <c r="P2465" s="7">
        <v>5739021</v>
      </c>
      <c r="Q2465" s="7" t="s">
        <v>4359</v>
      </c>
      <c r="R2465" s="7">
        <v>804</v>
      </c>
      <c r="S2465" s="7">
        <v>267</v>
      </c>
      <c r="T2465" s="8"/>
    </row>
    <row r="2466" spans="1:20" hidden="1" x14ac:dyDescent="0.25">
      <c r="A2466" t="s">
        <v>20</v>
      </c>
      <c r="B2466" t="s">
        <v>30</v>
      </c>
      <c r="C2466" t="s">
        <v>22</v>
      </c>
      <c r="D2466" t="s">
        <v>23</v>
      </c>
      <c r="E2466" t="s">
        <v>5</v>
      </c>
      <c r="G2466" t="s">
        <v>24</v>
      </c>
      <c r="H2466">
        <v>1125357</v>
      </c>
      <c r="I2466">
        <v>1128461</v>
      </c>
      <c r="J2466" t="s">
        <v>74</v>
      </c>
      <c r="P2466">
        <v>5738993</v>
      </c>
      <c r="Q2466" t="s">
        <v>4362</v>
      </c>
      <c r="R2466">
        <v>3105</v>
      </c>
      <c r="T2466" t="s">
        <v>4363</v>
      </c>
    </row>
    <row r="2467" spans="1:20" x14ac:dyDescent="0.25">
      <c r="A2467" s="6" t="s">
        <v>33</v>
      </c>
      <c r="B2467" s="7" t="s">
        <v>34</v>
      </c>
      <c r="C2467" s="7" t="s">
        <v>22</v>
      </c>
      <c r="D2467" s="7" t="s">
        <v>23</v>
      </c>
      <c r="E2467" s="7" t="s">
        <v>5</v>
      </c>
      <c r="F2467" s="7"/>
      <c r="G2467" s="7" t="s">
        <v>24</v>
      </c>
      <c r="H2467" s="7">
        <v>1125357</v>
      </c>
      <c r="I2467" s="7">
        <v>1128461</v>
      </c>
      <c r="J2467" s="7" t="s">
        <v>74</v>
      </c>
      <c r="K2467" s="7" t="s">
        <v>4364</v>
      </c>
      <c r="L2467" s="7" t="s">
        <v>4364</v>
      </c>
      <c r="M2467" s="7"/>
      <c r="N2467" s="7" t="s">
        <v>4365</v>
      </c>
      <c r="O2467" s="7"/>
      <c r="P2467" s="7">
        <v>5738993</v>
      </c>
      <c r="Q2467" s="7" t="s">
        <v>4362</v>
      </c>
      <c r="R2467" s="7">
        <v>3105</v>
      </c>
      <c r="S2467" s="7">
        <v>1034</v>
      </c>
      <c r="T2467" s="8"/>
    </row>
    <row r="2468" spans="1:20" hidden="1" x14ac:dyDescent="0.25">
      <c r="A2468" t="s">
        <v>20</v>
      </c>
      <c r="B2468" t="s">
        <v>30</v>
      </c>
      <c r="C2468" t="s">
        <v>22</v>
      </c>
      <c r="D2468" t="s">
        <v>23</v>
      </c>
      <c r="E2468" t="s">
        <v>5</v>
      </c>
      <c r="G2468" t="s">
        <v>24</v>
      </c>
      <c r="H2468">
        <v>1128501</v>
      </c>
      <c r="I2468">
        <v>1128884</v>
      </c>
      <c r="J2468" t="s">
        <v>74</v>
      </c>
      <c r="P2468">
        <v>5738059</v>
      </c>
      <c r="Q2468" t="s">
        <v>4366</v>
      </c>
      <c r="R2468">
        <v>384</v>
      </c>
      <c r="T2468" t="s">
        <v>4367</v>
      </c>
    </row>
    <row r="2469" spans="1:20" x14ac:dyDescent="0.25">
      <c r="A2469" s="6" t="s">
        <v>33</v>
      </c>
      <c r="B2469" s="7" t="s">
        <v>34</v>
      </c>
      <c r="C2469" s="7" t="s">
        <v>22</v>
      </c>
      <c r="D2469" s="7" t="s">
        <v>23</v>
      </c>
      <c r="E2469" s="7" t="s">
        <v>5</v>
      </c>
      <c r="F2469" s="7"/>
      <c r="G2469" s="7" t="s">
        <v>24</v>
      </c>
      <c r="H2469" s="7">
        <v>1128501</v>
      </c>
      <c r="I2469" s="7">
        <v>1128884</v>
      </c>
      <c r="J2469" s="7" t="s">
        <v>74</v>
      </c>
      <c r="K2469" s="7" t="s">
        <v>4368</v>
      </c>
      <c r="L2469" s="7" t="s">
        <v>4368</v>
      </c>
      <c r="M2469" s="7"/>
      <c r="N2469" s="7" t="s">
        <v>4369</v>
      </c>
      <c r="O2469" s="7"/>
      <c r="P2469" s="7">
        <v>5738059</v>
      </c>
      <c r="Q2469" s="7" t="s">
        <v>4366</v>
      </c>
      <c r="R2469" s="7">
        <v>384</v>
      </c>
      <c r="S2469" s="7">
        <v>127</v>
      </c>
      <c r="T2469" s="8"/>
    </row>
    <row r="2470" spans="1:20" hidden="1" x14ac:dyDescent="0.25">
      <c r="A2470" t="s">
        <v>20</v>
      </c>
      <c r="B2470" t="s">
        <v>30</v>
      </c>
      <c r="C2470" t="s">
        <v>22</v>
      </c>
      <c r="D2470" t="s">
        <v>23</v>
      </c>
      <c r="E2470" t="s">
        <v>5</v>
      </c>
      <c r="G2470" t="s">
        <v>24</v>
      </c>
      <c r="H2470">
        <v>1128941</v>
      </c>
      <c r="I2470">
        <v>1129612</v>
      </c>
      <c r="J2470" t="s">
        <v>74</v>
      </c>
      <c r="P2470">
        <v>5738962</v>
      </c>
      <c r="Q2470" t="s">
        <v>4370</v>
      </c>
      <c r="R2470">
        <v>672</v>
      </c>
      <c r="T2470" t="s">
        <v>4371</v>
      </c>
    </row>
    <row r="2471" spans="1:20" x14ac:dyDescent="0.25">
      <c r="A2471" s="6" t="s">
        <v>33</v>
      </c>
      <c r="B2471" s="7" t="s">
        <v>34</v>
      </c>
      <c r="C2471" s="7" t="s">
        <v>22</v>
      </c>
      <c r="D2471" s="7" t="s">
        <v>23</v>
      </c>
      <c r="E2471" s="7" t="s">
        <v>5</v>
      </c>
      <c r="F2471" s="7"/>
      <c r="G2471" s="7" t="s">
        <v>24</v>
      </c>
      <c r="H2471" s="7">
        <v>1128941</v>
      </c>
      <c r="I2471" s="7">
        <v>1129612</v>
      </c>
      <c r="J2471" s="7" t="s">
        <v>74</v>
      </c>
      <c r="K2471" s="7" t="s">
        <v>4372</v>
      </c>
      <c r="L2471" s="7" t="s">
        <v>4372</v>
      </c>
      <c r="M2471" s="7"/>
      <c r="N2471" s="7" t="s">
        <v>4373</v>
      </c>
      <c r="O2471" s="7"/>
      <c r="P2471" s="7">
        <v>5738962</v>
      </c>
      <c r="Q2471" s="7" t="s">
        <v>4370</v>
      </c>
      <c r="R2471" s="7">
        <v>672</v>
      </c>
      <c r="S2471" s="7">
        <v>223</v>
      </c>
      <c r="T2471" s="8"/>
    </row>
    <row r="2472" spans="1:20" hidden="1" x14ac:dyDescent="0.25">
      <c r="A2472" t="s">
        <v>20</v>
      </c>
      <c r="B2472" t="s">
        <v>30</v>
      </c>
      <c r="C2472" t="s">
        <v>22</v>
      </c>
      <c r="D2472" t="s">
        <v>23</v>
      </c>
      <c r="E2472" t="s">
        <v>5</v>
      </c>
      <c r="G2472" t="s">
        <v>24</v>
      </c>
      <c r="H2472">
        <v>1129628</v>
      </c>
      <c r="I2472">
        <v>1130677</v>
      </c>
      <c r="J2472" t="s">
        <v>74</v>
      </c>
      <c r="P2472">
        <v>5738058</v>
      </c>
      <c r="Q2472" t="s">
        <v>4374</v>
      </c>
      <c r="R2472">
        <v>1050</v>
      </c>
      <c r="T2472" t="s">
        <v>4375</v>
      </c>
    </row>
    <row r="2473" spans="1:20" x14ac:dyDescent="0.25">
      <c r="A2473" s="6" t="s">
        <v>33</v>
      </c>
      <c r="B2473" s="7" t="s">
        <v>34</v>
      </c>
      <c r="C2473" s="7" t="s">
        <v>22</v>
      </c>
      <c r="D2473" s="7" t="s">
        <v>23</v>
      </c>
      <c r="E2473" s="7" t="s">
        <v>5</v>
      </c>
      <c r="F2473" s="7"/>
      <c r="G2473" s="7" t="s">
        <v>24</v>
      </c>
      <c r="H2473" s="7">
        <v>1129628</v>
      </c>
      <c r="I2473" s="7">
        <v>1130677</v>
      </c>
      <c r="J2473" s="7" t="s">
        <v>74</v>
      </c>
      <c r="K2473" s="7" t="s">
        <v>4376</v>
      </c>
      <c r="L2473" s="7" t="s">
        <v>4376</v>
      </c>
      <c r="M2473" s="7"/>
      <c r="N2473" s="7" t="s">
        <v>36</v>
      </c>
      <c r="O2473" s="7"/>
      <c r="P2473" s="7">
        <v>5738058</v>
      </c>
      <c r="Q2473" s="7" t="s">
        <v>4374</v>
      </c>
      <c r="R2473" s="7">
        <v>1050</v>
      </c>
      <c r="S2473" s="7">
        <v>349</v>
      </c>
      <c r="T2473" s="8"/>
    </row>
    <row r="2474" spans="1:20" hidden="1" x14ac:dyDescent="0.25">
      <c r="A2474" t="s">
        <v>20</v>
      </c>
      <c r="B2474" t="s">
        <v>21</v>
      </c>
      <c r="C2474" t="s">
        <v>22</v>
      </c>
      <c r="D2474" t="s">
        <v>23</v>
      </c>
      <c r="E2474" t="s">
        <v>5</v>
      </c>
      <c r="G2474" t="s">
        <v>24</v>
      </c>
      <c r="H2474">
        <v>1130779</v>
      </c>
      <c r="I2474">
        <v>1130855</v>
      </c>
      <c r="J2474" t="s">
        <v>25</v>
      </c>
      <c r="P2474">
        <v>5738896</v>
      </c>
      <c r="Q2474" t="s">
        <v>4377</v>
      </c>
      <c r="R2474">
        <v>77</v>
      </c>
      <c r="T2474" t="s">
        <v>4378</v>
      </c>
    </row>
    <row r="2475" spans="1:20" hidden="1" x14ac:dyDescent="0.25">
      <c r="A2475" t="s">
        <v>21</v>
      </c>
      <c r="C2475" t="s">
        <v>22</v>
      </c>
      <c r="D2475" t="s">
        <v>23</v>
      </c>
      <c r="E2475" t="s">
        <v>5</v>
      </c>
      <c r="G2475" t="s">
        <v>24</v>
      </c>
      <c r="H2475">
        <v>1130779</v>
      </c>
      <c r="I2475">
        <v>1130855</v>
      </c>
      <c r="J2475" t="s">
        <v>25</v>
      </c>
      <c r="N2475" t="s">
        <v>2128</v>
      </c>
      <c r="P2475">
        <v>5738896</v>
      </c>
      <c r="Q2475" t="s">
        <v>4377</v>
      </c>
      <c r="R2475">
        <v>77</v>
      </c>
      <c r="T2475" t="s">
        <v>4379</v>
      </c>
    </row>
    <row r="2476" spans="1:20" hidden="1" x14ac:dyDescent="0.25">
      <c r="A2476" t="s">
        <v>20</v>
      </c>
      <c r="B2476" t="s">
        <v>30</v>
      </c>
      <c r="C2476" t="s">
        <v>22</v>
      </c>
      <c r="D2476" t="s">
        <v>23</v>
      </c>
      <c r="E2476" t="s">
        <v>5</v>
      </c>
      <c r="G2476" t="s">
        <v>24</v>
      </c>
      <c r="H2476">
        <v>1130985</v>
      </c>
      <c r="I2476">
        <v>1131419</v>
      </c>
      <c r="J2476" t="s">
        <v>74</v>
      </c>
      <c r="P2476">
        <v>5738057</v>
      </c>
      <c r="Q2476" t="s">
        <v>4380</v>
      </c>
      <c r="R2476">
        <v>435</v>
      </c>
      <c r="T2476" t="s">
        <v>4381</v>
      </c>
    </row>
    <row r="2477" spans="1:20" x14ac:dyDescent="0.25">
      <c r="A2477" s="6" t="s">
        <v>33</v>
      </c>
      <c r="B2477" s="7" t="s">
        <v>34</v>
      </c>
      <c r="C2477" s="7" t="s">
        <v>22</v>
      </c>
      <c r="D2477" s="7" t="s">
        <v>23</v>
      </c>
      <c r="E2477" s="7" t="s">
        <v>5</v>
      </c>
      <c r="F2477" s="7"/>
      <c r="G2477" s="7" t="s">
        <v>24</v>
      </c>
      <c r="H2477" s="7">
        <v>1130985</v>
      </c>
      <c r="I2477" s="7">
        <v>1131419</v>
      </c>
      <c r="J2477" s="7" t="s">
        <v>74</v>
      </c>
      <c r="K2477" s="7" t="s">
        <v>4382</v>
      </c>
      <c r="L2477" s="7" t="s">
        <v>4382</v>
      </c>
      <c r="M2477" s="7"/>
      <c r="N2477" s="7" t="s">
        <v>4383</v>
      </c>
      <c r="O2477" s="7"/>
      <c r="P2477" s="7">
        <v>5738057</v>
      </c>
      <c r="Q2477" s="7" t="s">
        <v>4380</v>
      </c>
      <c r="R2477" s="7">
        <v>435</v>
      </c>
      <c r="S2477" s="7">
        <v>144</v>
      </c>
      <c r="T2477" s="8"/>
    </row>
    <row r="2478" spans="1:20" hidden="1" x14ac:dyDescent="0.25">
      <c r="A2478" t="s">
        <v>20</v>
      </c>
      <c r="B2478" t="s">
        <v>30</v>
      </c>
      <c r="C2478" t="s">
        <v>22</v>
      </c>
      <c r="D2478" t="s">
        <v>23</v>
      </c>
      <c r="E2478" t="s">
        <v>5</v>
      </c>
      <c r="G2478" t="s">
        <v>24</v>
      </c>
      <c r="H2478">
        <v>1131595</v>
      </c>
      <c r="I2478">
        <v>1131915</v>
      </c>
      <c r="J2478" t="s">
        <v>25</v>
      </c>
      <c r="P2478">
        <v>5738816</v>
      </c>
      <c r="Q2478" t="s">
        <v>4384</v>
      </c>
      <c r="R2478">
        <v>321</v>
      </c>
      <c r="T2478" t="s">
        <v>4385</v>
      </c>
    </row>
    <row r="2479" spans="1:20" x14ac:dyDescent="0.25">
      <c r="A2479" s="6" t="s">
        <v>33</v>
      </c>
      <c r="B2479" s="7" t="s">
        <v>34</v>
      </c>
      <c r="C2479" s="7" t="s">
        <v>22</v>
      </c>
      <c r="D2479" s="7" t="s">
        <v>23</v>
      </c>
      <c r="E2479" s="7" t="s">
        <v>5</v>
      </c>
      <c r="F2479" s="7"/>
      <c r="G2479" s="7" t="s">
        <v>24</v>
      </c>
      <c r="H2479" s="7">
        <v>1131595</v>
      </c>
      <c r="I2479" s="7">
        <v>1131915</v>
      </c>
      <c r="J2479" s="7" t="s">
        <v>25</v>
      </c>
      <c r="K2479" s="7" t="s">
        <v>4386</v>
      </c>
      <c r="L2479" s="7" t="s">
        <v>4386</v>
      </c>
      <c r="M2479" s="7"/>
      <c r="N2479" s="7" t="s">
        <v>1082</v>
      </c>
      <c r="O2479" s="7"/>
      <c r="P2479" s="7">
        <v>5738816</v>
      </c>
      <c r="Q2479" s="7" t="s">
        <v>4384</v>
      </c>
      <c r="R2479" s="7">
        <v>321</v>
      </c>
      <c r="S2479" s="7">
        <v>106</v>
      </c>
      <c r="T2479" s="8"/>
    </row>
    <row r="2480" spans="1:20" hidden="1" x14ac:dyDescent="0.25">
      <c r="A2480" t="s">
        <v>20</v>
      </c>
      <c r="B2480" t="s">
        <v>30</v>
      </c>
      <c r="C2480" t="s">
        <v>22</v>
      </c>
      <c r="D2480" t="s">
        <v>23</v>
      </c>
      <c r="E2480" t="s">
        <v>5</v>
      </c>
      <c r="G2480" t="s">
        <v>24</v>
      </c>
      <c r="H2480">
        <v>1131966</v>
      </c>
      <c r="I2480">
        <v>1133156</v>
      </c>
      <c r="J2480" t="s">
        <v>25</v>
      </c>
      <c r="P2480">
        <v>5738054</v>
      </c>
      <c r="Q2480" t="s">
        <v>4387</v>
      </c>
      <c r="R2480">
        <v>1191</v>
      </c>
      <c r="T2480" t="s">
        <v>4388</v>
      </c>
    </row>
    <row r="2481" spans="1:20" x14ac:dyDescent="0.25">
      <c r="A2481" s="6" t="s">
        <v>33</v>
      </c>
      <c r="B2481" s="7" t="s">
        <v>34</v>
      </c>
      <c r="C2481" s="7" t="s">
        <v>22</v>
      </c>
      <c r="D2481" s="7" t="s">
        <v>23</v>
      </c>
      <c r="E2481" s="7" t="s">
        <v>5</v>
      </c>
      <c r="F2481" s="7"/>
      <c r="G2481" s="7" t="s">
        <v>24</v>
      </c>
      <c r="H2481" s="7">
        <v>1131966</v>
      </c>
      <c r="I2481" s="7">
        <v>1133156</v>
      </c>
      <c r="J2481" s="7" t="s">
        <v>25</v>
      </c>
      <c r="K2481" s="7" t="s">
        <v>4389</v>
      </c>
      <c r="L2481" s="7" t="s">
        <v>4389</v>
      </c>
      <c r="M2481" s="7"/>
      <c r="N2481" s="7" t="s">
        <v>36</v>
      </c>
      <c r="O2481" s="7"/>
      <c r="P2481" s="7">
        <v>5738054</v>
      </c>
      <c r="Q2481" s="7" t="s">
        <v>4387</v>
      </c>
      <c r="R2481" s="7">
        <v>1191</v>
      </c>
      <c r="S2481" s="7">
        <v>396</v>
      </c>
      <c r="T2481" s="8"/>
    </row>
    <row r="2482" spans="1:20" hidden="1" x14ac:dyDescent="0.25">
      <c r="A2482" t="s">
        <v>20</v>
      </c>
      <c r="B2482" t="s">
        <v>30</v>
      </c>
      <c r="C2482" t="s">
        <v>22</v>
      </c>
      <c r="D2482" t="s">
        <v>23</v>
      </c>
      <c r="E2482" t="s">
        <v>5</v>
      </c>
      <c r="G2482" t="s">
        <v>24</v>
      </c>
      <c r="H2482">
        <v>1133159</v>
      </c>
      <c r="I2482">
        <v>1133560</v>
      </c>
      <c r="J2482" t="s">
        <v>74</v>
      </c>
      <c r="P2482">
        <v>5738757</v>
      </c>
      <c r="Q2482" t="s">
        <v>4390</v>
      </c>
      <c r="R2482">
        <v>402</v>
      </c>
      <c r="T2482" t="s">
        <v>4391</v>
      </c>
    </row>
    <row r="2483" spans="1:20" x14ac:dyDescent="0.25">
      <c r="A2483" s="6" t="s">
        <v>33</v>
      </c>
      <c r="B2483" s="7" t="s">
        <v>34</v>
      </c>
      <c r="C2483" s="7" t="s">
        <v>22</v>
      </c>
      <c r="D2483" s="7" t="s">
        <v>23</v>
      </c>
      <c r="E2483" s="7" t="s">
        <v>5</v>
      </c>
      <c r="F2483" s="7"/>
      <c r="G2483" s="7" t="s">
        <v>24</v>
      </c>
      <c r="H2483" s="7">
        <v>1133159</v>
      </c>
      <c r="I2483" s="7">
        <v>1133560</v>
      </c>
      <c r="J2483" s="7" t="s">
        <v>74</v>
      </c>
      <c r="K2483" s="7" t="s">
        <v>4392</v>
      </c>
      <c r="L2483" s="7" t="s">
        <v>4392</v>
      </c>
      <c r="M2483" s="7"/>
      <c r="N2483" s="7" t="s">
        <v>4393</v>
      </c>
      <c r="O2483" s="7"/>
      <c r="P2483" s="7">
        <v>5738757</v>
      </c>
      <c r="Q2483" s="7" t="s">
        <v>4390</v>
      </c>
      <c r="R2483" s="7">
        <v>402</v>
      </c>
      <c r="S2483" s="7">
        <v>133</v>
      </c>
      <c r="T2483" s="8"/>
    </row>
    <row r="2484" spans="1:20" hidden="1" x14ac:dyDescent="0.25">
      <c r="A2484" t="s">
        <v>20</v>
      </c>
      <c r="B2484" t="s">
        <v>30</v>
      </c>
      <c r="C2484" t="s">
        <v>22</v>
      </c>
      <c r="D2484" t="s">
        <v>23</v>
      </c>
      <c r="E2484" t="s">
        <v>5</v>
      </c>
      <c r="G2484" t="s">
        <v>24</v>
      </c>
      <c r="H2484">
        <v>1133581</v>
      </c>
      <c r="I2484">
        <v>1134222</v>
      </c>
      <c r="J2484" t="s">
        <v>74</v>
      </c>
      <c r="P2484">
        <v>5738053</v>
      </c>
      <c r="Q2484" t="s">
        <v>4394</v>
      </c>
      <c r="R2484">
        <v>642</v>
      </c>
      <c r="T2484" t="s">
        <v>4395</v>
      </c>
    </row>
    <row r="2485" spans="1:20" x14ac:dyDescent="0.25">
      <c r="A2485" s="6" t="s">
        <v>33</v>
      </c>
      <c r="B2485" s="7" t="s">
        <v>34</v>
      </c>
      <c r="C2485" s="7" t="s">
        <v>22</v>
      </c>
      <c r="D2485" s="7" t="s">
        <v>23</v>
      </c>
      <c r="E2485" s="7" t="s">
        <v>5</v>
      </c>
      <c r="F2485" s="7"/>
      <c r="G2485" s="7" t="s">
        <v>24</v>
      </c>
      <c r="H2485" s="7">
        <v>1133581</v>
      </c>
      <c r="I2485" s="7">
        <v>1134222</v>
      </c>
      <c r="J2485" s="7" t="s">
        <v>74</v>
      </c>
      <c r="K2485" s="7" t="s">
        <v>4396</v>
      </c>
      <c r="L2485" s="7" t="s">
        <v>4396</v>
      </c>
      <c r="M2485" s="7"/>
      <c r="N2485" s="7" t="s">
        <v>1598</v>
      </c>
      <c r="O2485" s="7"/>
      <c r="P2485" s="7">
        <v>5738053</v>
      </c>
      <c r="Q2485" s="7" t="s">
        <v>4394</v>
      </c>
      <c r="R2485" s="7">
        <v>642</v>
      </c>
      <c r="S2485" s="7">
        <v>213</v>
      </c>
      <c r="T2485" s="8"/>
    </row>
    <row r="2486" spans="1:20" hidden="1" x14ac:dyDescent="0.25">
      <c r="A2486" t="s">
        <v>20</v>
      </c>
      <c r="B2486" t="s">
        <v>30</v>
      </c>
      <c r="C2486" t="s">
        <v>22</v>
      </c>
      <c r="D2486" t="s">
        <v>23</v>
      </c>
      <c r="E2486" t="s">
        <v>5</v>
      </c>
      <c r="G2486" t="s">
        <v>24</v>
      </c>
      <c r="H2486">
        <v>1134238</v>
      </c>
      <c r="I2486">
        <v>1134996</v>
      </c>
      <c r="J2486" t="s">
        <v>74</v>
      </c>
      <c r="P2486">
        <v>5738723</v>
      </c>
      <c r="Q2486" t="s">
        <v>4397</v>
      </c>
      <c r="R2486">
        <v>759</v>
      </c>
      <c r="T2486" t="s">
        <v>4398</v>
      </c>
    </row>
    <row r="2487" spans="1:20" x14ac:dyDescent="0.25">
      <c r="A2487" s="6" t="s">
        <v>33</v>
      </c>
      <c r="B2487" s="7" t="s">
        <v>34</v>
      </c>
      <c r="C2487" s="7" t="s">
        <v>22</v>
      </c>
      <c r="D2487" s="7" t="s">
        <v>23</v>
      </c>
      <c r="E2487" s="7" t="s">
        <v>5</v>
      </c>
      <c r="F2487" s="7"/>
      <c r="G2487" s="7" t="s">
        <v>24</v>
      </c>
      <c r="H2487" s="7">
        <v>1134238</v>
      </c>
      <c r="I2487" s="7">
        <v>1134996</v>
      </c>
      <c r="J2487" s="7" t="s">
        <v>74</v>
      </c>
      <c r="K2487" s="7" t="s">
        <v>4399</v>
      </c>
      <c r="L2487" s="7" t="s">
        <v>4399</v>
      </c>
      <c r="M2487" s="7"/>
      <c r="N2487" s="7" t="s">
        <v>1824</v>
      </c>
      <c r="O2487" s="7"/>
      <c r="P2487" s="7">
        <v>5738723</v>
      </c>
      <c r="Q2487" s="7" t="s">
        <v>4397</v>
      </c>
      <c r="R2487" s="7">
        <v>759</v>
      </c>
      <c r="S2487" s="7">
        <v>252</v>
      </c>
      <c r="T2487" s="8"/>
    </row>
    <row r="2488" spans="1:20" hidden="1" x14ac:dyDescent="0.25">
      <c r="A2488" t="s">
        <v>20</v>
      </c>
      <c r="B2488" t="s">
        <v>30</v>
      </c>
      <c r="C2488" t="s">
        <v>22</v>
      </c>
      <c r="D2488" t="s">
        <v>23</v>
      </c>
      <c r="E2488" t="s">
        <v>5</v>
      </c>
      <c r="G2488" t="s">
        <v>24</v>
      </c>
      <c r="H2488">
        <v>1135017</v>
      </c>
      <c r="I2488">
        <v>1135502</v>
      </c>
      <c r="J2488" t="s">
        <v>74</v>
      </c>
      <c r="P2488">
        <v>5738060</v>
      </c>
      <c r="Q2488" t="s">
        <v>4400</v>
      </c>
      <c r="R2488">
        <v>486</v>
      </c>
      <c r="T2488" t="s">
        <v>4401</v>
      </c>
    </row>
    <row r="2489" spans="1:20" x14ac:dyDescent="0.25">
      <c r="A2489" s="6" t="s">
        <v>33</v>
      </c>
      <c r="B2489" s="7" t="s">
        <v>34</v>
      </c>
      <c r="C2489" s="7" t="s">
        <v>22</v>
      </c>
      <c r="D2489" s="7" t="s">
        <v>23</v>
      </c>
      <c r="E2489" s="7" t="s">
        <v>5</v>
      </c>
      <c r="F2489" s="7"/>
      <c r="G2489" s="7" t="s">
        <v>24</v>
      </c>
      <c r="H2489" s="7">
        <v>1135017</v>
      </c>
      <c r="I2489" s="7">
        <v>1135502</v>
      </c>
      <c r="J2489" s="7" t="s">
        <v>74</v>
      </c>
      <c r="K2489" s="7" t="s">
        <v>4402</v>
      </c>
      <c r="L2489" s="7" t="s">
        <v>4402</v>
      </c>
      <c r="M2489" s="7"/>
      <c r="N2489" s="7" t="s">
        <v>1824</v>
      </c>
      <c r="O2489" s="7"/>
      <c r="P2489" s="7">
        <v>5738060</v>
      </c>
      <c r="Q2489" s="7" t="s">
        <v>4400</v>
      </c>
      <c r="R2489" s="7">
        <v>486</v>
      </c>
      <c r="S2489" s="7">
        <v>161</v>
      </c>
      <c r="T2489" s="8"/>
    </row>
    <row r="2490" spans="1:20" hidden="1" x14ac:dyDescent="0.25">
      <c r="A2490" t="s">
        <v>20</v>
      </c>
      <c r="B2490" t="s">
        <v>30</v>
      </c>
      <c r="C2490" t="s">
        <v>22</v>
      </c>
      <c r="D2490" t="s">
        <v>23</v>
      </c>
      <c r="E2490" t="s">
        <v>5</v>
      </c>
      <c r="G2490" t="s">
        <v>24</v>
      </c>
      <c r="H2490">
        <v>1135495</v>
      </c>
      <c r="I2490">
        <v>1136676</v>
      </c>
      <c r="J2490" t="s">
        <v>74</v>
      </c>
      <c r="P2490">
        <v>5738661</v>
      </c>
      <c r="Q2490" t="s">
        <v>4403</v>
      </c>
      <c r="R2490">
        <v>1182</v>
      </c>
      <c r="T2490" t="s">
        <v>4404</v>
      </c>
    </row>
    <row r="2491" spans="1:20" x14ac:dyDescent="0.25">
      <c r="A2491" s="6" t="s">
        <v>33</v>
      </c>
      <c r="B2491" s="7" t="s">
        <v>34</v>
      </c>
      <c r="C2491" s="7" t="s">
        <v>22</v>
      </c>
      <c r="D2491" s="7" t="s">
        <v>23</v>
      </c>
      <c r="E2491" s="7" t="s">
        <v>5</v>
      </c>
      <c r="F2491" s="7"/>
      <c r="G2491" s="7" t="s">
        <v>24</v>
      </c>
      <c r="H2491" s="7">
        <v>1135495</v>
      </c>
      <c r="I2491" s="7">
        <v>1136676</v>
      </c>
      <c r="J2491" s="7" t="s">
        <v>74</v>
      </c>
      <c r="K2491" s="7" t="s">
        <v>4405</v>
      </c>
      <c r="L2491" s="7" t="s">
        <v>4405</v>
      </c>
      <c r="M2491" s="7"/>
      <c r="N2491" s="7" t="s">
        <v>1824</v>
      </c>
      <c r="O2491" s="7"/>
      <c r="P2491" s="7">
        <v>5738661</v>
      </c>
      <c r="Q2491" s="7" t="s">
        <v>4403</v>
      </c>
      <c r="R2491" s="7">
        <v>1182</v>
      </c>
      <c r="S2491" s="7">
        <v>393</v>
      </c>
      <c r="T2491" s="8"/>
    </row>
    <row r="2492" spans="1:20" hidden="1" x14ac:dyDescent="0.25">
      <c r="A2492" t="s">
        <v>20</v>
      </c>
      <c r="B2492" t="s">
        <v>30</v>
      </c>
      <c r="C2492" t="s">
        <v>22</v>
      </c>
      <c r="D2492" t="s">
        <v>23</v>
      </c>
      <c r="E2492" t="s">
        <v>5</v>
      </c>
      <c r="G2492" t="s">
        <v>24</v>
      </c>
      <c r="H2492">
        <v>1136705</v>
      </c>
      <c r="I2492">
        <v>1137832</v>
      </c>
      <c r="J2492" t="s">
        <v>74</v>
      </c>
      <c r="P2492">
        <v>5738638</v>
      </c>
      <c r="Q2492" t="s">
        <v>4406</v>
      </c>
      <c r="R2492">
        <v>1128</v>
      </c>
      <c r="T2492" t="s">
        <v>4407</v>
      </c>
    </row>
    <row r="2493" spans="1:20" x14ac:dyDescent="0.25">
      <c r="A2493" s="6" t="s">
        <v>33</v>
      </c>
      <c r="B2493" s="7" t="s">
        <v>34</v>
      </c>
      <c r="C2493" s="7" t="s">
        <v>22</v>
      </c>
      <c r="D2493" s="7" t="s">
        <v>23</v>
      </c>
      <c r="E2493" s="7" t="s">
        <v>5</v>
      </c>
      <c r="F2493" s="7"/>
      <c r="G2493" s="7" t="s">
        <v>24</v>
      </c>
      <c r="H2493" s="7">
        <v>1136705</v>
      </c>
      <c r="I2493" s="7">
        <v>1137832</v>
      </c>
      <c r="J2493" s="7" t="s">
        <v>74</v>
      </c>
      <c r="K2493" s="7" t="s">
        <v>4408</v>
      </c>
      <c r="L2493" s="7" t="s">
        <v>4408</v>
      </c>
      <c r="M2493" s="7"/>
      <c r="N2493" s="7" t="s">
        <v>36</v>
      </c>
      <c r="O2493" s="7"/>
      <c r="P2493" s="7">
        <v>5738638</v>
      </c>
      <c r="Q2493" s="7" t="s">
        <v>4406</v>
      </c>
      <c r="R2493" s="7">
        <v>1128</v>
      </c>
      <c r="S2493" s="7">
        <v>375</v>
      </c>
      <c r="T2493" s="8"/>
    </row>
    <row r="2494" spans="1:20" hidden="1" x14ac:dyDescent="0.25">
      <c r="A2494" t="s">
        <v>20</v>
      </c>
      <c r="B2494" t="s">
        <v>30</v>
      </c>
      <c r="C2494" t="s">
        <v>22</v>
      </c>
      <c r="D2494" t="s">
        <v>23</v>
      </c>
      <c r="E2494" t="s">
        <v>5</v>
      </c>
      <c r="G2494" t="s">
        <v>24</v>
      </c>
      <c r="H2494">
        <v>1137847</v>
      </c>
      <c r="I2494">
        <v>1138317</v>
      </c>
      <c r="J2494" t="s">
        <v>74</v>
      </c>
      <c r="P2494">
        <v>5738048</v>
      </c>
      <c r="Q2494" t="s">
        <v>4409</v>
      </c>
      <c r="R2494">
        <v>471</v>
      </c>
      <c r="T2494" t="s">
        <v>4410</v>
      </c>
    </row>
    <row r="2495" spans="1:20" x14ac:dyDescent="0.25">
      <c r="A2495" s="6" t="s">
        <v>33</v>
      </c>
      <c r="B2495" s="7" t="s">
        <v>34</v>
      </c>
      <c r="C2495" s="7" t="s">
        <v>22</v>
      </c>
      <c r="D2495" s="7" t="s">
        <v>23</v>
      </c>
      <c r="E2495" s="7" t="s">
        <v>5</v>
      </c>
      <c r="F2495" s="7"/>
      <c r="G2495" s="7" t="s">
        <v>24</v>
      </c>
      <c r="H2495" s="7">
        <v>1137847</v>
      </c>
      <c r="I2495" s="7">
        <v>1138317</v>
      </c>
      <c r="J2495" s="7" t="s">
        <v>74</v>
      </c>
      <c r="K2495" s="7" t="s">
        <v>4411</v>
      </c>
      <c r="L2495" s="7" t="s">
        <v>4411</v>
      </c>
      <c r="M2495" s="7"/>
      <c r="N2495" s="7" t="s">
        <v>4412</v>
      </c>
      <c r="O2495" s="7"/>
      <c r="P2495" s="7">
        <v>5738048</v>
      </c>
      <c r="Q2495" s="7" t="s">
        <v>4409</v>
      </c>
      <c r="R2495" s="7">
        <v>471</v>
      </c>
      <c r="S2495" s="7">
        <v>156</v>
      </c>
      <c r="T2495" s="8"/>
    </row>
    <row r="2496" spans="1:20" hidden="1" x14ac:dyDescent="0.25">
      <c r="A2496" t="s">
        <v>20</v>
      </c>
      <c r="B2496" t="s">
        <v>30</v>
      </c>
      <c r="C2496" t="s">
        <v>22</v>
      </c>
      <c r="D2496" t="s">
        <v>23</v>
      </c>
      <c r="E2496" t="s">
        <v>5</v>
      </c>
      <c r="G2496" t="s">
        <v>24</v>
      </c>
      <c r="H2496">
        <v>1138339</v>
      </c>
      <c r="I2496">
        <v>1138749</v>
      </c>
      <c r="J2496" t="s">
        <v>74</v>
      </c>
      <c r="P2496">
        <v>5738617</v>
      </c>
      <c r="Q2496" t="s">
        <v>4413</v>
      </c>
      <c r="R2496">
        <v>411</v>
      </c>
      <c r="T2496" t="s">
        <v>4414</v>
      </c>
    </row>
    <row r="2497" spans="1:20" x14ac:dyDescent="0.25">
      <c r="A2497" s="6" t="s">
        <v>33</v>
      </c>
      <c r="B2497" s="7" t="s">
        <v>34</v>
      </c>
      <c r="C2497" s="7" t="s">
        <v>22</v>
      </c>
      <c r="D2497" s="7" t="s">
        <v>23</v>
      </c>
      <c r="E2497" s="7" t="s">
        <v>5</v>
      </c>
      <c r="F2497" s="7"/>
      <c r="G2497" s="7" t="s">
        <v>24</v>
      </c>
      <c r="H2497" s="7">
        <v>1138339</v>
      </c>
      <c r="I2497" s="7">
        <v>1138749</v>
      </c>
      <c r="J2497" s="7" t="s">
        <v>74</v>
      </c>
      <c r="K2497" s="7" t="s">
        <v>4415</v>
      </c>
      <c r="L2497" s="7" t="s">
        <v>4415</v>
      </c>
      <c r="M2497" s="7"/>
      <c r="N2497" s="7" t="s">
        <v>4416</v>
      </c>
      <c r="O2497" s="7"/>
      <c r="P2497" s="7">
        <v>5738617</v>
      </c>
      <c r="Q2497" s="7" t="s">
        <v>4413</v>
      </c>
      <c r="R2497" s="7">
        <v>411</v>
      </c>
      <c r="S2497" s="7">
        <v>136</v>
      </c>
      <c r="T2497" s="8"/>
    </row>
    <row r="2498" spans="1:20" hidden="1" x14ac:dyDescent="0.25">
      <c r="A2498" t="s">
        <v>20</v>
      </c>
      <c r="B2498" t="s">
        <v>30</v>
      </c>
      <c r="C2498" t="s">
        <v>22</v>
      </c>
      <c r="D2498" t="s">
        <v>23</v>
      </c>
      <c r="E2498" t="s">
        <v>5</v>
      </c>
      <c r="G2498" t="s">
        <v>24</v>
      </c>
      <c r="H2498">
        <v>1138765</v>
      </c>
      <c r="I2498">
        <v>1139064</v>
      </c>
      <c r="J2498" t="s">
        <v>74</v>
      </c>
      <c r="P2498">
        <v>5738056</v>
      </c>
      <c r="Q2498" t="s">
        <v>4417</v>
      </c>
      <c r="R2498">
        <v>300</v>
      </c>
      <c r="T2498" t="s">
        <v>4418</v>
      </c>
    </row>
    <row r="2499" spans="1:20" x14ac:dyDescent="0.25">
      <c r="A2499" s="6" t="s">
        <v>33</v>
      </c>
      <c r="B2499" s="7" t="s">
        <v>34</v>
      </c>
      <c r="C2499" s="7" t="s">
        <v>22</v>
      </c>
      <c r="D2499" s="7" t="s">
        <v>23</v>
      </c>
      <c r="E2499" s="7" t="s">
        <v>5</v>
      </c>
      <c r="F2499" s="7"/>
      <c r="G2499" s="7" t="s">
        <v>24</v>
      </c>
      <c r="H2499" s="7">
        <v>1138765</v>
      </c>
      <c r="I2499" s="7">
        <v>1139064</v>
      </c>
      <c r="J2499" s="7" t="s">
        <v>74</v>
      </c>
      <c r="K2499" s="7" t="s">
        <v>4419</v>
      </c>
      <c r="L2499" s="7" t="s">
        <v>4419</v>
      </c>
      <c r="M2499" s="7"/>
      <c r="N2499" s="7" t="s">
        <v>4420</v>
      </c>
      <c r="O2499" s="7"/>
      <c r="P2499" s="7">
        <v>5738056</v>
      </c>
      <c r="Q2499" s="7" t="s">
        <v>4417</v>
      </c>
      <c r="R2499" s="7">
        <v>300</v>
      </c>
      <c r="S2499" s="7">
        <v>99</v>
      </c>
      <c r="T2499" s="8"/>
    </row>
    <row r="2500" spans="1:20" hidden="1" x14ac:dyDescent="0.25">
      <c r="A2500" t="s">
        <v>20</v>
      </c>
      <c r="B2500" t="s">
        <v>30</v>
      </c>
      <c r="C2500" t="s">
        <v>22</v>
      </c>
      <c r="D2500" t="s">
        <v>23</v>
      </c>
      <c r="E2500" t="s">
        <v>5</v>
      </c>
      <c r="G2500" t="s">
        <v>24</v>
      </c>
      <c r="H2500">
        <v>1139069</v>
      </c>
      <c r="I2500">
        <v>1139320</v>
      </c>
      <c r="J2500" t="s">
        <v>74</v>
      </c>
      <c r="P2500">
        <v>5738601</v>
      </c>
      <c r="Q2500" t="s">
        <v>4421</v>
      </c>
      <c r="R2500">
        <v>252</v>
      </c>
      <c r="T2500" t="s">
        <v>4422</v>
      </c>
    </row>
    <row r="2501" spans="1:20" x14ac:dyDescent="0.25">
      <c r="A2501" s="6" t="s">
        <v>33</v>
      </c>
      <c r="B2501" s="7" t="s">
        <v>34</v>
      </c>
      <c r="C2501" s="7" t="s">
        <v>22</v>
      </c>
      <c r="D2501" s="7" t="s">
        <v>23</v>
      </c>
      <c r="E2501" s="7" t="s">
        <v>5</v>
      </c>
      <c r="F2501" s="7"/>
      <c r="G2501" s="7" t="s">
        <v>24</v>
      </c>
      <c r="H2501" s="7">
        <v>1139069</v>
      </c>
      <c r="I2501" s="7">
        <v>1139320</v>
      </c>
      <c r="J2501" s="7" t="s">
        <v>74</v>
      </c>
      <c r="K2501" s="7" t="s">
        <v>4423</v>
      </c>
      <c r="L2501" s="7" t="s">
        <v>4423</v>
      </c>
      <c r="M2501" s="7"/>
      <c r="N2501" s="7" t="s">
        <v>36</v>
      </c>
      <c r="O2501" s="7"/>
      <c r="P2501" s="7">
        <v>5738601</v>
      </c>
      <c r="Q2501" s="7" t="s">
        <v>4421</v>
      </c>
      <c r="R2501" s="7">
        <v>252</v>
      </c>
      <c r="S2501" s="7">
        <v>83</v>
      </c>
      <c r="T2501" s="8"/>
    </row>
    <row r="2502" spans="1:20" hidden="1" x14ac:dyDescent="0.25">
      <c r="A2502" t="s">
        <v>20</v>
      </c>
      <c r="B2502" t="s">
        <v>30</v>
      </c>
      <c r="C2502" t="s">
        <v>22</v>
      </c>
      <c r="D2502" t="s">
        <v>23</v>
      </c>
      <c r="E2502" t="s">
        <v>5</v>
      </c>
      <c r="G2502" t="s">
        <v>24</v>
      </c>
      <c r="H2502">
        <v>1139329</v>
      </c>
      <c r="I2502">
        <v>1140189</v>
      </c>
      <c r="J2502" t="s">
        <v>74</v>
      </c>
      <c r="P2502">
        <v>5738055</v>
      </c>
      <c r="Q2502" t="s">
        <v>4424</v>
      </c>
      <c r="R2502">
        <v>861</v>
      </c>
      <c r="T2502" t="s">
        <v>4425</v>
      </c>
    </row>
    <row r="2503" spans="1:20" x14ac:dyDescent="0.25">
      <c r="A2503" s="6" t="s">
        <v>33</v>
      </c>
      <c r="B2503" s="7" t="s">
        <v>34</v>
      </c>
      <c r="C2503" s="7" t="s">
        <v>22</v>
      </c>
      <c r="D2503" s="7" t="s">
        <v>23</v>
      </c>
      <c r="E2503" s="7" t="s">
        <v>5</v>
      </c>
      <c r="F2503" s="7"/>
      <c r="G2503" s="7" t="s">
        <v>24</v>
      </c>
      <c r="H2503" s="7">
        <v>1139329</v>
      </c>
      <c r="I2503" s="7">
        <v>1140189</v>
      </c>
      <c r="J2503" s="7" t="s">
        <v>74</v>
      </c>
      <c r="K2503" s="7" t="s">
        <v>4426</v>
      </c>
      <c r="L2503" s="7" t="s">
        <v>4426</v>
      </c>
      <c r="M2503" s="7"/>
      <c r="N2503" s="7" t="s">
        <v>4427</v>
      </c>
      <c r="O2503" s="7"/>
      <c r="P2503" s="7">
        <v>5738055</v>
      </c>
      <c r="Q2503" s="7" t="s">
        <v>4424</v>
      </c>
      <c r="R2503" s="7">
        <v>861</v>
      </c>
      <c r="S2503" s="7">
        <v>286</v>
      </c>
      <c r="T2503" s="8"/>
    </row>
    <row r="2504" spans="1:20" hidden="1" x14ac:dyDescent="0.25">
      <c r="A2504" t="s">
        <v>20</v>
      </c>
      <c r="B2504" t="s">
        <v>30</v>
      </c>
      <c r="C2504" t="s">
        <v>22</v>
      </c>
      <c r="D2504" t="s">
        <v>23</v>
      </c>
      <c r="E2504" t="s">
        <v>5</v>
      </c>
      <c r="G2504" t="s">
        <v>24</v>
      </c>
      <c r="H2504">
        <v>1140209</v>
      </c>
      <c r="I2504">
        <v>1140418</v>
      </c>
      <c r="J2504" t="s">
        <v>74</v>
      </c>
      <c r="P2504">
        <v>5738548</v>
      </c>
      <c r="Q2504" t="s">
        <v>4428</v>
      </c>
      <c r="R2504">
        <v>210</v>
      </c>
      <c r="T2504" t="s">
        <v>4429</v>
      </c>
    </row>
    <row r="2505" spans="1:20" x14ac:dyDescent="0.25">
      <c r="A2505" s="6" t="s">
        <v>33</v>
      </c>
      <c r="B2505" s="7" t="s">
        <v>34</v>
      </c>
      <c r="C2505" s="7" t="s">
        <v>22</v>
      </c>
      <c r="D2505" s="7" t="s">
        <v>23</v>
      </c>
      <c r="E2505" s="7" t="s">
        <v>5</v>
      </c>
      <c r="F2505" s="7"/>
      <c r="G2505" s="7" t="s">
        <v>24</v>
      </c>
      <c r="H2505" s="7">
        <v>1140209</v>
      </c>
      <c r="I2505" s="7">
        <v>1140418</v>
      </c>
      <c r="J2505" s="7" t="s">
        <v>74</v>
      </c>
      <c r="K2505" s="7" t="s">
        <v>4430</v>
      </c>
      <c r="L2505" s="7" t="s">
        <v>4430</v>
      </c>
      <c r="M2505" s="7"/>
      <c r="N2505" s="7" t="s">
        <v>36</v>
      </c>
      <c r="O2505" s="7"/>
      <c r="P2505" s="7">
        <v>5738548</v>
      </c>
      <c r="Q2505" s="7" t="s">
        <v>4428</v>
      </c>
      <c r="R2505" s="7">
        <v>210</v>
      </c>
      <c r="S2505" s="7">
        <v>69</v>
      </c>
      <c r="T2505" s="8"/>
    </row>
    <row r="2506" spans="1:20" hidden="1" x14ac:dyDescent="0.25">
      <c r="A2506" t="s">
        <v>20</v>
      </c>
      <c r="B2506" t="s">
        <v>30</v>
      </c>
      <c r="C2506" t="s">
        <v>22</v>
      </c>
      <c r="D2506" t="s">
        <v>23</v>
      </c>
      <c r="E2506" t="s">
        <v>5</v>
      </c>
      <c r="G2506" t="s">
        <v>24</v>
      </c>
      <c r="H2506">
        <v>1140428</v>
      </c>
      <c r="I2506">
        <v>1141090</v>
      </c>
      <c r="J2506" t="s">
        <v>74</v>
      </c>
      <c r="P2506">
        <v>5738022</v>
      </c>
      <c r="Q2506" t="s">
        <v>4431</v>
      </c>
      <c r="R2506">
        <v>663</v>
      </c>
      <c r="T2506" t="s">
        <v>4432</v>
      </c>
    </row>
    <row r="2507" spans="1:20" x14ac:dyDescent="0.25">
      <c r="A2507" s="6" t="s">
        <v>33</v>
      </c>
      <c r="B2507" s="7" t="s">
        <v>34</v>
      </c>
      <c r="C2507" s="7" t="s">
        <v>22</v>
      </c>
      <c r="D2507" s="7" t="s">
        <v>23</v>
      </c>
      <c r="E2507" s="7" t="s">
        <v>5</v>
      </c>
      <c r="F2507" s="7"/>
      <c r="G2507" s="7" t="s">
        <v>24</v>
      </c>
      <c r="H2507" s="7">
        <v>1140428</v>
      </c>
      <c r="I2507" s="7">
        <v>1141090</v>
      </c>
      <c r="J2507" s="7" t="s">
        <v>74</v>
      </c>
      <c r="K2507" s="7" t="s">
        <v>4433</v>
      </c>
      <c r="L2507" s="7" t="s">
        <v>4433</v>
      </c>
      <c r="M2507" s="7"/>
      <c r="N2507" s="7" t="s">
        <v>394</v>
      </c>
      <c r="O2507" s="7"/>
      <c r="P2507" s="7">
        <v>5738022</v>
      </c>
      <c r="Q2507" s="7" t="s">
        <v>4431</v>
      </c>
      <c r="R2507" s="7">
        <v>663</v>
      </c>
      <c r="S2507" s="7">
        <v>220</v>
      </c>
      <c r="T2507" s="8"/>
    </row>
    <row r="2508" spans="1:20" hidden="1" x14ac:dyDescent="0.25">
      <c r="A2508" t="s">
        <v>20</v>
      </c>
      <c r="B2508" t="s">
        <v>30</v>
      </c>
      <c r="C2508" t="s">
        <v>22</v>
      </c>
      <c r="D2508" t="s">
        <v>23</v>
      </c>
      <c r="E2508" t="s">
        <v>5</v>
      </c>
      <c r="G2508" t="s">
        <v>24</v>
      </c>
      <c r="H2508">
        <v>1141112</v>
      </c>
      <c r="I2508">
        <v>1141798</v>
      </c>
      <c r="J2508" t="s">
        <v>74</v>
      </c>
      <c r="P2508">
        <v>5738519</v>
      </c>
      <c r="Q2508" t="s">
        <v>4434</v>
      </c>
      <c r="R2508">
        <v>687</v>
      </c>
      <c r="T2508" t="s">
        <v>4435</v>
      </c>
    </row>
    <row r="2509" spans="1:20" x14ac:dyDescent="0.25">
      <c r="A2509" s="6" t="s">
        <v>33</v>
      </c>
      <c r="B2509" s="7" t="s">
        <v>34</v>
      </c>
      <c r="C2509" s="7" t="s">
        <v>22</v>
      </c>
      <c r="D2509" s="7" t="s">
        <v>23</v>
      </c>
      <c r="E2509" s="7" t="s">
        <v>5</v>
      </c>
      <c r="F2509" s="7"/>
      <c r="G2509" s="7" t="s">
        <v>24</v>
      </c>
      <c r="H2509" s="7">
        <v>1141112</v>
      </c>
      <c r="I2509" s="7">
        <v>1141798</v>
      </c>
      <c r="J2509" s="7" t="s">
        <v>74</v>
      </c>
      <c r="K2509" s="7" t="s">
        <v>4436</v>
      </c>
      <c r="L2509" s="7" t="s">
        <v>4436</v>
      </c>
      <c r="M2509" s="7"/>
      <c r="N2509" s="7" t="s">
        <v>4437</v>
      </c>
      <c r="O2509" s="7"/>
      <c r="P2509" s="7">
        <v>5738519</v>
      </c>
      <c r="Q2509" s="7" t="s">
        <v>4434</v>
      </c>
      <c r="R2509" s="7">
        <v>687</v>
      </c>
      <c r="S2509" s="7">
        <v>228</v>
      </c>
      <c r="T2509" s="8"/>
    </row>
    <row r="2510" spans="1:20" hidden="1" x14ac:dyDescent="0.25">
      <c r="A2510" t="s">
        <v>20</v>
      </c>
      <c r="B2510" t="s">
        <v>30</v>
      </c>
      <c r="C2510" t="s">
        <v>22</v>
      </c>
      <c r="D2510" t="s">
        <v>23</v>
      </c>
      <c r="E2510" t="s">
        <v>5</v>
      </c>
      <c r="G2510" t="s">
        <v>24</v>
      </c>
      <c r="H2510">
        <v>1141798</v>
      </c>
      <c r="I2510">
        <v>1142271</v>
      </c>
      <c r="J2510" t="s">
        <v>74</v>
      </c>
      <c r="P2510">
        <v>5738021</v>
      </c>
      <c r="Q2510" t="s">
        <v>4438</v>
      </c>
      <c r="R2510">
        <v>474</v>
      </c>
      <c r="T2510" t="s">
        <v>4439</v>
      </c>
    </row>
    <row r="2511" spans="1:20" x14ac:dyDescent="0.25">
      <c r="A2511" s="6" t="s">
        <v>33</v>
      </c>
      <c r="B2511" s="7" t="s">
        <v>34</v>
      </c>
      <c r="C2511" s="7" t="s">
        <v>22</v>
      </c>
      <c r="D2511" s="7" t="s">
        <v>23</v>
      </c>
      <c r="E2511" s="7" t="s">
        <v>5</v>
      </c>
      <c r="F2511" s="7"/>
      <c r="G2511" s="7" t="s">
        <v>24</v>
      </c>
      <c r="H2511" s="7">
        <v>1141798</v>
      </c>
      <c r="I2511" s="7">
        <v>1142271</v>
      </c>
      <c r="J2511" s="7" t="s">
        <v>74</v>
      </c>
      <c r="K2511" s="7" t="s">
        <v>4440</v>
      </c>
      <c r="L2511" s="7" t="s">
        <v>4440</v>
      </c>
      <c r="M2511" s="7"/>
      <c r="N2511" s="7" t="s">
        <v>4441</v>
      </c>
      <c r="O2511" s="7"/>
      <c r="P2511" s="7">
        <v>5738021</v>
      </c>
      <c r="Q2511" s="7" t="s">
        <v>4438</v>
      </c>
      <c r="R2511" s="7">
        <v>474</v>
      </c>
      <c r="S2511" s="7">
        <v>157</v>
      </c>
      <c r="T2511" s="8"/>
    </row>
    <row r="2512" spans="1:20" hidden="1" x14ac:dyDescent="0.25">
      <c r="A2512" t="s">
        <v>20</v>
      </c>
      <c r="B2512" t="s">
        <v>30</v>
      </c>
      <c r="C2512" t="s">
        <v>22</v>
      </c>
      <c r="D2512" t="s">
        <v>23</v>
      </c>
      <c r="E2512" t="s">
        <v>5</v>
      </c>
      <c r="G2512" t="s">
        <v>24</v>
      </c>
      <c r="H2512">
        <v>1142273</v>
      </c>
      <c r="I2512">
        <v>1142527</v>
      </c>
      <c r="J2512" t="s">
        <v>74</v>
      </c>
      <c r="P2512">
        <v>5738020</v>
      </c>
      <c r="Q2512" t="s">
        <v>4442</v>
      </c>
      <c r="R2512">
        <v>255</v>
      </c>
      <c r="T2512" t="s">
        <v>4443</v>
      </c>
    </row>
    <row r="2513" spans="1:20" x14ac:dyDescent="0.25">
      <c r="A2513" s="6" t="s">
        <v>33</v>
      </c>
      <c r="B2513" s="7" t="s">
        <v>34</v>
      </c>
      <c r="C2513" s="7" t="s">
        <v>22</v>
      </c>
      <c r="D2513" s="7" t="s">
        <v>23</v>
      </c>
      <c r="E2513" s="7" t="s">
        <v>5</v>
      </c>
      <c r="F2513" s="7"/>
      <c r="G2513" s="7" t="s">
        <v>24</v>
      </c>
      <c r="H2513" s="7">
        <v>1142273</v>
      </c>
      <c r="I2513" s="7">
        <v>1142527</v>
      </c>
      <c r="J2513" s="7" t="s">
        <v>74</v>
      </c>
      <c r="K2513" s="7" t="s">
        <v>4444</v>
      </c>
      <c r="L2513" s="7" t="s">
        <v>4444</v>
      </c>
      <c r="M2513" s="7"/>
      <c r="N2513" s="7" t="s">
        <v>4445</v>
      </c>
      <c r="O2513" s="7"/>
      <c r="P2513" s="7">
        <v>5738020</v>
      </c>
      <c r="Q2513" s="7" t="s">
        <v>4442</v>
      </c>
      <c r="R2513" s="7">
        <v>255</v>
      </c>
      <c r="S2513" s="7">
        <v>84</v>
      </c>
      <c r="T2513" s="8"/>
    </row>
    <row r="2514" spans="1:20" hidden="1" x14ac:dyDescent="0.25">
      <c r="A2514" t="s">
        <v>20</v>
      </c>
      <c r="B2514" t="s">
        <v>30</v>
      </c>
      <c r="C2514" t="s">
        <v>22</v>
      </c>
      <c r="D2514" t="s">
        <v>23</v>
      </c>
      <c r="E2514" t="s">
        <v>5</v>
      </c>
      <c r="G2514" t="s">
        <v>24</v>
      </c>
      <c r="H2514">
        <v>1142536</v>
      </c>
      <c r="I2514">
        <v>1142814</v>
      </c>
      <c r="J2514" t="s">
        <v>74</v>
      </c>
      <c r="P2514">
        <v>5738481</v>
      </c>
      <c r="Q2514" t="s">
        <v>4446</v>
      </c>
      <c r="R2514">
        <v>279</v>
      </c>
      <c r="T2514" t="s">
        <v>4447</v>
      </c>
    </row>
    <row r="2515" spans="1:20" x14ac:dyDescent="0.25">
      <c r="A2515" s="6" t="s">
        <v>33</v>
      </c>
      <c r="B2515" s="7" t="s">
        <v>34</v>
      </c>
      <c r="C2515" s="7" t="s">
        <v>22</v>
      </c>
      <c r="D2515" s="7" t="s">
        <v>23</v>
      </c>
      <c r="E2515" s="7" t="s">
        <v>5</v>
      </c>
      <c r="F2515" s="7"/>
      <c r="G2515" s="7" t="s">
        <v>24</v>
      </c>
      <c r="H2515" s="7">
        <v>1142536</v>
      </c>
      <c r="I2515" s="7">
        <v>1142814</v>
      </c>
      <c r="J2515" s="7" t="s">
        <v>74</v>
      </c>
      <c r="K2515" s="7" t="s">
        <v>4448</v>
      </c>
      <c r="L2515" s="7" t="s">
        <v>4448</v>
      </c>
      <c r="M2515" s="7"/>
      <c r="N2515" s="7" t="s">
        <v>4449</v>
      </c>
      <c r="O2515" s="7"/>
      <c r="P2515" s="7">
        <v>5738481</v>
      </c>
      <c r="Q2515" s="7" t="s">
        <v>4446</v>
      </c>
      <c r="R2515" s="7">
        <v>279</v>
      </c>
      <c r="S2515" s="7">
        <v>92</v>
      </c>
      <c r="T2515" s="8"/>
    </row>
    <row r="2516" spans="1:20" hidden="1" x14ac:dyDescent="0.25">
      <c r="A2516" t="s">
        <v>20</v>
      </c>
      <c r="B2516" t="s">
        <v>30</v>
      </c>
      <c r="C2516" t="s">
        <v>22</v>
      </c>
      <c r="D2516" t="s">
        <v>23</v>
      </c>
      <c r="E2516" t="s">
        <v>5</v>
      </c>
      <c r="G2516" t="s">
        <v>24</v>
      </c>
      <c r="H2516">
        <v>1142820</v>
      </c>
      <c r="I2516">
        <v>1143089</v>
      </c>
      <c r="J2516" t="s">
        <v>74</v>
      </c>
      <c r="P2516">
        <v>5738465</v>
      </c>
      <c r="Q2516" t="s">
        <v>4450</v>
      </c>
      <c r="R2516">
        <v>270</v>
      </c>
      <c r="T2516" t="s">
        <v>4451</v>
      </c>
    </row>
    <row r="2517" spans="1:20" x14ac:dyDescent="0.25">
      <c r="A2517" s="6" t="s">
        <v>33</v>
      </c>
      <c r="B2517" s="7" t="s">
        <v>34</v>
      </c>
      <c r="C2517" s="7" t="s">
        <v>22</v>
      </c>
      <c r="D2517" s="7" t="s">
        <v>23</v>
      </c>
      <c r="E2517" s="7" t="s">
        <v>5</v>
      </c>
      <c r="F2517" s="7"/>
      <c r="G2517" s="7" t="s">
        <v>24</v>
      </c>
      <c r="H2517" s="7">
        <v>1142820</v>
      </c>
      <c r="I2517" s="7">
        <v>1143089</v>
      </c>
      <c r="J2517" s="7" t="s">
        <v>74</v>
      </c>
      <c r="K2517" s="7" t="s">
        <v>4452</v>
      </c>
      <c r="L2517" s="7" t="s">
        <v>4452</v>
      </c>
      <c r="M2517" s="7"/>
      <c r="N2517" s="7" t="s">
        <v>4453</v>
      </c>
      <c r="O2517" s="7"/>
      <c r="P2517" s="7">
        <v>5738465</v>
      </c>
      <c r="Q2517" s="7" t="s">
        <v>4450</v>
      </c>
      <c r="R2517" s="7">
        <v>270</v>
      </c>
      <c r="S2517" s="7">
        <v>89</v>
      </c>
      <c r="T2517" s="8"/>
    </row>
    <row r="2518" spans="1:20" hidden="1" x14ac:dyDescent="0.25">
      <c r="A2518" t="s">
        <v>20</v>
      </c>
      <c r="B2518" t="s">
        <v>30</v>
      </c>
      <c r="C2518" t="s">
        <v>22</v>
      </c>
      <c r="D2518" t="s">
        <v>23</v>
      </c>
      <c r="E2518" t="s">
        <v>5</v>
      </c>
      <c r="G2518" t="s">
        <v>24</v>
      </c>
      <c r="H2518">
        <v>1143089</v>
      </c>
      <c r="I2518">
        <v>1143580</v>
      </c>
      <c r="J2518" t="s">
        <v>74</v>
      </c>
      <c r="P2518">
        <v>5738052</v>
      </c>
      <c r="Q2518" t="s">
        <v>4454</v>
      </c>
      <c r="R2518">
        <v>492</v>
      </c>
      <c r="T2518" t="s">
        <v>4455</v>
      </c>
    </row>
    <row r="2519" spans="1:20" x14ac:dyDescent="0.25">
      <c r="A2519" s="6" t="s">
        <v>33</v>
      </c>
      <c r="B2519" s="7" t="s">
        <v>34</v>
      </c>
      <c r="C2519" s="7" t="s">
        <v>22</v>
      </c>
      <c r="D2519" s="7" t="s">
        <v>23</v>
      </c>
      <c r="E2519" s="7" t="s">
        <v>5</v>
      </c>
      <c r="F2519" s="7"/>
      <c r="G2519" s="7" t="s">
        <v>24</v>
      </c>
      <c r="H2519" s="7">
        <v>1143089</v>
      </c>
      <c r="I2519" s="7">
        <v>1143580</v>
      </c>
      <c r="J2519" s="7" t="s">
        <v>74</v>
      </c>
      <c r="K2519" s="7" t="s">
        <v>4456</v>
      </c>
      <c r="L2519" s="7" t="s">
        <v>4456</v>
      </c>
      <c r="M2519" s="7"/>
      <c r="N2519" s="7" t="s">
        <v>36</v>
      </c>
      <c r="O2519" s="7"/>
      <c r="P2519" s="7">
        <v>5738052</v>
      </c>
      <c r="Q2519" s="7" t="s">
        <v>4454</v>
      </c>
      <c r="R2519" s="7">
        <v>492</v>
      </c>
      <c r="S2519" s="7">
        <v>163</v>
      </c>
      <c r="T2519" s="8"/>
    </row>
    <row r="2520" spans="1:20" hidden="1" x14ac:dyDescent="0.25">
      <c r="A2520" t="s">
        <v>20</v>
      </c>
      <c r="B2520" t="s">
        <v>30</v>
      </c>
      <c r="C2520" t="s">
        <v>22</v>
      </c>
      <c r="D2520" t="s">
        <v>23</v>
      </c>
      <c r="E2520" t="s">
        <v>5</v>
      </c>
      <c r="G2520" t="s">
        <v>24</v>
      </c>
      <c r="H2520">
        <v>1143567</v>
      </c>
      <c r="I2520">
        <v>1143833</v>
      </c>
      <c r="J2520" t="s">
        <v>74</v>
      </c>
      <c r="P2520">
        <v>5738411</v>
      </c>
      <c r="Q2520" t="s">
        <v>4457</v>
      </c>
      <c r="R2520">
        <v>267</v>
      </c>
      <c r="T2520" t="s">
        <v>4458</v>
      </c>
    </row>
    <row r="2521" spans="1:20" x14ac:dyDescent="0.25">
      <c r="A2521" s="6" t="s">
        <v>33</v>
      </c>
      <c r="B2521" s="7" t="s">
        <v>34</v>
      </c>
      <c r="C2521" s="7" t="s">
        <v>22</v>
      </c>
      <c r="D2521" s="7" t="s">
        <v>23</v>
      </c>
      <c r="E2521" s="7" t="s">
        <v>5</v>
      </c>
      <c r="F2521" s="7"/>
      <c r="G2521" s="7" t="s">
        <v>24</v>
      </c>
      <c r="H2521" s="7">
        <v>1143567</v>
      </c>
      <c r="I2521" s="7">
        <v>1143833</v>
      </c>
      <c r="J2521" s="7" t="s">
        <v>74</v>
      </c>
      <c r="K2521" s="7" t="s">
        <v>4459</v>
      </c>
      <c r="L2521" s="7" t="s">
        <v>4459</v>
      </c>
      <c r="M2521" s="7"/>
      <c r="N2521" s="7" t="s">
        <v>36</v>
      </c>
      <c r="O2521" s="7"/>
      <c r="P2521" s="7">
        <v>5738411</v>
      </c>
      <c r="Q2521" s="7" t="s">
        <v>4457</v>
      </c>
      <c r="R2521" s="7">
        <v>267</v>
      </c>
      <c r="S2521" s="7">
        <v>88</v>
      </c>
      <c r="T2521" s="8"/>
    </row>
    <row r="2522" spans="1:20" hidden="1" x14ac:dyDescent="0.25">
      <c r="A2522" t="s">
        <v>20</v>
      </c>
      <c r="B2522" t="s">
        <v>30</v>
      </c>
      <c r="C2522" t="s">
        <v>22</v>
      </c>
      <c r="D2522" t="s">
        <v>23</v>
      </c>
      <c r="E2522" t="s">
        <v>5</v>
      </c>
      <c r="G2522" t="s">
        <v>24</v>
      </c>
      <c r="H2522">
        <v>1143839</v>
      </c>
      <c r="I2522">
        <v>1144477</v>
      </c>
      <c r="J2522" t="s">
        <v>74</v>
      </c>
      <c r="P2522">
        <v>5738051</v>
      </c>
      <c r="Q2522" t="s">
        <v>4460</v>
      </c>
      <c r="R2522">
        <v>639</v>
      </c>
      <c r="T2522" t="s">
        <v>4461</v>
      </c>
    </row>
    <row r="2523" spans="1:20" x14ac:dyDescent="0.25">
      <c r="A2523" s="6" t="s">
        <v>33</v>
      </c>
      <c r="B2523" s="7" t="s">
        <v>34</v>
      </c>
      <c r="C2523" s="7" t="s">
        <v>22</v>
      </c>
      <c r="D2523" s="7" t="s">
        <v>23</v>
      </c>
      <c r="E2523" s="7" t="s">
        <v>5</v>
      </c>
      <c r="F2523" s="7"/>
      <c r="G2523" s="7" t="s">
        <v>24</v>
      </c>
      <c r="H2523" s="7">
        <v>1143839</v>
      </c>
      <c r="I2523" s="7">
        <v>1144477</v>
      </c>
      <c r="J2523" s="7" t="s">
        <v>74</v>
      </c>
      <c r="K2523" s="7" t="s">
        <v>4462</v>
      </c>
      <c r="L2523" s="7" t="s">
        <v>4462</v>
      </c>
      <c r="M2523" s="7"/>
      <c r="N2523" s="7" t="s">
        <v>4463</v>
      </c>
      <c r="O2523" s="7"/>
      <c r="P2523" s="7">
        <v>5738051</v>
      </c>
      <c r="Q2523" s="7" t="s">
        <v>4460</v>
      </c>
      <c r="R2523" s="7">
        <v>639</v>
      </c>
      <c r="S2523" s="7">
        <v>212</v>
      </c>
      <c r="T2523" s="8"/>
    </row>
    <row r="2524" spans="1:20" hidden="1" x14ac:dyDescent="0.25">
      <c r="A2524" t="s">
        <v>20</v>
      </c>
      <c r="B2524" t="s">
        <v>30</v>
      </c>
      <c r="C2524" t="s">
        <v>22</v>
      </c>
      <c r="D2524" t="s">
        <v>23</v>
      </c>
      <c r="E2524" t="s">
        <v>5</v>
      </c>
      <c r="G2524" t="s">
        <v>24</v>
      </c>
      <c r="H2524">
        <v>1144814</v>
      </c>
      <c r="I2524">
        <v>1145386</v>
      </c>
      <c r="J2524" t="s">
        <v>25</v>
      </c>
      <c r="P2524">
        <v>5738372</v>
      </c>
      <c r="Q2524" t="s">
        <v>4464</v>
      </c>
      <c r="R2524">
        <v>573</v>
      </c>
      <c r="T2524" t="s">
        <v>4465</v>
      </c>
    </row>
    <row r="2525" spans="1:20" x14ac:dyDescent="0.25">
      <c r="A2525" s="6" t="s">
        <v>33</v>
      </c>
      <c r="B2525" s="7" t="s">
        <v>34</v>
      </c>
      <c r="C2525" s="7" t="s">
        <v>22</v>
      </c>
      <c r="D2525" s="7" t="s">
        <v>23</v>
      </c>
      <c r="E2525" s="7" t="s">
        <v>5</v>
      </c>
      <c r="F2525" s="7"/>
      <c r="G2525" s="7" t="s">
        <v>24</v>
      </c>
      <c r="H2525" s="7">
        <v>1144814</v>
      </c>
      <c r="I2525" s="7">
        <v>1145386</v>
      </c>
      <c r="J2525" s="7" t="s">
        <v>25</v>
      </c>
      <c r="K2525" s="7" t="s">
        <v>4466</v>
      </c>
      <c r="L2525" s="7" t="s">
        <v>4466</v>
      </c>
      <c r="M2525" s="7"/>
      <c r="N2525" s="7" t="s">
        <v>36</v>
      </c>
      <c r="O2525" s="7"/>
      <c r="P2525" s="7">
        <v>5738372</v>
      </c>
      <c r="Q2525" s="7" t="s">
        <v>4464</v>
      </c>
      <c r="R2525" s="7">
        <v>573</v>
      </c>
      <c r="S2525" s="7">
        <v>190</v>
      </c>
      <c r="T2525" s="8"/>
    </row>
    <row r="2526" spans="1:20" hidden="1" x14ac:dyDescent="0.25">
      <c r="A2526" t="s">
        <v>20</v>
      </c>
      <c r="B2526" t="s">
        <v>30</v>
      </c>
      <c r="C2526" t="s">
        <v>22</v>
      </c>
      <c r="D2526" t="s">
        <v>23</v>
      </c>
      <c r="E2526" t="s">
        <v>5</v>
      </c>
      <c r="G2526" t="s">
        <v>24</v>
      </c>
      <c r="H2526">
        <v>1145416</v>
      </c>
      <c r="I2526">
        <v>1145985</v>
      </c>
      <c r="J2526" t="s">
        <v>74</v>
      </c>
      <c r="P2526">
        <v>5738049</v>
      </c>
      <c r="Q2526" t="s">
        <v>4467</v>
      </c>
      <c r="R2526">
        <v>570</v>
      </c>
      <c r="T2526" t="s">
        <v>4468</v>
      </c>
    </row>
    <row r="2527" spans="1:20" x14ac:dyDescent="0.25">
      <c r="A2527" s="6" t="s">
        <v>33</v>
      </c>
      <c r="B2527" s="7" t="s">
        <v>34</v>
      </c>
      <c r="C2527" s="7" t="s">
        <v>22</v>
      </c>
      <c r="D2527" s="7" t="s">
        <v>23</v>
      </c>
      <c r="E2527" s="7" t="s">
        <v>5</v>
      </c>
      <c r="F2527" s="7"/>
      <c r="G2527" s="7" t="s">
        <v>24</v>
      </c>
      <c r="H2527" s="7">
        <v>1145416</v>
      </c>
      <c r="I2527" s="7">
        <v>1145985</v>
      </c>
      <c r="J2527" s="7" t="s">
        <v>74</v>
      </c>
      <c r="K2527" s="7" t="s">
        <v>4469</v>
      </c>
      <c r="L2527" s="7" t="s">
        <v>4469</v>
      </c>
      <c r="M2527" s="7"/>
      <c r="N2527" s="7" t="s">
        <v>4470</v>
      </c>
      <c r="O2527" s="7"/>
      <c r="P2527" s="7">
        <v>5738049</v>
      </c>
      <c r="Q2527" s="7" t="s">
        <v>4467</v>
      </c>
      <c r="R2527" s="7">
        <v>570</v>
      </c>
      <c r="S2527" s="7">
        <v>189</v>
      </c>
      <c r="T2527" s="8"/>
    </row>
    <row r="2528" spans="1:20" hidden="1" x14ac:dyDescent="0.25">
      <c r="A2528" t="s">
        <v>20</v>
      </c>
      <c r="B2528" t="s">
        <v>30</v>
      </c>
      <c r="C2528" t="s">
        <v>22</v>
      </c>
      <c r="D2528" t="s">
        <v>23</v>
      </c>
      <c r="E2528" t="s">
        <v>5</v>
      </c>
      <c r="G2528" t="s">
        <v>24</v>
      </c>
      <c r="H2528">
        <v>1146007</v>
      </c>
      <c r="I2528">
        <v>1146906</v>
      </c>
      <c r="J2528" t="s">
        <v>74</v>
      </c>
      <c r="P2528">
        <v>5738321</v>
      </c>
      <c r="Q2528" t="s">
        <v>4471</v>
      </c>
      <c r="R2528">
        <v>900</v>
      </c>
      <c r="T2528" t="s">
        <v>4472</v>
      </c>
    </row>
    <row r="2529" spans="1:20" x14ac:dyDescent="0.25">
      <c r="A2529" s="6" t="s">
        <v>33</v>
      </c>
      <c r="B2529" s="7" t="s">
        <v>34</v>
      </c>
      <c r="C2529" s="7" t="s">
        <v>22</v>
      </c>
      <c r="D2529" s="7" t="s">
        <v>23</v>
      </c>
      <c r="E2529" s="7" t="s">
        <v>5</v>
      </c>
      <c r="F2529" s="7"/>
      <c r="G2529" s="7" t="s">
        <v>24</v>
      </c>
      <c r="H2529" s="7">
        <v>1146007</v>
      </c>
      <c r="I2529" s="7">
        <v>1146906</v>
      </c>
      <c r="J2529" s="7" t="s">
        <v>74</v>
      </c>
      <c r="K2529" s="7" t="s">
        <v>4473</v>
      </c>
      <c r="L2529" s="7" t="s">
        <v>4473</v>
      </c>
      <c r="M2529" s="7"/>
      <c r="N2529" s="7" t="s">
        <v>4474</v>
      </c>
      <c r="O2529" s="7"/>
      <c r="P2529" s="7">
        <v>5738321</v>
      </c>
      <c r="Q2529" s="7" t="s">
        <v>4471</v>
      </c>
      <c r="R2529" s="7">
        <v>900</v>
      </c>
      <c r="S2529" s="7">
        <v>299</v>
      </c>
      <c r="T2529" s="8"/>
    </row>
    <row r="2530" spans="1:20" hidden="1" x14ac:dyDescent="0.25">
      <c r="A2530" t="s">
        <v>20</v>
      </c>
      <c r="B2530" t="s">
        <v>30</v>
      </c>
      <c r="C2530" t="s">
        <v>22</v>
      </c>
      <c r="D2530" t="s">
        <v>23</v>
      </c>
      <c r="E2530" t="s">
        <v>5</v>
      </c>
      <c r="G2530" t="s">
        <v>24</v>
      </c>
      <c r="H2530">
        <v>1146906</v>
      </c>
      <c r="I2530">
        <v>1148015</v>
      </c>
      <c r="J2530" t="s">
        <v>74</v>
      </c>
      <c r="P2530">
        <v>5738275</v>
      </c>
      <c r="Q2530" t="s">
        <v>4475</v>
      </c>
      <c r="R2530">
        <v>1110</v>
      </c>
      <c r="T2530" t="s">
        <v>4476</v>
      </c>
    </row>
    <row r="2531" spans="1:20" x14ac:dyDescent="0.25">
      <c r="A2531" s="6" t="s">
        <v>33</v>
      </c>
      <c r="B2531" s="7" t="s">
        <v>34</v>
      </c>
      <c r="C2531" s="7" t="s">
        <v>22</v>
      </c>
      <c r="D2531" s="7" t="s">
        <v>23</v>
      </c>
      <c r="E2531" s="7" t="s">
        <v>5</v>
      </c>
      <c r="F2531" s="7"/>
      <c r="G2531" s="7" t="s">
        <v>24</v>
      </c>
      <c r="H2531" s="7">
        <v>1146906</v>
      </c>
      <c r="I2531" s="7">
        <v>1148015</v>
      </c>
      <c r="J2531" s="7" t="s">
        <v>74</v>
      </c>
      <c r="K2531" s="7" t="s">
        <v>4477</v>
      </c>
      <c r="L2531" s="7" t="s">
        <v>4477</v>
      </c>
      <c r="M2531" s="7"/>
      <c r="N2531" s="7" t="s">
        <v>3453</v>
      </c>
      <c r="O2531" s="7"/>
      <c r="P2531" s="7">
        <v>5738275</v>
      </c>
      <c r="Q2531" s="7" t="s">
        <v>4475</v>
      </c>
      <c r="R2531" s="7">
        <v>1110</v>
      </c>
      <c r="S2531" s="7">
        <v>369</v>
      </c>
      <c r="T2531" s="8"/>
    </row>
    <row r="2532" spans="1:20" hidden="1" x14ac:dyDescent="0.25">
      <c r="A2532" t="s">
        <v>20</v>
      </c>
      <c r="B2532" t="s">
        <v>30</v>
      </c>
      <c r="C2532" t="s">
        <v>22</v>
      </c>
      <c r="D2532" t="s">
        <v>23</v>
      </c>
      <c r="E2532" t="s">
        <v>5</v>
      </c>
      <c r="G2532" t="s">
        <v>24</v>
      </c>
      <c r="H2532">
        <v>1148210</v>
      </c>
      <c r="I2532">
        <v>1148497</v>
      </c>
      <c r="J2532" t="s">
        <v>74</v>
      </c>
      <c r="P2532">
        <v>5738018</v>
      </c>
      <c r="Q2532" t="s">
        <v>4478</v>
      </c>
      <c r="R2532">
        <v>288</v>
      </c>
      <c r="T2532" t="s">
        <v>4479</v>
      </c>
    </row>
    <row r="2533" spans="1:20" x14ac:dyDescent="0.25">
      <c r="A2533" s="6" t="s">
        <v>33</v>
      </c>
      <c r="B2533" s="7" t="s">
        <v>34</v>
      </c>
      <c r="C2533" s="7" t="s">
        <v>22</v>
      </c>
      <c r="D2533" s="7" t="s">
        <v>23</v>
      </c>
      <c r="E2533" s="7" t="s">
        <v>5</v>
      </c>
      <c r="F2533" s="7"/>
      <c r="G2533" s="7" t="s">
        <v>24</v>
      </c>
      <c r="H2533" s="7">
        <v>1148210</v>
      </c>
      <c r="I2533" s="7">
        <v>1148497</v>
      </c>
      <c r="J2533" s="7" t="s">
        <v>74</v>
      </c>
      <c r="K2533" s="7" t="s">
        <v>4480</v>
      </c>
      <c r="L2533" s="7" t="s">
        <v>4480</v>
      </c>
      <c r="M2533" s="7"/>
      <c r="N2533" s="7" t="s">
        <v>123</v>
      </c>
      <c r="O2533" s="7"/>
      <c r="P2533" s="7">
        <v>5738018</v>
      </c>
      <c r="Q2533" s="7" t="s">
        <v>4478</v>
      </c>
      <c r="R2533" s="7">
        <v>288</v>
      </c>
      <c r="S2533" s="7">
        <v>95</v>
      </c>
      <c r="T2533" s="8"/>
    </row>
    <row r="2534" spans="1:20" hidden="1" x14ac:dyDescent="0.25">
      <c r="A2534" t="s">
        <v>20</v>
      </c>
      <c r="B2534" t="s">
        <v>30</v>
      </c>
      <c r="C2534" t="s">
        <v>22</v>
      </c>
      <c r="D2534" t="s">
        <v>23</v>
      </c>
      <c r="E2534" t="s">
        <v>5</v>
      </c>
      <c r="G2534" t="s">
        <v>24</v>
      </c>
      <c r="H2534">
        <v>1148610</v>
      </c>
      <c r="I2534">
        <v>1149299</v>
      </c>
      <c r="J2534" t="s">
        <v>74</v>
      </c>
      <c r="P2534">
        <v>5738019</v>
      </c>
      <c r="Q2534" t="s">
        <v>4481</v>
      </c>
      <c r="R2534">
        <v>690</v>
      </c>
      <c r="T2534" t="s">
        <v>4482</v>
      </c>
    </row>
    <row r="2535" spans="1:20" x14ac:dyDescent="0.25">
      <c r="A2535" s="6" t="s">
        <v>33</v>
      </c>
      <c r="B2535" s="7" t="s">
        <v>34</v>
      </c>
      <c r="C2535" s="7" t="s">
        <v>22</v>
      </c>
      <c r="D2535" s="7" t="s">
        <v>23</v>
      </c>
      <c r="E2535" s="7" t="s">
        <v>5</v>
      </c>
      <c r="F2535" s="7"/>
      <c r="G2535" s="7" t="s">
        <v>24</v>
      </c>
      <c r="H2535" s="7">
        <v>1148610</v>
      </c>
      <c r="I2535" s="7">
        <v>1149299</v>
      </c>
      <c r="J2535" s="7" t="s">
        <v>74</v>
      </c>
      <c r="K2535" s="7" t="s">
        <v>4483</v>
      </c>
      <c r="L2535" s="7" t="s">
        <v>4483</v>
      </c>
      <c r="M2535" s="7"/>
      <c r="N2535" s="7" t="s">
        <v>4484</v>
      </c>
      <c r="O2535" s="7"/>
      <c r="P2535" s="7">
        <v>5738019</v>
      </c>
      <c r="Q2535" s="7" t="s">
        <v>4481</v>
      </c>
      <c r="R2535" s="7">
        <v>690</v>
      </c>
      <c r="S2535" s="7">
        <v>229</v>
      </c>
      <c r="T2535" s="8"/>
    </row>
    <row r="2536" spans="1:20" hidden="1" x14ac:dyDescent="0.25">
      <c r="A2536" t="s">
        <v>20</v>
      </c>
      <c r="B2536" t="s">
        <v>30</v>
      </c>
      <c r="C2536" t="s">
        <v>22</v>
      </c>
      <c r="D2536" t="s">
        <v>23</v>
      </c>
      <c r="E2536" t="s">
        <v>5</v>
      </c>
      <c r="G2536" t="s">
        <v>24</v>
      </c>
      <c r="H2536">
        <v>1149406</v>
      </c>
      <c r="I2536">
        <v>1150347</v>
      </c>
      <c r="J2536" t="s">
        <v>25</v>
      </c>
      <c r="P2536">
        <v>5738265</v>
      </c>
      <c r="Q2536" t="s">
        <v>4485</v>
      </c>
      <c r="R2536">
        <v>942</v>
      </c>
      <c r="T2536" t="s">
        <v>4486</v>
      </c>
    </row>
    <row r="2537" spans="1:20" x14ac:dyDescent="0.25">
      <c r="A2537" s="6" t="s">
        <v>33</v>
      </c>
      <c r="B2537" s="7" t="s">
        <v>34</v>
      </c>
      <c r="C2537" s="7" t="s">
        <v>22</v>
      </c>
      <c r="D2537" s="7" t="s">
        <v>23</v>
      </c>
      <c r="E2537" s="7" t="s">
        <v>5</v>
      </c>
      <c r="F2537" s="7"/>
      <c r="G2537" s="7" t="s">
        <v>24</v>
      </c>
      <c r="H2537" s="7">
        <v>1149406</v>
      </c>
      <c r="I2537" s="7">
        <v>1150347</v>
      </c>
      <c r="J2537" s="7" t="s">
        <v>25</v>
      </c>
      <c r="K2537" s="7" t="s">
        <v>4487</v>
      </c>
      <c r="L2537" s="7" t="s">
        <v>4487</v>
      </c>
      <c r="M2537" s="7"/>
      <c r="N2537" s="7" t="s">
        <v>4488</v>
      </c>
      <c r="O2537" s="7"/>
      <c r="P2537" s="7">
        <v>5738265</v>
      </c>
      <c r="Q2537" s="7" t="s">
        <v>4485</v>
      </c>
      <c r="R2537" s="7">
        <v>942</v>
      </c>
      <c r="S2537" s="7">
        <v>313</v>
      </c>
      <c r="T2537" s="8"/>
    </row>
    <row r="2538" spans="1:20" hidden="1" x14ac:dyDescent="0.25">
      <c r="A2538" t="s">
        <v>20</v>
      </c>
      <c r="B2538" t="s">
        <v>30</v>
      </c>
      <c r="C2538" t="s">
        <v>22</v>
      </c>
      <c r="D2538" t="s">
        <v>23</v>
      </c>
      <c r="E2538" t="s">
        <v>5</v>
      </c>
      <c r="G2538" t="s">
        <v>24</v>
      </c>
      <c r="H2538">
        <v>1150349</v>
      </c>
      <c r="I2538">
        <v>1151569</v>
      </c>
      <c r="J2538" t="s">
        <v>74</v>
      </c>
      <c r="P2538">
        <v>5738252</v>
      </c>
      <c r="Q2538" t="s">
        <v>4489</v>
      </c>
      <c r="R2538">
        <v>1221</v>
      </c>
      <c r="T2538" t="s">
        <v>4490</v>
      </c>
    </row>
    <row r="2539" spans="1:20" x14ac:dyDescent="0.25">
      <c r="A2539" s="6" t="s">
        <v>33</v>
      </c>
      <c r="B2539" s="7" t="s">
        <v>34</v>
      </c>
      <c r="C2539" s="7" t="s">
        <v>22</v>
      </c>
      <c r="D2539" s="7" t="s">
        <v>23</v>
      </c>
      <c r="E2539" s="7" t="s">
        <v>5</v>
      </c>
      <c r="F2539" s="7"/>
      <c r="G2539" s="7" t="s">
        <v>24</v>
      </c>
      <c r="H2539" s="7">
        <v>1150349</v>
      </c>
      <c r="I2539" s="7">
        <v>1151569</v>
      </c>
      <c r="J2539" s="7" t="s">
        <v>74</v>
      </c>
      <c r="K2539" s="7" t="s">
        <v>4491</v>
      </c>
      <c r="L2539" s="7" t="s">
        <v>4491</v>
      </c>
      <c r="M2539" s="7"/>
      <c r="N2539" s="7" t="s">
        <v>1040</v>
      </c>
      <c r="O2539" s="7"/>
      <c r="P2539" s="7">
        <v>5738252</v>
      </c>
      <c r="Q2539" s="7" t="s">
        <v>4489</v>
      </c>
      <c r="R2539" s="7">
        <v>1221</v>
      </c>
      <c r="S2539" s="7">
        <v>406</v>
      </c>
      <c r="T2539" s="8"/>
    </row>
    <row r="2540" spans="1:20" hidden="1" x14ac:dyDescent="0.25">
      <c r="A2540" t="s">
        <v>20</v>
      </c>
      <c r="B2540" t="s">
        <v>30</v>
      </c>
      <c r="C2540" t="s">
        <v>22</v>
      </c>
      <c r="D2540" t="s">
        <v>23</v>
      </c>
      <c r="E2540" t="s">
        <v>5</v>
      </c>
      <c r="G2540" t="s">
        <v>24</v>
      </c>
      <c r="H2540">
        <v>1151719</v>
      </c>
      <c r="I2540">
        <v>1152918</v>
      </c>
      <c r="J2540" t="s">
        <v>74</v>
      </c>
      <c r="P2540">
        <v>5738241</v>
      </c>
      <c r="Q2540" t="s">
        <v>4492</v>
      </c>
      <c r="R2540">
        <v>1200</v>
      </c>
      <c r="T2540" t="s">
        <v>4493</v>
      </c>
    </row>
    <row r="2541" spans="1:20" x14ac:dyDescent="0.25">
      <c r="A2541" s="6" t="s">
        <v>33</v>
      </c>
      <c r="B2541" s="7" t="s">
        <v>34</v>
      </c>
      <c r="C2541" s="7" t="s">
        <v>22</v>
      </c>
      <c r="D2541" s="7" t="s">
        <v>23</v>
      </c>
      <c r="E2541" s="7" t="s">
        <v>5</v>
      </c>
      <c r="F2541" s="7"/>
      <c r="G2541" s="7" t="s">
        <v>24</v>
      </c>
      <c r="H2541" s="7">
        <v>1151719</v>
      </c>
      <c r="I2541" s="7">
        <v>1152918</v>
      </c>
      <c r="J2541" s="7" t="s">
        <v>74</v>
      </c>
      <c r="K2541" s="7" t="s">
        <v>4494</v>
      </c>
      <c r="L2541" s="7" t="s">
        <v>4494</v>
      </c>
      <c r="M2541" s="7"/>
      <c r="N2541" s="7" t="s">
        <v>475</v>
      </c>
      <c r="O2541" s="7"/>
      <c r="P2541" s="7">
        <v>5738241</v>
      </c>
      <c r="Q2541" s="7" t="s">
        <v>4492</v>
      </c>
      <c r="R2541" s="7">
        <v>1200</v>
      </c>
      <c r="S2541" s="7">
        <v>399</v>
      </c>
      <c r="T2541" s="8"/>
    </row>
    <row r="2542" spans="1:20" hidden="1" x14ac:dyDescent="0.25">
      <c r="A2542" t="s">
        <v>20</v>
      </c>
      <c r="B2542" t="s">
        <v>30</v>
      </c>
      <c r="C2542" t="s">
        <v>22</v>
      </c>
      <c r="D2542" t="s">
        <v>23</v>
      </c>
      <c r="E2542" t="s">
        <v>5</v>
      </c>
      <c r="G2542" t="s">
        <v>24</v>
      </c>
      <c r="H2542">
        <v>1153109</v>
      </c>
      <c r="I2542">
        <v>1154206</v>
      </c>
      <c r="J2542" t="s">
        <v>74</v>
      </c>
      <c r="P2542">
        <v>5739099</v>
      </c>
      <c r="Q2542" t="s">
        <v>4495</v>
      </c>
      <c r="R2542">
        <v>1098</v>
      </c>
      <c r="T2542" t="s">
        <v>4496</v>
      </c>
    </row>
    <row r="2543" spans="1:20" x14ac:dyDescent="0.25">
      <c r="A2543" s="6" t="s">
        <v>33</v>
      </c>
      <c r="B2543" s="7" t="s">
        <v>34</v>
      </c>
      <c r="C2543" s="7" t="s">
        <v>22</v>
      </c>
      <c r="D2543" s="7" t="s">
        <v>23</v>
      </c>
      <c r="E2543" s="7" t="s">
        <v>5</v>
      </c>
      <c r="F2543" s="7"/>
      <c r="G2543" s="7" t="s">
        <v>24</v>
      </c>
      <c r="H2543" s="7">
        <v>1153109</v>
      </c>
      <c r="I2543" s="7">
        <v>1154206</v>
      </c>
      <c r="J2543" s="7" t="s">
        <v>74</v>
      </c>
      <c r="K2543" s="7" t="s">
        <v>4497</v>
      </c>
      <c r="L2543" s="7" t="s">
        <v>4497</v>
      </c>
      <c r="M2543" s="7"/>
      <c r="N2543" s="7" t="s">
        <v>4498</v>
      </c>
      <c r="O2543" s="7"/>
      <c r="P2543" s="7">
        <v>5739099</v>
      </c>
      <c r="Q2543" s="7" t="s">
        <v>4495</v>
      </c>
      <c r="R2543" s="7">
        <v>1098</v>
      </c>
      <c r="S2543" s="7">
        <v>365</v>
      </c>
      <c r="T2543" s="8"/>
    </row>
    <row r="2544" spans="1:20" hidden="1" x14ac:dyDescent="0.25">
      <c r="A2544" t="s">
        <v>20</v>
      </c>
      <c r="B2544" t="s">
        <v>30</v>
      </c>
      <c r="C2544" t="s">
        <v>22</v>
      </c>
      <c r="D2544" t="s">
        <v>23</v>
      </c>
      <c r="E2544" t="s">
        <v>5</v>
      </c>
      <c r="G2544" t="s">
        <v>24</v>
      </c>
      <c r="H2544">
        <v>1154434</v>
      </c>
      <c r="I2544">
        <v>1155516</v>
      </c>
      <c r="J2544" t="s">
        <v>25</v>
      </c>
      <c r="P2544">
        <v>5739002</v>
      </c>
      <c r="Q2544" t="s">
        <v>4499</v>
      </c>
      <c r="R2544">
        <v>1083</v>
      </c>
      <c r="T2544" t="s">
        <v>4500</v>
      </c>
    </row>
    <row r="2545" spans="1:20" x14ac:dyDescent="0.25">
      <c r="A2545" s="6" t="s">
        <v>33</v>
      </c>
      <c r="B2545" s="7" t="s">
        <v>34</v>
      </c>
      <c r="C2545" s="7" t="s">
        <v>22</v>
      </c>
      <c r="D2545" s="7" t="s">
        <v>23</v>
      </c>
      <c r="E2545" s="7" t="s">
        <v>5</v>
      </c>
      <c r="F2545" s="7"/>
      <c r="G2545" s="7" t="s">
        <v>24</v>
      </c>
      <c r="H2545" s="7">
        <v>1154434</v>
      </c>
      <c r="I2545" s="7">
        <v>1155516</v>
      </c>
      <c r="J2545" s="7" t="s">
        <v>25</v>
      </c>
      <c r="K2545" s="7" t="s">
        <v>4501</v>
      </c>
      <c r="L2545" s="7" t="s">
        <v>4501</v>
      </c>
      <c r="M2545" s="7"/>
      <c r="N2545" s="7" t="s">
        <v>4273</v>
      </c>
      <c r="O2545" s="7"/>
      <c r="P2545" s="7">
        <v>5739002</v>
      </c>
      <c r="Q2545" s="7" t="s">
        <v>4499</v>
      </c>
      <c r="R2545" s="7">
        <v>1083</v>
      </c>
      <c r="S2545" s="7">
        <v>360</v>
      </c>
      <c r="T2545" s="8"/>
    </row>
    <row r="2546" spans="1:20" hidden="1" x14ac:dyDescent="0.25">
      <c r="A2546" t="s">
        <v>20</v>
      </c>
      <c r="B2546" t="s">
        <v>30</v>
      </c>
      <c r="C2546" t="s">
        <v>22</v>
      </c>
      <c r="D2546" t="s">
        <v>23</v>
      </c>
      <c r="E2546" t="s">
        <v>5</v>
      </c>
      <c r="G2546" t="s">
        <v>24</v>
      </c>
      <c r="H2546">
        <v>1155549</v>
      </c>
      <c r="I2546">
        <v>1155788</v>
      </c>
      <c r="J2546" t="s">
        <v>25</v>
      </c>
      <c r="P2546">
        <v>5737938</v>
      </c>
      <c r="Q2546" t="s">
        <v>4502</v>
      </c>
      <c r="R2546">
        <v>240</v>
      </c>
      <c r="T2546" t="s">
        <v>4503</v>
      </c>
    </row>
    <row r="2547" spans="1:20" x14ac:dyDescent="0.25">
      <c r="A2547" s="6" t="s">
        <v>33</v>
      </c>
      <c r="B2547" s="7" t="s">
        <v>34</v>
      </c>
      <c r="C2547" s="7" t="s">
        <v>22</v>
      </c>
      <c r="D2547" s="7" t="s">
        <v>23</v>
      </c>
      <c r="E2547" s="7" t="s">
        <v>5</v>
      </c>
      <c r="F2547" s="7"/>
      <c r="G2547" s="7" t="s">
        <v>24</v>
      </c>
      <c r="H2547" s="7">
        <v>1155549</v>
      </c>
      <c r="I2547" s="7">
        <v>1155788</v>
      </c>
      <c r="J2547" s="7" t="s">
        <v>25</v>
      </c>
      <c r="K2547" s="7" t="s">
        <v>4504</v>
      </c>
      <c r="L2547" s="7" t="s">
        <v>4504</v>
      </c>
      <c r="M2547" s="7"/>
      <c r="N2547" s="7" t="s">
        <v>4505</v>
      </c>
      <c r="O2547" s="7"/>
      <c r="P2547" s="7">
        <v>5737938</v>
      </c>
      <c r="Q2547" s="7" t="s">
        <v>4502</v>
      </c>
      <c r="R2547" s="7">
        <v>240</v>
      </c>
      <c r="S2547" s="7">
        <v>79</v>
      </c>
      <c r="T2547" s="8"/>
    </row>
    <row r="2548" spans="1:20" hidden="1" x14ac:dyDescent="0.25">
      <c r="A2548" t="s">
        <v>20</v>
      </c>
      <c r="B2548" t="s">
        <v>30</v>
      </c>
      <c r="C2548" t="s">
        <v>22</v>
      </c>
      <c r="D2548" t="s">
        <v>23</v>
      </c>
      <c r="E2548" t="s">
        <v>5</v>
      </c>
      <c r="G2548" t="s">
        <v>24</v>
      </c>
      <c r="H2548">
        <v>1155924</v>
      </c>
      <c r="I2548">
        <v>1156364</v>
      </c>
      <c r="J2548" t="s">
        <v>25</v>
      </c>
      <c r="P2548">
        <v>5738448</v>
      </c>
      <c r="Q2548" t="s">
        <v>4506</v>
      </c>
      <c r="R2548">
        <v>441</v>
      </c>
      <c r="T2548" t="s">
        <v>4507</v>
      </c>
    </row>
    <row r="2549" spans="1:20" x14ac:dyDescent="0.25">
      <c r="A2549" s="6" t="s">
        <v>33</v>
      </c>
      <c r="B2549" s="7" t="s">
        <v>34</v>
      </c>
      <c r="C2549" s="7" t="s">
        <v>22</v>
      </c>
      <c r="D2549" s="7" t="s">
        <v>23</v>
      </c>
      <c r="E2549" s="7" t="s">
        <v>5</v>
      </c>
      <c r="F2549" s="7"/>
      <c r="G2549" s="7" t="s">
        <v>24</v>
      </c>
      <c r="H2549" s="7">
        <v>1155924</v>
      </c>
      <c r="I2549" s="7">
        <v>1156364</v>
      </c>
      <c r="J2549" s="7" t="s">
        <v>25</v>
      </c>
      <c r="K2549" s="7" t="s">
        <v>4508</v>
      </c>
      <c r="L2549" s="7" t="s">
        <v>4508</v>
      </c>
      <c r="M2549" s="7"/>
      <c r="N2549" s="7" t="s">
        <v>4509</v>
      </c>
      <c r="O2549" s="7"/>
      <c r="P2549" s="7">
        <v>5738448</v>
      </c>
      <c r="Q2549" s="7" t="s">
        <v>4506</v>
      </c>
      <c r="R2549" s="7">
        <v>441</v>
      </c>
      <c r="S2549" s="7">
        <v>146</v>
      </c>
      <c r="T2549" s="8"/>
    </row>
    <row r="2550" spans="1:20" hidden="1" x14ac:dyDescent="0.25">
      <c r="A2550" t="s">
        <v>20</v>
      </c>
      <c r="B2550" t="s">
        <v>30</v>
      </c>
      <c r="C2550" t="s">
        <v>22</v>
      </c>
      <c r="D2550" t="s">
        <v>23</v>
      </c>
      <c r="E2550" t="s">
        <v>5</v>
      </c>
      <c r="G2550" t="s">
        <v>24</v>
      </c>
      <c r="H2550">
        <v>1156478</v>
      </c>
      <c r="I2550">
        <v>1156957</v>
      </c>
      <c r="J2550" t="s">
        <v>25</v>
      </c>
      <c r="P2550">
        <v>5738690</v>
      </c>
      <c r="Q2550" t="s">
        <v>4510</v>
      </c>
      <c r="R2550">
        <v>480</v>
      </c>
      <c r="T2550" t="s">
        <v>4511</v>
      </c>
    </row>
    <row r="2551" spans="1:20" x14ac:dyDescent="0.25">
      <c r="A2551" s="6" t="s">
        <v>33</v>
      </c>
      <c r="B2551" s="7" t="s">
        <v>34</v>
      </c>
      <c r="C2551" s="7" t="s">
        <v>22</v>
      </c>
      <c r="D2551" s="7" t="s">
        <v>23</v>
      </c>
      <c r="E2551" s="7" t="s">
        <v>5</v>
      </c>
      <c r="F2551" s="7"/>
      <c r="G2551" s="7" t="s">
        <v>24</v>
      </c>
      <c r="H2551" s="7">
        <v>1156478</v>
      </c>
      <c r="I2551" s="7">
        <v>1156957</v>
      </c>
      <c r="J2551" s="7" t="s">
        <v>25</v>
      </c>
      <c r="K2551" s="7" t="s">
        <v>4512</v>
      </c>
      <c r="L2551" s="7" t="s">
        <v>4512</v>
      </c>
      <c r="M2551" s="7"/>
      <c r="N2551" s="7" t="s">
        <v>4513</v>
      </c>
      <c r="O2551" s="7"/>
      <c r="P2551" s="7">
        <v>5738690</v>
      </c>
      <c r="Q2551" s="7" t="s">
        <v>4510</v>
      </c>
      <c r="R2551" s="7">
        <v>480</v>
      </c>
      <c r="S2551" s="7">
        <v>159</v>
      </c>
      <c r="T2551" s="8"/>
    </row>
    <row r="2552" spans="1:20" hidden="1" x14ac:dyDescent="0.25">
      <c r="A2552" t="s">
        <v>20</v>
      </c>
      <c r="B2552" t="s">
        <v>30</v>
      </c>
      <c r="C2552" t="s">
        <v>22</v>
      </c>
      <c r="D2552" t="s">
        <v>23</v>
      </c>
      <c r="E2552" t="s">
        <v>5</v>
      </c>
      <c r="G2552" t="s">
        <v>24</v>
      </c>
      <c r="H2552">
        <v>1157066</v>
      </c>
      <c r="I2552">
        <v>1158079</v>
      </c>
      <c r="J2552" t="s">
        <v>25</v>
      </c>
      <c r="P2552">
        <v>5738668</v>
      </c>
      <c r="Q2552" t="s">
        <v>4514</v>
      </c>
      <c r="R2552">
        <v>1014</v>
      </c>
      <c r="T2552" t="s">
        <v>4515</v>
      </c>
    </row>
    <row r="2553" spans="1:20" x14ac:dyDescent="0.25">
      <c r="A2553" s="6" t="s">
        <v>33</v>
      </c>
      <c r="B2553" s="7" t="s">
        <v>34</v>
      </c>
      <c r="C2553" s="7" t="s">
        <v>22</v>
      </c>
      <c r="D2553" s="7" t="s">
        <v>23</v>
      </c>
      <c r="E2553" s="7" t="s">
        <v>5</v>
      </c>
      <c r="F2553" s="7"/>
      <c r="G2553" s="7" t="s">
        <v>24</v>
      </c>
      <c r="H2553" s="7">
        <v>1157066</v>
      </c>
      <c r="I2553" s="7">
        <v>1158079</v>
      </c>
      <c r="J2553" s="7" t="s">
        <v>25</v>
      </c>
      <c r="K2553" s="7" t="s">
        <v>4516</v>
      </c>
      <c r="L2553" s="7" t="s">
        <v>4516</v>
      </c>
      <c r="M2553" s="7"/>
      <c r="N2553" s="7" t="s">
        <v>4517</v>
      </c>
      <c r="O2553" s="7"/>
      <c r="P2553" s="7">
        <v>5738668</v>
      </c>
      <c r="Q2553" s="7" t="s">
        <v>4514</v>
      </c>
      <c r="R2553" s="7">
        <v>1014</v>
      </c>
      <c r="S2553" s="7">
        <v>337</v>
      </c>
      <c r="T2553" s="8"/>
    </row>
    <row r="2554" spans="1:20" hidden="1" x14ac:dyDescent="0.25">
      <c r="A2554" t="s">
        <v>20</v>
      </c>
      <c r="B2554" t="s">
        <v>30</v>
      </c>
      <c r="C2554" t="s">
        <v>22</v>
      </c>
      <c r="D2554" t="s">
        <v>23</v>
      </c>
      <c r="E2554" t="s">
        <v>5</v>
      </c>
      <c r="G2554" t="s">
        <v>24</v>
      </c>
      <c r="H2554">
        <v>1158163</v>
      </c>
      <c r="I2554">
        <v>1159104</v>
      </c>
      <c r="J2554" t="s">
        <v>25</v>
      </c>
      <c r="P2554">
        <v>5737868</v>
      </c>
      <c r="Q2554" t="s">
        <v>4518</v>
      </c>
      <c r="R2554">
        <v>942</v>
      </c>
      <c r="T2554" t="s">
        <v>4519</v>
      </c>
    </row>
    <row r="2555" spans="1:20" x14ac:dyDescent="0.25">
      <c r="A2555" s="6" t="s">
        <v>33</v>
      </c>
      <c r="B2555" s="7" t="s">
        <v>34</v>
      </c>
      <c r="C2555" s="7" t="s">
        <v>22</v>
      </c>
      <c r="D2555" s="7" t="s">
        <v>23</v>
      </c>
      <c r="E2555" s="7" t="s">
        <v>5</v>
      </c>
      <c r="F2555" s="7"/>
      <c r="G2555" s="7" t="s">
        <v>24</v>
      </c>
      <c r="H2555" s="7">
        <v>1158163</v>
      </c>
      <c r="I2555" s="7">
        <v>1159104</v>
      </c>
      <c r="J2555" s="7" t="s">
        <v>25</v>
      </c>
      <c r="K2555" s="7" t="s">
        <v>4520</v>
      </c>
      <c r="L2555" s="7" t="s">
        <v>4520</v>
      </c>
      <c r="M2555" s="7"/>
      <c r="N2555" s="7" t="s">
        <v>4521</v>
      </c>
      <c r="O2555" s="7"/>
      <c r="P2555" s="7">
        <v>5737868</v>
      </c>
      <c r="Q2555" s="7" t="s">
        <v>4518</v>
      </c>
      <c r="R2555" s="7">
        <v>942</v>
      </c>
      <c r="S2555" s="7">
        <v>313</v>
      </c>
      <c r="T2555" s="8"/>
    </row>
    <row r="2556" spans="1:20" hidden="1" x14ac:dyDescent="0.25">
      <c r="A2556" t="s">
        <v>20</v>
      </c>
      <c r="B2556" t="s">
        <v>30</v>
      </c>
      <c r="C2556" t="s">
        <v>22</v>
      </c>
      <c r="D2556" t="s">
        <v>23</v>
      </c>
      <c r="E2556" t="s">
        <v>5</v>
      </c>
      <c r="G2556" t="s">
        <v>24</v>
      </c>
      <c r="H2556">
        <v>1159128</v>
      </c>
      <c r="I2556">
        <v>1160570</v>
      </c>
      <c r="J2556" t="s">
        <v>25</v>
      </c>
      <c r="P2556">
        <v>5738708</v>
      </c>
      <c r="Q2556" t="s">
        <v>4522</v>
      </c>
      <c r="R2556">
        <v>1443</v>
      </c>
      <c r="T2556" t="s">
        <v>4523</v>
      </c>
    </row>
    <row r="2557" spans="1:20" x14ac:dyDescent="0.25">
      <c r="A2557" s="6" t="s">
        <v>33</v>
      </c>
      <c r="B2557" s="7" t="s">
        <v>34</v>
      </c>
      <c r="C2557" s="7" t="s">
        <v>22</v>
      </c>
      <c r="D2557" s="7" t="s">
        <v>23</v>
      </c>
      <c r="E2557" s="7" t="s">
        <v>5</v>
      </c>
      <c r="F2557" s="7"/>
      <c r="G2557" s="7" t="s">
        <v>24</v>
      </c>
      <c r="H2557" s="7">
        <v>1159128</v>
      </c>
      <c r="I2557" s="7">
        <v>1160570</v>
      </c>
      <c r="J2557" s="7" t="s">
        <v>25</v>
      </c>
      <c r="K2557" s="7" t="s">
        <v>4524</v>
      </c>
      <c r="L2557" s="7" t="s">
        <v>4524</v>
      </c>
      <c r="M2557" s="7"/>
      <c r="N2557" s="7" t="s">
        <v>4525</v>
      </c>
      <c r="O2557" s="7"/>
      <c r="P2557" s="7">
        <v>5738708</v>
      </c>
      <c r="Q2557" s="7" t="s">
        <v>4522</v>
      </c>
      <c r="R2557" s="7">
        <v>1443</v>
      </c>
      <c r="S2557" s="7">
        <v>480</v>
      </c>
      <c r="T2557" s="8"/>
    </row>
    <row r="2558" spans="1:20" hidden="1" x14ac:dyDescent="0.25">
      <c r="A2558" t="s">
        <v>20</v>
      </c>
      <c r="B2558" t="s">
        <v>30</v>
      </c>
      <c r="C2558" t="s">
        <v>22</v>
      </c>
      <c r="D2558" t="s">
        <v>23</v>
      </c>
      <c r="E2558" t="s">
        <v>5</v>
      </c>
      <c r="G2558" t="s">
        <v>24</v>
      </c>
      <c r="H2558">
        <v>1160640</v>
      </c>
      <c r="I2558">
        <v>1160957</v>
      </c>
      <c r="J2558" t="s">
        <v>25</v>
      </c>
      <c r="P2558">
        <v>5738914</v>
      </c>
      <c r="Q2558" t="s">
        <v>4526</v>
      </c>
      <c r="R2558">
        <v>318</v>
      </c>
      <c r="T2558" t="s">
        <v>4527</v>
      </c>
    </row>
    <row r="2559" spans="1:20" x14ac:dyDescent="0.25">
      <c r="A2559" s="6" t="s">
        <v>33</v>
      </c>
      <c r="B2559" s="7" t="s">
        <v>34</v>
      </c>
      <c r="C2559" s="7" t="s">
        <v>22</v>
      </c>
      <c r="D2559" s="7" t="s">
        <v>23</v>
      </c>
      <c r="E2559" s="7" t="s">
        <v>5</v>
      </c>
      <c r="F2559" s="7"/>
      <c r="G2559" s="7" t="s">
        <v>24</v>
      </c>
      <c r="H2559" s="7">
        <v>1160640</v>
      </c>
      <c r="I2559" s="7">
        <v>1160957</v>
      </c>
      <c r="J2559" s="7" t="s">
        <v>25</v>
      </c>
      <c r="K2559" s="7" t="s">
        <v>4528</v>
      </c>
      <c r="L2559" s="7" t="s">
        <v>4528</v>
      </c>
      <c r="M2559" s="7"/>
      <c r="N2559" s="7" t="s">
        <v>4529</v>
      </c>
      <c r="O2559" s="7"/>
      <c r="P2559" s="7">
        <v>5738914</v>
      </c>
      <c r="Q2559" s="7" t="s">
        <v>4526</v>
      </c>
      <c r="R2559" s="7">
        <v>318</v>
      </c>
      <c r="S2559" s="7">
        <v>105</v>
      </c>
      <c r="T2559" s="8"/>
    </row>
    <row r="2560" spans="1:20" hidden="1" x14ac:dyDescent="0.25">
      <c r="A2560" t="s">
        <v>20</v>
      </c>
      <c r="B2560" t="s">
        <v>30</v>
      </c>
      <c r="C2560" t="s">
        <v>22</v>
      </c>
      <c r="D2560" t="s">
        <v>23</v>
      </c>
      <c r="E2560" t="s">
        <v>5</v>
      </c>
      <c r="G2560" t="s">
        <v>24</v>
      </c>
      <c r="H2560">
        <v>1161011</v>
      </c>
      <c r="I2560">
        <v>1161172</v>
      </c>
      <c r="J2560" t="s">
        <v>74</v>
      </c>
      <c r="P2560">
        <v>5737890</v>
      </c>
      <c r="Q2560" t="s">
        <v>4530</v>
      </c>
      <c r="R2560">
        <v>162</v>
      </c>
      <c r="T2560" t="s">
        <v>4531</v>
      </c>
    </row>
    <row r="2561" spans="1:20" x14ac:dyDescent="0.25">
      <c r="A2561" s="6" t="s">
        <v>33</v>
      </c>
      <c r="B2561" s="7" t="s">
        <v>34</v>
      </c>
      <c r="C2561" s="7" t="s">
        <v>22</v>
      </c>
      <c r="D2561" s="7" t="s">
        <v>23</v>
      </c>
      <c r="E2561" s="7" t="s">
        <v>5</v>
      </c>
      <c r="F2561" s="7"/>
      <c r="G2561" s="7" t="s">
        <v>24</v>
      </c>
      <c r="H2561" s="7">
        <v>1161011</v>
      </c>
      <c r="I2561" s="7">
        <v>1161172</v>
      </c>
      <c r="J2561" s="7" t="s">
        <v>74</v>
      </c>
      <c r="K2561" s="7" t="s">
        <v>4532</v>
      </c>
      <c r="L2561" s="7" t="s">
        <v>4532</v>
      </c>
      <c r="M2561" s="7"/>
      <c r="N2561" s="7" t="s">
        <v>4533</v>
      </c>
      <c r="O2561" s="7"/>
      <c r="P2561" s="7">
        <v>5737890</v>
      </c>
      <c r="Q2561" s="7" t="s">
        <v>4530</v>
      </c>
      <c r="R2561" s="7">
        <v>162</v>
      </c>
      <c r="S2561" s="7">
        <v>53</v>
      </c>
      <c r="T2561" s="8"/>
    </row>
    <row r="2562" spans="1:20" hidden="1" x14ac:dyDescent="0.25">
      <c r="A2562" t="s">
        <v>20</v>
      </c>
      <c r="B2562" t="s">
        <v>30</v>
      </c>
      <c r="C2562" t="s">
        <v>22</v>
      </c>
      <c r="D2562" t="s">
        <v>23</v>
      </c>
      <c r="E2562" t="s">
        <v>5</v>
      </c>
      <c r="G2562" t="s">
        <v>24</v>
      </c>
      <c r="H2562">
        <v>1161237</v>
      </c>
      <c r="I2562">
        <v>1162613</v>
      </c>
      <c r="J2562" t="s">
        <v>74</v>
      </c>
      <c r="P2562">
        <v>5738143</v>
      </c>
      <c r="Q2562" t="s">
        <v>4534</v>
      </c>
      <c r="R2562">
        <v>1377</v>
      </c>
      <c r="T2562" t="s">
        <v>4535</v>
      </c>
    </row>
    <row r="2563" spans="1:20" x14ac:dyDescent="0.25">
      <c r="A2563" s="6" t="s">
        <v>33</v>
      </c>
      <c r="B2563" s="7" t="s">
        <v>34</v>
      </c>
      <c r="C2563" s="7" t="s">
        <v>22</v>
      </c>
      <c r="D2563" s="7" t="s">
        <v>23</v>
      </c>
      <c r="E2563" s="7" t="s">
        <v>5</v>
      </c>
      <c r="F2563" s="7"/>
      <c r="G2563" s="7" t="s">
        <v>24</v>
      </c>
      <c r="H2563" s="7">
        <v>1161237</v>
      </c>
      <c r="I2563" s="7">
        <v>1162613</v>
      </c>
      <c r="J2563" s="7" t="s">
        <v>74</v>
      </c>
      <c r="K2563" s="7" t="s">
        <v>4536</v>
      </c>
      <c r="L2563" s="7" t="s">
        <v>4536</v>
      </c>
      <c r="M2563" s="7"/>
      <c r="N2563" s="7" t="s">
        <v>4537</v>
      </c>
      <c r="O2563" s="7"/>
      <c r="P2563" s="7">
        <v>5738143</v>
      </c>
      <c r="Q2563" s="7" t="s">
        <v>4534</v>
      </c>
      <c r="R2563" s="7">
        <v>1377</v>
      </c>
      <c r="S2563" s="7">
        <v>458</v>
      </c>
      <c r="T2563" s="8"/>
    </row>
    <row r="2564" spans="1:20" hidden="1" x14ac:dyDescent="0.25">
      <c r="A2564" t="s">
        <v>20</v>
      </c>
      <c r="B2564" t="s">
        <v>30</v>
      </c>
      <c r="C2564" t="s">
        <v>22</v>
      </c>
      <c r="D2564" t="s">
        <v>23</v>
      </c>
      <c r="E2564" t="s">
        <v>5</v>
      </c>
      <c r="G2564" t="s">
        <v>24</v>
      </c>
      <c r="H2564">
        <v>1162617</v>
      </c>
      <c r="I2564">
        <v>1163237</v>
      </c>
      <c r="J2564" t="s">
        <v>74</v>
      </c>
      <c r="P2564">
        <v>5738140</v>
      </c>
      <c r="Q2564" t="s">
        <v>4538</v>
      </c>
      <c r="R2564">
        <v>621</v>
      </c>
      <c r="T2564" t="s">
        <v>4539</v>
      </c>
    </row>
    <row r="2565" spans="1:20" x14ac:dyDescent="0.25">
      <c r="A2565" s="6" t="s">
        <v>33</v>
      </c>
      <c r="B2565" s="7" t="s">
        <v>34</v>
      </c>
      <c r="C2565" s="7" t="s">
        <v>22</v>
      </c>
      <c r="D2565" s="7" t="s">
        <v>23</v>
      </c>
      <c r="E2565" s="7" t="s">
        <v>5</v>
      </c>
      <c r="F2565" s="7"/>
      <c r="G2565" s="7" t="s">
        <v>24</v>
      </c>
      <c r="H2565" s="7">
        <v>1162617</v>
      </c>
      <c r="I2565" s="7">
        <v>1163237</v>
      </c>
      <c r="J2565" s="7" t="s">
        <v>74</v>
      </c>
      <c r="K2565" s="7" t="s">
        <v>4540</v>
      </c>
      <c r="L2565" s="7" t="s">
        <v>4540</v>
      </c>
      <c r="M2565" s="7"/>
      <c r="N2565" s="7" t="s">
        <v>4541</v>
      </c>
      <c r="O2565" s="7"/>
      <c r="P2565" s="7">
        <v>5738140</v>
      </c>
      <c r="Q2565" s="7" t="s">
        <v>4538</v>
      </c>
      <c r="R2565" s="7">
        <v>621</v>
      </c>
      <c r="S2565" s="7">
        <v>206</v>
      </c>
      <c r="T2565" s="8"/>
    </row>
    <row r="2566" spans="1:20" hidden="1" x14ac:dyDescent="0.25">
      <c r="A2566" t="s">
        <v>20</v>
      </c>
      <c r="B2566" t="s">
        <v>30</v>
      </c>
      <c r="C2566" t="s">
        <v>22</v>
      </c>
      <c r="D2566" t="s">
        <v>23</v>
      </c>
      <c r="E2566" t="s">
        <v>5</v>
      </c>
      <c r="G2566" t="s">
        <v>24</v>
      </c>
      <c r="H2566">
        <v>1163262</v>
      </c>
      <c r="I2566">
        <v>1163801</v>
      </c>
      <c r="J2566" t="s">
        <v>74</v>
      </c>
      <c r="P2566">
        <v>5737785</v>
      </c>
      <c r="Q2566" t="s">
        <v>4542</v>
      </c>
      <c r="R2566">
        <v>540</v>
      </c>
      <c r="T2566" t="s">
        <v>4543</v>
      </c>
    </row>
    <row r="2567" spans="1:20" x14ac:dyDescent="0.25">
      <c r="A2567" s="6" t="s">
        <v>33</v>
      </c>
      <c r="B2567" s="7" t="s">
        <v>34</v>
      </c>
      <c r="C2567" s="7" t="s">
        <v>22</v>
      </c>
      <c r="D2567" s="7" t="s">
        <v>23</v>
      </c>
      <c r="E2567" s="7" t="s">
        <v>5</v>
      </c>
      <c r="F2567" s="7"/>
      <c r="G2567" s="7" t="s">
        <v>24</v>
      </c>
      <c r="H2567" s="7">
        <v>1163262</v>
      </c>
      <c r="I2567" s="7">
        <v>1163801</v>
      </c>
      <c r="J2567" s="7" t="s">
        <v>74</v>
      </c>
      <c r="K2567" s="7" t="s">
        <v>4544</v>
      </c>
      <c r="L2567" s="7" t="s">
        <v>4544</v>
      </c>
      <c r="M2567" s="7"/>
      <c r="N2567" s="7" t="s">
        <v>4545</v>
      </c>
      <c r="O2567" s="7"/>
      <c r="P2567" s="7">
        <v>5737785</v>
      </c>
      <c r="Q2567" s="7" t="s">
        <v>4542</v>
      </c>
      <c r="R2567" s="7">
        <v>540</v>
      </c>
      <c r="S2567" s="7">
        <v>179</v>
      </c>
      <c r="T2567" s="8"/>
    </row>
    <row r="2568" spans="1:20" hidden="1" x14ac:dyDescent="0.25">
      <c r="A2568" t="s">
        <v>20</v>
      </c>
      <c r="B2568" t="s">
        <v>30</v>
      </c>
      <c r="C2568" t="s">
        <v>22</v>
      </c>
      <c r="D2568" t="s">
        <v>23</v>
      </c>
      <c r="E2568" t="s">
        <v>5</v>
      </c>
      <c r="G2568" t="s">
        <v>24</v>
      </c>
      <c r="H2568">
        <v>1163918</v>
      </c>
      <c r="I2568">
        <v>1166473</v>
      </c>
      <c r="J2568" t="s">
        <v>74</v>
      </c>
      <c r="P2568">
        <v>5739038</v>
      </c>
      <c r="Q2568" t="s">
        <v>4546</v>
      </c>
      <c r="R2568">
        <v>2556</v>
      </c>
      <c r="T2568" t="s">
        <v>4547</v>
      </c>
    </row>
    <row r="2569" spans="1:20" x14ac:dyDescent="0.25">
      <c r="A2569" s="6" t="s">
        <v>33</v>
      </c>
      <c r="B2569" s="7" t="s">
        <v>34</v>
      </c>
      <c r="C2569" s="7" t="s">
        <v>22</v>
      </c>
      <c r="D2569" s="7" t="s">
        <v>23</v>
      </c>
      <c r="E2569" s="7" t="s">
        <v>5</v>
      </c>
      <c r="F2569" s="7"/>
      <c r="G2569" s="7" t="s">
        <v>24</v>
      </c>
      <c r="H2569" s="7">
        <v>1163918</v>
      </c>
      <c r="I2569" s="7">
        <v>1166473</v>
      </c>
      <c r="J2569" s="7" t="s">
        <v>74</v>
      </c>
      <c r="K2569" s="7" t="s">
        <v>4548</v>
      </c>
      <c r="L2569" s="7" t="s">
        <v>4548</v>
      </c>
      <c r="M2569" s="7"/>
      <c r="N2569" s="7" t="s">
        <v>394</v>
      </c>
      <c r="O2569" s="7"/>
      <c r="P2569" s="7">
        <v>5739038</v>
      </c>
      <c r="Q2569" s="7" t="s">
        <v>4546</v>
      </c>
      <c r="R2569" s="7">
        <v>2556</v>
      </c>
      <c r="S2569" s="7">
        <v>851</v>
      </c>
      <c r="T2569" s="8"/>
    </row>
    <row r="2570" spans="1:20" hidden="1" x14ac:dyDescent="0.25">
      <c r="A2570" t="s">
        <v>20</v>
      </c>
      <c r="B2570" t="s">
        <v>30</v>
      </c>
      <c r="C2570" t="s">
        <v>22</v>
      </c>
      <c r="D2570" t="s">
        <v>23</v>
      </c>
      <c r="E2570" t="s">
        <v>5</v>
      </c>
      <c r="G2570" t="s">
        <v>24</v>
      </c>
      <c r="H2570">
        <v>1166572</v>
      </c>
      <c r="I2570">
        <v>1167471</v>
      </c>
      <c r="J2570" t="s">
        <v>25</v>
      </c>
      <c r="P2570">
        <v>5739071</v>
      </c>
      <c r="Q2570" t="s">
        <v>4549</v>
      </c>
      <c r="R2570">
        <v>900</v>
      </c>
      <c r="T2570" t="s">
        <v>4550</v>
      </c>
    </row>
    <row r="2571" spans="1:20" x14ac:dyDescent="0.25">
      <c r="A2571" s="6" t="s">
        <v>33</v>
      </c>
      <c r="B2571" s="7" t="s">
        <v>34</v>
      </c>
      <c r="C2571" s="7" t="s">
        <v>22</v>
      </c>
      <c r="D2571" s="7" t="s">
        <v>23</v>
      </c>
      <c r="E2571" s="7" t="s">
        <v>5</v>
      </c>
      <c r="F2571" s="7"/>
      <c r="G2571" s="7" t="s">
        <v>24</v>
      </c>
      <c r="H2571" s="7">
        <v>1166572</v>
      </c>
      <c r="I2571" s="7">
        <v>1167471</v>
      </c>
      <c r="J2571" s="7" t="s">
        <v>25</v>
      </c>
      <c r="K2571" s="7" t="s">
        <v>4551</v>
      </c>
      <c r="L2571" s="7" t="s">
        <v>4551</v>
      </c>
      <c r="M2571" s="7"/>
      <c r="N2571" s="7" t="s">
        <v>4552</v>
      </c>
      <c r="O2571" s="7"/>
      <c r="P2571" s="7">
        <v>5739071</v>
      </c>
      <c r="Q2571" s="7" t="s">
        <v>4549</v>
      </c>
      <c r="R2571" s="7">
        <v>900</v>
      </c>
      <c r="S2571" s="7">
        <v>299</v>
      </c>
      <c r="T2571" s="8"/>
    </row>
    <row r="2572" spans="1:20" hidden="1" x14ac:dyDescent="0.25">
      <c r="A2572" t="s">
        <v>20</v>
      </c>
      <c r="B2572" t="s">
        <v>30</v>
      </c>
      <c r="C2572" t="s">
        <v>22</v>
      </c>
      <c r="D2572" t="s">
        <v>23</v>
      </c>
      <c r="E2572" t="s">
        <v>5</v>
      </c>
      <c r="G2572" t="s">
        <v>24</v>
      </c>
      <c r="H2572">
        <v>1167501</v>
      </c>
      <c r="I2572">
        <v>1168829</v>
      </c>
      <c r="J2572" t="s">
        <v>74</v>
      </c>
      <c r="P2572">
        <v>5738238</v>
      </c>
      <c r="Q2572" t="s">
        <v>4553</v>
      </c>
      <c r="R2572">
        <v>1329</v>
      </c>
      <c r="T2572" t="s">
        <v>4554</v>
      </c>
    </row>
    <row r="2573" spans="1:20" x14ac:dyDescent="0.25">
      <c r="A2573" s="6" t="s">
        <v>33</v>
      </c>
      <c r="B2573" s="7" t="s">
        <v>34</v>
      </c>
      <c r="C2573" s="7" t="s">
        <v>22</v>
      </c>
      <c r="D2573" s="7" t="s">
        <v>23</v>
      </c>
      <c r="E2573" s="7" t="s">
        <v>5</v>
      </c>
      <c r="F2573" s="7"/>
      <c r="G2573" s="7" t="s">
        <v>24</v>
      </c>
      <c r="H2573" s="7">
        <v>1167501</v>
      </c>
      <c r="I2573" s="7">
        <v>1168829</v>
      </c>
      <c r="J2573" s="7" t="s">
        <v>74</v>
      </c>
      <c r="K2573" s="7" t="s">
        <v>4555</v>
      </c>
      <c r="L2573" s="7" t="s">
        <v>4555</v>
      </c>
      <c r="M2573" s="7"/>
      <c r="N2573" s="7" t="s">
        <v>4556</v>
      </c>
      <c r="O2573" s="7"/>
      <c r="P2573" s="7">
        <v>5738238</v>
      </c>
      <c r="Q2573" s="7" t="s">
        <v>4553</v>
      </c>
      <c r="R2573" s="7">
        <v>1329</v>
      </c>
      <c r="S2573" s="7">
        <v>442</v>
      </c>
      <c r="T2573" s="8"/>
    </row>
    <row r="2574" spans="1:20" hidden="1" x14ac:dyDescent="0.25">
      <c r="A2574" t="s">
        <v>20</v>
      </c>
      <c r="B2574" t="s">
        <v>30</v>
      </c>
      <c r="C2574" t="s">
        <v>22</v>
      </c>
      <c r="D2574" t="s">
        <v>23</v>
      </c>
      <c r="E2574" t="s">
        <v>5</v>
      </c>
      <c r="G2574" t="s">
        <v>24</v>
      </c>
      <c r="H2574">
        <v>1168890</v>
      </c>
      <c r="I2574">
        <v>1169069</v>
      </c>
      <c r="J2574" t="s">
        <v>74</v>
      </c>
      <c r="P2574">
        <v>24780684</v>
      </c>
      <c r="Q2574" t="s">
        <v>4557</v>
      </c>
      <c r="R2574">
        <v>180</v>
      </c>
    </row>
    <row r="2575" spans="1:20" x14ac:dyDescent="0.25">
      <c r="A2575" s="6" t="s">
        <v>33</v>
      </c>
      <c r="B2575" s="7" t="s">
        <v>34</v>
      </c>
      <c r="C2575" s="7" t="s">
        <v>22</v>
      </c>
      <c r="D2575" s="7" t="s">
        <v>23</v>
      </c>
      <c r="E2575" s="7" t="s">
        <v>5</v>
      </c>
      <c r="F2575" s="7"/>
      <c r="G2575" s="7" t="s">
        <v>24</v>
      </c>
      <c r="H2575" s="7">
        <v>1168890</v>
      </c>
      <c r="I2575" s="7">
        <v>1169069</v>
      </c>
      <c r="J2575" s="7" t="s">
        <v>74</v>
      </c>
      <c r="K2575" s="7" t="s">
        <v>4558</v>
      </c>
      <c r="L2575" s="7" t="s">
        <v>4558</v>
      </c>
      <c r="M2575" s="7"/>
      <c r="N2575" s="7" t="s">
        <v>36</v>
      </c>
      <c r="O2575" s="7"/>
      <c r="P2575" s="7">
        <v>24780684</v>
      </c>
      <c r="Q2575" s="7" t="s">
        <v>4557</v>
      </c>
      <c r="R2575" s="7">
        <v>180</v>
      </c>
      <c r="S2575" s="7">
        <v>59</v>
      </c>
      <c r="T2575" s="8"/>
    </row>
    <row r="2576" spans="1:20" hidden="1" x14ac:dyDescent="0.25">
      <c r="A2576" t="s">
        <v>20</v>
      </c>
      <c r="B2576" t="s">
        <v>30</v>
      </c>
      <c r="C2576" t="s">
        <v>22</v>
      </c>
      <c r="D2576" t="s">
        <v>23</v>
      </c>
      <c r="E2576" t="s">
        <v>5</v>
      </c>
      <c r="G2576" t="s">
        <v>24</v>
      </c>
      <c r="H2576">
        <v>1169056</v>
      </c>
      <c r="I2576">
        <v>1169487</v>
      </c>
      <c r="J2576" t="s">
        <v>74</v>
      </c>
      <c r="P2576">
        <v>5738248</v>
      </c>
      <c r="Q2576" t="s">
        <v>4559</v>
      </c>
      <c r="R2576">
        <v>432</v>
      </c>
      <c r="T2576" t="s">
        <v>4560</v>
      </c>
    </row>
    <row r="2577" spans="1:20" x14ac:dyDescent="0.25">
      <c r="A2577" s="6" t="s">
        <v>33</v>
      </c>
      <c r="B2577" s="7" t="s">
        <v>34</v>
      </c>
      <c r="C2577" s="7" t="s">
        <v>22</v>
      </c>
      <c r="D2577" s="7" t="s">
        <v>23</v>
      </c>
      <c r="E2577" s="7" t="s">
        <v>5</v>
      </c>
      <c r="F2577" s="7"/>
      <c r="G2577" s="7" t="s">
        <v>24</v>
      </c>
      <c r="H2577" s="7">
        <v>1169056</v>
      </c>
      <c r="I2577" s="7">
        <v>1169487</v>
      </c>
      <c r="J2577" s="7" t="s">
        <v>74</v>
      </c>
      <c r="K2577" s="7" t="s">
        <v>4561</v>
      </c>
      <c r="L2577" s="7" t="s">
        <v>4561</v>
      </c>
      <c r="M2577" s="7"/>
      <c r="N2577" s="7" t="s">
        <v>4562</v>
      </c>
      <c r="O2577" s="7"/>
      <c r="P2577" s="7">
        <v>5738248</v>
      </c>
      <c r="Q2577" s="7" t="s">
        <v>4559</v>
      </c>
      <c r="R2577" s="7">
        <v>432</v>
      </c>
      <c r="S2577" s="7">
        <v>143</v>
      </c>
      <c r="T2577" s="8"/>
    </row>
    <row r="2578" spans="1:20" hidden="1" x14ac:dyDescent="0.25">
      <c r="A2578" t="s">
        <v>20</v>
      </c>
      <c r="B2578" t="s">
        <v>30</v>
      </c>
      <c r="C2578" t="s">
        <v>22</v>
      </c>
      <c r="D2578" t="s">
        <v>23</v>
      </c>
      <c r="E2578" t="s">
        <v>5</v>
      </c>
      <c r="G2578" t="s">
        <v>24</v>
      </c>
      <c r="H2578">
        <v>1169502</v>
      </c>
      <c r="I2578">
        <v>1169966</v>
      </c>
      <c r="J2578" t="s">
        <v>74</v>
      </c>
      <c r="P2578">
        <v>5738490</v>
      </c>
      <c r="Q2578" t="s">
        <v>4563</v>
      </c>
      <c r="R2578">
        <v>465</v>
      </c>
      <c r="T2578" t="s">
        <v>4564</v>
      </c>
    </row>
    <row r="2579" spans="1:20" x14ac:dyDescent="0.25">
      <c r="A2579" s="6" t="s">
        <v>33</v>
      </c>
      <c r="B2579" s="7" t="s">
        <v>34</v>
      </c>
      <c r="C2579" s="7" t="s">
        <v>22</v>
      </c>
      <c r="D2579" s="7" t="s">
        <v>23</v>
      </c>
      <c r="E2579" s="7" t="s">
        <v>5</v>
      </c>
      <c r="F2579" s="7"/>
      <c r="G2579" s="7" t="s">
        <v>24</v>
      </c>
      <c r="H2579" s="7">
        <v>1169502</v>
      </c>
      <c r="I2579" s="7">
        <v>1169966</v>
      </c>
      <c r="J2579" s="7" t="s">
        <v>74</v>
      </c>
      <c r="K2579" s="7" t="s">
        <v>4565</v>
      </c>
      <c r="L2579" s="7" t="s">
        <v>4565</v>
      </c>
      <c r="M2579" s="7"/>
      <c r="N2579" s="7" t="s">
        <v>4566</v>
      </c>
      <c r="O2579" s="7"/>
      <c r="P2579" s="7">
        <v>5738490</v>
      </c>
      <c r="Q2579" s="7" t="s">
        <v>4563</v>
      </c>
      <c r="R2579" s="7">
        <v>465</v>
      </c>
      <c r="S2579" s="7">
        <v>154</v>
      </c>
      <c r="T2579" s="8"/>
    </row>
    <row r="2580" spans="1:20" hidden="1" x14ac:dyDescent="0.25">
      <c r="A2580" t="s">
        <v>20</v>
      </c>
      <c r="B2580" t="s">
        <v>30</v>
      </c>
      <c r="C2580" t="s">
        <v>22</v>
      </c>
      <c r="D2580" t="s">
        <v>23</v>
      </c>
      <c r="E2580" t="s">
        <v>5</v>
      </c>
      <c r="G2580" t="s">
        <v>24</v>
      </c>
      <c r="H2580">
        <v>1170001</v>
      </c>
      <c r="I2580">
        <v>1170690</v>
      </c>
      <c r="J2580" t="s">
        <v>74</v>
      </c>
      <c r="P2580">
        <v>5738183</v>
      </c>
      <c r="Q2580" t="s">
        <v>4567</v>
      </c>
      <c r="R2580">
        <v>690</v>
      </c>
      <c r="T2580" t="s">
        <v>4568</v>
      </c>
    </row>
    <row r="2581" spans="1:20" x14ac:dyDescent="0.25">
      <c r="A2581" s="6" t="s">
        <v>33</v>
      </c>
      <c r="B2581" s="7" t="s">
        <v>34</v>
      </c>
      <c r="C2581" s="7" t="s">
        <v>22</v>
      </c>
      <c r="D2581" s="7" t="s">
        <v>23</v>
      </c>
      <c r="E2581" s="7" t="s">
        <v>5</v>
      </c>
      <c r="F2581" s="7"/>
      <c r="G2581" s="7" t="s">
        <v>24</v>
      </c>
      <c r="H2581" s="7">
        <v>1170001</v>
      </c>
      <c r="I2581" s="7">
        <v>1170690</v>
      </c>
      <c r="J2581" s="7" t="s">
        <v>74</v>
      </c>
      <c r="K2581" s="7" t="s">
        <v>4569</v>
      </c>
      <c r="L2581" s="7" t="s">
        <v>4569</v>
      </c>
      <c r="M2581" s="7"/>
      <c r="N2581" s="7" t="s">
        <v>4570</v>
      </c>
      <c r="O2581" s="7"/>
      <c r="P2581" s="7">
        <v>5738183</v>
      </c>
      <c r="Q2581" s="7" t="s">
        <v>4567</v>
      </c>
      <c r="R2581" s="7">
        <v>690</v>
      </c>
      <c r="S2581" s="7">
        <v>229</v>
      </c>
      <c r="T2581" s="8"/>
    </row>
    <row r="2582" spans="1:20" hidden="1" x14ac:dyDescent="0.25">
      <c r="A2582" t="s">
        <v>20</v>
      </c>
      <c r="B2582" t="s">
        <v>30</v>
      </c>
      <c r="C2582" t="s">
        <v>22</v>
      </c>
      <c r="D2582" t="s">
        <v>23</v>
      </c>
      <c r="E2582" t="s">
        <v>5</v>
      </c>
      <c r="G2582" t="s">
        <v>24</v>
      </c>
      <c r="H2582">
        <v>1170701</v>
      </c>
      <c r="I2582">
        <v>1171282</v>
      </c>
      <c r="J2582" t="s">
        <v>74</v>
      </c>
      <c r="P2582">
        <v>5738181</v>
      </c>
      <c r="Q2582" t="s">
        <v>4571</v>
      </c>
      <c r="R2582">
        <v>582</v>
      </c>
      <c r="T2582" t="s">
        <v>4572</v>
      </c>
    </row>
    <row r="2583" spans="1:20" x14ac:dyDescent="0.25">
      <c r="A2583" s="6" t="s">
        <v>33</v>
      </c>
      <c r="B2583" s="7" t="s">
        <v>34</v>
      </c>
      <c r="C2583" s="7" t="s">
        <v>22</v>
      </c>
      <c r="D2583" s="7" t="s">
        <v>23</v>
      </c>
      <c r="E2583" s="7" t="s">
        <v>5</v>
      </c>
      <c r="F2583" s="7"/>
      <c r="G2583" s="7" t="s">
        <v>24</v>
      </c>
      <c r="H2583" s="7">
        <v>1170701</v>
      </c>
      <c r="I2583" s="7">
        <v>1171282</v>
      </c>
      <c r="J2583" s="7" t="s">
        <v>74</v>
      </c>
      <c r="K2583" s="7" t="s">
        <v>4573</v>
      </c>
      <c r="L2583" s="7" t="s">
        <v>4573</v>
      </c>
      <c r="M2583" s="7"/>
      <c r="N2583" s="7" t="s">
        <v>4574</v>
      </c>
      <c r="O2583" s="7"/>
      <c r="P2583" s="7">
        <v>5738181</v>
      </c>
      <c r="Q2583" s="7" t="s">
        <v>4571</v>
      </c>
      <c r="R2583" s="7">
        <v>582</v>
      </c>
      <c r="S2583" s="7">
        <v>193</v>
      </c>
      <c r="T2583" s="8"/>
    </row>
    <row r="2584" spans="1:20" hidden="1" x14ac:dyDescent="0.25">
      <c r="A2584" t="s">
        <v>20</v>
      </c>
      <c r="B2584" t="s">
        <v>30</v>
      </c>
      <c r="C2584" t="s">
        <v>22</v>
      </c>
      <c r="D2584" t="s">
        <v>23</v>
      </c>
      <c r="E2584" t="s">
        <v>5</v>
      </c>
      <c r="G2584" t="s">
        <v>24</v>
      </c>
      <c r="H2584">
        <v>1171306</v>
      </c>
      <c r="I2584">
        <v>1171755</v>
      </c>
      <c r="J2584" t="s">
        <v>74</v>
      </c>
      <c r="P2584">
        <v>5739030</v>
      </c>
      <c r="Q2584" t="s">
        <v>4575</v>
      </c>
      <c r="R2584">
        <v>450</v>
      </c>
      <c r="T2584" t="s">
        <v>4576</v>
      </c>
    </row>
    <row r="2585" spans="1:20" x14ac:dyDescent="0.25">
      <c r="A2585" s="6" t="s">
        <v>33</v>
      </c>
      <c r="B2585" s="7" t="s">
        <v>34</v>
      </c>
      <c r="C2585" s="7" t="s">
        <v>22</v>
      </c>
      <c r="D2585" s="7" t="s">
        <v>23</v>
      </c>
      <c r="E2585" s="7" t="s">
        <v>5</v>
      </c>
      <c r="F2585" s="7"/>
      <c r="G2585" s="7" t="s">
        <v>24</v>
      </c>
      <c r="H2585" s="7">
        <v>1171306</v>
      </c>
      <c r="I2585" s="7">
        <v>1171755</v>
      </c>
      <c r="J2585" s="7" t="s">
        <v>74</v>
      </c>
      <c r="K2585" s="7" t="s">
        <v>4577</v>
      </c>
      <c r="L2585" s="7" t="s">
        <v>4577</v>
      </c>
      <c r="M2585" s="7"/>
      <c r="N2585" s="7" t="s">
        <v>4578</v>
      </c>
      <c r="O2585" s="7"/>
      <c r="P2585" s="7">
        <v>5739030</v>
      </c>
      <c r="Q2585" s="7" t="s">
        <v>4575</v>
      </c>
      <c r="R2585" s="7">
        <v>450</v>
      </c>
      <c r="S2585" s="7">
        <v>149</v>
      </c>
      <c r="T2585" s="8"/>
    </row>
    <row r="2586" spans="1:20" hidden="1" x14ac:dyDescent="0.25">
      <c r="A2586" t="s">
        <v>20</v>
      </c>
      <c r="B2586" t="s">
        <v>30</v>
      </c>
      <c r="C2586" t="s">
        <v>22</v>
      </c>
      <c r="D2586" t="s">
        <v>23</v>
      </c>
      <c r="E2586" t="s">
        <v>5</v>
      </c>
      <c r="G2586" t="s">
        <v>24</v>
      </c>
      <c r="H2586">
        <v>1171782</v>
      </c>
      <c r="I2586">
        <v>1172189</v>
      </c>
      <c r="J2586" t="s">
        <v>74</v>
      </c>
      <c r="P2586">
        <v>5738454</v>
      </c>
      <c r="Q2586" t="s">
        <v>4579</v>
      </c>
      <c r="R2586">
        <v>408</v>
      </c>
      <c r="T2586" t="s">
        <v>4580</v>
      </c>
    </row>
    <row r="2587" spans="1:20" x14ac:dyDescent="0.25">
      <c r="A2587" s="6" t="s">
        <v>33</v>
      </c>
      <c r="B2587" s="7" t="s">
        <v>34</v>
      </c>
      <c r="C2587" s="7" t="s">
        <v>22</v>
      </c>
      <c r="D2587" s="7" t="s">
        <v>23</v>
      </c>
      <c r="E2587" s="7" t="s">
        <v>5</v>
      </c>
      <c r="F2587" s="7"/>
      <c r="G2587" s="7" t="s">
        <v>24</v>
      </c>
      <c r="H2587" s="7">
        <v>1171782</v>
      </c>
      <c r="I2587" s="7">
        <v>1172189</v>
      </c>
      <c r="J2587" s="7" t="s">
        <v>74</v>
      </c>
      <c r="K2587" s="7" t="s">
        <v>4581</v>
      </c>
      <c r="L2587" s="7" t="s">
        <v>4581</v>
      </c>
      <c r="M2587" s="7"/>
      <c r="N2587" s="7" t="s">
        <v>4582</v>
      </c>
      <c r="O2587" s="7"/>
      <c r="P2587" s="7">
        <v>5738454</v>
      </c>
      <c r="Q2587" s="7" t="s">
        <v>4579</v>
      </c>
      <c r="R2587" s="7">
        <v>408</v>
      </c>
      <c r="S2587" s="7">
        <v>135</v>
      </c>
      <c r="T2587" s="8"/>
    </row>
    <row r="2588" spans="1:20" hidden="1" x14ac:dyDescent="0.25">
      <c r="A2588" t="s">
        <v>20</v>
      </c>
      <c r="B2588" t="s">
        <v>30</v>
      </c>
      <c r="C2588" t="s">
        <v>22</v>
      </c>
      <c r="D2588" t="s">
        <v>23</v>
      </c>
      <c r="E2588" t="s">
        <v>5</v>
      </c>
      <c r="G2588" t="s">
        <v>24</v>
      </c>
      <c r="H2588">
        <v>1172199</v>
      </c>
      <c r="I2588">
        <v>1172747</v>
      </c>
      <c r="J2588" t="s">
        <v>74</v>
      </c>
      <c r="P2588">
        <v>5738013</v>
      </c>
      <c r="Q2588" t="s">
        <v>4583</v>
      </c>
      <c r="R2588">
        <v>549</v>
      </c>
      <c r="T2588" t="s">
        <v>4584</v>
      </c>
    </row>
    <row r="2589" spans="1:20" x14ac:dyDescent="0.25">
      <c r="A2589" s="6" t="s">
        <v>33</v>
      </c>
      <c r="B2589" s="7" t="s">
        <v>34</v>
      </c>
      <c r="C2589" s="7" t="s">
        <v>22</v>
      </c>
      <c r="D2589" s="7" t="s">
        <v>23</v>
      </c>
      <c r="E2589" s="7" t="s">
        <v>5</v>
      </c>
      <c r="F2589" s="7"/>
      <c r="G2589" s="7" t="s">
        <v>24</v>
      </c>
      <c r="H2589" s="7">
        <v>1172199</v>
      </c>
      <c r="I2589" s="7">
        <v>1172747</v>
      </c>
      <c r="J2589" s="7" t="s">
        <v>74</v>
      </c>
      <c r="K2589" s="7" t="s">
        <v>4585</v>
      </c>
      <c r="L2589" s="7" t="s">
        <v>4585</v>
      </c>
      <c r="M2589" s="7"/>
      <c r="N2589" s="7" t="s">
        <v>4586</v>
      </c>
      <c r="O2589" s="7"/>
      <c r="P2589" s="7">
        <v>5738013</v>
      </c>
      <c r="Q2589" s="7" t="s">
        <v>4583</v>
      </c>
      <c r="R2589" s="7">
        <v>549</v>
      </c>
      <c r="S2589" s="7">
        <v>182</v>
      </c>
      <c r="T2589" s="8"/>
    </row>
    <row r="2590" spans="1:20" hidden="1" x14ac:dyDescent="0.25">
      <c r="A2590" t="s">
        <v>20</v>
      </c>
      <c r="B2590" t="s">
        <v>30</v>
      </c>
      <c r="C2590" t="s">
        <v>22</v>
      </c>
      <c r="D2590" t="s">
        <v>23</v>
      </c>
      <c r="E2590" t="s">
        <v>5</v>
      </c>
      <c r="G2590" t="s">
        <v>24</v>
      </c>
      <c r="H2590">
        <v>1172769</v>
      </c>
      <c r="I2590">
        <v>1173161</v>
      </c>
      <c r="J2590" t="s">
        <v>74</v>
      </c>
      <c r="P2590">
        <v>5738139</v>
      </c>
      <c r="Q2590" t="s">
        <v>4587</v>
      </c>
      <c r="R2590">
        <v>393</v>
      </c>
      <c r="T2590" t="s">
        <v>4588</v>
      </c>
    </row>
    <row r="2591" spans="1:20" x14ac:dyDescent="0.25">
      <c r="A2591" s="6" t="s">
        <v>33</v>
      </c>
      <c r="B2591" s="7" t="s">
        <v>34</v>
      </c>
      <c r="C2591" s="7" t="s">
        <v>22</v>
      </c>
      <c r="D2591" s="7" t="s">
        <v>23</v>
      </c>
      <c r="E2591" s="7" t="s">
        <v>5</v>
      </c>
      <c r="F2591" s="7"/>
      <c r="G2591" s="7" t="s">
        <v>24</v>
      </c>
      <c r="H2591" s="7">
        <v>1172769</v>
      </c>
      <c r="I2591" s="7">
        <v>1173161</v>
      </c>
      <c r="J2591" s="7" t="s">
        <v>74</v>
      </c>
      <c r="K2591" s="7" t="s">
        <v>4589</v>
      </c>
      <c r="L2591" s="7" t="s">
        <v>4589</v>
      </c>
      <c r="M2591" s="7"/>
      <c r="N2591" s="7" t="s">
        <v>4590</v>
      </c>
      <c r="O2591" s="7"/>
      <c r="P2591" s="7">
        <v>5738139</v>
      </c>
      <c r="Q2591" s="7" t="s">
        <v>4587</v>
      </c>
      <c r="R2591" s="7">
        <v>393</v>
      </c>
      <c r="S2591" s="7">
        <v>130</v>
      </c>
      <c r="T2591" s="8"/>
    </row>
    <row r="2592" spans="1:20" hidden="1" x14ac:dyDescent="0.25">
      <c r="A2592" t="s">
        <v>20</v>
      </c>
      <c r="B2592" t="s">
        <v>30</v>
      </c>
      <c r="C2592" t="s">
        <v>22</v>
      </c>
      <c r="D2592" t="s">
        <v>23</v>
      </c>
      <c r="E2592" t="s">
        <v>5</v>
      </c>
      <c r="G2592" t="s">
        <v>24</v>
      </c>
      <c r="H2592">
        <v>1173180</v>
      </c>
      <c r="I2592">
        <v>1173341</v>
      </c>
      <c r="J2592" t="s">
        <v>74</v>
      </c>
      <c r="O2592" t="s">
        <v>4591</v>
      </c>
      <c r="P2592">
        <v>5737650</v>
      </c>
      <c r="Q2592" t="s">
        <v>4592</v>
      </c>
      <c r="R2592">
        <v>162</v>
      </c>
      <c r="T2592" t="s">
        <v>4593</v>
      </c>
    </row>
    <row r="2593" spans="1:20" x14ac:dyDescent="0.25">
      <c r="A2593" s="6" t="s">
        <v>33</v>
      </c>
      <c r="B2593" s="7" t="s">
        <v>34</v>
      </c>
      <c r="C2593" s="7" t="s">
        <v>22</v>
      </c>
      <c r="D2593" s="7" t="s">
        <v>23</v>
      </c>
      <c r="E2593" s="7" t="s">
        <v>5</v>
      </c>
      <c r="F2593" s="7"/>
      <c r="G2593" s="7" t="s">
        <v>24</v>
      </c>
      <c r="H2593" s="7">
        <v>1173180</v>
      </c>
      <c r="I2593" s="7">
        <v>1173341</v>
      </c>
      <c r="J2593" s="7" t="s">
        <v>74</v>
      </c>
      <c r="K2593" s="7" t="s">
        <v>4594</v>
      </c>
      <c r="L2593" s="7" t="s">
        <v>4594</v>
      </c>
      <c r="M2593" s="7"/>
      <c r="N2593" s="7" t="s">
        <v>4595</v>
      </c>
      <c r="O2593" s="7" t="s">
        <v>4591</v>
      </c>
      <c r="P2593" s="7">
        <v>5737650</v>
      </c>
      <c r="Q2593" s="7" t="s">
        <v>4592</v>
      </c>
      <c r="R2593" s="7">
        <v>162</v>
      </c>
      <c r="S2593" s="7">
        <v>53</v>
      </c>
      <c r="T2593" s="8"/>
    </row>
    <row r="2594" spans="1:20" hidden="1" x14ac:dyDescent="0.25">
      <c r="A2594" t="s">
        <v>20</v>
      </c>
      <c r="B2594" t="s">
        <v>30</v>
      </c>
      <c r="C2594" t="s">
        <v>22</v>
      </c>
      <c r="D2594" t="s">
        <v>23</v>
      </c>
      <c r="E2594" t="s">
        <v>5</v>
      </c>
      <c r="G2594" t="s">
        <v>24</v>
      </c>
      <c r="H2594">
        <v>1173351</v>
      </c>
      <c r="I2594">
        <v>1173896</v>
      </c>
      <c r="J2594" t="s">
        <v>74</v>
      </c>
      <c r="P2594">
        <v>5737708</v>
      </c>
      <c r="Q2594" t="s">
        <v>4596</v>
      </c>
      <c r="R2594">
        <v>546</v>
      </c>
      <c r="T2594" t="s">
        <v>4597</v>
      </c>
    </row>
    <row r="2595" spans="1:20" x14ac:dyDescent="0.25">
      <c r="A2595" s="6" t="s">
        <v>33</v>
      </c>
      <c r="B2595" s="7" t="s">
        <v>34</v>
      </c>
      <c r="C2595" s="7" t="s">
        <v>22</v>
      </c>
      <c r="D2595" s="7" t="s">
        <v>23</v>
      </c>
      <c r="E2595" s="7" t="s">
        <v>5</v>
      </c>
      <c r="F2595" s="7"/>
      <c r="G2595" s="7" t="s">
        <v>24</v>
      </c>
      <c r="H2595" s="7">
        <v>1173351</v>
      </c>
      <c r="I2595" s="7">
        <v>1173896</v>
      </c>
      <c r="J2595" s="7" t="s">
        <v>74</v>
      </c>
      <c r="K2595" s="7" t="s">
        <v>4598</v>
      </c>
      <c r="L2595" s="7" t="s">
        <v>4598</v>
      </c>
      <c r="M2595" s="7"/>
      <c r="N2595" s="7" t="s">
        <v>4599</v>
      </c>
      <c r="O2595" s="7"/>
      <c r="P2595" s="7">
        <v>5737708</v>
      </c>
      <c r="Q2595" s="7" t="s">
        <v>4596</v>
      </c>
      <c r="R2595" s="7">
        <v>546</v>
      </c>
      <c r="S2595" s="7">
        <v>181</v>
      </c>
      <c r="T2595" s="8"/>
    </row>
    <row r="2596" spans="1:20" hidden="1" x14ac:dyDescent="0.25">
      <c r="A2596" t="s">
        <v>20</v>
      </c>
      <c r="B2596" t="s">
        <v>30</v>
      </c>
      <c r="C2596" t="s">
        <v>22</v>
      </c>
      <c r="D2596" t="s">
        <v>23</v>
      </c>
      <c r="E2596" t="s">
        <v>5</v>
      </c>
      <c r="G2596" t="s">
        <v>24</v>
      </c>
      <c r="H2596">
        <v>1173925</v>
      </c>
      <c r="I2596">
        <v>1174659</v>
      </c>
      <c r="J2596" t="s">
        <v>74</v>
      </c>
      <c r="P2596">
        <v>5737454</v>
      </c>
      <c r="Q2596" t="s">
        <v>4600</v>
      </c>
      <c r="R2596">
        <v>735</v>
      </c>
      <c r="T2596" t="s">
        <v>4601</v>
      </c>
    </row>
    <row r="2597" spans="1:20" x14ac:dyDescent="0.25">
      <c r="A2597" s="6" t="s">
        <v>33</v>
      </c>
      <c r="B2597" s="7" t="s">
        <v>34</v>
      </c>
      <c r="C2597" s="7" t="s">
        <v>22</v>
      </c>
      <c r="D2597" s="7" t="s">
        <v>23</v>
      </c>
      <c r="E2597" s="7" t="s">
        <v>5</v>
      </c>
      <c r="F2597" s="7"/>
      <c r="G2597" s="7" t="s">
        <v>24</v>
      </c>
      <c r="H2597" s="7">
        <v>1173925</v>
      </c>
      <c r="I2597" s="7">
        <v>1174659</v>
      </c>
      <c r="J2597" s="7" t="s">
        <v>74</v>
      </c>
      <c r="K2597" s="7" t="s">
        <v>4602</v>
      </c>
      <c r="L2597" s="7" t="s">
        <v>4602</v>
      </c>
      <c r="M2597" s="7"/>
      <c r="N2597" s="7" t="s">
        <v>4603</v>
      </c>
      <c r="O2597" s="7"/>
      <c r="P2597" s="7">
        <v>5737454</v>
      </c>
      <c r="Q2597" s="7" t="s">
        <v>4600</v>
      </c>
      <c r="R2597" s="7">
        <v>735</v>
      </c>
      <c r="S2597" s="7">
        <v>244</v>
      </c>
      <c r="T2597" s="8"/>
    </row>
    <row r="2598" spans="1:20" hidden="1" x14ac:dyDescent="0.25">
      <c r="A2598" t="s">
        <v>20</v>
      </c>
      <c r="B2598" t="s">
        <v>30</v>
      </c>
      <c r="C2598" t="s">
        <v>22</v>
      </c>
      <c r="D2598" t="s">
        <v>23</v>
      </c>
      <c r="E2598" t="s">
        <v>5</v>
      </c>
      <c r="G2598" t="s">
        <v>24</v>
      </c>
      <c r="H2598">
        <v>1174671</v>
      </c>
      <c r="I2598">
        <v>1175030</v>
      </c>
      <c r="J2598" t="s">
        <v>74</v>
      </c>
      <c r="P2598">
        <v>5737384</v>
      </c>
      <c r="Q2598" t="s">
        <v>4604</v>
      </c>
      <c r="R2598">
        <v>360</v>
      </c>
      <c r="T2598" t="s">
        <v>4605</v>
      </c>
    </row>
    <row r="2599" spans="1:20" x14ac:dyDescent="0.25">
      <c r="A2599" s="6" t="s">
        <v>33</v>
      </c>
      <c r="B2599" s="7" t="s">
        <v>34</v>
      </c>
      <c r="C2599" s="7" t="s">
        <v>22</v>
      </c>
      <c r="D2599" s="7" t="s">
        <v>23</v>
      </c>
      <c r="E2599" s="7" t="s">
        <v>5</v>
      </c>
      <c r="F2599" s="7"/>
      <c r="G2599" s="7" t="s">
        <v>24</v>
      </c>
      <c r="H2599" s="7">
        <v>1174671</v>
      </c>
      <c r="I2599" s="7">
        <v>1175030</v>
      </c>
      <c r="J2599" s="7" t="s">
        <v>74</v>
      </c>
      <c r="K2599" s="7" t="s">
        <v>4606</v>
      </c>
      <c r="L2599" s="7" t="s">
        <v>4606</v>
      </c>
      <c r="M2599" s="7"/>
      <c r="N2599" s="7" t="s">
        <v>879</v>
      </c>
      <c r="O2599" s="7"/>
      <c r="P2599" s="7">
        <v>5737384</v>
      </c>
      <c r="Q2599" s="7" t="s">
        <v>4604</v>
      </c>
      <c r="R2599" s="7">
        <v>360</v>
      </c>
      <c r="S2599" s="7">
        <v>119</v>
      </c>
      <c r="T2599" s="8"/>
    </row>
    <row r="2600" spans="1:20" hidden="1" x14ac:dyDescent="0.25">
      <c r="A2600" t="s">
        <v>20</v>
      </c>
      <c r="B2600" t="s">
        <v>30</v>
      </c>
      <c r="C2600" t="s">
        <v>22</v>
      </c>
      <c r="D2600" t="s">
        <v>23</v>
      </c>
      <c r="E2600" t="s">
        <v>5</v>
      </c>
      <c r="G2600" t="s">
        <v>24</v>
      </c>
      <c r="H2600">
        <v>1175050</v>
      </c>
      <c r="I2600">
        <v>1175448</v>
      </c>
      <c r="J2600" t="s">
        <v>74</v>
      </c>
      <c r="P2600">
        <v>5737574</v>
      </c>
      <c r="Q2600" t="s">
        <v>4607</v>
      </c>
      <c r="R2600">
        <v>399</v>
      </c>
      <c r="T2600" t="s">
        <v>4608</v>
      </c>
    </row>
    <row r="2601" spans="1:20" x14ac:dyDescent="0.25">
      <c r="A2601" s="6" t="s">
        <v>33</v>
      </c>
      <c r="B2601" s="7" t="s">
        <v>34</v>
      </c>
      <c r="C2601" s="7" t="s">
        <v>22</v>
      </c>
      <c r="D2601" s="7" t="s">
        <v>23</v>
      </c>
      <c r="E2601" s="7" t="s">
        <v>5</v>
      </c>
      <c r="F2601" s="7"/>
      <c r="G2601" s="7" t="s">
        <v>24</v>
      </c>
      <c r="H2601" s="7">
        <v>1175050</v>
      </c>
      <c r="I2601" s="7">
        <v>1175448</v>
      </c>
      <c r="J2601" s="7" t="s">
        <v>74</v>
      </c>
      <c r="K2601" s="7" t="s">
        <v>4609</v>
      </c>
      <c r="L2601" s="7" t="s">
        <v>4609</v>
      </c>
      <c r="M2601" s="7"/>
      <c r="N2601" s="7" t="s">
        <v>4610</v>
      </c>
      <c r="O2601" s="7"/>
      <c r="P2601" s="7">
        <v>5737574</v>
      </c>
      <c r="Q2601" s="7" t="s">
        <v>4607</v>
      </c>
      <c r="R2601" s="7">
        <v>399</v>
      </c>
      <c r="S2601" s="7">
        <v>132</v>
      </c>
      <c r="T2601" s="8"/>
    </row>
    <row r="2602" spans="1:20" hidden="1" x14ac:dyDescent="0.25">
      <c r="A2602" t="s">
        <v>20</v>
      </c>
      <c r="B2602" t="s">
        <v>30</v>
      </c>
      <c r="C2602" t="s">
        <v>22</v>
      </c>
      <c r="D2602" t="s">
        <v>23</v>
      </c>
      <c r="E2602" t="s">
        <v>5</v>
      </c>
      <c r="G2602" t="s">
        <v>24</v>
      </c>
      <c r="H2602">
        <v>1175469</v>
      </c>
      <c r="I2602">
        <v>1175798</v>
      </c>
      <c r="J2602" t="s">
        <v>74</v>
      </c>
      <c r="P2602">
        <v>5737550</v>
      </c>
      <c r="Q2602" t="s">
        <v>4611</v>
      </c>
      <c r="R2602">
        <v>330</v>
      </c>
      <c r="T2602" t="s">
        <v>4612</v>
      </c>
    </row>
    <row r="2603" spans="1:20" x14ac:dyDescent="0.25">
      <c r="A2603" s="6" t="s">
        <v>33</v>
      </c>
      <c r="B2603" s="7" t="s">
        <v>34</v>
      </c>
      <c r="C2603" s="7" t="s">
        <v>22</v>
      </c>
      <c r="D2603" s="7" t="s">
        <v>23</v>
      </c>
      <c r="E2603" s="7" t="s">
        <v>5</v>
      </c>
      <c r="F2603" s="7"/>
      <c r="G2603" s="7" t="s">
        <v>24</v>
      </c>
      <c r="H2603" s="7">
        <v>1175469</v>
      </c>
      <c r="I2603" s="7">
        <v>1175798</v>
      </c>
      <c r="J2603" s="7" t="s">
        <v>74</v>
      </c>
      <c r="K2603" s="7" t="s">
        <v>4613</v>
      </c>
      <c r="L2603" s="7" t="s">
        <v>4613</v>
      </c>
      <c r="M2603" s="7"/>
      <c r="N2603" s="7" t="s">
        <v>4614</v>
      </c>
      <c r="O2603" s="7"/>
      <c r="P2603" s="7">
        <v>5737550</v>
      </c>
      <c r="Q2603" s="7" t="s">
        <v>4611</v>
      </c>
      <c r="R2603" s="7">
        <v>330</v>
      </c>
      <c r="S2603" s="7">
        <v>109</v>
      </c>
      <c r="T2603" s="8"/>
    </row>
    <row r="2604" spans="1:20" hidden="1" x14ac:dyDescent="0.25">
      <c r="A2604" t="s">
        <v>20</v>
      </c>
      <c r="B2604" t="s">
        <v>30</v>
      </c>
      <c r="C2604" t="s">
        <v>22</v>
      </c>
      <c r="D2604" t="s">
        <v>23</v>
      </c>
      <c r="E2604" t="s">
        <v>5</v>
      </c>
      <c r="G2604" t="s">
        <v>24</v>
      </c>
      <c r="H2604">
        <v>1175963</v>
      </c>
      <c r="I2604">
        <v>1176259</v>
      </c>
      <c r="J2604" t="s">
        <v>74</v>
      </c>
      <c r="P2604">
        <v>5739135</v>
      </c>
      <c r="Q2604" t="s">
        <v>4615</v>
      </c>
      <c r="R2604">
        <v>297</v>
      </c>
      <c r="T2604" t="s">
        <v>4616</v>
      </c>
    </row>
    <row r="2605" spans="1:20" x14ac:dyDescent="0.25">
      <c r="A2605" s="6" t="s">
        <v>33</v>
      </c>
      <c r="B2605" s="7" t="s">
        <v>34</v>
      </c>
      <c r="C2605" s="7" t="s">
        <v>22</v>
      </c>
      <c r="D2605" s="7" t="s">
        <v>23</v>
      </c>
      <c r="E2605" s="7" t="s">
        <v>5</v>
      </c>
      <c r="F2605" s="7"/>
      <c r="G2605" s="7" t="s">
        <v>24</v>
      </c>
      <c r="H2605" s="7">
        <v>1175963</v>
      </c>
      <c r="I2605" s="7">
        <v>1176259</v>
      </c>
      <c r="J2605" s="7" t="s">
        <v>74</v>
      </c>
      <c r="K2605" s="7" t="s">
        <v>4617</v>
      </c>
      <c r="L2605" s="7" t="s">
        <v>4617</v>
      </c>
      <c r="M2605" s="7"/>
      <c r="N2605" s="7" t="s">
        <v>1677</v>
      </c>
      <c r="O2605" s="7"/>
      <c r="P2605" s="7">
        <v>5739135</v>
      </c>
      <c r="Q2605" s="7" t="s">
        <v>4615</v>
      </c>
      <c r="R2605" s="7">
        <v>297</v>
      </c>
      <c r="S2605" s="7">
        <v>98</v>
      </c>
      <c r="T2605" s="8"/>
    </row>
    <row r="2606" spans="1:20" hidden="1" x14ac:dyDescent="0.25">
      <c r="A2606" t="s">
        <v>20</v>
      </c>
      <c r="B2606" t="s">
        <v>30</v>
      </c>
      <c r="C2606" t="s">
        <v>22</v>
      </c>
      <c r="D2606" t="s">
        <v>23</v>
      </c>
      <c r="E2606" t="s">
        <v>5</v>
      </c>
      <c r="G2606" t="s">
        <v>24</v>
      </c>
      <c r="H2606">
        <v>1176327</v>
      </c>
      <c r="I2606">
        <v>1176635</v>
      </c>
      <c r="J2606" t="s">
        <v>74</v>
      </c>
      <c r="P2606">
        <v>5737437</v>
      </c>
      <c r="Q2606" t="s">
        <v>4618</v>
      </c>
      <c r="R2606">
        <v>309</v>
      </c>
      <c r="T2606" t="s">
        <v>4619</v>
      </c>
    </row>
    <row r="2607" spans="1:20" x14ac:dyDescent="0.25">
      <c r="A2607" s="6" t="s">
        <v>33</v>
      </c>
      <c r="B2607" s="7" t="s">
        <v>34</v>
      </c>
      <c r="C2607" s="7" t="s">
        <v>22</v>
      </c>
      <c r="D2607" s="7" t="s">
        <v>23</v>
      </c>
      <c r="E2607" s="7" t="s">
        <v>5</v>
      </c>
      <c r="F2607" s="7"/>
      <c r="G2607" s="7" t="s">
        <v>24</v>
      </c>
      <c r="H2607" s="7">
        <v>1176327</v>
      </c>
      <c r="I2607" s="7">
        <v>1176635</v>
      </c>
      <c r="J2607" s="7" t="s">
        <v>74</v>
      </c>
      <c r="K2607" s="7" t="s">
        <v>4620</v>
      </c>
      <c r="L2607" s="7" t="s">
        <v>4620</v>
      </c>
      <c r="M2607" s="7"/>
      <c r="N2607" s="7" t="s">
        <v>4621</v>
      </c>
      <c r="O2607" s="7"/>
      <c r="P2607" s="7">
        <v>5737437</v>
      </c>
      <c r="Q2607" s="7" t="s">
        <v>4618</v>
      </c>
      <c r="R2607" s="7">
        <v>309</v>
      </c>
      <c r="S2607" s="7">
        <v>102</v>
      </c>
      <c r="T2607" s="8"/>
    </row>
    <row r="2608" spans="1:20" hidden="1" x14ac:dyDescent="0.25">
      <c r="A2608" t="s">
        <v>20</v>
      </c>
      <c r="B2608" t="s">
        <v>30</v>
      </c>
      <c r="C2608" t="s">
        <v>22</v>
      </c>
      <c r="D2608" t="s">
        <v>23</v>
      </c>
      <c r="E2608" t="s">
        <v>5</v>
      </c>
      <c r="G2608" t="s">
        <v>24</v>
      </c>
      <c r="H2608">
        <v>1176728</v>
      </c>
      <c r="I2608">
        <v>1176934</v>
      </c>
      <c r="J2608" t="s">
        <v>74</v>
      </c>
      <c r="P2608">
        <v>5737308</v>
      </c>
      <c r="Q2608" t="s">
        <v>4622</v>
      </c>
      <c r="R2608">
        <v>207</v>
      </c>
      <c r="T2608" t="s">
        <v>4623</v>
      </c>
    </row>
    <row r="2609" spans="1:20" x14ac:dyDescent="0.25">
      <c r="A2609" s="6" t="s">
        <v>33</v>
      </c>
      <c r="B2609" s="7" t="s">
        <v>34</v>
      </c>
      <c r="C2609" s="7" t="s">
        <v>22</v>
      </c>
      <c r="D2609" s="7" t="s">
        <v>23</v>
      </c>
      <c r="E2609" s="7" t="s">
        <v>5</v>
      </c>
      <c r="F2609" s="7"/>
      <c r="G2609" s="7" t="s">
        <v>24</v>
      </c>
      <c r="H2609" s="7">
        <v>1176728</v>
      </c>
      <c r="I2609" s="7">
        <v>1176934</v>
      </c>
      <c r="J2609" s="7" t="s">
        <v>74</v>
      </c>
      <c r="K2609" s="7" t="s">
        <v>4624</v>
      </c>
      <c r="L2609" s="7" t="s">
        <v>4624</v>
      </c>
      <c r="M2609" s="7"/>
      <c r="N2609" s="7" t="s">
        <v>4625</v>
      </c>
      <c r="O2609" s="7"/>
      <c r="P2609" s="7">
        <v>5737308</v>
      </c>
      <c r="Q2609" s="7" t="s">
        <v>4622</v>
      </c>
      <c r="R2609" s="7">
        <v>207</v>
      </c>
      <c r="S2609" s="7">
        <v>68</v>
      </c>
      <c r="T2609" s="8"/>
    </row>
    <row r="2610" spans="1:20" hidden="1" x14ac:dyDescent="0.25">
      <c r="A2610" t="s">
        <v>20</v>
      </c>
      <c r="B2610" t="s">
        <v>30</v>
      </c>
      <c r="C2610" t="s">
        <v>22</v>
      </c>
      <c r="D2610" t="s">
        <v>23</v>
      </c>
      <c r="E2610" t="s">
        <v>5</v>
      </c>
      <c r="G2610" t="s">
        <v>24</v>
      </c>
      <c r="H2610">
        <v>1176945</v>
      </c>
      <c r="I2610">
        <v>1177580</v>
      </c>
      <c r="J2610" t="s">
        <v>74</v>
      </c>
      <c r="P2610">
        <v>5737438</v>
      </c>
      <c r="Q2610" t="s">
        <v>4626</v>
      </c>
      <c r="R2610">
        <v>636</v>
      </c>
      <c r="T2610" t="s">
        <v>4627</v>
      </c>
    </row>
    <row r="2611" spans="1:20" x14ac:dyDescent="0.25">
      <c r="A2611" s="6" t="s">
        <v>33</v>
      </c>
      <c r="B2611" s="7" t="s">
        <v>34</v>
      </c>
      <c r="C2611" s="7" t="s">
        <v>22</v>
      </c>
      <c r="D2611" s="7" t="s">
        <v>23</v>
      </c>
      <c r="E2611" s="7" t="s">
        <v>5</v>
      </c>
      <c r="F2611" s="7"/>
      <c r="G2611" s="7" t="s">
        <v>24</v>
      </c>
      <c r="H2611" s="7">
        <v>1176945</v>
      </c>
      <c r="I2611" s="7">
        <v>1177580</v>
      </c>
      <c r="J2611" s="7" t="s">
        <v>74</v>
      </c>
      <c r="K2611" s="7" t="s">
        <v>4628</v>
      </c>
      <c r="L2611" s="7" t="s">
        <v>4628</v>
      </c>
      <c r="M2611" s="7"/>
      <c r="N2611" s="7" t="s">
        <v>4629</v>
      </c>
      <c r="O2611" s="7"/>
      <c r="P2611" s="7">
        <v>5737438</v>
      </c>
      <c r="Q2611" s="7" t="s">
        <v>4626</v>
      </c>
      <c r="R2611" s="7">
        <v>636</v>
      </c>
      <c r="S2611" s="7">
        <v>211</v>
      </c>
      <c r="T2611" s="8"/>
    </row>
    <row r="2612" spans="1:20" hidden="1" x14ac:dyDescent="0.25">
      <c r="A2612" t="s">
        <v>20</v>
      </c>
      <c r="B2612" t="s">
        <v>30</v>
      </c>
      <c r="C2612" t="s">
        <v>22</v>
      </c>
      <c r="D2612" t="s">
        <v>23</v>
      </c>
      <c r="E2612" t="s">
        <v>5</v>
      </c>
      <c r="G2612" t="s">
        <v>24</v>
      </c>
      <c r="H2612">
        <v>1177591</v>
      </c>
      <c r="I2612">
        <v>1178052</v>
      </c>
      <c r="J2612" t="s">
        <v>74</v>
      </c>
      <c r="P2612">
        <v>5738159</v>
      </c>
      <c r="Q2612" t="s">
        <v>4630</v>
      </c>
      <c r="R2612">
        <v>462</v>
      </c>
      <c r="T2612" t="s">
        <v>4631</v>
      </c>
    </row>
    <row r="2613" spans="1:20" x14ac:dyDescent="0.25">
      <c r="A2613" s="6" t="s">
        <v>33</v>
      </c>
      <c r="B2613" s="7" t="s">
        <v>34</v>
      </c>
      <c r="C2613" s="7" t="s">
        <v>22</v>
      </c>
      <c r="D2613" s="7" t="s">
        <v>23</v>
      </c>
      <c r="E2613" s="7" t="s">
        <v>5</v>
      </c>
      <c r="F2613" s="7"/>
      <c r="G2613" s="7" t="s">
        <v>24</v>
      </c>
      <c r="H2613" s="7">
        <v>1177591</v>
      </c>
      <c r="I2613" s="7">
        <v>1178052</v>
      </c>
      <c r="J2613" s="7" t="s">
        <v>74</v>
      </c>
      <c r="K2613" s="7" t="s">
        <v>4632</v>
      </c>
      <c r="L2613" s="7" t="s">
        <v>4632</v>
      </c>
      <c r="M2613" s="7"/>
      <c r="N2613" s="7" t="s">
        <v>4633</v>
      </c>
      <c r="O2613" s="7"/>
      <c r="P2613" s="7">
        <v>5738159</v>
      </c>
      <c r="Q2613" s="7" t="s">
        <v>4630</v>
      </c>
      <c r="R2613" s="7">
        <v>462</v>
      </c>
      <c r="S2613" s="7">
        <v>153</v>
      </c>
      <c r="T2613" s="8"/>
    </row>
    <row r="2614" spans="1:20" hidden="1" x14ac:dyDescent="0.25">
      <c r="A2614" t="s">
        <v>20</v>
      </c>
      <c r="B2614" t="s">
        <v>30</v>
      </c>
      <c r="C2614" t="s">
        <v>22</v>
      </c>
      <c r="D2614" t="s">
        <v>23</v>
      </c>
      <c r="E2614" t="s">
        <v>5</v>
      </c>
      <c r="G2614" t="s">
        <v>24</v>
      </c>
      <c r="H2614">
        <v>1178072</v>
      </c>
      <c r="I2614">
        <v>1178281</v>
      </c>
      <c r="J2614" t="s">
        <v>74</v>
      </c>
      <c r="P2614">
        <v>5737267</v>
      </c>
      <c r="Q2614" t="s">
        <v>4634</v>
      </c>
      <c r="R2614">
        <v>210</v>
      </c>
      <c r="T2614" t="s">
        <v>4635</v>
      </c>
    </row>
    <row r="2615" spans="1:20" x14ac:dyDescent="0.25">
      <c r="A2615" s="6" t="s">
        <v>33</v>
      </c>
      <c r="B2615" s="7" t="s">
        <v>34</v>
      </c>
      <c r="C2615" s="7" t="s">
        <v>22</v>
      </c>
      <c r="D2615" s="7" t="s">
        <v>23</v>
      </c>
      <c r="E2615" s="7" t="s">
        <v>5</v>
      </c>
      <c r="F2615" s="7"/>
      <c r="G2615" s="7" t="s">
        <v>24</v>
      </c>
      <c r="H2615" s="7">
        <v>1178072</v>
      </c>
      <c r="I2615" s="7">
        <v>1178281</v>
      </c>
      <c r="J2615" s="7" t="s">
        <v>74</v>
      </c>
      <c r="K2615" s="7" t="s">
        <v>4636</v>
      </c>
      <c r="L2615" s="7" t="s">
        <v>4636</v>
      </c>
      <c r="M2615" s="7"/>
      <c r="N2615" s="7" t="s">
        <v>36</v>
      </c>
      <c r="O2615" s="7"/>
      <c r="P2615" s="7">
        <v>5737267</v>
      </c>
      <c r="Q2615" s="7" t="s">
        <v>4634</v>
      </c>
      <c r="R2615" s="7">
        <v>210</v>
      </c>
      <c r="S2615" s="7">
        <v>69</v>
      </c>
      <c r="T2615" s="8"/>
    </row>
    <row r="2616" spans="1:20" hidden="1" x14ac:dyDescent="0.25">
      <c r="A2616" t="s">
        <v>20</v>
      </c>
      <c r="B2616" t="s">
        <v>30</v>
      </c>
      <c r="C2616" t="s">
        <v>22</v>
      </c>
      <c r="D2616" t="s">
        <v>23</v>
      </c>
      <c r="E2616" t="s">
        <v>5</v>
      </c>
      <c r="G2616" t="s">
        <v>24</v>
      </c>
      <c r="H2616">
        <v>1178373</v>
      </c>
      <c r="I2616">
        <v>1178642</v>
      </c>
      <c r="J2616" t="s">
        <v>74</v>
      </c>
      <c r="P2616">
        <v>5737535</v>
      </c>
      <c r="Q2616" t="s">
        <v>4637</v>
      </c>
      <c r="R2616">
        <v>270</v>
      </c>
      <c r="T2616" t="s">
        <v>4638</v>
      </c>
    </row>
    <row r="2617" spans="1:20" x14ac:dyDescent="0.25">
      <c r="A2617" s="6" t="s">
        <v>33</v>
      </c>
      <c r="B2617" s="7" t="s">
        <v>34</v>
      </c>
      <c r="C2617" s="7" t="s">
        <v>22</v>
      </c>
      <c r="D2617" s="7" t="s">
        <v>23</v>
      </c>
      <c r="E2617" s="7" t="s">
        <v>5</v>
      </c>
      <c r="F2617" s="7"/>
      <c r="G2617" s="7" t="s">
        <v>24</v>
      </c>
      <c r="H2617" s="7">
        <v>1178373</v>
      </c>
      <c r="I2617" s="7">
        <v>1178642</v>
      </c>
      <c r="J2617" s="7" t="s">
        <v>74</v>
      </c>
      <c r="K2617" s="7" t="s">
        <v>4639</v>
      </c>
      <c r="L2617" s="7" t="s">
        <v>4639</v>
      </c>
      <c r="M2617" s="7"/>
      <c r="N2617" s="7" t="s">
        <v>4640</v>
      </c>
      <c r="O2617" s="7"/>
      <c r="P2617" s="7">
        <v>5737535</v>
      </c>
      <c r="Q2617" s="7" t="s">
        <v>4637</v>
      </c>
      <c r="R2617" s="7">
        <v>270</v>
      </c>
      <c r="S2617" s="7">
        <v>89</v>
      </c>
      <c r="T2617" s="8"/>
    </row>
    <row r="2618" spans="1:20" hidden="1" x14ac:dyDescent="0.25">
      <c r="A2618" t="s">
        <v>20</v>
      </c>
      <c r="B2618" t="s">
        <v>30</v>
      </c>
      <c r="C2618" t="s">
        <v>22</v>
      </c>
      <c r="D2618" t="s">
        <v>23</v>
      </c>
      <c r="E2618" t="s">
        <v>5</v>
      </c>
      <c r="G2618" t="s">
        <v>24</v>
      </c>
      <c r="H2618">
        <v>1178675</v>
      </c>
      <c r="I2618">
        <v>1178839</v>
      </c>
      <c r="J2618" t="s">
        <v>74</v>
      </c>
      <c r="P2618">
        <v>5737573</v>
      </c>
      <c r="Q2618" t="s">
        <v>4641</v>
      </c>
      <c r="R2618">
        <v>165</v>
      </c>
      <c r="T2618" t="s">
        <v>4642</v>
      </c>
    </row>
    <row r="2619" spans="1:20" x14ac:dyDescent="0.25">
      <c r="A2619" s="6" t="s">
        <v>33</v>
      </c>
      <c r="B2619" s="7" t="s">
        <v>34</v>
      </c>
      <c r="C2619" s="7" t="s">
        <v>22</v>
      </c>
      <c r="D2619" s="7" t="s">
        <v>23</v>
      </c>
      <c r="E2619" s="7" t="s">
        <v>5</v>
      </c>
      <c r="F2619" s="7"/>
      <c r="G2619" s="7" t="s">
        <v>24</v>
      </c>
      <c r="H2619" s="7">
        <v>1178675</v>
      </c>
      <c r="I2619" s="7">
        <v>1178839</v>
      </c>
      <c r="J2619" s="7" t="s">
        <v>74</v>
      </c>
      <c r="K2619" s="7" t="s">
        <v>4643</v>
      </c>
      <c r="L2619" s="7" t="s">
        <v>4643</v>
      </c>
      <c r="M2619" s="7"/>
      <c r="N2619" s="7" t="s">
        <v>3200</v>
      </c>
      <c r="O2619" s="7"/>
      <c r="P2619" s="7">
        <v>5737573</v>
      </c>
      <c r="Q2619" s="7" t="s">
        <v>4641</v>
      </c>
      <c r="R2619" s="7">
        <v>165</v>
      </c>
      <c r="S2619" s="7">
        <v>54</v>
      </c>
      <c r="T2619" s="8"/>
    </row>
    <row r="2620" spans="1:20" hidden="1" x14ac:dyDescent="0.25">
      <c r="A2620" t="s">
        <v>20</v>
      </c>
      <c r="B2620" t="s">
        <v>30</v>
      </c>
      <c r="C2620" t="s">
        <v>22</v>
      </c>
      <c r="D2620" t="s">
        <v>23</v>
      </c>
      <c r="E2620" t="s">
        <v>5</v>
      </c>
      <c r="G2620" t="s">
        <v>24</v>
      </c>
      <c r="H2620">
        <v>1178857</v>
      </c>
      <c r="I2620">
        <v>1179495</v>
      </c>
      <c r="J2620" t="s">
        <v>74</v>
      </c>
      <c r="P2620">
        <v>5737428</v>
      </c>
      <c r="Q2620" t="s">
        <v>4644</v>
      </c>
      <c r="R2620">
        <v>639</v>
      </c>
      <c r="T2620" t="s">
        <v>4645</v>
      </c>
    </row>
    <row r="2621" spans="1:20" x14ac:dyDescent="0.25">
      <c r="A2621" s="6" t="s">
        <v>33</v>
      </c>
      <c r="B2621" s="7" t="s">
        <v>34</v>
      </c>
      <c r="C2621" s="7" t="s">
        <v>22</v>
      </c>
      <c r="D2621" s="7" t="s">
        <v>23</v>
      </c>
      <c r="E2621" s="7" t="s">
        <v>5</v>
      </c>
      <c r="F2621" s="7"/>
      <c r="G2621" s="7" t="s">
        <v>24</v>
      </c>
      <c r="H2621" s="7">
        <v>1178857</v>
      </c>
      <c r="I2621" s="7">
        <v>1179495</v>
      </c>
      <c r="J2621" s="7" t="s">
        <v>74</v>
      </c>
      <c r="K2621" s="7" t="s">
        <v>4646</v>
      </c>
      <c r="L2621" s="7" t="s">
        <v>4646</v>
      </c>
      <c r="M2621" s="7"/>
      <c r="N2621" s="7" t="s">
        <v>36</v>
      </c>
      <c r="O2621" s="7"/>
      <c r="P2621" s="7">
        <v>5737428</v>
      </c>
      <c r="Q2621" s="7" t="s">
        <v>4644</v>
      </c>
      <c r="R2621" s="7">
        <v>639</v>
      </c>
      <c r="S2621" s="7">
        <v>212</v>
      </c>
      <c r="T2621" s="8"/>
    </row>
    <row r="2622" spans="1:20" hidden="1" x14ac:dyDescent="0.25">
      <c r="A2622" t="s">
        <v>20</v>
      </c>
      <c r="B2622" t="s">
        <v>30</v>
      </c>
      <c r="C2622" t="s">
        <v>22</v>
      </c>
      <c r="D2622" t="s">
        <v>23</v>
      </c>
      <c r="E2622" t="s">
        <v>5</v>
      </c>
      <c r="G2622" t="s">
        <v>24</v>
      </c>
      <c r="H2622">
        <v>1179496</v>
      </c>
      <c r="I2622">
        <v>1180743</v>
      </c>
      <c r="J2622" t="s">
        <v>74</v>
      </c>
      <c r="P2622">
        <v>5737372</v>
      </c>
      <c r="Q2622" t="s">
        <v>4647</v>
      </c>
      <c r="R2622">
        <v>1248</v>
      </c>
      <c r="T2622" t="s">
        <v>4648</v>
      </c>
    </row>
    <row r="2623" spans="1:20" x14ac:dyDescent="0.25">
      <c r="A2623" s="6" t="s">
        <v>33</v>
      </c>
      <c r="B2623" s="7" t="s">
        <v>34</v>
      </c>
      <c r="C2623" s="7" t="s">
        <v>22</v>
      </c>
      <c r="D2623" s="7" t="s">
        <v>23</v>
      </c>
      <c r="E2623" s="7" t="s">
        <v>5</v>
      </c>
      <c r="F2623" s="7"/>
      <c r="G2623" s="7" t="s">
        <v>24</v>
      </c>
      <c r="H2623" s="7">
        <v>1179496</v>
      </c>
      <c r="I2623" s="7">
        <v>1180743</v>
      </c>
      <c r="J2623" s="7" t="s">
        <v>74</v>
      </c>
      <c r="K2623" s="7" t="s">
        <v>4649</v>
      </c>
      <c r="L2623" s="7" t="s">
        <v>4649</v>
      </c>
      <c r="M2623" s="7"/>
      <c r="N2623" s="7" t="s">
        <v>4650</v>
      </c>
      <c r="O2623" s="7"/>
      <c r="P2623" s="7">
        <v>5737372</v>
      </c>
      <c r="Q2623" s="7" t="s">
        <v>4647</v>
      </c>
      <c r="R2623" s="7">
        <v>1248</v>
      </c>
      <c r="S2623" s="7">
        <v>415</v>
      </c>
      <c r="T2623" s="8"/>
    </row>
    <row r="2624" spans="1:20" hidden="1" x14ac:dyDescent="0.25">
      <c r="A2624" t="s">
        <v>20</v>
      </c>
      <c r="B2624" t="s">
        <v>30</v>
      </c>
      <c r="C2624" t="s">
        <v>22</v>
      </c>
      <c r="D2624" t="s">
        <v>23</v>
      </c>
      <c r="E2624" t="s">
        <v>5</v>
      </c>
      <c r="G2624" t="s">
        <v>24</v>
      </c>
      <c r="H2624">
        <v>1180777</v>
      </c>
      <c r="I2624">
        <v>1184346</v>
      </c>
      <c r="J2624" t="s">
        <v>74</v>
      </c>
      <c r="P2624">
        <v>5737995</v>
      </c>
      <c r="Q2624" t="s">
        <v>4651</v>
      </c>
      <c r="R2624">
        <v>3570</v>
      </c>
      <c r="T2624" t="s">
        <v>4652</v>
      </c>
    </row>
    <row r="2625" spans="1:20" x14ac:dyDescent="0.25">
      <c r="A2625" s="6" t="s">
        <v>33</v>
      </c>
      <c r="B2625" s="7" t="s">
        <v>34</v>
      </c>
      <c r="C2625" s="7" t="s">
        <v>22</v>
      </c>
      <c r="D2625" s="7" t="s">
        <v>23</v>
      </c>
      <c r="E2625" s="7" t="s">
        <v>5</v>
      </c>
      <c r="F2625" s="7"/>
      <c r="G2625" s="7" t="s">
        <v>24</v>
      </c>
      <c r="H2625" s="7">
        <v>1180777</v>
      </c>
      <c r="I2625" s="7">
        <v>1184346</v>
      </c>
      <c r="J2625" s="7" t="s">
        <v>74</v>
      </c>
      <c r="K2625" s="7" t="s">
        <v>4653</v>
      </c>
      <c r="L2625" s="7" t="s">
        <v>4653</v>
      </c>
      <c r="M2625" s="7"/>
      <c r="N2625" s="7" t="s">
        <v>4654</v>
      </c>
      <c r="O2625" s="7"/>
      <c r="P2625" s="7">
        <v>5737995</v>
      </c>
      <c r="Q2625" s="7" t="s">
        <v>4651</v>
      </c>
      <c r="R2625" s="7">
        <v>3570</v>
      </c>
      <c r="S2625" s="7">
        <v>1189</v>
      </c>
      <c r="T2625" s="8"/>
    </row>
    <row r="2626" spans="1:20" hidden="1" x14ac:dyDescent="0.25">
      <c r="A2626" t="s">
        <v>20</v>
      </c>
      <c r="B2626" t="s">
        <v>30</v>
      </c>
      <c r="C2626" t="s">
        <v>22</v>
      </c>
      <c r="D2626" t="s">
        <v>23</v>
      </c>
      <c r="E2626" t="s">
        <v>5</v>
      </c>
      <c r="G2626" t="s">
        <v>24</v>
      </c>
      <c r="H2626">
        <v>1184733</v>
      </c>
      <c r="I2626">
        <v>1186037</v>
      </c>
      <c r="J2626" t="s">
        <v>25</v>
      </c>
      <c r="P2626">
        <v>5739027</v>
      </c>
      <c r="Q2626" t="s">
        <v>4655</v>
      </c>
      <c r="R2626">
        <v>1305</v>
      </c>
      <c r="T2626" t="s">
        <v>4656</v>
      </c>
    </row>
    <row r="2627" spans="1:20" x14ac:dyDescent="0.25">
      <c r="A2627" s="6" t="s">
        <v>33</v>
      </c>
      <c r="B2627" s="7" t="s">
        <v>34</v>
      </c>
      <c r="C2627" s="7" t="s">
        <v>22</v>
      </c>
      <c r="D2627" s="7" t="s">
        <v>23</v>
      </c>
      <c r="E2627" s="7" t="s">
        <v>5</v>
      </c>
      <c r="F2627" s="7"/>
      <c r="G2627" s="7" t="s">
        <v>24</v>
      </c>
      <c r="H2627" s="7">
        <v>1184733</v>
      </c>
      <c r="I2627" s="7">
        <v>1186037</v>
      </c>
      <c r="J2627" s="7" t="s">
        <v>25</v>
      </c>
      <c r="K2627" s="7" t="s">
        <v>4657</v>
      </c>
      <c r="L2627" s="7" t="s">
        <v>4657</v>
      </c>
      <c r="M2627" s="7"/>
      <c r="N2627" s="7" t="s">
        <v>4150</v>
      </c>
      <c r="O2627" s="7"/>
      <c r="P2627" s="7">
        <v>5739027</v>
      </c>
      <c r="Q2627" s="7" t="s">
        <v>4655</v>
      </c>
      <c r="R2627" s="7">
        <v>1305</v>
      </c>
      <c r="S2627" s="7">
        <v>434</v>
      </c>
      <c r="T2627" s="8"/>
    </row>
    <row r="2628" spans="1:20" hidden="1" x14ac:dyDescent="0.25">
      <c r="A2628" t="s">
        <v>20</v>
      </c>
      <c r="B2628" t="s">
        <v>30</v>
      </c>
      <c r="C2628" t="s">
        <v>22</v>
      </c>
      <c r="D2628" t="s">
        <v>23</v>
      </c>
      <c r="E2628" t="s">
        <v>5</v>
      </c>
      <c r="G2628" t="s">
        <v>24</v>
      </c>
      <c r="H2628">
        <v>1186199</v>
      </c>
      <c r="I2628">
        <v>1188454</v>
      </c>
      <c r="J2628" t="s">
        <v>25</v>
      </c>
      <c r="P2628">
        <v>5737294</v>
      </c>
      <c r="Q2628" t="s">
        <v>4658</v>
      </c>
      <c r="R2628">
        <v>2256</v>
      </c>
      <c r="T2628" t="s">
        <v>4659</v>
      </c>
    </row>
    <row r="2629" spans="1:20" x14ac:dyDescent="0.25">
      <c r="A2629" s="6" t="s">
        <v>33</v>
      </c>
      <c r="B2629" s="7" t="s">
        <v>34</v>
      </c>
      <c r="C2629" s="7" t="s">
        <v>22</v>
      </c>
      <c r="D2629" s="7" t="s">
        <v>23</v>
      </c>
      <c r="E2629" s="7" t="s">
        <v>5</v>
      </c>
      <c r="F2629" s="7"/>
      <c r="G2629" s="7" t="s">
        <v>24</v>
      </c>
      <c r="H2629" s="7">
        <v>1186199</v>
      </c>
      <c r="I2629" s="7">
        <v>1188454</v>
      </c>
      <c r="J2629" s="7" t="s">
        <v>25</v>
      </c>
      <c r="K2629" s="7" t="s">
        <v>4660</v>
      </c>
      <c r="L2629" s="7" t="s">
        <v>4660</v>
      </c>
      <c r="M2629" s="7"/>
      <c r="N2629" s="7" t="s">
        <v>1588</v>
      </c>
      <c r="O2629" s="7"/>
      <c r="P2629" s="7">
        <v>5737294</v>
      </c>
      <c r="Q2629" s="7" t="s">
        <v>4658</v>
      </c>
      <c r="R2629" s="7">
        <v>2256</v>
      </c>
      <c r="S2629" s="7">
        <v>751</v>
      </c>
      <c r="T2629" s="8"/>
    </row>
    <row r="2630" spans="1:20" hidden="1" x14ac:dyDescent="0.25">
      <c r="A2630" t="s">
        <v>20</v>
      </c>
      <c r="B2630" t="s">
        <v>30</v>
      </c>
      <c r="C2630" t="s">
        <v>22</v>
      </c>
      <c r="D2630" t="s">
        <v>23</v>
      </c>
      <c r="E2630" t="s">
        <v>5</v>
      </c>
      <c r="G2630" t="s">
        <v>24</v>
      </c>
      <c r="H2630">
        <v>1188464</v>
      </c>
      <c r="I2630">
        <v>1189120</v>
      </c>
      <c r="J2630" t="s">
        <v>25</v>
      </c>
      <c r="P2630">
        <v>5737516</v>
      </c>
      <c r="Q2630" t="s">
        <v>4661</v>
      </c>
      <c r="R2630">
        <v>657</v>
      </c>
      <c r="T2630" t="s">
        <v>4662</v>
      </c>
    </row>
    <row r="2631" spans="1:20" x14ac:dyDescent="0.25">
      <c r="A2631" s="6" t="s">
        <v>33</v>
      </c>
      <c r="B2631" s="7" t="s">
        <v>34</v>
      </c>
      <c r="C2631" s="7" t="s">
        <v>22</v>
      </c>
      <c r="D2631" s="7" t="s">
        <v>23</v>
      </c>
      <c r="E2631" s="7" t="s">
        <v>5</v>
      </c>
      <c r="F2631" s="7"/>
      <c r="G2631" s="7" t="s">
        <v>24</v>
      </c>
      <c r="H2631" s="7">
        <v>1188464</v>
      </c>
      <c r="I2631" s="7">
        <v>1189120</v>
      </c>
      <c r="J2631" s="7" t="s">
        <v>25</v>
      </c>
      <c r="K2631" s="7" t="s">
        <v>4663</v>
      </c>
      <c r="L2631" s="7" t="s">
        <v>4663</v>
      </c>
      <c r="M2631" s="7"/>
      <c r="N2631" s="7" t="s">
        <v>4664</v>
      </c>
      <c r="O2631" s="7"/>
      <c r="P2631" s="7">
        <v>5737516</v>
      </c>
      <c r="Q2631" s="7" t="s">
        <v>4661</v>
      </c>
      <c r="R2631" s="7">
        <v>657</v>
      </c>
      <c r="S2631" s="7">
        <v>218</v>
      </c>
      <c r="T2631" s="8"/>
    </row>
    <row r="2632" spans="1:20" hidden="1" x14ac:dyDescent="0.25">
      <c r="A2632" t="s">
        <v>20</v>
      </c>
      <c r="B2632" t="s">
        <v>30</v>
      </c>
      <c r="C2632" t="s">
        <v>22</v>
      </c>
      <c r="D2632" t="s">
        <v>23</v>
      </c>
      <c r="E2632" t="s">
        <v>5</v>
      </c>
      <c r="G2632" t="s">
        <v>24</v>
      </c>
      <c r="H2632">
        <v>1189123</v>
      </c>
      <c r="I2632">
        <v>1189539</v>
      </c>
      <c r="J2632" t="s">
        <v>74</v>
      </c>
      <c r="P2632">
        <v>5737619</v>
      </c>
      <c r="Q2632" t="s">
        <v>4665</v>
      </c>
      <c r="R2632">
        <v>417</v>
      </c>
      <c r="T2632" t="s">
        <v>4666</v>
      </c>
    </row>
    <row r="2633" spans="1:20" x14ac:dyDescent="0.25">
      <c r="A2633" s="6" t="s">
        <v>33</v>
      </c>
      <c r="B2633" s="7" t="s">
        <v>34</v>
      </c>
      <c r="C2633" s="7" t="s">
        <v>22</v>
      </c>
      <c r="D2633" s="7" t="s">
        <v>23</v>
      </c>
      <c r="E2633" s="7" t="s">
        <v>5</v>
      </c>
      <c r="F2633" s="7"/>
      <c r="G2633" s="7" t="s">
        <v>24</v>
      </c>
      <c r="H2633" s="7">
        <v>1189123</v>
      </c>
      <c r="I2633" s="7">
        <v>1189539</v>
      </c>
      <c r="J2633" s="7" t="s">
        <v>74</v>
      </c>
      <c r="K2633" s="7" t="s">
        <v>4667</v>
      </c>
      <c r="L2633" s="7" t="s">
        <v>4667</v>
      </c>
      <c r="M2633" s="7"/>
      <c r="N2633" s="7" t="s">
        <v>4668</v>
      </c>
      <c r="O2633" s="7"/>
      <c r="P2633" s="7">
        <v>5737619</v>
      </c>
      <c r="Q2633" s="7" t="s">
        <v>4665</v>
      </c>
      <c r="R2633" s="7">
        <v>417</v>
      </c>
      <c r="S2633" s="7">
        <v>138</v>
      </c>
      <c r="T2633" s="8"/>
    </row>
    <row r="2634" spans="1:20" hidden="1" x14ac:dyDescent="0.25">
      <c r="A2634" t="s">
        <v>20</v>
      </c>
      <c r="B2634" t="s">
        <v>30</v>
      </c>
      <c r="C2634" t="s">
        <v>22</v>
      </c>
      <c r="D2634" t="s">
        <v>23</v>
      </c>
      <c r="E2634" t="s">
        <v>5</v>
      </c>
      <c r="G2634" t="s">
        <v>24</v>
      </c>
      <c r="H2634">
        <v>1189678</v>
      </c>
      <c r="I2634">
        <v>1191120</v>
      </c>
      <c r="J2634" t="s">
        <v>25</v>
      </c>
      <c r="P2634">
        <v>5737719</v>
      </c>
      <c r="Q2634" t="s">
        <v>4669</v>
      </c>
      <c r="R2634">
        <v>1443</v>
      </c>
      <c r="T2634" t="s">
        <v>4670</v>
      </c>
    </row>
    <row r="2635" spans="1:20" x14ac:dyDescent="0.25">
      <c r="A2635" s="6" t="s">
        <v>33</v>
      </c>
      <c r="B2635" s="7" t="s">
        <v>34</v>
      </c>
      <c r="C2635" s="7" t="s">
        <v>22</v>
      </c>
      <c r="D2635" s="7" t="s">
        <v>23</v>
      </c>
      <c r="E2635" s="7" t="s">
        <v>5</v>
      </c>
      <c r="F2635" s="7"/>
      <c r="G2635" s="7" t="s">
        <v>24</v>
      </c>
      <c r="H2635" s="7">
        <v>1189678</v>
      </c>
      <c r="I2635" s="7">
        <v>1191120</v>
      </c>
      <c r="J2635" s="7" t="s">
        <v>25</v>
      </c>
      <c r="K2635" s="7" t="s">
        <v>4671</v>
      </c>
      <c r="L2635" s="7" t="s">
        <v>4671</v>
      </c>
      <c r="M2635" s="7"/>
      <c r="N2635" s="7" t="s">
        <v>4672</v>
      </c>
      <c r="O2635" s="7"/>
      <c r="P2635" s="7">
        <v>5737719</v>
      </c>
      <c r="Q2635" s="7" t="s">
        <v>4669</v>
      </c>
      <c r="R2635" s="7">
        <v>1443</v>
      </c>
      <c r="S2635" s="7">
        <v>480</v>
      </c>
      <c r="T2635" s="8"/>
    </row>
    <row r="2636" spans="1:20" hidden="1" x14ac:dyDescent="0.25">
      <c r="A2636" t="s">
        <v>20</v>
      </c>
      <c r="B2636" t="s">
        <v>30</v>
      </c>
      <c r="C2636" t="s">
        <v>22</v>
      </c>
      <c r="D2636" t="s">
        <v>23</v>
      </c>
      <c r="E2636" t="s">
        <v>5</v>
      </c>
      <c r="G2636" t="s">
        <v>24</v>
      </c>
      <c r="H2636">
        <v>1191198</v>
      </c>
      <c r="I2636">
        <v>1192244</v>
      </c>
      <c r="J2636" t="s">
        <v>25</v>
      </c>
      <c r="P2636">
        <v>5737696</v>
      </c>
      <c r="Q2636" t="s">
        <v>4673</v>
      </c>
      <c r="R2636">
        <v>1047</v>
      </c>
      <c r="T2636" t="s">
        <v>4674</v>
      </c>
    </row>
    <row r="2637" spans="1:20" x14ac:dyDescent="0.25">
      <c r="A2637" s="6" t="s">
        <v>33</v>
      </c>
      <c r="B2637" s="7" t="s">
        <v>34</v>
      </c>
      <c r="C2637" s="7" t="s">
        <v>22</v>
      </c>
      <c r="D2637" s="7" t="s">
        <v>23</v>
      </c>
      <c r="E2637" s="7" t="s">
        <v>5</v>
      </c>
      <c r="F2637" s="7"/>
      <c r="G2637" s="7" t="s">
        <v>24</v>
      </c>
      <c r="H2637" s="7">
        <v>1191198</v>
      </c>
      <c r="I2637" s="7">
        <v>1192244</v>
      </c>
      <c r="J2637" s="7" t="s">
        <v>25</v>
      </c>
      <c r="K2637" s="7" t="s">
        <v>4675</v>
      </c>
      <c r="L2637" s="7" t="s">
        <v>4675</v>
      </c>
      <c r="M2637" s="7"/>
      <c r="N2637" s="7" t="s">
        <v>4676</v>
      </c>
      <c r="O2637" s="7"/>
      <c r="P2637" s="7">
        <v>5737696</v>
      </c>
      <c r="Q2637" s="7" t="s">
        <v>4673</v>
      </c>
      <c r="R2637" s="7">
        <v>1047</v>
      </c>
      <c r="S2637" s="7">
        <v>348</v>
      </c>
      <c r="T2637" s="8"/>
    </row>
    <row r="2638" spans="1:20" hidden="1" x14ac:dyDescent="0.25">
      <c r="A2638" t="s">
        <v>20</v>
      </c>
      <c r="B2638" t="s">
        <v>30</v>
      </c>
      <c r="C2638" t="s">
        <v>22</v>
      </c>
      <c r="D2638" t="s">
        <v>23</v>
      </c>
      <c r="E2638" t="s">
        <v>5</v>
      </c>
      <c r="G2638" t="s">
        <v>24</v>
      </c>
      <c r="H2638">
        <v>1192654</v>
      </c>
      <c r="I2638">
        <v>1193796</v>
      </c>
      <c r="J2638" t="s">
        <v>25</v>
      </c>
      <c r="P2638">
        <v>5737770</v>
      </c>
      <c r="Q2638" t="s">
        <v>4677</v>
      </c>
      <c r="R2638">
        <v>1143</v>
      </c>
      <c r="T2638" t="s">
        <v>4678</v>
      </c>
    </row>
    <row r="2639" spans="1:20" x14ac:dyDescent="0.25">
      <c r="A2639" s="6" t="s">
        <v>33</v>
      </c>
      <c r="B2639" s="7" t="s">
        <v>34</v>
      </c>
      <c r="C2639" s="7" t="s">
        <v>22</v>
      </c>
      <c r="D2639" s="7" t="s">
        <v>23</v>
      </c>
      <c r="E2639" s="7" t="s">
        <v>5</v>
      </c>
      <c r="F2639" s="7"/>
      <c r="G2639" s="7" t="s">
        <v>24</v>
      </c>
      <c r="H2639" s="7">
        <v>1192654</v>
      </c>
      <c r="I2639" s="7">
        <v>1193796</v>
      </c>
      <c r="J2639" s="7" t="s">
        <v>25</v>
      </c>
      <c r="K2639" s="7" t="s">
        <v>4679</v>
      </c>
      <c r="L2639" s="7" t="s">
        <v>4679</v>
      </c>
      <c r="M2639" s="7"/>
      <c r="N2639" s="7" t="s">
        <v>3026</v>
      </c>
      <c r="O2639" s="7"/>
      <c r="P2639" s="7">
        <v>5737770</v>
      </c>
      <c r="Q2639" s="7" t="s">
        <v>4677</v>
      </c>
      <c r="R2639" s="7">
        <v>1143</v>
      </c>
      <c r="S2639" s="7">
        <v>380</v>
      </c>
      <c r="T2639" s="8"/>
    </row>
    <row r="2640" spans="1:20" hidden="1" x14ac:dyDescent="0.25">
      <c r="A2640" t="s">
        <v>20</v>
      </c>
      <c r="B2640" t="s">
        <v>30</v>
      </c>
      <c r="C2640" t="s">
        <v>22</v>
      </c>
      <c r="D2640" t="s">
        <v>23</v>
      </c>
      <c r="E2640" t="s">
        <v>5</v>
      </c>
      <c r="G2640" t="s">
        <v>24</v>
      </c>
      <c r="H2640">
        <v>1193851</v>
      </c>
      <c r="I2640">
        <v>1194096</v>
      </c>
      <c r="J2640" t="s">
        <v>25</v>
      </c>
      <c r="P2640">
        <v>5737646</v>
      </c>
      <c r="Q2640" t="s">
        <v>4680</v>
      </c>
      <c r="R2640">
        <v>246</v>
      </c>
      <c r="T2640" t="s">
        <v>4681</v>
      </c>
    </row>
    <row r="2641" spans="1:20" x14ac:dyDescent="0.25">
      <c r="A2641" s="6" t="s">
        <v>33</v>
      </c>
      <c r="B2641" s="7" t="s">
        <v>34</v>
      </c>
      <c r="C2641" s="7" t="s">
        <v>22</v>
      </c>
      <c r="D2641" s="7" t="s">
        <v>23</v>
      </c>
      <c r="E2641" s="7" t="s">
        <v>5</v>
      </c>
      <c r="F2641" s="7"/>
      <c r="G2641" s="7" t="s">
        <v>24</v>
      </c>
      <c r="H2641" s="7">
        <v>1193851</v>
      </c>
      <c r="I2641" s="7">
        <v>1194096</v>
      </c>
      <c r="J2641" s="7" t="s">
        <v>25</v>
      </c>
      <c r="K2641" s="7" t="s">
        <v>4682</v>
      </c>
      <c r="L2641" s="7" t="s">
        <v>4682</v>
      </c>
      <c r="M2641" s="7"/>
      <c r="N2641" s="7" t="s">
        <v>36</v>
      </c>
      <c r="O2641" s="7"/>
      <c r="P2641" s="7">
        <v>5737646</v>
      </c>
      <c r="Q2641" s="7" t="s">
        <v>4680</v>
      </c>
      <c r="R2641" s="7">
        <v>246</v>
      </c>
      <c r="S2641" s="7">
        <v>81</v>
      </c>
      <c r="T2641" s="8"/>
    </row>
    <row r="2642" spans="1:20" hidden="1" x14ac:dyDescent="0.25">
      <c r="A2642" t="s">
        <v>20</v>
      </c>
      <c r="B2642" t="s">
        <v>30</v>
      </c>
      <c r="C2642" t="s">
        <v>22</v>
      </c>
      <c r="D2642" t="s">
        <v>23</v>
      </c>
      <c r="E2642" t="s">
        <v>5</v>
      </c>
      <c r="G2642" t="s">
        <v>24</v>
      </c>
      <c r="H2642">
        <v>1194134</v>
      </c>
      <c r="I2642">
        <v>1194988</v>
      </c>
      <c r="J2642" t="s">
        <v>74</v>
      </c>
      <c r="P2642">
        <v>5737530</v>
      </c>
      <c r="Q2642" t="s">
        <v>4683</v>
      </c>
      <c r="R2642">
        <v>855</v>
      </c>
      <c r="T2642" t="s">
        <v>4684</v>
      </c>
    </row>
    <row r="2643" spans="1:20" x14ac:dyDescent="0.25">
      <c r="A2643" s="6" t="s">
        <v>33</v>
      </c>
      <c r="B2643" s="7" t="s">
        <v>34</v>
      </c>
      <c r="C2643" s="7" t="s">
        <v>22</v>
      </c>
      <c r="D2643" s="7" t="s">
        <v>23</v>
      </c>
      <c r="E2643" s="7" t="s">
        <v>5</v>
      </c>
      <c r="F2643" s="7"/>
      <c r="G2643" s="7" t="s">
        <v>24</v>
      </c>
      <c r="H2643" s="7">
        <v>1194134</v>
      </c>
      <c r="I2643" s="7">
        <v>1194988</v>
      </c>
      <c r="J2643" s="7" t="s">
        <v>74</v>
      </c>
      <c r="K2643" s="7" t="s">
        <v>4685</v>
      </c>
      <c r="L2643" s="7" t="s">
        <v>4685</v>
      </c>
      <c r="M2643" s="7"/>
      <c r="N2643" s="7" t="s">
        <v>36</v>
      </c>
      <c r="O2643" s="7"/>
      <c r="P2643" s="7">
        <v>5737530</v>
      </c>
      <c r="Q2643" s="7" t="s">
        <v>4683</v>
      </c>
      <c r="R2643" s="7">
        <v>855</v>
      </c>
      <c r="S2643" s="7">
        <v>284</v>
      </c>
      <c r="T2643" s="8"/>
    </row>
    <row r="2644" spans="1:20" hidden="1" x14ac:dyDescent="0.25">
      <c r="A2644" t="s">
        <v>20</v>
      </c>
      <c r="B2644" t="s">
        <v>30</v>
      </c>
      <c r="C2644" t="s">
        <v>22</v>
      </c>
      <c r="D2644" t="s">
        <v>23</v>
      </c>
      <c r="E2644" t="s">
        <v>5</v>
      </c>
      <c r="G2644" t="s">
        <v>24</v>
      </c>
      <c r="H2644">
        <v>1195049</v>
      </c>
      <c r="I2644">
        <v>1196047</v>
      </c>
      <c r="J2644" t="s">
        <v>74</v>
      </c>
      <c r="P2644">
        <v>5737508</v>
      </c>
      <c r="Q2644" t="s">
        <v>4686</v>
      </c>
      <c r="R2644">
        <v>999</v>
      </c>
      <c r="T2644" t="s">
        <v>4687</v>
      </c>
    </row>
    <row r="2645" spans="1:20" x14ac:dyDescent="0.25">
      <c r="A2645" s="6" t="s">
        <v>33</v>
      </c>
      <c r="B2645" s="7" t="s">
        <v>34</v>
      </c>
      <c r="C2645" s="7" t="s">
        <v>22</v>
      </c>
      <c r="D2645" s="7" t="s">
        <v>23</v>
      </c>
      <c r="E2645" s="7" t="s">
        <v>5</v>
      </c>
      <c r="F2645" s="7"/>
      <c r="G2645" s="7" t="s">
        <v>24</v>
      </c>
      <c r="H2645" s="7">
        <v>1195049</v>
      </c>
      <c r="I2645" s="7">
        <v>1196047</v>
      </c>
      <c r="J2645" s="7" t="s">
        <v>74</v>
      </c>
      <c r="K2645" s="7" t="s">
        <v>4688</v>
      </c>
      <c r="L2645" s="7" t="s">
        <v>4688</v>
      </c>
      <c r="M2645" s="7"/>
      <c r="N2645" s="7" t="s">
        <v>4689</v>
      </c>
      <c r="O2645" s="7"/>
      <c r="P2645" s="7">
        <v>5737508</v>
      </c>
      <c r="Q2645" s="7" t="s">
        <v>4686</v>
      </c>
      <c r="R2645" s="7">
        <v>999</v>
      </c>
      <c r="S2645" s="7">
        <v>332</v>
      </c>
      <c r="T2645" s="8"/>
    </row>
    <row r="2646" spans="1:20" hidden="1" x14ac:dyDescent="0.25">
      <c r="A2646" t="s">
        <v>20</v>
      </c>
      <c r="B2646" t="s">
        <v>30</v>
      </c>
      <c r="C2646" t="s">
        <v>22</v>
      </c>
      <c r="D2646" t="s">
        <v>23</v>
      </c>
      <c r="E2646" t="s">
        <v>5</v>
      </c>
      <c r="G2646" t="s">
        <v>24</v>
      </c>
      <c r="H2646">
        <v>1196153</v>
      </c>
      <c r="I2646">
        <v>1197001</v>
      </c>
      <c r="J2646" t="s">
        <v>74</v>
      </c>
      <c r="P2646">
        <v>5737494</v>
      </c>
      <c r="Q2646" t="s">
        <v>4690</v>
      </c>
      <c r="R2646">
        <v>849</v>
      </c>
      <c r="T2646" t="s">
        <v>4691</v>
      </c>
    </row>
    <row r="2647" spans="1:20" x14ac:dyDescent="0.25">
      <c r="A2647" s="6" t="s">
        <v>33</v>
      </c>
      <c r="B2647" s="7" t="s">
        <v>34</v>
      </c>
      <c r="C2647" s="7" t="s">
        <v>22</v>
      </c>
      <c r="D2647" s="7" t="s">
        <v>23</v>
      </c>
      <c r="E2647" s="7" t="s">
        <v>5</v>
      </c>
      <c r="F2647" s="7"/>
      <c r="G2647" s="7" t="s">
        <v>24</v>
      </c>
      <c r="H2647" s="7">
        <v>1196153</v>
      </c>
      <c r="I2647" s="7">
        <v>1197001</v>
      </c>
      <c r="J2647" s="7" t="s">
        <v>74</v>
      </c>
      <c r="K2647" s="7" t="s">
        <v>4692</v>
      </c>
      <c r="L2647" s="7" t="s">
        <v>4692</v>
      </c>
      <c r="M2647" s="7"/>
      <c r="N2647" s="7" t="s">
        <v>4693</v>
      </c>
      <c r="O2647" s="7"/>
      <c r="P2647" s="7">
        <v>5737494</v>
      </c>
      <c r="Q2647" s="7" t="s">
        <v>4690</v>
      </c>
      <c r="R2647" s="7">
        <v>849</v>
      </c>
      <c r="S2647" s="7">
        <v>282</v>
      </c>
      <c r="T2647" s="8"/>
    </row>
    <row r="2648" spans="1:20" hidden="1" x14ac:dyDescent="0.25">
      <c r="A2648" t="s">
        <v>20</v>
      </c>
      <c r="B2648" t="s">
        <v>30</v>
      </c>
      <c r="C2648" t="s">
        <v>22</v>
      </c>
      <c r="D2648" t="s">
        <v>23</v>
      </c>
      <c r="E2648" t="s">
        <v>5</v>
      </c>
      <c r="G2648" t="s">
        <v>24</v>
      </c>
      <c r="H2648">
        <v>1197035</v>
      </c>
      <c r="I2648">
        <v>1197721</v>
      </c>
      <c r="J2648" t="s">
        <v>74</v>
      </c>
      <c r="P2648">
        <v>5739029</v>
      </c>
      <c r="Q2648" t="s">
        <v>4694</v>
      </c>
      <c r="R2648">
        <v>687</v>
      </c>
      <c r="T2648" t="s">
        <v>4695</v>
      </c>
    </row>
    <row r="2649" spans="1:20" x14ac:dyDescent="0.25">
      <c r="A2649" s="6" t="s">
        <v>33</v>
      </c>
      <c r="B2649" s="7" t="s">
        <v>34</v>
      </c>
      <c r="C2649" s="7" t="s">
        <v>22</v>
      </c>
      <c r="D2649" s="7" t="s">
        <v>23</v>
      </c>
      <c r="E2649" s="7" t="s">
        <v>5</v>
      </c>
      <c r="F2649" s="7"/>
      <c r="G2649" s="7" t="s">
        <v>24</v>
      </c>
      <c r="H2649" s="7">
        <v>1197035</v>
      </c>
      <c r="I2649" s="7">
        <v>1197721</v>
      </c>
      <c r="J2649" s="7" t="s">
        <v>74</v>
      </c>
      <c r="K2649" s="7" t="s">
        <v>4696</v>
      </c>
      <c r="L2649" s="7" t="s">
        <v>4696</v>
      </c>
      <c r="M2649" s="7"/>
      <c r="N2649" s="7" t="s">
        <v>4697</v>
      </c>
      <c r="O2649" s="7"/>
      <c r="P2649" s="7">
        <v>5739029</v>
      </c>
      <c r="Q2649" s="7" t="s">
        <v>4694</v>
      </c>
      <c r="R2649" s="7">
        <v>687</v>
      </c>
      <c r="S2649" s="7">
        <v>228</v>
      </c>
      <c r="T2649" s="8"/>
    </row>
    <row r="2650" spans="1:20" hidden="1" x14ac:dyDescent="0.25">
      <c r="A2650" t="s">
        <v>20</v>
      </c>
      <c r="B2650" t="s">
        <v>30</v>
      </c>
      <c r="C2650" t="s">
        <v>22</v>
      </c>
      <c r="D2650" t="s">
        <v>23</v>
      </c>
      <c r="E2650" t="s">
        <v>5</v>
      </c>
      <c r="G2650" t="s">
        <v>24</v>
      </c>
      <c r="H2650">
        <v>1197736</v>
      </c>
      <c r="I2650">
        <v>1198260</v>
      </c>
      <c r="J2650" t="s">
        <v>74</v>
      </c>
      <c r="P2650">
        <v>5737641</v>
      </c>
      <c r="Q2650" t="s">
        <v>4698</v>
      </c>
      <c r="R2650">
        <v>525</v>
      </c>
      <c r="T2650" t="s">
        <v>4699</v>
      </c>
    </row>
    <row r="2651" spans="1:20" x14ac:dyDescent="0.25">
      <c r="A2651" s="6" t="s">
        <v>33</v>
      </c>
      <c r="B2651" s="7" t="s">
        <v>34</v>
      </c>
      <c r="C2651" s="7" t="s">
        <v>22</v>
      </c>
      <c r="D2651" s="7" t="s">
        <v>23</v>
      </c>
      <c r="E2651" s="7" t="s">
        <v>5</v>
      </c>
      <c r="F2651" s="7"/>
      <c r="G2651" s="7" t="s">
        <v>24</v>
      </c>
      <c r="H2651" s="7">
        <v>1197736</v>
      </c>
      <c r="I2651" s="7">
        <v>1198260</v>
      </c>
      <c r="J2651" s="7" t="s">
        <v>74</v>
      </c>
      <c r="K2651" s="7" t="s">
        <v>4700</v>
      </c>
      <c r="L2651" s="7" t="s">
        <v>4700</v>
      </c>
      <c r="M2651" s="7"/>
      <c r="N2651" s="7" t="s">
        <v>4701</v>
      </c>
      <c r="O2651" s="7"/>
      <c r="P2651" s="7">
        <v>5737641</v>
      </c>
      <c r="Q2651" s="7" t="s">
        <v>4698</v>
      </c>
      <c r="R2651" s="7">
        <v>525</v>
      </c>
      <c r="S2651" s="7">
        <v>174</v>
      </c>
      <c r="T2651" s="8"/>
    </row>
    <row r="2652" spans="1:20" hidden="1" x14ac:dyDescent="0.25">
      <c r="A2652" t="s">
        <v>20</v>
      </c>
      <c r="B2652" t="s">
        <v>30</v>
      </c>
      <c r="C2652" t="s">
        <v>22</v>
      </c>
      <c r="D2652" t="s">
        <v>23</v>
      </c>
      <c r="E2652" t="s">
        <v>5</v>
      </c>
      <c r="G2652" t="s">
        <v>24</v>
      </c>
      <c r="H2652">
        <v>1198359</v>
      </c>
      <c r="I2652">
        <v>1199603</v>
      </c>
      <c r="J2652" t="s">
        <v>74</v>
      </c>
      <c r="P2652">
        <v>5737436</v>
      </c>
      <c r="Q2652" t="s">
        <v>4702</v>
      </c>
      <c r="R2652">
        <v>1245</v>
      </c>
      <c r="T2652" t="s">
        <v>4703</v>
      </c>
    </row>
    <row r="2653" spans="1:20" x14ac:dyDescent="0.25">
      <c r="A2653" s="6" t="s">
        <v>33</v>
      </c>
      <c r="B2653" s="7" t="s">
        <v>34</v>
      </c>
      <c r="C2653" s="7" t="s">
        <v>22</v>
      </c>
      <c r="D2653" s="7" t="s">
        <v>23</v>
      </c>
      <c r="E2653" s="7" t="s">
        <v>5</v>
      </c>
      <c r="F2653" s="7"/>
      <c r="G2653" s="7" t="s">
        <v>24</v>
      </c>
      <c r="H2653" s="7">
        <v>1198359</v>
      </c>
      <c r="I2653" s="7">
        <v>1199603</v>
      </c>
      <c r="J2653" s="7" t="s">
        <v>74</v>
      </c>
      <c r="K2653" s="7" t="s">
        <v>4704</v>
      </c>
      <c r="L2653" s="7" t="s">
        <v>4704</v>
      </c>
      <c r="M2653" s="7"/>
      <c r="N2653" s="7" t="s">
        <v>4705</v>
      </c>
      <c r="O2653" s="7"/>
      <c r="P2653" s="7">
        <v>5737436</v>
      </c>
      <c r="Q2653" s="7" t="s">
        <v>4702</v>
      </c>
      <c r="R2653" s="7">
        <v>1245</v>
      </c>
      <c r="S2653" s="7">
        <v>414</v>
      </c>
      <c r="T2653" s="8"/>
    </row>
    <row r="2654" spans="1:20" hidden="1" x14ac:dyDescent="0.25">
      <c r="A2654" t="s">
        <v>20</v>
      </c>
      <c r="B2654" t="s">
        <v>30</v>
      </c>
      <c r="C2654" t="s">
        <v>22</v>
      </c>
      <c r="D2654" t="s">
        <v>23</v>
      </c>
      <c r="E2654" t="s">
        <v>5</v>
      </c>
      <c r="G2654" t="s">
        <v>24</v>
      </c>
      <c r="H2654">
        <v>1199808</v>
      </c>
      <c r="I2654">
        <v>1201076</v>
      </c>
      <c r="J2654" t="s">
        <v>74</v>
      </c>
      <c r="P2654">
        <v>5737718</v>
      </c>
      <c r="Q2654" t="s">
        <v>4706</v>
      </c>
      <c r="R2654">
        <v>1269</v>
      </c>
      <c r="T2654" t="s">
        <v>4707</v>
      </c>
    </row>
    <row r="2655" spans="1:20" x14ac:dyDescent="0.25">
      <c r="A2655" s="6" t="s">
        <v>33</v>
      </c>
      <c r="B2655" s="7" t="s">
        <v>34</v>
      </c>
      <c r="C2655" s="7" t="s">
        <v>22</v>
      </c>
      <c r="D2655" s="7" t="s">
        <v>23</v>
      </c>
      <c r="E2655" s="7" t="s">
        <v>5</v>
      </c>
      <c r="F2655" s="7"/>
      <c r="G2655" s="7" t="s">
        <v>24</v>
      </c>
      <c r="H2655" s="7">
        <v>1199808</v>
      </c>
      <c r="I2655" s="7">
        <v>1201076</v>
      </c>
      <c r="J2655" s="7" t="s">
        <v>74</v>
      </c>
      <c r="K2655" s="7" t="s">
        <v>4708</v>
      </c>
      <c r="L2655" s="7" t="s">
        <v>4708</v>
      </c>
      <c r="M2655" s="7"/>
      <c r="N2655" s="7" t="s">
        <v>990</v>
      </c>
      <c r="O2655" s="7"/>
      <c r="P2655" s="7">
        <v>5737718</v>
      </c>
      <c r="Q2655" s="7" t="s">
        <v>4706</v>
      </c>
      <c r="R2655" s="7">
        <v>1269</v>
      </c>
      <c r="S2655" s="7">
        <v>422</v>
      </c>
      <c r="T2655" s="8"/>
    </row>
    <row r="2656" spans="1:20" hidden="1" x14ac:dyDescent="0.25">
      <c r="A2656" t="s">
        <v>20</v>
      </c>
      <c r="B2656" t="s">
        <v>30</v>
      </c>
      <c r="C2656" t="s">
        <v>22</v>
      </c>
      <c r="D2656" t="s">
        <v>23</v>
      </c>
      <c r="E2656" t="s">
        <v>5</v>
      </c>
      <c r="G2656" t="s">
        <v>24</v>
      </c>
      <c r="H2656">
        <v>1201136</v>
      </c>
      <c r="I2656">
        <v>1202254</v>
      </c>
      <c r="J2656" t="s">
        <v>74</v>
      </c>
      <c r="P2656">
        <v>5737406</v>
      </c>
      <c r="Q2656" t="s">
        <v>4709</v>
      </c>
      <c r="R2656">
        <v>1119</v>
      </c>
      <c r="T2656" t="s">
        <v>4710</v>
      </c>
    </row>
    <row r="2657" spans="1:20" x14ac:dyDescent="0.25">
      <c r="A2657" s="6" t="s">
        <v>33</v>
      </c>
      <c r="B2657" s="7" t="s">
        <v>34</v>
      </c>
      <c r="C2657" s="7" t="s">
        <v>22</v>
      </c>
      <c r="D2657" s="7" t="s">
        <v>23</v>
      </c>
      <c r="E2657" s="7" t="s">
        <v>5</v>
      </c>
      <c r="F2657" s="7"/>
      <c r="G2657" s="7" t="s">
        <v>24</v>
      </c>
      <c r="H2657" s="7">
        <v>1201136</v>
      </c>
      <c r="I2657" s="7">
        <v>1202254</v>
      </c>
      <c r="J2657" s="7" t="s">
        <v>74</v>
      </c>
      <c r="K2657" s="7" t="s">
        <v>4711</v>
      </c>
      <c r="L2657" s="7" t="s">
        <v>4711</v>
      </c>
      <c r="M2657" s="7"/>
      <c r="N2657" s="7" t="s">
        <v>4712</v>
      </c>
      <c r="O2657" s="7"/>
      <c r="P2657" s="7">
        <v>5737406</v>
      </c>
      <c r="Q2657" s="7" t="s">
        <v>4709</v>
      </c>
      <c r="R2657" s="7">
        <v>1119</v>
      </c>
      <c r="S2657" s="7">
        <v>372</v>
      </c>
      <c r="T2657" s="8"/>
    </row>
    <row r="2658" spans="1:20" hidden="1" x14ac:dyDescent="0.25">
      <c r="A2658" t="s">
        <v>20</v>
      </c>
      <c r="B2658" t="s">
        <v>30</v>
      </c>
      <c r="C2658" t="s">
        <v>22</v>
      </c>
      <c r="D2658" t="s">
        <v>23</v>
      </c>
      <c r="E2658" t="s">
        <v>5</v>
      </c>
      <c r="G2658" t="s">
        <v>24</v>
      </c>
      <c r="H2658">
        <v>1202328</v>
      </c>
      <c r="I2658">
        <v>1202960</v>
      </c>
      <c r="J2658" t="s">
        <v>25</v>
      </c>
      <c r="P2658">
        <v>5737376</v>
      </c>
      <c r="Q2658" t="s">
        <v>4713</v>
      </c>
      <c r="R2658">
        <v>633</v>
      </c>
      <c r="T2658" t="s">
        <v>4714</v>
      </c>
    </row>
    <row r="2659" spans="1:20" x14ac:dyDescent="0.25">
      <c r="A2659" s="6" t="s">
        <v>33</v>
      </c>
      <c r="B2659" s="7" t="s">
        <v>34</v>
      </c>
      <c r="C2659" s="7" t="s">
        <v>22</v>
      </c>
      <c r="D2659" s="7" t="s">
        <v>23</v>
      </c>
      <c r="E2659" s="7" t="s">
        <v>5</v>
      </c>
      <c r="F2659" s="7"/>
      <c r="G2659" s="7" t="s">
        <v>24</v>
      </c>
      <c r="H2659" s="7">
        <v>1202328</v>
      </c>
      <c r="I2659" s="7">
        <v>1202960</v>
      </c>
      <c r="J2659" s="7" t="s">
        <v>25</v>
      </c>
      <c r="K2659" s="7" t="s">
        <v>4715</v>
      </c>
      <c r="L2659" s="7" t="s">
        <v>4715</v>
      </c>
      <c r="M2659" s="7"/>
      <c r="N2659" s="7" t="s">
        <v>4716</v>
      </c>
      <c r="O2659" s="7"/>
      <c r="P2659" s="7">
        <v>5737376</v>
      </c>
      <c r="Q2659" s="7" t="s">
        <v>4713</v>
      </c>
      <c r="R2659" s="7">
        <v>633</v>
      </c>
      <c r="S2659" s="7">
        <v>210</v>
      </c>
      <c r="T2659" s="8"/>
    </row>
    <row r="2660" spans="1:20" hidden="1" x14ac:dyDescent="0.25">
      <c r="A2660" t="s">
        <v>20</v>
      </c>
      <c r="B2660" t="s">
        <v>30</v>
      </c>
      <c r="C2660" t="s">
        <v>22</v>
      </c>
      <c r="D2660" t="s">
        <v>23</v>
      </c>
      <c r="E2660" t="s">
        <v>5</v>
      </c>
      <c r="G2660" t="s">
        <v>24</v>
      </c>
      <c r="H2660">
        <v>1203372</v>
      </c>
      <c r="I2660">
        <v>1204439</v>
      </c>
      <c r="J2660" t="s">
        <v>74</v>
      </c>
      <c r="P2660">
        <v>5737597</v>
      </c>
      <c r="Q2660" t="s">
        <v>4717</v>
      </c>
      <c r="R2660">
        <v>1068</v>
      </c>
      <c r="T2660" t="s">
        <v>4718</v>
      </c>
    </row>
    <row r="2661" spans="1:20" x14ac:dyDescent="0.25">
      <c r="A2661" s="6" t="s">
        <v>33</v>
      </c>
      <c r="B2661" s="7" t="s">
        <v>34</v>
      </c>
      <c r="C2661" s="7" t="s">
        <v>22</v>
      </c>
      <c r="D2661" s="7" t="s">
        <v>23</v>
      </c>
      <c r="E2661" s="7" t="s">
        <v>5</v>
      </c>
      <c r="F2661" s="7"/>
      <c r="G2661" s="7" t="s">
        <v>24</v>
      </c>
      <c r="H2661" s="7">
        <v>1203372</v>
      </c>
      <c r="I2661" s="7">
        <v>1204439</v>
      </c>
      <c r="J2661" s="7" t="s">
        <v>74</v>
      </c>
      <c r="K2661" s="7" t="s">
        <v>4719</v>
      </c>
      <c r="L2661" s="7" t="s">
        <v>4719</v>
      </c>
      <c r="M2661" s="7"/>
      <c r="N2661" s="7" t="s">
        <v>36</v>
      </c>
      <c r="O2661" s="7"/>
      <c r="P2661" s="7">
        <v>5737597</v>
      </c>
      <c r="Q2661" s="7" t="s">
        <v>4717</v>
      </c>
      <c r="R2661" s="7">
        <v>1068</v>
      </c>
      <c r="S2661" s="7">
        <v>355</v>
      </c>
      <c r="T2661" s="8"/>
    </row>
    <row r="2662" spans="1:20" hidden="1" x14ac:dyDescent="0.25">
      <c r="A2662" t="s">
        <v>20</v>
      </c>
      <c r="B2662" t="s">
        <v>30</v>
      </c>
      <c r="C2662" t="s">
        <v>22</v>
      </c>
      <c r="D2662" t="s">
        <v>23</v>
      </c>
      <c r="E2662" t="s">
        <v>5</v>
      </c>
      <c r="G2662" t="s">
        <v>24</v>
      </c>
      <c r="H2662">
        <v>1204472</v>
      </c>
      <c r="I2662">
        <v>1204732</v>
      </c>
      <c r="J2662" t="s">
        <v>74</v>
      </c>
      <c r="P2662">
        <v>5737388</v>
      </c>
      <c r="Q2662" t="s">
        <v>4720</v>
      </c>
      <c r="R2662">
        <v>261</v>
      </c>
      <c r="T2662" t="s">
        <v>4721</v>
      </c>
    </row>
    <row r="2663" spans="1:20" x14ac:dyDescent="0.25">
      <c r="A2663" s="6" t="s">
        <v>33</v>
      </c>
      <c r="B2663" s="7" t="s">
        <v>34</v>
      </c>
      <c r="C2663" s="7" t="s">
        <v>22</v>
      </c>
      <c r="D2663" s="7" t="s">
        <v>23</v>
      </c>
      <c r="E2663" s="7" t="s">
        <v>5</v>
      </c>
      <c r="F2663" s="7"/>
      <c r="G2663" s="7" t="s">
        <v>24</v>
      </c>
      <c r="H2663" s="7">
        <v>1204472</v>
      </c>
      <c r="I2663" s="7">
        <v>1204732</v>
      </c>
      <c r="J2663" s="7" t="s">
        <v>74</v>
      </c>
      <c r="K2663" s="7" t="s">
        <v>4722</v>
      </c>
      <c r="L2663" s="7" t="s">
        <v>4722</v>
      </c>
      <c r="M2663" s="7"/>
      <c r="N2663" s="7" t="s">
        <v>4723</v>
      </c>
      <c r="O2663" s="7"/>
      <c r="P2663" s="7">
        <v>5737388</v>
      </c>
      <c r="Q2663" s="7" t="s">
        <v>4720</v>
      </c>
      <c r="R2663" s="7">
        <v>261</v>
      </c>
      <c r="S2663" s="7">
        <v>86</v>
      </c>
      <c r="T2663" s="8"/>
    </row>
    <row r="2664" spans="1:20" hidden="1" x14ac:dyDescent="0.25">
      <c r="A2664" t="s">
        <v>20</v>
      </c>
      <c r="B2664" t="s">
        <v>30</v>
      </c>
      <c r="C2664" t="s">
        <v>22</v>
      </c>
      <c r="D2664" t="s">
        <v>23</v>
      </c>
      <c r="E2664" t="s">
        <v>5</v>
      </c>
      <c r="G2664" t="s">
        <v>24</v>
      </c>
      <c r="H2664">
        <v>1204825</v>
      </c>
      <c r="I2664">
        <v>1205697</v>
      </c>
      <c r="J2664" t="s">
        <v>74</v>
      </c>
      <c r="P2664">
        <v>5737668</v>
      </c>
      <c r="Q2664" t="s">
        <v>4724</v>
      </c>
      <c r="R2664">
        <v>873</v>
      </c>
      <c r="T2664" t="s">
        <v>4725</v>
      </c>
    </row>
    <row r="2665" spans="1:20" x14ac:dyDescent="0.25">
      <c r="A2665" s="6" t="s">
        <v>33</v>
      </c>
      <c r="B2665" s="7" t="s">
        <v>34</v>
      </c>
      <c r="C2665" s="7" t="s">
        <v>22</v>
      </c>
      <c r="D2665" s="7" t="s">
        <v>23</v>
      </c>
      <c r="E2665" s="7" t="s">
        <v>5</v>
      </c>
      <c r="F2665" s="7"/>
      <c r="G2665" s="7" t="s">
        <v>24</v>
      </c>
      <c r="H2665" s="7">
        <v>1204825</v>
      </c>
      <c r="I2665" s="7">
        <v>1205697</v>
      </c>
      <c r="J2665" s="7" t="s">
        <v>74</v>
      </c>
      <c r="K2665" s="7" t="s">
        <v>4726</v>
      </c>
      <c r="L2665" s="7" t="s">
        <v>4726</v>
      </c>
      <c r="M2665" s="7"/>
      <c r="N2665" s="7" t="s">
        <v>4727</v>
      </c>
      <c r="O2665" s="7"/>
      <c r="P2665" s="7">
        <v>5737668</v>
      </c>
      <c r="Q2665" s="7" t="s">
        <v>4724</v>
      </c>
      <c r="R2665" s="7">
        <v>873</v>
      </c>
      <c r="S2665" s="7">
        <v>290</v>
      </c>
      <c r="T2665" s="8"/>
    </row>
    <row r="2666" spans="1:20" hidden="1" x14ac:dyDescent="0.25">
      <c r="A2666" t="s">
        <v>20</v>
      </c>
      <c r="B2666" t="s">
        <v>30</v>
      </c>
      <c r="C2666" t="s">
        <v>22</v>
      </c>
      <c r="D2666" t="s">
        <v>23</v>
      </c>
      <c r="E2666" t="s">
        <v>5</v>
      </c>
      <c r="G2666" t="s">
        <v>24</v>
      </c>
      <c r="H2666">
        <v>1205697</v>
      </c>
      <c r="I2666">
        <v>1206416</v>
      </c>
      <c r="J2666" t="s">
        <v>74</v>
      </c>
      <c r="P2666">
        <v>5737404</v>
      </c>
      <c r="Q2666" t="s">
        <v>4728</v>
      </c>
      <c r="R2666">
        <v>720</v>
      </c>
      <c r="T2666" t="s">
        <v>4729</v>
      </c>
    </row>
    <row r="2667" spans="1:20" x14ac:dyDescent="0.25">
      <c r="A2667" s="6" t="s">
        <v>33</v>
      </c>
      <c r="B2667" s="7" t="s">
        <v>34</v>
      </c>
      <c r="C2667" s="7" t="s">
        <v>22</v>
      </c>
      <c r="D2667" s="7" t="s">
        <v>23</v>
      </c>
      <c r="E2667" s="7" t="s">
        <v>5</v>
      </c>
      <c r="F2667" s="7"/>
      <c r="G2667" s="7" t="s">
        <v>24</v>
      </c>
      <c r="H2667" s="7">
        <v>1205697</v>
      </c>
      <c r="I2667" s="7">
        <v>1206416</v>
      </c>
      <c r="J2667" s="7" t="s">
        <v>74</v>
      </c>
      <c r="K2667" s="7" t="s">
        <v>4730</v>
      </c>
      <c r="L2667" s="7" t="s">
        <v>4730</v>
      </c>
      <c r="M2667" s="7"/>
      <c r="N2667" s="7" t="s">
        <v>4731</v>
      </c>
      <c r="O2667" s="7"/>
      <c r="P2667" s="7">
        <v>5737404</v>
      </c>
      <c r="Q2667" s="7" t="s">
        <v>4728</v>
      </c>
      <c r="R2667" s="7">
        <v>720</v>
      </c>
      <c r="S2667" s="7">
        <v>239</v>
      </c>
      <c r="T2667" s="8"/>
    </row>
    <row r="2668" spans="1:20" hidden="1" x14ac:dyDescent="0.25">
      <c r="A2668" t="s">
        <v>20</v>
      </c>
      <c r="B2668" t="s">
        <v>30</v>
      </c>
      <c r="C2668" t="s">
        <v>22</v>
      </c>
      <c r="D2668" t="s">
        <v>23</v>
      </c>
      <c r="E2668" t="s">
        <v>5</v>
      </c>
      <c r="G2668" t="s">
        <v>24</v>
      </c>
      <c r="H2668">
        <v>1206538</v>
      </c>
      <c r="I2668">
        <v>1207623</v>
      </c>
      <c r="J2668" t="s">
        <v>25</v>
      </c>
      <c r="O2668" t="s">
        <v>4732</v>
      </c>
      <c r="P2668">
        <v>5737554</v>
      </c>
      <c r="Q2668" t="s">
        <v>4733</v>
      </c>
      <c r="R2668">
        <v>1086</v>
      </c>
      <c r="T2668" t="s">
        <v>4734</v>
      </c>
    </row>
    <row r="2669" spans="1:20" x14ac:dyDescent="0.25">
      <c r="A2669" s="6" t="s">
        <v>33</v>
      </c>
      <c r="B2669" s="7" t="s">
        <v>34</v>
      </c>
      <c r="C2669" s="7" t="s">
        <v>22</v>
      </c>
      <c r="D2669" s="7" t="s">
        <v>23</v>
      </c>
      <c r="E2669" s="7" t="s">
        <v>5</v>
      </c>
      <c r="F2669" s="7"/>
      <c r="G2669" s="7" t="s">
        <v>24</v>
      </c>
      <c r="H2669" s="7">
        <v>1206538</v>
      </c>
      <c r="I2669" s="7">
        <v>1207623</v>
      </c>
      <c r="J2669" s="7" t="s">
        <v>25</v>
      </c>
      <c r="K2669" s="7" t="s">
        <v>4735</v>
      </c>
      <c r="L2669" s="7" t="s">
        <v>4735</v>
      </c>
      <c r="M2669" s="7"/>
      <c r="N2669" s="7" t="s">
        <v>4736</v>
      </c>
      <c r="O2669" s="7" t="s">
        <v>4732</v>
      </c>
      <c r="P2669" s="7">
        <v>5737554</v>
      </c>
      <c r="Q2669" s="7" t="s">
        <v>4733</v>
      </c>
      <c r="R2669" s="7">
        <v>1086</v>
      </c>
      <c r="S2669" s="7">
        <v>361</v>
      </c>
      <c r="T2669" s="8"/>
    </row>
    <row r="2670" spans="1:20" hidden="1" x14ac:dyDescent="0.25">
      <c r="A2670" t="s">
        <v>20</v>
      </c>
      <c r="B2670" t="s">
        <v>30</v>
      </c>
      <c r="C2670" t="s">
        <v>22</v>
      </c>
      <c r="D2670" t="s">
        <v>23</v>
      </c>
      <c r="E2670" t="s">
        <v>5</v>
      </c>
      <c r="G2670" t="s">
        <v>24</v>
      </c>
      <c r="H2670">
        <v>1207689</v>
      </c>
      <c r="I2670">
        <v>1209002</v>
      </c>
      <c r="J2670" t="s">
        <v>74</v>
      </c>
      <c r="P2670">
        <v>5737300</v>
      </c>
      <c r="Q2670" t="s">
        <v>4737</v>
      </c>
      <c r="R2670">
        <v>1314</v>
      </c>
      <c r="T2670" t="s">
        <v>4738</v>
      </c>
    </row>
    <row r="2671" spans="1:20" x14ac:dyDescent="0.25">
      <c r="A2671" s="6" t="s">
        <v>33</v>
      </c>
      <c r="B2671" s="7" t="s">
        <v>34</v>
      </c>
      <c r="C2671" s="7" t="s">
        <v>22</v>
      </c>
      <c r="D2671" s="7" t="s">
        <v>23</v>
      </c>
      <c r="E2671" s="7" t="s">
        <v>5</v>
      </c>
      <c r="F2671" s="7"/>
      <c r="G2671" s="7" t="s">
        <v>24</v>
      </c>
      <c r="H2671" s="7">
        <v>1207689</v>
      </c>
      <c r="I2671" s="7">
        <v>1209002</v>
      </c>
      <c r="J2671" s="7" t="s">
        <v>74</v>
      </c>
      <c r="K2671" s="7" t="s">
        <v>4739</v>
      </c>
      <c r="L2671" s="7" t="s">
        <v>4739</v>
      </c>
      <c r="M2671" s="7"/>
      <c r="N2671" s="7" t="s">
        <v>4740</v>
      </c>
      <c r="O2671" s="7"/>
      <c r="P2671" s="7">
        <v>5737300</v>
      </c>
      <c r="Q2671" s="7" t="s">
        <v>4737</v>
      </c>
      <c r="R2671" s="7">
        <v>1314</v>
      </c>
      <c r="S2671" s="7">
        <v>437</v>
      </c>
      <c r="T2671" s="8"/>
    </row>
    <row r="2672" spans="1:20" hidden="1" x14ac:dyDescent="0.25">
      <c r="A2672" t="s">
        <v>20</v>
      </c>
      <c r="B2672" t="s">
        <v>30</v>
      </c>
      <c r="C2672" t="s">
        <v>22</v>
      </c>
      <c r="D2672" t="s">
        <v>23</v>
      </c>
      <c r="E2672" t="s">
        <v>5</v>
      </c>
      <c r="G2672" t="s">
        <v>24</v>
      </c>
      <c r="H2672">
        <v>1209287</v>
      </c>
      <c r="I2672">
        <v>1209595</v>
      </c>
      <c r="J2672" t="s">
        <v>74</v>
      </c>
      <c r="P2672">
        <v>5737764</v>
      </c>
      <c r="Q2672" t="s">
        <v>4741</v>
      </c>
      <c r="R2672">
        <v>309</v>
      </c>
      <c r="T2672" t="s">
        <v>4742</v>
      </c>
    </row>
    <row r="2673" spans="1:20" x14ac:dyDescent="0.25">
      <c r="A2673" s="6" t="s">
        <v>33</v>
      </c>
      <c r="B2673" s="7" t="s">
        <v>34</v>
      </c>
      <c r="C2673" s="7" t="s">
        <v>22</v>
      </c>
      <c r="D2673" s="7" t="s">
        <v>23</v>
      </c>
      <c r="E2673" s="7" t="s">
        <v>5</v>
      </c>
      <c r="F2673" s="7"/>
      <c r="G2673" s="7" t="s">
        <v>24</v>
      </c>
      <c r="H2673" s="7">
        <v>1209287</v>
      </c>
      <c r="I2673" s="7">
        <v>1209595</v>
      </c>
      <c r="J2673" s="7" t="s">
        <v>74</v>
      </c>
      <c r="K2673" s="7" t="s">
        <v>4743</v>
      </c>
      <c r="L2673" s="7" t="s">
        <v>4743</v>
      </c>
      <c r="M2673" s="7"/>
      <c r="N2673" s="7" t="s">
        <v>4744</v>
      </c>
      <c r="O2673" s="7"/>
      <c r="P2673" s="7">
        <v>5737764</v>
      </c>
      <c r="Q2673" s="7" t="s">
        <v>4741</v>
      </c>
      <c r="R2673" s="7">
        <v>309</v>
      </c>
      <c r="S2673" s="7">
        <v>102</v>
      </c>
      <c r="T2673" s="8"/>
    </row>
    <row r="2674" spans="1:20" hidden="1" x14ac:dyDescent="0.25">
      <c r="A2674" t="s">
        <v>20</v>
      </c>
      <c r="B2674" t="s">
        <v>30</v>
      </c>
      <c r="C2674" t="s">
        <v>22</v>
      </c>
      <c r="D2674" t="s">
        <v>23</v>
      </c>
      <c r="E2674" t="s">
        <v>5</v>
      </c>
      <c r="G2674" t="s">
        <v>24</v>
      </c>
      <c r="H2674">
        <v>1209644</v>
      </c>
      <c r="I2674">
        <v>1210930</v>
      </c>
      <c r="J2674" t="s">
        <v>74</v>
      </c>
      <c r="P2674">
        <v>5737273</v>
      </c>
      <c r="Q2674" t="s">
        <v>4745</v>
      </c>
      <c r="R2674">
        <v>1287</v>
      </c>
      <c r="T2674" t="s">
        <v>4746</v>
      </c>
    </row>
    <row r="2675" spans="1:20" x14ac:dyDescent="0.25">
      <c r="A2675" s="6" t="s">
        <v>33</v>
      </c>
      <c r="B2675" s="7" t="s">
        <v>34</v>
      </c>
      <c r="C2675" s="7" t="s">
        <v>22</v>
      </c>
      <c r="D2675" s="7" t="s">
        <v>23</v>
      </c>
      <c r="E2675" s="7" t="s">
        <v>5</v>
      </c>
      <c r="F2675" s="7"/>
      <c r="G2675" s="7" t="s">
        <v>24</v>
      </c>
      <c r="H2675" s="7">
        <v>1209644</v>
      </c>
      <c r="I2675" s="7">
        <v>1210930</v>
      </c>
      <c r="J2675" s="7" t="s">
        <v>74</v>
      </c>
      <c r="K2675" s="7" t="s">
        <v>4747</v>
      </c>
      <c r="L2675" s="7" t="s">
        <v>4747</v>
      </c>
      <c r="M2675" s="7"/>
      <c r="N2675" s="7" t="s">
        <v>4748</v>
      </c>
      <c r="O2675" s="7"/>
      <c r="P2675" s="7">
        <v>5737273</v>
      </c>
      <c r="Q2675" s="7" t="s">
        <v>4745</v>
      </c>
      <c r="R2675" s="7">
        <v>1287</v>
      </c>
      <c r="S2675" s="7">
        <v>428</v>
      </c>
      <c r="T2675" s="8"/>
    </row>
    <row r="2676" spans="1:20" hidden="1" x14ac:dyDescent="0.25">
      <c r="A2676" t="s">
        <v>20</v>
      </c>
      <c r="B2676" t="s">
        <v>30</v>
      </c>
      <c r="C2676" t="s">
        <v>22</v>
      </c>
      <c r="D2676" t="s">
        <v>23</v>
      </c>
      <c r="E2676" t="s">
        <v>5</v>
      </c>
      <c r="G2676" t="s">
        <v>24</v>
      </c>
      <c r="H2676">
        <v>1211015</v>
      </c>
      <c r="I2676">
        <v>1213198</v>
      </c>
      <c r="J2676" t="s">
        <v>74</v>
      </c>
      <c r="P2676">
        <v>5738174</v>
      </c>
      <c r="Q2676" t="s">
        <v>4749</v>
      </c>
      <c r="R2676">
        <v>2184</v>
      </c>
      <c r="T2676" t="s">
        <v>4750</v>
      </c>
    </row>
    <row r="2677" spans="1:20" x14ac:dyDescent="0.25">
      <c r="A2677" s="6" t="s">
        <v>33</v>
      </c>
      <c r="B2677" s="7" t="s">
        <v>34</v>
      </c>
      <c r="C2677" s="7" t="s">
        <v>22</v>
      </c>
      <c r="D2677" s="7" t="s">
        <v>23</v>
      </c>
      <c r="E2677" s="7" t="s">
        <v>5</v>
      </c>
      <c r="F2677" s="7"/>
      <c r="G2677" s="7" t="s">
        <v>24</v>
      </c>
      <c r="H2677" s="7">
        <v>1211015</v>
      </c>
      <c r="I2677" s="7">
        <v>1213198</v>
      </c>
      <c r="J2677" s="7" t="s">
        <v>74</v>
      </c>
      <c r="K2677" s="7" t="s">
        <v>4751</v>
      </c>
      <c r="L2677" s="7" t="s">
        <v>4751</v>
      </c>
      <c r="M2677" s="7"/>
      <c r="N2677" s="7" t="s">
        <v>4752</v>
      </c>
      <c r="O2677" s="7"/>
      <c r="P2677" s="7">
        <v>5738174</v>
      </c>
      <c r="Q2677" s="7" t="s">
        <v>4749</v>
      </c>
      <c r="R2677" s="7">
        <v>2184</v>
      </c>
      <c r="S2677" s="7">
        <v>727</v>
      </c>
      <c r="T2677" s="8"/>
    </row>
    <row r="2678" spans="1:20" hidden="1" x14ac:dyDescent="0.25">
      <c r="A2678" t="s">
        <v>20</v>
      </c>
      <c r="B2678" t="s">
        <v>30</v>
      </c>
      <c r="C2678" t="s">
        <v>22</v>
      </c>
      <c r="D2678" t="s">
        <v>23</v>
      </c>
      <c r="E2678" t="s">
        <v>5</v>
      </c>
      <c r="G2678" t="s">
        <v>24</v>
      </c>
      <c r="H2678">
        <v>1213302</v>
      </c>
      <c r="I2678">
        <v>1213868</v>
      </c>
      <c r="J2678" t="s">
        <v>74</v>
      </c>
      <c r="P2678">
        <v>5737504</v>
      </c>
      <c r="Q2678" t="s">
        <v>4753</v>
      </c>
      <c r="R2678">
        <v>567</v>
      </c>
      <c r="T2678" t="s">
        <v>4754</v>
      </c>
    </row>
    <row r="2679" spans="1:20" x14ac:dyDescent="0.25">
      <c r="A2679" s="6" t="s">
        <v>33</v>
      </c>
      <c r="B2679" s="7" t="s">
        <v>34</v>
      </c>
      <c r="C2679" s="7" t="s">
        <v>22</v>
      </c>
      <c r="D2679" s="7" t="s">
        <v>23</v>
      </c>
      <c r="E2679" s="7" t="s">
        <v>5</v>
      </c>
      <c r="F2679" s="7"/>
      <c r="G2679" s="7" t="s">
        <v>24</v>
      </c>
      <c r="H2679" s="7">
        <v>1213302</v>
      </c>
      <c r="I2679" s="7">
        <v>1213868</v>
      </c>
      <c r="J2679" s="7" t="s">
        <v>74</v>
      </c>
      <c r="K2679" s="7" t="s">
        <v>4755</v>
      </c>
      <c r="L2679" s="7" t="s">
        <v>4755</v>
      </c>
      <c r="M2679" s="7"/>
      <c r="N2679" s="7" t="s">
        <v>4756</v>
      </c>
      <c r="O2679" s="7"/>
      <c r="P2679" s="7">
        <v>5737504</v>
      </c>
      <c r="Q2679" s="7" t="s">
        <v>4753</v>
      </c>
      <c r="R2679" s="7">
        <v>567</v>
      </c>
      <c r="S2679" s="7">
        <v>188</v>
      </c>
      <c r="T2679" s="8"/>
    </row>
    <row r="2680" spans="1:20" hidden="1" x14ac:dyDescent="0.25">
      <c r="A2680" t="s">
        <v>20</v>
      </c>
      <c r="B2680" t="s">
        <v>30</v>
      </c>
      <c r="C2680" t="s">
        <v>22</v>
      </c>
      <c r="D2680" t="s">
        <v>23</v>
      </c>
      <c r="E2680" t="s">
        <v>5</v>
      </c>
      <c r="G2680" t="s">
        <v>24</v>
      </c>
      <c r="H2680">
        <v>1213902</v>
      </c>
      <c r="I2680">
        <v>1214345</v>
      </c>
      <c r="J2680" t="s">
        <v>74</v>
      </c>
      <c r="P2680">
        <v>5737722</v>
      </c>
      <c r="Q2680" t="s">
        <v>4757</v>
      </c>
      <c r="R2680">
        <v>444</v>
      </c>
      <c r="T2680" t="s">
        <v>4758</v>
      </c>
    </row>
    <row r="2681" spans="1:20" x14ac:dyDescent="0.25">
      <c r="A2681" s="6" t="s">
        <v>33</v>
      </c>
      <c r="B2681" s="7" t="s">
        <v>34</v>
      </c>
      <c r="C2681" s="7" t="s">
        <v>22</v>
      </c>
      <c r="D2681" s="7" t="s">
        <v>23</v>
      </c>
      <c r="E2681" s="7" t="s">
        <v>5</v>
      </c>
      <c r="F2681" s="7"/>
      <c r="G2681" s="7" t="s">
        <v>24</v>
      </c>
      <c r="H2681" s="7">
        <v>1213902</v>
      </c>
      <c r="I2681" s="7">
        <v>1214345</v>
      </c>
      <c r="J2681" s="7" t="s">
        <v>74</v>
      </c>
      <c r="K2681" s="7" t="s">
        <v>4759</v>
      </c>
      <c r="L2681" s="7" t="s">
        <v>4759</v>
      </c>
      <c r="M2681" s="7"/>
      <c r="N2681" s="7" t="s">
        <v>4760</v>
      </c>
      <c r="O2681" s="7"/>
      <c r="P2681" s="7">
        <v>5737722</v>
      </c>
      <c r="Q2681" s="7" t="s">
        <v>4757</v>
      </c>
      <c r="R2681" s="7">
        <v>444</v>
      </c>
      <c r="S2681" s="7">
        <v>147</v>
      </c>
      <c r="T2681" s="8"/>
    </row>
    <row r="2682" spans="1:20" hidden="1" x14ac:dyDescent="0.25">
      <c r="A2682" t="s">
        <v>20</v>
      </c>
      <c r="B2682" t="s">
        <v>30</v>
      </c>
      <c r="C2682" t="s">
        <v>22</v>
      </c>
      <c r="D2682" t="s">
        <v>23</v>
      </c>
      <c r="E2682" t="s">
        <v>5</v>
      </c>
      <c r="G2682" t="s">
        <v>24</v>
      </c>
      <c r="H2682">
        <v>1214355</v>
      </c>
      <c r="I2682">
        <v>1214876</v>
      </c>
      <c r="J2682" t="s">
        <v>74</v>
      </c>
      <c r="P2682">
        <v>5737332</v>
      </c>
      <c r="Q2682" t="s">
        <v>4761</v>
      </c>
      <c r="R2682">
        <v>522</v>
      </c>
      <c r="T2682" t="s">
        <v>4762</v>
      </c>
    </row>
    <row r="2683" spans="1:20" x14ac:dyDescent="0.25">
      <c r="A2683" s="6" t="s">
        <v>33</v>
      </c>
      <c r="B2683" s="7" t="s">
        <v>34</v>
      </c>
      <c r="C2683" s="7" t="s">
        <v>22</v>
      </c>
      <c r="D2683" s="7" t="s">
        <v>23</v>
      </c>
      <c r="E2683" s="7" t="s">
        <v>5</v>
      </c>
      <c r="F2683" s="7"/>
      <c r="G2683" s="7" t="s">
        <v>24</v>
      </c>
      <c r="H2683" s="7">
        <v>1214355</v>
      </c>
      <c r="I2683" s="7">
        <v>1214876</v>
      </c>
      <c r="J2683" s="7" t="s">
        <v>74</v>
      </c>
      <c r="K2683" s="7" t="s">
        <v>4763</v>
      </c>
      <c r="L2683" s="7" t="s">
        <v>4763</v>
      </c>
      <c r="M2683" s="7"/>
      <c r="N2683" s="7" t="s">
        <v>4764</v>
      </c>
      <c r="O2683" s="7"/>
      <c r="P2683" s="7">
        <v>5737332</v>
      </c>
      <c r="Q2683" s="7" t="s">
        <v>4761</v>
      </c>
      <c r="R2683" s="7">
        <v>522</v>
      </c>
      <c r="S2683" s="7">
        <v>173</v>
      </c>
      <c r="T2683" s="8"/>
    </row>
    <row r="2684" spans="1:20" hidden="1" x14ac:dyDescent="0.25">
      <c r="A2684" t="s">
        <v>20</v>
      </c>
      <c r="B2684" t="s">
        <v>30</v>
      </c>
      <c r="C2684" t="s">
        <v>22</v>
      </c>
      <c r="D2684" t="s">
        <v>23</v>
      </c>
      <c r="E2684" t="s">
        <v>5</v>
      </c>
      <c r="G2684" t="s">
        <v>24</v>
      </c>
      <c r="H2684">
        <v>1214893</v>
      </c>
      <c r="I2684">
        <v>1215213</v>
      </c>
      <c r="J2684" t="s">
        <v>74</v>
      </c>
      <c r="P2684">
        <v>5737754</v>
      </c>
      <c r="Q2684" t="s">
        <v>4765</v>
      </c>
      <c r="R2684">
        <v>321</v>
      </c>
      <c r="T2684" t="s">
        <v>4766</v>
      </c>
    </row>
    <row r="2685" spans="1:20" x14ac:dyDescent="0.25">
      <c r="A2685" s="6" t="s">
        <v>33</v>
      </c>
      <c r="B2685" s="7" t="s">
        <v>34</v>
      </c>
      <c r="C2685" s="7" t="s">
        <v>22</v>
      </c>
      <c r="D2685" s="7" t="s">
        <v>23</v>
      </c>
      <c r="E2685" s="7" t="s">
        <v>5</v>
      </c>
      <c r="F2685" s="7"/>
      <c r="G2685" s="7" t="s">
        <v>24</v>
      </c>
      <c r="H2685" s="7">
        <v>1214893</v>
      </c>
      <c r="I2685" s="7">
        <v>1215213</v>
      </c>
      <c r="J2685" s="7" t="s">
        <v>74</v>
      </c>
      <c r="K2685" s="7" t="s">
        <v>4767</v>
      </c>
      <c r="L2685" s="7" t="s">
        <v>4767</v>
      </c>
      <c r="M2685" s="7"/>
      <c r="N2685" s="7" t="s">
        <v>4768</v>
      </c>
      <c r="O2685" s="7"/>
      <c r="P2685" s="7">
        <v>5737754</v>
      </c>
      <c r="Q2685" s="7" t="s">
        <v>4765</v>
      </c>
      <c r="R2685" s="7">
        <v>321</v>
      </c>
      <c r="S2685" s="7">
        <v>106</v>
      </c>
      <c r="T2685" s="8"/>
    </row>
    <row r="2686" spans="1:20" hidden="1" x14ac:dyDescent="0.25">
      <c r="A2686" t="s">
        <v>20</v>
      </c>
      <c r="B2686" t="s">
        <v>30</v>
      </c>
      <c r="C2686" t="s">
        <v>22</v>
      </c>
      <c r="D2686" t="s">
        <v>23</v>
      </c>
      <c r="E2686" t="s">
        <v>5</v>
      </c>
      <c r="G2686" t="s">
        <v>24</v>
      </c>
      <c r="H2686">
        <v>1215416</v>
      </c>
      <c r="I2686">
        <v>1216576</v>
      </c>
      <c r="J2686" t="s">
        <v>74</v>
      </c>
      <c r="P2686">
        <v>5737570</v>
      </c>
      <c r="Q2686" t="s">
        <v>4769</v>
      </c>
      <c r="R2686">
        <v>1161</v>
      </c>
      <c r="T2686" t="s">
        <v>4770</v>
      </c>
    </row>
    <row r="2687" spans="1:20" x14ac:dyDescent="0.25">
      <c r="A2687" s="6" t="s">
        <v>33</v>
      </c>
      <c r="B2687" s="7" t="s">
        <v>34</v>
      </c>
      <c r="C2687" s="7" t="s">
        <v>22</v>
      </c>
      <c r="D2687" s="7" t="s">
        <v>23</v>
      </c>
      <c r="E2687" s="7" t="s">
        <v>5</v>
      </c>
      <c r="F2687" s="7"/>
      <c r="G2687" s="7" t="s">
        <v>24</v>
      </c>
      <c r="H2687" s="7">
        <v>1215416</v>
      </c>
      <c r="I2687" s="7">
        <v>1216576</v>
      </c>
      <c r="J2687" s="7" t="s">
        <v>74</v>
      </c>
      <c r="K2687" s="7" t="s">
        <v>4771</v>
      </c>
      <c r="L2687" s="7" t="s">
        <v>4771</v>
      </c>
      <c r="M2687" s="7"/>
      <c r="N2687" s="7" t="s">
        <v>4772</v>
      </c>
      <c r="O2687" s="7"/>
      <c r="P2687" s="7">
        <v>5737570</v>
      </c>
      <c r="Q2687" s="7" t="s">
        <v>4769</v>
      </c>
      <c r="R2687" s="7">
        <v>1161</v>
      </c>
      <c r="S2687" s="7">
        <v>386</v>
      </c>
      <c r="T2687" s="8"/>
    </row>
    <row r="2688" spans="1:20" hidden="1" x14ac:dyDescent="0.25">
      <c r="A2688" t="s">
        <v>20</v>
      </c>
      <c r="B2688" t="s">
        <v>30</v>
      </c>
      <c r="C2688" t="s">
        <v>22</v>
      </c>
      <c r="D2688" t="s">
        <v>23</v>
      </c>
      <c r="E2688" t="s">
        <v>5</v>
      </c>
      <c r="G2688" t="s">
        <v>24</v>
      </c>
      <c r="H2688">
        <v>1216621</v>
      </c>
      <c r="I2688">
        <v>1219290</v>
      </c>
      <c r="J2688" t="s">
        <v>74</v>
      </c>
      <c r="P2688">
        <v>5737565</v>
      </c>
      <c r="Q2688" t="s">
        <v>4773</v>
      </c>
      <c r="R2688">
        <v>2670</v>
      </c>
      <c r="T2688" t="s">
        <v>4774</v>
      </c>
    </row>
    <row r="2689" spans="1:20" x14ac:dyDescent="0.25">
      <c r="A2689" s="6" t="s">
        <v>33</v>
      </c>
      <c r="B2689" s="7" t="s">
        <v>34</v>
      </c>
      <c r="C2689" s="7" t="s">
        <v>22</v>
      </c>
      <c r="D2689" s="7" t="s">
        <v>23</v>
      </c>
      <c r="E2689" s="7" t="s">
        <v>5</v>
      </c>
      <c r="F2689" s="7"/>
      <c r="G2689" s="7" t="s">
        <v>24</v>
      </c>
      <c r="H2689" s="7">
        <v>1216621</v>
      </c>
      <c r="I2689" s="7">
        <v>1219290</v>
      </c>
      <c r="J2689" s="7" t="s">
        <v>74</v>
      </c>
      <c r="K2689" s="7" t="s">
        <v>4775</v>
      </c>
      <c r="L2689" s="7" t="s">
        <v>4775</v>
      </c>
      <c r="M2689" s="7"/>
      <c r="N2689" s="7" t="s">
        <v>4776</v>
      </c>
      <c r="O2689" s="7"/>
      <c r="P2689" s="7">
        <v>5737565</v>
      </c>
      <c r="Q2689" s="7" t="s">
        <v>4773</v>
      </c>
      <c r="R2689" s="7">
        <v>2670</v>
      </c>
      <c r="S2689" s="7">
        <v>889</v>
      </c>
      <c r="T2689" s="8"/>
    </row>
    <row r="2690" spans="1:20" hidden="1" x14ac:dyDescent="0.25">
      <c r="A2690" t="s">
        <v>20</v>
      </c>
      <c r="B2690" t="s">
        <v>30</v>
      </c>
      <c r="C2690" t="s">
        <v>22</v>
      </c>
      <c r="D2690" t="s">
        <v>23</v>
      </c>
      <c r="E2690" t="s">
        <v>5</v>
      </c>
      <c r="G2690" t="s">
        <v>24</v>
      </c>
      <c r="H2690">
        <v>1219340</v>
      </c>
      <c r="I2690">
        <v>1221175</v>
      </c>
      <c r="J2690" t="s">
        <v>74</v>
      </c>
      <c r="P2690">
        <v>5737482</v>
      </c>
      <c r="Q2690" t="s">
        <v>4777</v>
      </c>
      <c r="R2690">
        <v>1836</v>
      </c>
      <c r="T2690" t="s">
        <v>4778</v>
      </c>
    </row>
    <row r="2691" spans="1:20" x14ac:dyDescent="0.25">
      <c r="A2691" s="6" t="s">
        <v>33</v>
      </c>
      <c r="B2691" s="7" t="s">
        <v>34</v>
      </c>
      <c r="C2691" s="7" t="s">
        <v>22</v>
      </c>
      <c r="D2691" s="7" t="s">
        <v>23</v>
      </c>
      <c r="E2691" s="7" t="s">
        <v>5</v>
      </c>
      <c r="F2691" s="7"/>
      <c r="G2691" s="7" t="s">
        <v>24</v>
      </c>
      <c r="H2691" s="7">
        <v>1219340</v>
      </c>
      <c r="I2691" s="7">
        <v>1221175</v>
      </c>
      <c r="J2691" s="7" t="s">
        <v>74</v>
      </c>
      <c r="K2691" s="7" t="s">
        <v>4779</v>
      </c>
      <c r="L2691" s="7" t="s">
        <v>4779</v>
      </c>
      <c r="M2691" s="7"/>
      <c r="N2691" s="7" t="s">
        <v>4780</v>
      </c>
      <c r="O2691" s="7"/>
      <c r="P2691" s="7">
        <v>5737482</v>
      </c>
      <c r="Q2691" s="7" t="s">
        <v>4777</v>
      </c>
      <c r="R2691" s="7">
        <v>1836</v>
      </c>
      <c r="S2691" s="7">
        <v>611</v>
      </c>
      <c r="T2691" s="8"/>
    </row>
    <row r="2692" spans="1:20" hidden="1" x14ac:dyDescent="0.25">
      <c r="A2692" t="s">
        <v>20</v>
      </c>
      <c r="B2692" t="s">
        <v>30</v>
      </c>
      <c r="C2692" t="s">
        <v>22</v>
      </c>
      <c r="D2692" t="s">
        <v>23</v>
      </c>
      <c r="E2692" t="s">
        <v>5</v>
      </c>
      <c r="G2692" t="s">
        <v>24</v>
      </c>
      <c r="H2692">
        <v>1221219</v>
      </c>
      <c r="I2692">
        <v>1222718</v>
      </c>
      <c r="J2692" t="s">
        <v>74</v>
      </c>
      <c r="P2692">
        <v>5737285</v>
      </c>
      <c r="Q2692" t="s">
        <v>4781</v>
      </c>
      <c r="R2692">
        <v>1500</v>
      </c>
      <c r="T2692" t="s">
        <v>4782</v>
      </c>
    </row>
    <row r="2693" spans="1:20" x14ac:dyDescent="0.25">
      <c r="A2693" s="6" t="s">
        <v>33</v>
      </c>
      <c r="B2693" s="7" t="s">
        <v>34</v>
      </c>
      <c r="C2693" s="7" t="s">
        <v>22</v>
      </c>
      <c r="D2693" s="7" t="s">
        <v>23</v>
      </c>
      <c r="E2693" s="7" t="s">
        <v>5</v>
      </c>
      <c r="F2693" s="7"/>
      <c r="G2693" s="7" t="s">
        <v>24</v>
      </c>
      <c r="H2693" s="7">
        <v>1221219</v>
      </c>
      <c r="I2693" s="7">
        <v>1222718</v>
      </c>
      <c r="J2693" s="7" t="s">
        <v>74</v>
      </c>
      <c r="K2693" s="7" t="s">
        <v>4783</v>
      </c>
      <c r="L2693" s="7" t="s">
        <v>4783</v>
      </c>
      <c r="M2693" s="7"/>
      <c r="N2693" s="7" t="s">
        <v>4784</v>
      </c>
      <c r="O2693" s="7"/>
      <c r="P2693" s="7">
        <v>5737285</v>
      </c>
      <c r="Q2693" s="7" t="s">
        <v>4781</v>
      </c>
      <c r="R2693" s="7">
        <v>1500</v>
      </c>
      <c r="S2693" s="7">
        <v>499</v>
      </c>
      <c r="T2693" s="8"/>
    </row>
    <row r="2694" spans="1:20" hidden="1" x14ac:dyDescent="0.25">
      <c r="A2694" t="s">
        <v>20</v>
      </c>
      <c r="B2694" t="s">
        <v>30</v>
      </c>
      <c r="C2694" t="s">
        <v>22</v>
      </c>
      <c r="D2694" t="s">
        <v>23</v>
      </c>
      <c r="E2694" t="s">
        <v>5</v>
      </c>
      <c r="G2694" t="s">
        <v>24</v>
      </c>
      <c r="H2694">
        <v>1222801</v>
      </c>
      <c r="I2694">
        <v>1223037</v>
      </c>
      <c r="J2694" t="s">
        <v>74</v>
      </c>
      <c r="O2694" t="s">
        <v>4785</v>
      </c>
      <c r="P2694">
        <v>5738161</v>
      </c>
      <c r="Q2694" t="s">
        <v>4786</v>
      </c>
      <c r="R2694">
        <v>237</v>
      </c>
      <c r="T2694" t="s">
        <v>4787</v>
      </c>
    </row>
    <row r="2695" spans="1:20" x14ac:dyDescent="0.25">
      <c r="A2695" s="6" t="s">
        <v>33</v>
      </c>
      <c r="B2695" s="7" t="s">
        <v>34</v>
      </c>
      <c r="C2695" s="7" t="s">
        <v>22</v>
      </c>
      <c r="D2695" s="7" t="s">
        <v>23</v>
      </c>
      <c r="E2695" s="7" t="s">
        <v>5</v>
      </c>
      <c r="F2695" s="7"/>
      <c r="G2695" s="7" t="s">
        <v>24</v>
      </c>
      <c r="H2695" s="7">
        <v>1222801</v>
      </c>
      <c r="I2695" s="7">
        <v>1223037</v>
      </c>
      <c r="J2695" s="7" t="s">
        <v>74</v>
      </c>
      <c r="K2695" s="7" t="s">
        <v>4788</v>
      </c>
      <c r="L2695" s="7" t="s">
        <v>4788</v>
      </c>
      <c r="M2695" s="7"/>
      <c r="N2695" s="7" t="s">
        <v>4789</v>
      </c>
      <c r="O2695" s="7" t="s">
        <v>4785</v>
      </c>
      <c r="P2695" s="7">
        <v>5738161</v>
      </c>
      <c r="Q2695" s="7" t="s">
        <v>4786</v>
      </c>
      <c r="R2695" s="7">
        <v>237</v>
      </c>
      <c r="S2695" s="7">
        <v>78</v>
      </c>
      <c r="T2695" s="8"/>
    </row>
    <row r="2696" spans="1:20" hidden="1" x14ac:dyDescent="0.25">
      <c r="A2696" t="s">
        <v>20</v>
      </c>
      <c r="B2696" t="s">
        <v>30</v>
      </c>
      <c r="C2696" t="s">
        <v>22</v>
      </c>
      <c r="D2696" t="s">
        <v>23</v>
      </c>
      <c r="E2696" t="s">
        <v>5</v>
      </c>
      <c r="G2696" t="s">
        <v>24</v>
      </c>
      <c r="H2696">
        <v>1223292</v>
      </c>
      <c r="I2696">
        <v>1224833</v>
      </c>
      <c r="J2696" t="s">
        <v>25</v>
      </c>
      <c r="P2696">
        <v>5737455</v>
      </c>
      <c r="Q2696" t="s">
        <v>4790</v>
      </c>
      <c r="R2696">
        <v>1542</v>
      </c>
      <c r="T2696" t="s">
        <v>4791</v>
      </c>
    </row>
    <row r="2697" spans="1:20" x14ac:dyDescent="0.25">
      <c r="A2697" s="6" t="s">
        <v>33</v>
      </c>
      <c r="B2697" s="7" t="s">
        <v>34</v>
      </c>
      <c r="C2697" s="7" t="s">
        <v>22</v>
      </c>
      <c r="D2697" s="7" t="s">
        <v>23</v>
      </c>
      <c r="E2697" s="7" t="s">
        <v>5</v>
      </c>
      <c r="F2697" s="7"/>
      <c r="G2697" s="7" t="s">
        <v>24</v>
      </c>
      <c r="H2697" s="7">
        <v>1223292</v>
      </c>
      <c r="I2697" s="7">
        <v>1224833</v>
      </c>
      <c r="J2697" s="7" t="s">
        <v>25</v>
      </c>
      <c r="K2697" s="7" t="s">
        <v>4792</v>
      </c>
      <c r="L2697" s="7" t="s">
        <v>4792</v>
      </c>
      <c r="M2697" s="7"/>
      <c r="N2697" s="7" t="s">
        <v>1598</v>
      </c>
      <c r="O2697" s="7"/>
      <c r="P2697" s="7">
        <v>5737455</v>
      </c>
      <c r="Q2697" s="7" t="s">
        <v>4790</v>
      </c>
      <c r="R2697" s="7">
        <v>1542</v>
      </c>
      <c r="S2697" s="7">
        <v>513</v>
      </c>
      <c r="T2697" s="8"/>
    </row>
    <row r="2698" spans="1:20" hidden="1" x14ac:dyDescent="0.25">
      <c r="A2698" t="s">
        <v>20</v>
      </c>
      <c r="B2698" t="s">
        <v>30</v>
      </c>
      <c r="C2698" t="s">
        <v>22</v>
      </c>
      <c r="D2698" t="s">
        <v>23</v>
      </c>
      <c r="E2698" t="s">
        <v>5</v>
      </c>
      <c r="G2698" t="s">
        <v>24</v>
      </c>
      <c r="H2698">
        <v>1224847</v>
      </c>
      <c r="I2698">
        <v>1225245</v>
      </c>
      <c r="J2698" t="s">
        <v>25</v>
      </c>
      <c r="P2698">
        <v>5737724</v>
      </c>
      <c r="Q2698" t="s">
        <v>4793</v>
      </c>
      <c r="R2698">
        <v>399</v>
      </c>
      <c r="T2698" t="s">
        <v>4794</v>
      </c>
    </row>
    <row r="2699" spans="1:20" x14ac:dyDescent="0.25">
      <c r="A2699" s="6" t="s">
        <v>33</v>
      </c>
      <c r="B2699" s="7" t="s">
        <v>34</v>
      </c>
      <c r="C2699" s="7" t="s">
        <v>22</v>
      </c>
      <c r="D2699" s="7" t="s">
        <v>23</v>
      </c>
      <c r="E2699" s="7" t="s">
        <v>5</v>
      </c>
      <c r="F2699" s="7"/>
      <c r="G2699" s="7" t="s">
        <v>24</v>
      </c>
      <c r="H2699" s="7">
        <v>1224847</v>
      </c>
      <c r="I2699" s="7">
        <v>1225245</v>
      </c>
      <c r="J2699" s="7" t="s">
        <v>25</v>
      </c>
      <c r="K2699" s="7" t="s">
        <v>4795</v>
      </c>
      <c r="L2699" s="7" t="s">
        <v>4795</v>
      </c>
      <c r="M2699" s="7"/>
      <c r="N2699" s="7" t="s">
        <v>1824</v>
      </c>
      <c r="O2699" s="7"/>
      <c r="P2699" s="7">
        <v>5737724</v>
      </c>
      <c r="Q2699" s="7" t="s">
        <v>4793</v>
      </c>
      <c r="R2699" s="7">
        <v>399</v>
      </c>
      <c r="S2699" s="7">
        <v>132</v>
      </c>
      <c r="T2699" s="8"/>
    </row>
    <row r="2700" spans="1:20" hidden="1" x14ac:dyDescent="0.25">
      <c r="A2700" t="s">
        <v>20</v>
      </c>
      <c r="B2700" t="s">
        <v>30</v>
      </c>
      <c r="C2700" t="s">
        <v>22</v>
      </c>
      <c r="D2700" t="s">
        <v>23</v>
      </c>
      <c r="E2700" t="s">
        <v>5</v>
      </c>
      <c r="G2700" t="s">
        <v>24</v>
      </c>
      <c r="H2700">
        <v>1225292</v>
      </c>
      <c r="I2700">
        <v>1225546</v>
      </c>
      <c r="J2700" t="s">
        <v>25</v>
      </c>
      <c r="P2700">
        <v>5737723</v>
      </c>
      <c r="Q2700" t="s">
        <v>4796</v>
      </c>
      <c r="R2700">
        <v>255</v>
      </c>
      <c r="T2700" t="s">
        <v>4797</v>
      </c>
    </row>
    <row r="2701" spans="1:20" x14ac:dyDescent="0.25">
      <c r="A2701" s="6" t="s">
        <v>33</v>
      </c>
      <c r="B2701" s="7" t="s">
        <v>34</v>
      </c>
      <c r="C2701" s="7" t="s">
        <v>22</v>
      </c>
      <c r="D2701" s="7" t="s">
        <v>23</v>
      </c>
      <c r="E2701" s="7" t="s">
        <v>5</v>
      </c>
      <c r="F2701" s="7"/>
      <c r="G2701" s="7" t="s">
        <v>24</v>
      </c>
      <c r="H2701" s="7">
        <v>1225292</v>
      </c>
      <c r="I2701" s="7">
        <v>1225546</v>
      </c>
      <c r="J2701" s="7" t="s">
        <v>25</v>
      </c>
      <c r="K2701" s="7" t="s">
        <v>4798</v>
      </c>
      <c r="L2701" s="7" t="s">
        <v>4798</v>
      </c>
      <c r="M2701" s="7"/>
      <c r="N2701" s="7" t="s">
        <v>36</v>
      </c>
      <c r="O2701" s="7"/>
      <c r="P2701" s="7">
        <v>5737723</v>
      </c>
      <c r="Q2701" s="7" t="s">
        <v>4796</v>
      </c>
      <c r="R2701" s="7">
        <v>255</v>
      </c>
      <c r="S2701" s="7">
        <v>84</v>
      </c>
      <c r="T2701" s="8"/>
    </row>
    <row r="2702" spans="1:20" hidden="1" x14ac:dyDescent="0.25">
      <c r="A2702" t="s">
        <v>20</v>
      </c>
      <c r="B2702" t="s">
        <v>30</v>
      </c>
      <c r="C2702" t="s">
        <v>22</v>
      </c>
      <c r="D2702" t="s">
        <v>23</v>
      </c>
      <c r="E2702" t="s">
        <v>5</v>
      </c>
      <c r="G2702" t="s">
        <v>24</v>
      </c>
      <c r="H2702">
        <v>1225562</v>
      </c>
      <c r="I2702">
        <v>1226497</v>
      </c>
      <c r="J2702" t="s">
        <v>25</v>
      </c>
      <c r="P2702">
        <v>5737614</v>
      </c>
      <c r="Q2702" t="s">
        <v>4799</v>
      </c>
      <c r="R2702">
        <v>936</v>
      </c>
      <c r="T2702" t="s">
        <v>4800</v>
      </c>
    </row>
    <row r="2703" spans="1:20" x14ac:dyDescent="0.25">
      <c r="A2703" s="6" t="s">
        <v>33</v>
      </c>
      <c r="B2703" s="7" t="s">
        <v>34</v>
      </c>
      <c r="C2703" s="7" t="s">
        <v>22</v>
      </c>
      <c r="D2703" s="7" t="s">
        <v>23</v>
      </c>
      <c r="E2703" s="7" t="s">
        <v>5</v>
      </c>
      <c r="F2703" s="7"/>
      <c r="G2703" s="7" t="s">
        <v>24</v>
      </c>
      <c r="H2703" s="7">
        <v>1225562</v>
      </c>
      <c r="I2703" s="7">
        <v>1226497</v>
      </c>
      <c r="J2703" s="7" t="s">
        <v>25</v>
      </c>
      <c r="K2703" s="7" t="s">
        <v>4801</v>
      </c>
      <c r="L2703" s="7" t="s">
        <v>4801</v>
      </c>
      <c r="M2703" s="7"/>
      <c r="N2703" s="7" t="s">
        <v>4802</v>
      </c>
      <c r="O2703" s="7"/>
      <c r="P2703" s="7">
        <v>5737614</v>
      </c>
      <c r="Q2703" s="7" t="s">
        <v>4799</v>
      </c>
      <c r="R2703" s="7">
        <v>936</v>
      </c>
      <c r="S2703" s="7">
        <v>311</v>
      </c>
      <c r="T2703" s="8"/>
    </row>
    <row r="2704" spans="1:20" hidden="1" x14ac:dyDescent="0.25">
      <c r="A2704" t="s">
        <v>20</v>
      </c>
      <c r="B2704" t="s">
        <v>30</v>
      </c>
      <c r="C2704" t="s">
        <v>22</v>
      </c>
      <c r="D2704" t="s">
        <v>23</v>
      </c>
      <c r="E2704" t="s">
        <v>5</v>
      </c>
      <c r="G2704" t="s">
        <v>24</v>
      </c>
      <c r="H2704">
        <v>1226516</v>
      </c>
      <c r="I2704">
        <v>1227196</v>
      </c>
      <c r="J2704" t="s">
        <v>74</v>
      </c>
      <c r="P2704">
        <v>5739153</v>
      </c>
      <c r="Q2704" t="s">
        <v>4803</v>
      </c>
      <c r="R2704">
        <v>681</v>
      </c>
      <c r="T2704" t="s">
        <v>4804</v>
      </c>
    </row>
    <row r="2705" spans="1:20" x14ac:dyDescent="0.25">
      <c r="A2705" s="6" t="s">
        <v>33</v>
      </c>
      <c r="B2705" s="7" t="s">
        <v>34</v>
      </c>
      <c r="C2705" s="7" t="s">
        <v>22</v>
      </c>
      <c r="D2705" s="7" t="s">
        <v>23</v>
      </c>
      <c r="E2705" s="7" t="s">
        <v>5</v>
      </c>
      <c r="F2705" s="7"/>
      <c r="G2705" s="7" t="s">
        <v>24</v>
      </c>
      <c r="H2705" s="7">
        <v>1226516</v>
      </c>
      <c r="I2705" s="7">
        <v>1227196</v>
      </c>
      <c r="J2705" s="7" t="s">
        <v>74</v>
      </c>
      <c r="K2705" s="7" t="s">
        <v>4805</v>
      </c>
      <c r="L2705" s="7" t="s">
        <v>4805</v>
      </c>
      <c r="M2705" s="7"/>
      <c r="N2705" s="7" t="s">
        <v>2042</v>
      </c>
      <c r="O2705" s="7"/>
      <c r="P2705" s="7">
        <v>5739153</v>
      </c>
      <c r="Q2705" s="7" t="s">
        <v>4803</v>
      </c>
      <c r="R2705" s="7">
        <v>681</v>
      </c>
      <c r="S2705" s="7">
        <v>226</v>
      </c>
      <c r="T2705" s="8"/>
    </row>
    <row r="2706" spans="1:20" hidden="1" x14ac:dyDescent="0.25">
      <c r="A2706" t="s">
        <v>20</v>
      </c>
      <c r="B2706" t="s">
        <v>30</v>
      </c>
      <c r="C2706" t="s">
        <v>22</v>
      </c>
      <c r="D2706" t="s">
        <v>23</v>
      </c>
      <c r="E2706" t="s">
        <v>5</v>
      </c>
      <c r="G2706" t="s">
        <v>24</v>
      </c>
      <c r="H2706">
        <v>1227211</v>
      </c>
      <c r="I2706">
        <v>1228362</v>
      </c>
      <c r="J2706" t="s">
        <v>74</v>
      </c>
      <c r="P2706">
        <v>5737661</v>
      </c>
      <c r="Q2706" t="s">
        <v>4806</v>
      </c>
      <c r="R2706">
        <v>1152</v>
      </c>
      <c r="T2706" t="s">
        <v>4807</v>
      </c>
    </row>
    <row r="2707" spans="1:20" x14ac:dyDescent="0.25">
      <c r="A2707" s="6" t="s">
        <v>33</v>
      </c>
      <c r="B2707" s="7" t="s">
        <v>34</v>
      </c>
      <c r="C2707" s="7" t="s">
        <v>22</v>
      </c>
      <c r="D2707" s="7" t="s">
        <v>23</v>
      </c>
      <c r="E2707" s="7" t="s">
        <v>5</v>
      </c>
      <c r="F2707" s="7"/>
      <c r="G2707" s="7" t="s">
        <v>24</v>
      </c>
      <c r="H2707" s="7">
        <v>1227211</v>
      </c>
      <c r="I2707" s="7">
        <v>1228362</v>
      </c>
      <c r="J2707" s="7" t="s">
        <v>74</v>
      </c>
      <c r="K2707" s="7" t="s">
        <v>4808</v>
      </c>
      <c r="L2707" s="7" t="s">
        <v>4808</v>
      </c>
      <c r="M2707" s="7"/>
      <c r="N2707" s="7" t="s">
        <v>4809</v>
      </c>
      <c r="O2707" s="7"/>
      <c r="P2707" s="7">
        <v>5737661</v>
      </c>
      <c r="Q2707" s="7" t="s">
        <v>4806</v>
      </c>
      <c r="R2707" s="7">
        <v>1152</v>
      </c>
      <c r="S2707" s="7">
        <v>383</v>
      </c>
      <c r="T2707" s="8"/>
    </row>
    <row r="2708" spans="1:20" hidden="1" x14ac:dyDescent="0.25">
      <c r="A2708" t="s">
        <v>20</v>
      </c>
      <c r="B2708" t="s">
        <v>30</v>
      </c>
      <c r="C2708" t="s">
        <v>22</v>
      </c>
      <c r="D2708" t="s">
        <v>23</v>
      </c>
      <c r="E2708" t="s">
        <v>5</v>
      </c>
      <c r="G2708" t="s">
        <v>24</v>
      </c>
      <c r="H2708">
        <v>1228507</v>
      </c>
      <c r="I2708">
        <v>1229481</v>
      </c>
      <c r="J2708" t="s">
        <v>25</v>
      </c>
      <c r="P2708">
        <v>5737328</v>
      </c>
      <c r="Q2708" t="s">
        <v>4810</v>
      </c>
      <c r="R2708">
        <v>975</v>
      </c>
      <c r="T2708" t="s">
        <v>4811</v>
      </c>
    </row>
    <row r="2709" spans="1:20" x14ac:dyDescent="0.25">
      <c r="A2709" s="6" t="s">
        <v>33</v>
      </c>
      <c r="B2709" s="7" t="s">
        <v>34</v>
      </c>
      <c r="C2709" s="7" t="s">
        <v>22</v>
      </c>
      <c r="D2709" s="7" t="s">
        <v>23</v>
      </c>
      <c r="E2709" s="7" t="s">
        <v>5</v>
      </c>
      <c r="F2709" s="7"/>
      <c r="G2709" s="7" t="s">
        <v>24</v>
      </c>
      <c r="H2709" s="7">
        <v>1228507</v>
      </c>
      <c r="I2709" s="7">
        <v>1229481</v>
      </c>
      <c r="J2709" s="7" t="s">
        <v>25</v>
      </c>
      <c r="K2709" s="7" t="s">
        <v>4812</v>
      </c>
      <c r="L2709" s="7" t="s">
        <v>4812</v>
      </c>
      <c r="M2709" s="7"/>
      <c r="N2709" s="7" t="s">
        <v>4813</v>
      </c>
      <c r="O2709" s="7"/>
      <c r="P2709" s="7">
        <v>5737328</v>
      </c>
      <c r="Q2709" s="7" t="s">
        <v>4810</v>
      </c>
      <c r="R2709" s="7">
        <v>975</v>
      </c>
      <c r="S2709" s="7">
        <v>324</v>
      </c>
      <c r="T2709" s="8"/>
    </row>
    <row r="2710" spans="1:20" hidden="1" x14ac:dyDescent="0.25">
      <c r="A2710" t="s">
        <v>20</v>
      </c>
      <c r="B2710" t="s">
        <v>30</v>
      </c>
      <c r="C2710" t="s">
        <v>22</v>
      </c>
      <c r="D2710" t="s">
        <v>23</v>
      </c>
      <c r="E2710" t="s">
        <v>5</v>
      </c>
      <c r="G2710" t="s">
        <v>24</v>
      </c>
      <c r="H2710">
        <v>1229569</v>
      </c>
      <c r="I2710">
        <v>1230354</v>
      </c>
      <c r="J2710" t="s">
        <v>25</v>
      </c>
      <c r="P2710">
        <v>5737733</v>
      </c>
      <c r="Q2710" t="s">
        <v>4814</v>
      </c>
      <c r="R2710">
        <v>786</v>
      </c>
      <c r="T2710" t="s">
        <v>4815</v>
      </c>
    </row>
    <row r="2711" spans="1:20" x14ac:dyDescent="0.25">
      <c r="A2711" s="6" t="s">
        <v>33</v>
      </c>
      <c r="B2711" s="7" t="s">
        <v>34</v>
      </c>
      <c r="C2711" s="7" t="s">
        <v>22</v>
      </c>
      <c r="D2711" s="7" t="s">
        <v>23</v>
      </c>
      <c r="E2711" s="7" t="s">
        <v>5</v>
      </c>
      <c r="F2711" s="7"/>
      <c r="G2711" s="7" t="s">
        <v>24</v>
      </c>
      <c r="H2711" s="7">
        <v>1229569</v>
      </c>
      <c r="I2711" s="7">
        <v>1230354</v>
      </c>
      <c r="J2711" s="7" t="s">
        <v>25</v>
      </c>
      <c r="K2711" s="7" t="s">
        <v>4816</v>
      </c>
      <c r="L2711" s="7" t="s">
        <v>4816</v>
      </c>
      <c r="M2711" s="7"/>
      <c r="N2711" s="7" t="s">
        <v>4817</v>
      </c>
      <c r="O2711" s="7"/>
      <c r="P2711" s="7">
        <v>5737733</v>
      </c>
      <c r="Q2711" s="7" t="s">
        <v>4814</v>
      </c>
      <c r="R2711" s="7">
        <v>786</v>
      </c>
      <c r="S2711" s="7">
        <v>261</v>
      </c>
      <c r="T2711" s="8"/>
    </row>
    <row r="2712" spans="1:20" hidden="1" x14ac:dyDescent="0.25">
      <c r="A2712" t="s">
        <v>20</v>
      </c>
      <c r="B2712" t="s">
        <v>30</v>
      </c>
      <c r="C2712" t="s">
        <v>22</v>
      </c>
      <c r="D2712" t="s">
        <v>23</v>
      </c>
      <c r="E2712" t="s">
        <v>5</v>
      </c>
      <c r="G2712" t="s">
        <v>24</v>
      </c>
      <c r="H2712">
        <v>1230486</v>
      </c>
      <c r="I2712">
        <v>1230971</v>
      </c>
      <c r="J2712" t="s">
        <v>25</v>
      </c>
      <c r="P2712">
        <v>5737549</v>
      </c>
      <c r="Q2712" t="s">
        <v>4818</v>
      </c>
      <c r="R2712">
        <v>486</v>
      </c>
      <c r="T2712" t="s">
        <v>4819</v>
      </c>
    </row>
    <row r="2713" spans="1:20" x14ac:dyDescent="0.25">
      <c r="A2713" s="6" t="s">
        <v>33</v>
      </c>
      <c r="B2713" s="7" t="s">
        <v>34</v>
      </c>
      <c r="C2713" s="7" t="s">
        <v>22</v>
      </c>
      <c r="D2713" s="7" t="s">
        <v>23</v>
      </c>
      <c r="E2713" s="7" t="s">
        <v>5</v>
      </c>
      <c r="F2713" s="7"/>
      <c r="G2713" s="7" t="s">
        <v>24</v>
      </c>
      <c r="H2713" s="7">
        <v>1230486</v>
      </c>
      <c r="I2713" s="7">
        <v>1230971</v>
      </c>
      <c r="J2713" s="7" t="s">
        <v>25</v>
      </c>
      <c r="K2713" s="7" t="s">
        <v>4820</v>
      </c>
      <c r="L2713" s="7" t="s">
        <v>4820</v>
      </c>
      <c r="M2713" s="7"/>
      <c r="N2713" s="7" t="s">
        <v>4821</v>
      </c>
      <c r="O2713" s="7"/>
      <c r="P2713" s="7">
        <v>5737549</v>
      </c>
      <c r="Q2713" s="7" t="s">
        <v>4818</v>
      </c>
      <c r="R2713" s="7">
        <v>486</v>
      </c>
      <c r="S2713" s="7">
        <v>161</v>
      </c>
      <c r="T2713" s="8"/>
    </row>
    <row r="2714" spans="1:20" hidden="1" x14ac:dyDescent="0.25">
      <c r="A2714" t="s">
        <v>20</v>
      </c>
      <c r="B2714" t="s">
        <v>30</v>
      </c>
      <c r="C2714" t="s">
        <v>22</v>
      </c>
      <c r="D2714" t="s">
        <v>23</v>
      </c>
      <c r="E2714" t="s">
        <v>5</v>
      </c>
      <c r="G2714" t="s">
        <v>24</v>
      </c>
      <c r="H2714">
        <v>1230977</v>
      </c>
      <c r="I2714">
        <v>1232290</v>
      </c>
      <c r="J2714" t="s">
        <v>25</v>
      </c>
      <c r="P2714">
        <v>5737695</v>
      </c>
      <c r="Q2714" t="s">
        <v>4822</v>
      </c>
      <c r="R2714">
        <v>1314</v>
      </c>
      <c r="T2714" t="s">
        <v>4823</v>
      </c>
    </row>
    <row r="2715" spans="1:20" x14ac:dyDescent="0.25">
      <c r="A2715" s="6" t="s">
        <v>33</v>
      </c>
      <c r="B2715" s="7" t="s">
        <v>34</v>
      </c>
      <c r="C2715" s="7" t="s">
        <v>22</v>
      </c>
      <c r="D2715" s="7" t="s">
        <v>23</v>
      </c>
      <c r="E2715" s="7" t="s">
        <v>5</v>
      </c>
      <c r="F2715" s="7"/>
      <c r="G2715" s="7" t="s">
        <v>24</v>
      </c>
      <c r="H2715" s="7">
        <v>1230977</v>
      </c>
      <c r="I2715" s="7">
        <v>1232290</v>
      </c>
      <c r="J2715" s="7" t="s">
        <v>25</v>
      </c>
      <c r="K2715" s="7" t="s">
        <v>4824</v>
      </c>
      <c r="L2715" s="7" t="s">
        <v>4824</v>
      </c>
      <c r="M2715" s="7"/>
      <c r="N2715" s="7" t="s">
        <v>4825</v>
      </c>
      <c r="O2715" s="7"/>
      <c r="P2715" s="7">
        <v>5737695</v>
      </c>
      <c r="Q2715" s="7" t="s">
        <v>4822</v>
      </c>
      <c r="R2715" s="7">
        <v>1314</v>
      </c>
      <c r="S2715" s="7">
        <v>437</v>
      </c>
      <c r="T2715" s="8"/>
    </row>
    <row r="2716" spans="1:20" hidden="1" x14ac:dyDescent="0.25">
      <c r="A2716" t="s">
        <v>20</v>
      </c>
      <c r="B2716" t="s">
        <v>30</v>
      </c>
      <c r="C2716" t="s">
        <v>22</v>
      </c>
      <c r="D2716" t="s">
        <v>23</v>
      </c>
      <c r="E2716" t="s">
        <v>5</v>
      </c>
      <c r="G2716" t="s">
        <v>24</v>
      </c>
      <c r="H2716">
        <v>1232306</v>
      </c>
      <c r="I2716">
        <v>1233082</v>
      </c>
      <c r="J2716" t="s">
        <v>25</v>
      </c>
      <c r="P2716">
        <v>5737317</v>
      </c>
      <c r="Q2716" t="s">
        <v>4826</v>
      </c>
      <c r="R2716">
        <v>777</v>
      </c>
      <c r="T2716" t="s">
        <v>4827</v>
      </c>
    </row>
    <row r="2717" spans="1:20" x14ac:dyDescent="0.25">
      <c r="A2717" s="6" t="s">
        <v>33</v>
      </c>
      <c r="B2717" s="7" t="s">
        <v>34</v>
      </c>
      <c r="C2717" s="7" t="s">
        <v>22</v>
      </c>
      <c r="D2717" s="7" t="s">
        <v>23</v>
      </c>
      <c r="E2717" s="7" t="s">
        <v>5</v>
      </c>
      <c r="F2717" s="7"/>
      <c r="G2717" s="7" t="s">
        <v>24</v>
      </c>
      <c r="H2717" s="7">
        <v>1232306</v>
      </c>
      <c r="I2717" s="7">
        <v>1233082</v>
      </c>
      <c r="J2717" s="7" t="s">
        <v>25</v>
      </c>
      <c r="K2717" s="7" t="s">
        <v>4828</v>
      </c>
      <c r="L2717" s="7" t="s">
        <v>4828</v>
      </c>
      <c r="M2717" s="7"/>
      <c r="N2717" s="7" t="s">
        <v>4829</v>
      </c>
      <c r="O2717" s="7"/>
      <c r="P2717" s="7">
        <v>5737317</v>
      </c>
      <c r="Q2717" s="7" t="s">
        <v>4826</v>
      </c>
      <c r="R2717" s="7">
        <v>777</v>
      </c>
      <c r="S2717" s="7">
        <v>258</v>
      </c>
      <c r="T2717" s="8"/>
    </row>
    <row r="2718" spans="1:20" hidden="1" x14ac:dyDescent="0.25">
      <c r="A2718" t="s">
        <v>20</v>
      </c>
      <c r="B2718" t="s">
        <v>30</v>
      </c>
      <c r="C2718" t="s">
        <v>22</v>
      </c>
      <c r="D2718" t="s">
        <v>23</v>
      </c>
      <c r="E2718" t="s">
        <v>5</v>
      </c>
      <c r="G2718" t="s">
        <v>24</v>
      </c>
      <c r="H2718">
        <v>1233109</v>
      </c>
      <c r="I2718">
        <v>1234191</v>
      </c>
      <c r="J2718" t="s">
        <v>25</v>
      </c>
      <c r="P2718">
        <v>31759141</v>
      </c>
      <c r="Q2718" t="s">
        <v>4830</v>
      </c>
      <c r="R2718">
        <v>1083</v>
      </c>
      <c r="T2718" t="s">
        <v>4831</v>
      </c>
    </row>
    <row r="2719" spans="1:20" x14ac:dyDescent="0.25">
      <c r="A2719" s="6" t="s">
        <v>33</v>
      </c>
      <c r="B2719" s="7" t="s">
        <v>34</v>
      </c>
      <c r="C2719" s="7" t="s">
        <v>22</v>
      </c>
      <c r="D2719" s="7" t="s">
        <v>23</v>
      </c>
      <c r="E2719" s="7" t="s">
        <v>5</v>
      </c>
      <c r="F2719" s="7"/>
      <c r="G2719" s="7" t="s">
        <v>24</v>
      </c>
      <c r="H2719" s="7">
        <v>1233109</v>
      </c>
      <c r="I2719" s="7">
        <v>1234191</v>
      </c>
      <c r="J2719" s="7" t="s">
        <v>25</v>
      </c>
      <c r="K2719" s="7" t="s">
        <v>4832</v>
      </c>
      <c r="L2719" s="7" t="s">
        <v>4832</v>
      </c>
      <c r="M2719" s="7"/>
      <c r="N2719" s="7" t="s">
        <v>4833</v>
      </c>
      <c r="O2719" s="7"/>
      <c r="P2719" s="7">
        <v>31759141</v>
      </c>
      <c r="Q2719" s="7" t="s">
        <v>4830</v>
      </c>
      <c r="R2719" s="7">
        <v>1083</v>
      </c>
      <c r="S2719" s="7">
        <v>360</v>
      </c>
      <c r="T2719" s="8"/>
    </row>
    <row r="2720" spans="1:20" hidden="1" x14ac:dyDescent="0.25">
      <c r="A2720" t="s">
        <v>20</v>
      </c>
      <c r="B2720" t="s">
        <v>30</v>
      </c>
      <c r="C2720" t="s">
        <v>22</v>
      </c>
      <c r="D2720" t="s">
        <v>23</v>
      </c>
      <c r="E2720" t="s">
        <v>5</v>
      </c>
      <c r="G2720" t="s">
        <v>24</v>
      </c>
      <c r="H2720">
        <v>1234380</v>
      </c>
      <c r="I2720">
        <v>1234580</v>
      </c>
      <c r="J2720" t="s">
        <v>25</v>
      </c>
      <c r="P2720">
        <v>5737393</v>
      </c>
      <c r="Q2720" t="s">
        <v>4834</v>
      </c>
      <c r="R2720">
        <v>201</v>
      </c>
      <c r="T2720" t="s">
        <v>4835</v>
      </c>
    </row>
    <row r="2721" spans="1:20" x14ac:dyDescent="0.25">
      <c r="A2721" s="6" t="s">
        <v>33</v>
      </c>
      <c r="B2721" s="7" t="s">
        <v>34</v>
      </c>
      <c r="C2721" s="7" t="s">
        <v>22</v>
      </c>
      <c r="D2721" s="7" t="s">
        <v>23</v>
      </c>
      <c r="E2721" s="7" t="s">
        <v>5</v>
      </c>
      <c r="F2721" s="7"/>
      <c r="G2721" s="7" t="s">
        <v>24</v>
      </c>
      <c r="H2721" s="7">
        <v>1234380</v>
      </c>
      <c r="I2721" s="7">
        <v>1234580</v>
      </c>
      <c r="J2721" s="7" t="s">
        <v>25</v>
      </c>
      <c r="K2721" s="7" t="s">
        <v>4836</v>
      </c>
      <c r="L2721" s="7" t="s">
        <v>4836</v>
      </c>
      <c r="M2721" s="7"/>
      <c r="N2721" s="7" t="s">
        <v>1836</v>
      </c>
      <c r="O2721" s="7"/>
      <c r="P2721" s="7">
        <v>5737393</v>
      </c>
      <c r="Q2721" s="7" t="s">
        <v>4834</v>
      </c>
      <c r="R2721" s="7">
        <v>201</v>
      </c>
      <c r="S2721" s="7">
        <v>66</v>
      </c>
      <c r="T2721" s="8"/>
    </row>
    <row r="2722" spans="1:20" hidden="1" x14ac:dyDescent="0.25">
      <c r="A2722" t="s">
        <v>20</v>
      </c>
      <c r="B2722" t="s">
        <v>30</v>
      </c>
      <c r="C2722" t="s">
        <v>22</v>
      </c>
      <c r="D2722" t="s">
        <v>23</v>
      </c>
      <c r="E2722" t="s">
        <v>5</v>
      </c>
      <c r="G2722" t="s">
        <v>24</v>
      </c>
      <c r="H2722">
        <v>1234708</v>
      </c>
      <c r="I2722">
        <v>1235442</v>
      </c>
      <c r="J2722" t="s">
        <v>25</v>
      </c>
      <c r="P2722">
        <v>5737344</v>
      </c>
      <c r="Q2722" t="s">
        <v>4837</v>
      </c>
      <c r="R2722">
        <v>735</v>
      </c>
      <c r="T2722" t="s">
        <v>4838</v>
      </c>
    </row>
    <row r="2723" spans="1:20" x14ac:dyDescent="0.25">
      <c r="A2723" s="6" t="s">
        <v>33</v>
      </c>
      <c r="B2723" s="7" t="s">
        <v>34</v>
      </c>
      <c r="C2723" s="7" t="s">
        <v>22</v>
      </c>
      <c r="D2723" s="7" t="s">
        <v>23</v>
      </c>
      <c r="E2723" s="7" t="s">
        <v>5</v>
      </c>
      <c r="F2723" s="7"/>
      <c r="G2723" s="7" t="s">
        <v>24</v>
      </c>
      <c r="H2723" s="7">
        <v>1234708</v>
      </c>
      <c r="I2723" s="7">
        <v>1235442</v>
      </c>
      <c r="J2723" s="7" t="s">
        <v>25</v>
      </c>
      <c r="K2723" s="7" t="s">
        <v>4839</v>
      </c>
      <c r="L2723" s="7" t="s">
        <v>4839</v>
      </c>
      <c r="M2723" s="7"/>
      <c r="N2723" s="7" t="s">
        <v>4840</v>
      </c>
      <c r="O2723" s="7"/>
      <c r="P2723" s="7">
        <v>5737344</v>
      </c>
      <c r="Q2723" s="7" t="s">
        <v>4837</v>
      </c>
      <c r="R2723" s="7">
        <v>735</v>
      </c>
      <c r="S2723" s="7">
        <v>244</v>
      </c>
      <c r="T2723" s="8"/>
    </row>
    <row r="2724" spans="1:20" hidden="1" x14ac:dyDescent="0.25">
      <c r="A2724" t="s">
        <v>20</v>
      </c>
      <c r="B2724" t="s">
        <v>30</v>
      </c>
      <c r="C2724" t="s">
        <v>22</v>
      </c>
      <c r="D2724" t="s">
        <v>23</v>
      </c>
      <c r="E2724" t="s">
        <v>5</v>
      </c>
      <c r="G2724" t="s">
        <v>24</v>
      </c>
      <c r="H2724">
        <v>1235459</v>
      </c>
      <c r="I2724">
        <v>1236253</v>
      </c>
      <c r="J2724" t="s">
        <v>25</v>
      </c>
      <c r="P2724">
        <v>5737286</v>
      </c>
      <c r="Q2724" t="s">
        <v>4841</v>
      </c>
      <c r="R2724">
        <v>795</v>
      </c>
      <c r="T2724" t="s">
        <v>4842</v>
      </c>
    </row>
    <row r="2725" spans="1:20" x14ac:dyDescent="0.25">
      <c r="A2725" s="6" t="s">
        <v>33</v>
      </c>
      <c r="B2725" s="7" t="s">
        <v>34</v>
      </c>
      <c r="C2725" s="7" t="s">
        <v>22</v>
      </c>
      <c r="D2725" s="7" t="s">
        <v>23</v>
      </c>
      <c r="E2725" s="7" t="s">
        <v>5</v>
      </c>
      <c r="F2725" s="7"/>
      <c r="G2725" s="7" t="s">
        <v>24</v>
      </c>
      <c r="H2725" s="7">
        <v>1235459</v>
      </c>
      <c r="I2725" s="7">
        <v>1236253</v>
      </c>
      <c r="J2725" s="7" t="s">
        <v>25</v>
      </c>
      <c r="K2725" s="7" t="s">
        <v>4843</v>
      </c>
      <c r="L2725" s="7" t="s">
        <v>4843</v>
      </c>
      <c r="M2725" s="7"/>
      <c r="N2725" s="7" t="s">
        <v>4844</v>
      </c>
      <c r="O2725" s="7"/>
      <c r="P2725" s="7">
        <v>5737286</v>
      </c>
      <c r="Q2725" s="7" t="s">
        <v>4841</v>
      </c>
      <c r="R2725" s="7">
        <v>795</v>
      </c>
      <c r="S2725" s="7">
        <v>264</v>
      </c>
      <c r="T2725" s="8"/>
    </row>
    <row r="2726" spans="1:20" hidden="1" x14ac:dyDescent="0.25">
      <c r="A2726" t="s">
        <v>20</v>
      </c>
      <c r="B2726" t="s">
        <v>30</v>
      </c>
      <c r="C2726" t="s">
        <v>22</v>
      </c>
      <c r="D2726" t="s">
        <v>23</v>
      </c>
      <c r="E2726" t="s">
        <v>5</v>
      </c>
      <c r="G2726" t="s">
        <v>24</v>
      </c>
      <c r="H2726">
        <v>1236243</v>
      </c>
      <c r="I2726">
        <v>1236725</v>
      </c>
      <c r="J2726" t="s">
        <v>25</v>
      </c>
      <c r="P2726">
        <v>5737598</v>
      </c>
      <c r="Q2726" t="s">
        <v>4845</v>
      </c>
      <c r="R2726">
        <v>483</v>
      </c>
      <c r="T2726" t="s">
        <v>4846</v>
      </c>
    </row>
    <row r="2727" spans="1:20" x14ac:dyDescent="0.25">
      <c r="A2727" s="6" t="s">
        <v>33</v>
      </c>
      <c r="B2727" s="7" t="s">
        <v>34</v>
      </c>
      <c r="C2727" s="7" t="s">
        <v>22</v>
      </c>
      <c r="D2727" s="7" t="s">
        <v>23</v>
      </c>
      <c r="E2727" s="7" t="s">
        <v>5</v>
      </c>
      <c r="F2727" s="7"/>
      <c r="G2727" s="7" t="s">
        <v>24</v>
      </c>
      <c r="H2727" s="7">
        <v>1236243</v>
      </c>
      <c r="I2727" s="7">
        <v>1236725</v>
      </c>
      <c r="J2727" s="7" t="s">
        <v>25</v>
      </c>
      <c r="K2727" s="7" t="s">
        <v>4847</v>
      </c>
      <c r="L2727" s="7" t="s">
        <v>4847</v>
      </c>
      <c r="M2727" s="7"/>
      <c r="N2727" s="7" t="s">
        <v>36</v>
      </c>
      <c r="O2727" s="7"/>
      <c r="P2727" s="7">
        <v>5737598</v>
      </c>
      <c r="Q2727" s="7" t="s">
        <v>4845</v>
      </c>
      <c r="R2727" s="7">
        <v>483</v>
      </c>
      <c r="S2727" s="7">
        <v>160</v>
      </c>
      <c r="T2727" s="8"/>
    </row>
    <row r="2728" spans="1:20" hidden="1" x14ac:dyDescent="0.25">
      <c r="A2728" t="s">
        <v>20</v>
      </c>
      <c r="B2728" t="s">
        <v>30</v>
      </c>
      <c r="C2728" t="s">
        <v>22</v>
      </c>
      <c r="D2728" t="s">
        <v>23</v>
      </c>
      <c r="E2728" t="s">
        <v>5</v>
      </c>
      <c r="G2728" t="s">
        <v>24</v>
      </c>
      <c r="H2728">
        <v>1236735</v>
      </c>
      <c r="I2728">
        <v>1237535</v>
      </c>
      <c r="J2728" t="s">
        <v>25</v>
      </c>
      <c r="P2728">
        <v>5737445</v>
      </c>
      <c r="Q2728" t="s">
        <v>4848</v>
      </c>
      <c r="R2728">
        <v>801</v>
      </c>
      <c r="T2728" t="s">
        <v>4849</v>
      </c>
    </row>
    <row r="2729" spans="1:20" x14ac:dyDescent="0.25">
      <c r="A2729" s="6" t="s">
        <v>33</v>
      </c>
      <c r="B2729" s="7" t="s">
        <v>34</v>
      </c>
      <c r="C2729" s="7" t="s">
        <v>22</v>
      </c>
      <c r="D2729" s="7" t="s">
        <v>23</v>
      </c>
      <c r="E2729" s="7" t="s">
        <v>5</v>
      </c>
      <c r="F2729" s="7"/>
      <c r="G2729" s="7" t="s">
        <v>24</v>
      </c>
      <c r="H2729" s="7">
        <v>1236735</v>
      </c>
      <c r="I2729" s="7">
        <v>1237535</v>
      </c>
      <c r="J2729" s="7" t="s">
        <v>25</v>
      </c>
      <c r="K2729" s="7" t="s">
        <v>4850</v>
      </c>
      <c r="L2729" s="7" t="s">
        <v>4850</v>
      </c>
      <c r="M2729" s="7"/>
      <c r="N2729" s="7" t="s">
        <v>990</v>
      </c>
      <c r="O2729" s="7"/>
      <c r="P2729" s="7">
        <v>5737445</v>
      </c>
      <c r="Q2729" s="7" t="s">
        <v>4848</v>
      </c>
      <c r="R2729" s="7">
        <v>801</v>
      </c>
      <c r="S2729" s="7">
        <v>266</v>
      </c>
      <c r="T2729" s="8"/>
    </row>
    <row r="2730" spans="1:20" hidden="1" x14ac:dyDescent="0.25">
      <c r="A2730" t="s">
        <v>20</v>
      </c>
      <c r="B2730" t="s">
        <v>30</v>
      </c>
      <c r="C2730" t="s">
        <v>22</v>
      </c>
      <c r="D2730" t="s">
        <v>23</v>
      </c>
      <c r="E2730" t="s">
        <v>5</v>
      </c>
      <c r="G2730" t="s">
        <v>24</v>
      </c>
      <c r="H2730">
        <v>1237551</v>
      </c>
      <c r="I2730">
        <v>1237946</v>
      </c>
      <c r="J2730" t="s">
        <v>74</v>
      </c>
      <c r="P2730">
        <v>5737517</v>
      </c>
      <c r="Q2730" t="s">
        <v>4851</v>
      </c>
      <c r="R2730">
        <v>396</v>
      </c>
      <c r="T2730" t="s">
        <v>4852</v>
      </c>
    </row>
    <row r="2731" spans="1:20" x14ac:dyDescent="0.25">
      <c r="A2731" s="6" t="s">
        <v>33</v>
      </c>
      <c r="B2731" s="7" t="s">
        <v>34</v>
      </c>
      <c r="C2731" s="7" t="s">
        <v>22</v>
      </c>
      <c r="D2731" s="7" t="s">
        <v>23</v>
      </c>
      <c r="E2731" s="7" t="s">
        <v>5</v>
      </c>
      <c r="F2731" s="7"/>
      <c r="G2731" s="7" t="s">
        <v>24</v>
      </c>
      <c r="H2731" s="7">
        <v>1237551</v>
      </c>
      <c r="I2731" s="7">
        <v>1237946</v>
      </c>
      <c r="J2731" s="7" t="s">
        <v>74</v>
      </c>
      <c r="K2731" s="7" t="s">
        <v>4853</v>
      </c>
      <c r="L2731" s="7" t="s">
        <v>4853</v>
      </c>
      <c r="M2731" s="7"/>
      <c r="N2731" s="7" t="s">
        <v>4854</v>
      </c>
      <c r="O2731" s="7"/>
      <c r="P2731" s="7">
        <v>5737517</v>
      </c>
      <c r="Q2731" s="7" t="s">
        <v>4851</v>
      </c>
      <c r="R2731" s="7">
        <v>396</v>
      </c>
      <c r="S2731" s="7">
        <v>131</v>
      </c>
      <c r="T2731" s="8"/>
    </row>
    <row r="2732" spans="1:20" hidden="1" x14ac:dyDescent="0.25">
      <c r="A2732" t="s">
        <v>20</v>
      </c>
      <c r="B2732" t="s">
        <v>30</v>
      </c>
      <c r="C2732" t="s">
        <v>22</v>
      </c>
      <c r="D2732" t="s">
        <v>23</v>
      </c>
      <c r="E2732" t="s">
        <v>5</v>
      </c>
      <c r="G2732" t="s">
        <v>24</v>
      </c>
      <c r="H2732">
        <v>1237955</v>
      </c>
      <c r="I2732">
        <v>1240936</v>
      </c>
      <c r="J2732" t="s">
        <v>74</v>
      </c>
      <c r="P2732">
        <v>5737738</v>
      </c>
      <c r="Q2732" t="s">
        <v>4855</v>
      </c>
      <c r="R2732">
        <v>2982</v>
      </c>
      <c r="T2732" t="s">
        <v>4856</v>
      </c>
    </row>
    <row r="2733" spans="1:20" x14ac:dyDescent="0.25">
      <c r="A2733" s="6" t="s">
        <v>33</v>
      </c>
      <c r="B2733" s="7" t="s">
        <v>34</v>
      </c>
      <c r="C2733" s="7" t="s">
        <v>22</v>
      </c>
      <c r="D2733" s="7" t="s">
        <v>23</v>
      </c>
      <c r="E2733" s="7" t="s">
        <v>5</v>
      </c>
      <c r="F2733" s="7"/>
      <c r="G2733" s="7" t="s">
        <v>24</v>
      </c>
      <c r="H2733" s="7">
        <v>1237955</v>
      </c>
      <c r="I2733" s="7">
        <v>1240936</v>
      </c>
      <c r="J2733" s="7" t="s">
        <v>74</v>
      </c>
      <c r="K2733" s="7" t="s">
        <v>4857</v>
      </c>
      <c r="L2733" s="7" t="s">
        <v>4857</v>
      </c>
      <c r="M2733" s="7"/>
      <c r="N2733" s="7" t="s">
        <v>4858</v>
      </c>
      <c r="O2733" s="7"/>
      <c r="P2733" s="7">
        <v>5737738</v>
      </c>
      <c r="Q2733" s="7" t="s">
        <v>4855</v>
      </c>
      <c r="R2733" s="7">
        <v>2982</v>
      </c>
      <c r="S2733" s="7">
        <v>993</v>
      </c>
      <c r="T2733" s="8"/>
    </row>
    <row r="2734" spans="1:20" hidden="1" x14ac:dyDescent="0.25">
      <c r="A2734" t="s">
        <v>20</v>
      </c>
      <c r="B2734" t="s">
        <v>30</v>
      </c>
      <c r="C2734" t="s">
        <v>22</v>
      </c>
      <c r="D2734" t="s">
        <v>23</v>
      </c>
      <c r="E2734" t="s">
        <v>5</v>
      </c>
      <c r="G2734" t="s">
        <v>24</v>
      </c>
      <c r="H2734">
        <v>1240950</v>
      </c>
      <c r="I2734">
        <v>1242068</v>
      </c>
      <c r="J2734" t="s">
        <v>74</v>
      </c>
      <c r="P2734">
        <v>5737396</v>
      </c>
      <c r="Q2734" t="s">
        <v>4859</v>
      </c>
      <c r="R2734">
        <v>1119</v>
      </c>
      <c r="T2734" t="s">
        <v>4860</v>
      </c>
    </row>
    <row r="2735" spans="1:20" x14ac:dyDescent="0.25">
      <c r="A2735" s="6" t="s">
        <v>33</v>
      </c>
      <c r="B2735" s="7" t="s">
        <v>34</v>
      </c>
      <c r="C2735" s="7" t="s">
        <v>22</v>
      </c>
      <c r="D2735" s="7" t="s">
        <v>23</v>
      </c>
      <c r="E2735" s="7" t="s">
        <v>5</v>
      </c>
      <c r="F2735" s="7"/>
      <c r="G2735" s="7" t="s">
        <v>24</v>
      </c>
      <c r="H2735" s="7">
        <v>1240950</v>
      </c>
      <c r="I2735" s="7">
        <v>1242068</v>
      </c>
      <c r="J2735" s="7" t="s">
        <v>74</v>
      </c>
      <c r="K2735" s="7" t="s">
        <v>4861</v>
      </c>
      <c r="L2735" s="7" t="s">
        <v>4861</v>
      </c>
      <c r="M2735" s="7"/>
      <c r="N2735" s="7" t="s">
        <v>4862</v>
      </c>
      <c r="O2735" s="7"/>
      <c r="P2735" s="7">
        <v>5737396</v>
      </c>
      <c r="Q2735" s="7" t="s">
        <v>4859</v>
      </c>
      <c r="R2735" s="7">
        <v>1119</v>
      </c>
      <c r="S2735" s="7">
        <v>372</v>
      </c>
      <c r="T2735" s="8"/>
    </row>
    <row r="2736" spans="1:20" hidden="1" x14ac:dyDescent="0.25">
      <c r="A2736" t="s">
        <v>20</v>
      </c>
      <c r="B2736" t="s">
        <v>657</v>
      </c>
      <c r="C2736" t="s">
        <v>22</v>
      </c>
      <c r="D2736" t="s">
        <v>23</v>
      </c>
      <c r="E2736" t="s">
        <v>5</v>
      </c>
      <c r="G2736" t="s">
        <v>24</v>
      </c>
      <c r="H2736">
        <v>1242170</v>
      </c>
      <c r="I2736">
        <v>1242958</v>
      </c>
      <c r="J2736" t="s">
        <v>25</v>
      </c>
      <c r="P2736">
        <v>5738184</v>
      </c>
      <c r="Q2736" t="s">
        <v>4863</v>
      </c>
      <c r="R2736">
        <v>789</v>
      </c>
      <c r="T2736" t="s">
        <v>4864</v>
      </c>
    </row>
    <row r="2737" spans="1:20" hidden="1" x14ac:dyDescent="0.25">
      <c r="A2737" t="s">
        <v>33</v>
      </c>
      <c r="B2737" t="s">
        <v>660</v>
      </c>
      <c r="C2737" t="s">
        <v>22</v>
      </c>
      <c r="D2737" t="s">
        <v>23</v>
      </c>
      <c r="E2737" t="s">
        <v>5</v>
      </c>
      <c r="G2737" t="s">
        <v>24</v>
      </c>
      <c r="H2737">
        <v>1242170</v>
      </c>
      <c r="I2737">
        <v>1242958</v>
      </c>
      <c r="J2737" t="s">
        <v>25</v>
      </c>
      <c r="N2737" t="s">
        <v>4840</v>
      </c>
      <c r="P2737">
        <v>5738184</v>
      </c>
      <c r="Q2737" t="s">
        <v>4863</v>
      </c>
      <c r="R2737">
        <v>789</v>
      </c>
      <c r="T2737" t="s">
        <v>4865</v>
      </c>
    </row>
    <row r="2738" spans="1:20" hidden="1" x14ac:dyDescent="0.25">
      <c r="A2738" t="s">
        <v>20</v>
      </c>
      <c r="B2738" t="s">
        <v>30</v>
      </c>
      <c r="C2738" t="s">
        <v>22</v>
      </c>
      <c r="D2738" t="s">
        <v>23</v>
      </c>
      <c r="E2738" t="s">
        <v>5</v>
      </c>
      <c r="G2738" t="s">
        <v>24</v>
      </c>
      <c r="H2738">
        <v>1242990</v>
      </c>
      <c r="I2738">
        <v>1243184</v>
      </c>
      <c r="J2738" t="s">
        <v>74</v>
      </c>
      <c r="P2738">
        <v>5738158</v>
      </c>
      <c r="Q2738" t="s">
        <v>4866</v>
      </c>
      <c r="R2738">
        <v>195</v>
      </c>
      <c r="T2738" t="s">
        <v>4867</v>
      </c>
    </row>
    <row r="2739" spans="1:20" x14ac:dyDescent="0.25">
      <c r="A2739" s="6" t="s">
        <v>33</v>
      </c>
      <c r="B2739" s="7" t="s">
        <v>34</v>
      </c>
      <c r="C2739" s="7" t="s">
        <v>22</v>
      </c>
      <c r="D2739" s="7" t="s">
        <v>23</v>
      </c>
      <c r="E2739" s="7" t="s">
        <v>5</v>
      </c>
      <c r="F2739" s="7"/>
      <c r="G2739" s="7" t="s">
        <v>24</v>
      </c>
      <c r="H2739" s="7">
        <v>1242990</v>
      </c>
      <c r="I2739" s="7">
        <v>1243184</v>
      </c>
      <c r="J2739" s="7" t="s">
        <v>74</v>
      </c>
      <c r="K2739" s="7" t="s">
        <v>4868</v>
      </c>
      <c r="L2739" s="7" t="s">
        <v>4868</v>
      </c>
      <c r="M2739" s="7"/>
      <c r="N2739" s="7" t="s">
        <v>36</v>
      </c>
      <c r="O2739" s="7"/>
      <c r="P2739" s="7">
        <v>5738158</v>
      </c>
      <c r="Q2739" s="7" t="s">
        <v>4866</v>
      </c>
      <c r="R2739" s="7">
        <v>195</v>
      </c>
      <c r="S2739" s="7">
        <v>64</v>
      </c>
      <c r="T2739" s="8"/>
    </row>
    <row r="2740" spans="1:20" hidden="1" x14ac:dyDescent="0.25">
      <c r="A2740" t="s">
        <v>20</v>
      </c>
      <c r="B2740" t="s">
        <v>30</v>
      </c>
      <c r="C2740" t="s">
        <v>22</v>
      </c>
      <c r="D2740" t="s">
        <v>23</v>
      </c>
      <c r="E2740" t="s">
        <v>5</v>
      </c>
      <c r="G2740" t="s">
        <v>24</v>
      </c>
      <c r="H2740">
        <v>1243308</v>
      </c>
      <c r="I2740">
        <v>1243790</v>
      </c>
      <c r="J2740" t="s">
        <v>74</v>
      </c>
      <c r="P2740">
        <v>5737622</v>
      </c>
      <c r="Q2740" t="s">
        <v>4869</v>
      </c>
      <c r="R2740">
        <v>483</v>
      </c>
      <c r="T2740" t="s">
        <v>4870</v>
      </c>
    </row>
    <row r="2741" spans="1:20" x14ac:dyDescent="0.25">
      <c r="A2741" s="6" t="s">
        <v>33</v>
      </c>
      <c r="B2741" s="7" t="s">
        <v>34</v>
      </c>
      <c r="C2741" s="7" t="s">
        <v>22</v>
      </c>
      <c r="D2741" s="7" t="s">
        <v>23</v>
      </c>
      <c r="E2741" s="7" t="s">
        <v>5</v>
      </c>
      <c r="F2741" s="7"/>
      <c r="G2741" s="7" t="s">
        <v>24</v>
      </c>
      <c r="H2741" s="7">
        <v>1243308</v>
      </c>
      <c r="I2741" s="7">
        <v>1243790</v>
      </c>
      <c r="J2741" s="7" t="s">
        <v>74</v>
      </c>
      <c r="K2741" s="7" t="s">
        <v>4871</v>
      </c>
      <c r="L2741" s="7" t="s">
        <v>4871</v>
      </c>
      <c r="M2741" s="7"/>
      <c r="N2741" s="7" t="s">
        <v>4701</v>
      </c>
      <c r="O2741" s="7"/>
      <c r="P2741" s="7">
        <v>5737622</v>
      </c>
      <c r="Q2741" s="7" t="s">
        <v>4869</v>
      </c>
      <c r="R2741" s="7">
        <v>483</v>
      </c>
      <c r="S2741" s="7">
        <v>160</v>
      </c>
      <c r="T2741" s="8"/>
    </row>
    <row r="2742" spans="1:20" hidden="1" x14ac:dyDescent="0.25">
      <c r="A2742" t="s">
        <v>20</v>
      </c>
      <c r="B2742" t="s">
        <v>30</v>
      </c>
      <c r="C2742" t="s">
        <v>22</v>
      </c>
      <c r="D2742" t="s">
        <v>23</v>
      </c>
      <c r="E2742" t="s">
        <v>5</v>
      </c>
      <c r="G2742" t="s">
        <v>24</v>
      </c>
      <c r="H2742">
        <v>1243896</v>
      </c>
      <c r="I2742">
        <v>1245302</v>
      </c>
      <c r="J2742" t="s">
        <v>25</v>
      </c>
      <c r="P2742">
        <v>5737380</v>
      </c>
      <c r="Q2742" t="s">
        <v>4872</v>
      </c>
      <c r="R2742">
        <v>1407</v>
      </c>
      <c r="T2742" t="s">
        <v>4873</v>
      </c>
    </row>
    <row r="2743" spans="1:20" x14ac:dyDescent="0.25">
      <c r="A2743" s="6" t="s">
        <v>33</v>
      </c>
      <c r="B2743" s="7" t="s">
        <v>34</v>
      </c>
      <c r="C2743" s="7" t="s">
        <v>22</v>
      </c>
      <c r="D2743" s="7" t="s">
        <v>23</v>
      </c>
      <c r="E2743" s="7" t="s">
        <v>5</v>
      </c>
      <c r="F2743" s="7"/>
      <c r="G2743" s="7" t="s">
        <v>24</v>
      </c>
      <c r="H2743" s="7">
        <v>1243896</v>
      </c>
      <c r="I2743" s="7">
        <v>1245302</v>
      </c>
      <c r="J2743" s="7" t="s">
        <v>25</v>
      </c>
      <c r="K2743" s="7" t="s">
        <v>4874</v>
      </c>
      <c r="L2743" s="7" t="s">
        <v>4874</v>
      </c>
      <c r="M2743" s="7"/>
      <c r="N2743" s="7" t="s">
        <v>4875</v>
      </c>
      <c r="O2743" s="7"/>
      <c r="P2743" s="7">
        <v>5737380</v>
      </c>
      <c r="Q2743" s="7" t="s">
        <v>4872</v>
      </c>
      <c r="R2743" s="7">
        <v>1407</v>
      </c>
      <c r="S2743" s="7">
        <v>468</v>
      </c>
      <c r="T2743" s="8"/>
    </row>
    <row r="2744" spans="1:20" hidden="1" x14ac:dyDescent="0.25">
      <c r="A2744" t="s">
        <v>20</v>
      </c>
      <c r="B2744" t="s">
        <v>30</v>
      </c>
      <c r="C2744" t="s">
        <v>22</v>
      </c>
      <c r="D2744" t="s">
        <v>23</v>
      </c>
      <c r="E2744" t="s">
        <v>5</v>
      </c>
      <c r="G2744" t="s">
        <v>24</v>
      </c>
      <c r="H2744">
        <v>1245313</v>
      </c>
      <c r="I2744">
        <v>1246266</v>
      </c>
      <c r="J2744" t="s">
        <v>25</v>
      </c>
      <c r="P2744">
        <v>5737659</v>
      </c>
      <c r="Q2744" t="s">
        <v>4876</v>
      </c>
      <c r="R2744">
        <v>954</v>
      </c>
      <c r="T2744" t="s">
        <v>4877</v>
      </c>
    </row>
    <row r="2745" spans="1:20" x14ac:dyDescent="0.25">
      <c r="A2745" s="6" t="s">
        <v>33</v>
      </c>
      <c r="B2745" s="7" t="s">
        <v>34</v>
      </c>
      <c r="C2745" s="7" t="s">
        <v>22</v>
      </c>
      <c r="D2745" s="7" t="s">
        <v>23</v>
      </c>
      <c r="E2745" s="7" t="s">
        <v>5</v>
      </c>
      <c r="F2745" s="7"/>
      <c r="G2745" s="7" t="s">
        <v>24</v>
      </c>
      <c r="H2745" s="7">
        <v>1245313</v>
      </c>
      <c r="I2745" s="7">
        <v>1246266</v>
      </c>
      <c r="J2745" s="7" t="s">
        <v>25</v>
      </c>
      <c r="K2745" s="7" t="s">
        <v>4878</v>
      </c>
      <c r="L2745" s="7" t="s">
        <v>4878</v>
      </c>
      <c r="M2745" s="7"/>
      <c r="N2745" s="7" t="s">
        <v>4879</v>
      </c>
      <c r="O2745" s="7"/>
      <c r="P2745" s="7">
        <v>5737659</v>
      </c>
      <c r="Q2745" s="7" t="s">
        <v>4876</v>
      </c>
      <c r="R2745" s="7">
        <v>954</v>
      </c>
      <c r="S2745" s="7">
        <v>317</v>
      </c>
      <c r="T2745" s="8"/>
    </row>
    <row r="2746" spans="1:20" hidden="1" x14ac:dyDescent="0.25">
      <c r="A2746" t="s">
        <v>20</v>
      </c>
      <c r="B2746" t="s">
        <v>30</v>
      </c>
      <c r="C2746" t="s">
        <v>22</v>
      </c>
      <c r="D2746" t="s">
        <v>23</v>
      </c>
      <c r="E2746" t="s">
        <v>5</v>
      </c>
      <c r="G2746" t="s">
        <v>24</v>
      </c>
      <c r="H2746">
        <v>1246283</v>
      </c>
      <c r="I2746">
        <v>1247407</v>
      </c>
      <c r="J2746" t="s">
        <v>74</v>
      </c>
      <c r="P2746">
        <v>5737703</v>
      </c>
      <c r="Q2746" t="s">
        <v>4880</v>
      </c>
      <c r="R2746">
        <v>1125</v>
      </c>
      <c r="T2746" t="s">
        <v>4881</v>
      </c>
    </row>
    <row r="2747" spans="1:20" x14ac:dyDescent="0.25">
      <c r="A2747" s="6" t="s">
        <v>33</v>
      </c>
      <c r="B2747" s="7" t="s">
        <v>34</v>
      </c>
      <c r="C2747" s="7" t="s">
        <v>22</v>
      </c>
      <c r="D2747" s="7" t="s">
        <v>23</v>
      </c>
      <c r="E2747" s="7" t="s">
        <v>5</v>
      </c>
      <c r="F2747" s="7"/>
      <c r="G2747" s="7" t="s">
        <v>24</v>
      </c>
      <c r="H2747" s="7">
        <v>1246283</v>
      </c>
      <c r="I2747" s="7">
        <v>1247407</v>
      </c>
      <c r="J2747" s="7" t="s">
        <v>74</v>
      </c>
      <c r="K2747" s="7" t="s">
        <v>4882</v>
      </c>
      <c r="L2747" s="7" t="s">
        <v>4882</v>
      </c>
      <c r="M2747" s="7"/>
      <c r="N2747" s="7" t="s">
        <v>4883</v>
      </c>
      <c r="O2747" s="7"/>
      <c r="P2747" s="7">
        <v>5737703</v>
      </c>
      <c r="Q2747" s="7" t="s">
        <v>4880</v>
      </c>
      <c r="R2747" s="7">
        <v>1125</v>
      </c>
      <c r="S2747" s="7">
        <v>374</v>
      </c>
      <c r="T2747" s="8"/>
    </row>
    <row r="2748" spans="1:20" hidden="1" x14ac:dyDescent="0.25">
      <c r="A2748" t="s">
        <v>20</v>
      </c>
      <c r="B2748" t="s">
        <v>30</v>
      </c>
      <c r="C2748" t="s">
        <v>22</v>
      </c>
      <c r="D2748" t="s">
        <v>23</v>
      </c>
      <c r="E2748" t="s">
        <v>5</v>
      </c>
      <c r="G2748" t="s">
        <v>24</v>
      </c>
      <c r="H2748">
        <v>1247806</v>
      </c>
      <c r="I2748">
        <v>1248927</v>
      </c>
      <c r="J2748" t="s">
        <v>74</v>
      </c>
      <c r="P2748">
        <v>5737491</v>
      </c>
      <c r="Q2748" t="s">
        <v>4884</v>
      </c>
      <c r="R2748">
        <v>1122</v>
      </c>
      <c r="T2748" t="s">
        <v>4885</v>
      </c>
    </row>
    <row r="2749" spans="1:20" x14ac:dyDescent="0.25">
      <c r="A2749" s="6" t="s">
        <v>33</v>
      </c>
      <c r="B2749" s="7" t="s">
        <v>34</v>
      </c>
      <c r="C2749" s="7" t="s">
        <v>22</v>
      </c>
      <c r="D2749" s="7" t="s">
        <v>23</v>
      </c>
      <c r="E2749" s="7" t="s">
        <v>5</v>
      </c>
      <c r="F2749" s="7"/>
      <c r="G2749" s="7" t="s">
        <v>24</v>
      </c>
      <c r="H2749" s="7">
        <v>1247806</v>
      </c>
      <c r="I2749" s="7">
        <v>1248927</v>
      </c>
      <c r="J2749" s="7" t="s">
        <v>74</v>
      </c>
      <c r="K2749" s="7" t="s">
        <v>4886</v>
      </c>
      <c r="L2749" s="7" t="s">
        <v>4886</v>
      </c>
      <c r="M2749" s="7"/>
      <c r="N2749" s="7" t="s">
        <v>4887</v>
      </c>
      <c r="O2749" s="7"/>
      <c r="P2749" s="7">
        <v>5737491</v>
      </c>
      <c r="Q2749" s="7" t="s">
        <v>4884</v>
      </c>
      <c r="R2749" s="7">
        <v>1122</v>
      </c>
      <c r="S2749" s="7">
        <v>373</v>
      </c>
      <c r="T2749" s="8"/>
    </row>
    <row r="2750" spans="1:20" hidden="1" x14ac:dyDescent="0.25">
      <c r="A2750" t="s">
        <v>20</v>
      </c>
      <c r="B2750" t="s">
        <v>30</v>
      </c>
      <c r="C2750" t="s">
        <v>22</v>
      </c>
      <c r="D2750" t="s">
        <v>23</v>
      </c>
      <c r="E2750" t="s">
        <v>5</v>
      </c>
      <c r="G2750" t="s">
        <v>24</v>
      </c>
      <c r="H2750">
        <v>1249011</v>
      </c>
      <c r="I2750">
        <v>1250165</v>
      </c>
      <c r="J2750" t="s">
        <v>25</v>
      </c>
      <c r="P2750">
        <v>5737699</v>
      </c>
      <c r="Q2750" t="s">
        <v>4888</v>
      </c>
      <c r="R2750">
        <v>1155</v>
      </c>
      <c r="T2750" t="s">
        <v>4889</v>
      </c>
    </row>
    <row r="2751" spans="1:20" x14ac:dyDescent="0.25">
      <c r="A2751" s="6" t="s">
        <v>33</v>
      </c>
      <c r="B2751" s="7" t="s">
        <v>34</v>
      </c>
      <c r="C2751" s="7" t="s">
        <v>22</v>
      </c>
      <c r="D2751" s="7" t="s">
        <v>23</v>
      </c>
      <c r="E2751" s="7" t="s">
        <v>5</v>
      </c>
      <c r="F2751" s="7"/>
      <c r="G2751" s="7" t="s">
        <v>24</v>
      </c>
      <c r="H2751" s="7">
        <v>1249011</v>
      </c>
      <c r="I2751" s="7">
        <v>1250165</v>
      </c>
      <c r="J2751" s="7" t="s">
        <v>25</v>
      </c>
      <c r="K2751" s="7" t="s">
        <v>4890</v>
      </c>
      <c r="L2751" s="7" t="s">
        <v>4890</v>
      </c>
      <c r="M2751" s="7"/>
      <c r="N2751" s="7" t="s">
        <v>2845</v>
      </c>
      <c r="O2751" s="7"/>
      <c r="P2751" s="7">
        <v>5737699</v>
      </c>
      <c r="Q2751" s="7" t="s">
        <v>4888</v>
      </c>
      <c r="R2751" s="7">
        <v>1155</v>
      </c>
      <c r="S2751" s="7">
        <v>384</v>
      </c>
      <c r="T2751" s="8"/>
    </row>
    <row r="2752" spans="1:20" hidden="1" x14ac:dyDescent="0.25">
      <c r="A2752" t="s">
        <v>20</v>
      </c>
      <c r="B2752" t="s">
        <v>30</v>
      </c>
      <c r="C2752" t="s">
        <v>22</v>
      </c>
      <c r="D2752" t="s">
        <v>23</v>
      </c>
      <c r="E2752" t="s">
        <v>5</v>
      </c>
      <c r="G2752" t="s">
        <v>24</v>
      </c>
      <c r="H2752">
        <v>1250204</v>
      </c>
      <c r="I2752">
        <v>1250677</v>
      </c>
      <c r="J2752" t="s">
        <v>25</v>
      </c>
      <c r="P2752">
        <v>5737391</v>
      </c>
      <c r="Q2752" t="s">
        <v>4891</v>
      </c>
      <c r="R2752">
        <v>474</v>
      </c>
      <c r="T2752" t="s">
        <v>4892</v>
      </c>
    </row>
    <row r="2753" spans="1:20" x14ac:dyDescent="0.25">
      <c r="A2753" s="6" t="s">
        <v>33</v>
      </c>
      <c r="B2753" s="7" t="s">
        <v>34</v>
      </c>
      <c r="C2753" s="7" t="s">
        <v>22</v>
      </c>
      <c r="D2753" s="7" t="s">
        <v>23</v>
      </c>
      <c r="E2753" s="7" t="s">
        <v>5</v>
      </c>
      <c r="F2753" s="7"/>
      <c r="G2753" s="7" t="s">
        <v>24</v>
      </c>
      <c r="H2753" s="7">
        <v>1250204</v>
      </c>
      <c r="I2753" s="7">
        <v>1250677</v>
      </c>
      <c r="J2753" s="7" t="s">
        <v>25</v>
      </c>
      <c r="K2753" s="7" t="s">
        <v>4893</v>
      </c>
      <c r="L2753" s="7" t="s">
        <v>4893</v>
      </c>
      <c r="M2753" s="7"/>
      <c r="N2753" s="7" t="s">
        <v>4894</v>
      </c>
      <c r="O2753" s="7"/>
      <c r="P2753" s="7">
        <v>5737391</v>
      </c>
      <c r="Q2753" s="7" t="s">
        <v>4891</v>
      </c>
      <c r="R2753" s="7">
        <v>474</v>
      </c>
      <c r="S2753" s="7">
        <v>157</v>
      </c>
      <c r="T2753" s="8"/>
    </row>
    <row r="2754" spans="1:20" hidden="1" x14ac:dyDescent="0.25">
      <c r="A2754" t="s">
        <v>20</v>
      </c>
      <c r="B2754" t="s">
        <v>30</v>
      </c>
      <c r="C2754" t="s">
        <v>22</v>
      </c>
      <c r="D2754" t="s">
        <v>23</v>
      </c>
      <c r="E2754" t="s">
        <v>5</v>
      </c>
      <c r="G2754" t="s">
        <v>24</v>
      </c>
      <c r="H2754">
        <v>1250774</v>
      </c>
      <c r="I2754">
        <v>1251040</v>
      </c>
      <c r="J2754" t="s">
        <v>25</v>
      </c>
      <c r="P2754">
        <v>5737316</v>
      </c>
      <c r="Q2754" t="s">
        <v>4895</v>
      </c>
      <c r="R2754">
        <v>267</v>
      </c>
      <c r="T2754" t="s">
        <v>4896</v>
      </c>
    </row>
    <row r="2755" spans="1:20" x14ac:dyDescent="0.25">
      <c r="A2755" s="6" t="s">
        <v>33</v>
      </c>
      <c r="B2755" s="7" t="s">
        <v>34</v>
      </c>
      <c r="C2755" s="7" t="s">
        <v>22</v>
      </c>
      <c r="D2755" s="7" t="s">
        <v>23</v>
      </c>
      <c r="E2755" s="7" t="s">
        <v>5</v>
      </c>
      <c r="F2755" s="7"/>
      <c r="G2755" s="7" t="s">
        <v>24</v>
      </c>
      <c r="H2755" s="7">
        <v>1250774</v>
      </c>
      <c r="I2755" s="7">
        <v>1251040</v>
      </c>
      <c r="J2755" s="7" t="s">
        <v>25</v>
      </c>
      <c r="K2755" s="7" t="s">
        <v>4897</v>
      </c>
      <c r="L2755" s="7" t="s">
        <v>4897</v>
      </c>
      <c r="M2755" s="7"/>
      <c r="N2755" s="7" t="s">
        <v>4898</v>
      </c>
      <c r="O2755" s="7"/>
      <c r="P2755" s="7">
        <v>5737316</v>
      </c>
      <c r="Q2755" s="7" t="s">
        <v>4895</v>
      </c>
      <c r="R2755" s="7">
        <v>267</v>
      </c>
      <c r="S2755" s="7">
        <v>88</v>
      </c>
      <c r="T2755" s="8"/>
    </row>
    <row r="2756" spans="1:20" hidden="1" x14ac:dyDescent="0.25">
      <c r="A2756" t="s">
        <v>20</v>
      </c>
      <c r="B2756" t="s">
        <v>30</v>
      </c>
      <c r="C2756" t="s">
        <v>22</v>
      </c>
      <c r="D2756" t="s">
        <v>23</v>
      </c>
      <c r="E2756" t="s">
        <v>5</v>
      </c>
      <c r="G2756" t="s">
        <v>24</v>
      </c>
      <c r="H2756">
        <v>1251063</v>
      </c>
      <c r="I2756">
        <v>1251251</v>
      </c>
      <c r="J2756" t="s">
        <v>74</v>
      </c>
      <c r="P2756">
        <v>5737629</v>
      </c>
      <c r="Q2756" t="s">
        <v>4899</v>
      </c>
      <c r="R2756">
        <v>189</v>
      </c>
      <c r="T2756" t="s">
        <v>4900</v>
      </c>
    </row>
    <row r="2757" spans="1:20" x14ac:dyDescent="0.25">
      <c r="A2757" s="6" t="s">
        <v>33</v>
      </c>
      <c r="B2757" s="7" t="s">
        <v>34</v>
      </c>
      <c r="C2757" s="7" t="s">
        <v>22</v>
      </c>
      <c r="D2757" s="7" t="s">
        <v>23</v>
      </c>
      <c r="E2757" s="7" t="s">
        <v>5</v>
      </c>
      <c r="F2757" s="7"/>
      <c r="G2757" s="7" t="s">
        <v>24</v>
      </c>
      <c r="H2757" s="7">
        <v>1251063</v>
      </c>
      <c r="I2757" s="7">
        <v>1251251</v>
      </c>
      <c r="J2757" s="7" t="s">
        <v>74</v>
      </c>
      <c r="K2757" s="7" t="s">
        <v>4901</v>
      </c>
      <c r="L2757" s="7" t="s">
        <v>4901</v>
      </c>
      <c r="M2757" s="7"/>
      <c r="N2757" s="7" t="s">
        <v>1824</v>
      </c>
      <c r="O2757" s="7"/>
      <c r="P2757" s="7">
        <v>5737629</v>
      </c>
      <c r="Q2757" s="7" t="s">
        <v>4899</v>
      </c>
      <c r="R2757" s="7">
        <v>189</v>
      </c>
      <c r="S2757" s="7">
        <v>62</v>
      </c>
      <c r="T2757" s="8"/>
    </row>
    <row r="2758" spans="1:20" hidden="1" x14ac:dyDescent="0.25">
      <c r="A2758" t="s">
        <v>20</v>
      </c>
      <c r="B2758" t="s">
        <v>30</v>
      </c>
      <c r="C2758" t="s">
        <v>22</v>
      </c>
      <c r="D2758" t="s">
        <v>23</v>
      </c>
      <c r="E2758" t="s">
        <v>5</v>
      </c>
      <c r="G2758" t="s">
        <v>24</v>
      </c>
      <c r="H2758">
        <v>1251299</v>
      </c>
      <c r="I2758">
        <v>1252234</v>
      </c>
      <c r="J2758" t="s">
        <v>74</v>
      </c>
      <c r="P2758">
        <v>5737551</v>
      </c>
      <c r="Q2758" t="s">
        <v>4902</v>
      </c>
      <c r="R2758">
        <v>936</v>
      </c>
      <c r="T2758" t="s">
        <v>4903</v>
      </c>
    </row>
    <row r="2759" spans="1:20" x14ac:dyDescent="0.25">
      <c r="A2759" s="6" t="s">
        <v>33</v>
      </c>
      <c r="B2759" s="7" t="s">
        <v>34</v>
      </c>
      <c r="C2759" s="7" t="s">
        <v>22</v>
      </c>
      <c r="D2759" s="7" t="s">
        <v>23</v>
      </c>
      <c r="E2759" s="7" t="s">
        <v>5</v>
      </c>
      <c r="F2759" s="7"/>
      <c r="G2759" s="7" t="s">
        <v>24</v>
      </c>
      <c r="H2759" s="7">
        <v>1251299</v>
      </c>
      <c r="I2759" s="7">
        <v>1252234</v>
      </c>
      <c r="J2759" s="7" t="s">
        <v>74</v>
      </c>
      <c r="K2759" s="7" t="s">
        <v>4904</v>
      </c>
      <c r="L2759" s="7" t="s">
        <v>4904</v>
      </c>
      <c r="M2759" s="7"/>
      <c r="N2759" s="7" t="s">
        <v>36</v>
      </c>
      <c r="O2759" s="7"/>
      <c r="P2759" s="7">
        <v>5737551</v>
      </c>
      <c r="Q2759" s="7" t="s">
        <v>4902</v>
      </c>
      <c r="R2759" s="7">
        <v>936</v>
      </c>
      <c r="S2759" s="7">
        <v>311</v>
      </c>
      <c r="T2759" s="8"/>
    </row>
    <row r="2760" spans="1:20" hidden="1" x14ac:dyDescent="0.25">
      <c r="A2760" t="s">
        <v>20</v>
      </c>
      <c r="B2760" t="s">
        <v>30</v>
      </c>
      <c r="C2760" t="s">
        <v>22</v>
      </c>
      <c r="D2760" t="s">
        <v>23</v>
      </c>
      <c r="E2760" t="s">
        <v>5</v>
      </c>
      <c r="G2760" t="s">
        <v>24</v>
      </c>
      <c r="H2760">
        <v>1252262</v>
      </c>
      <c r="I2760">
        <v>1252441</v>
      </c>
      <c r="J2760" t="s">
        <v>74</v>
      </c>
      <c r="P2760">
        <v>5737640</v>
      </c>
      <c r="Q2760" t="s">
        <v>4905</v>
      </c>
      <c r="R2760">
        <v>180</v>
      </c>
      <c r="T2760" t="s">
        <v>4906</v>
      </c>
    </row>
    <row r="2761" spans="1:20" x14ac:dyDescent="0.25">
      <c r="A2761" s="6" t="s">
        <v>33</v>
      </c>
      <c r="B2761" s="7" t="s">
        <v>34</v>
      </c>
      <c r="C2761" s="7" t="s">
        <v>22</v>
      </c>
      <c r="D2761" s="7" t="s">
        <v>23</v>
      </c>
      <c r="E2761" s="7" t="s">
        <v>5</v>
      </c>
      <c r="F2761" s="7"/>
      <c r="G2761" s="7" t="s">
        <v>24</v>
      </c>
      <c r="H2761" s="7">
        <v>1252262</v>
      </c>
      <c r="I2761" s="7">
        <v>1252441</v>
      </c>
      <c r="J2761" s="7" t="s">
        <v>74</v>
      </c>
      <c r="K2761" s="7" t="s">
        <v>4907</v>
      </c>
      <c r="L2761" s="7" t="s">
        <v>4907</v>
      </c>
      <c r="M2761" s="7"/>
      <c r="N2761" s="7" t="s">
        <v>4908</v>
      </c>
      <c r="O2761" s="7"/>
      <c r="P2761" s="7">
        <v>5737640</v>
      </c>
      <c r="Q2761" s="7" t="s">
        <v>4905</v>
      </c>
      <c r="R2761" s="7">
        <v>180</v>
      </c>
      <c r="S2761" s="7">
        <v>59</v>
      </c>
      <c r="T2761" s="8"/>
    </row>
    <row r="2762" spans="1:20" hidden="1" x14ac:dyDescent="0.25">
      <c r="A2762" t="s">
        <v>20</v>
      </c>
      <c r="B2762" t="s">
        <v>21</v>
      </c>
      <c r="C2762" t="s">
        <v>22</v>
      </c>
      <c r="D2762" t="s">
        <v>23</v>
      </c>
      <c r="E2762" t="s">
        <v>5</v>
      </c>
      <c r="G2762" t="s">
        <v>24</v>
      </c>
      <c r="H2762">
        <v>1252479</v>
      </c>
      <c r="I2762">
        <v>1252552</v>
      </c>
      <c r="J2762" t="s">
        <v>74</v>
      </c>
      <c r="P2762">
        <v>5737291</v>
      </c>
      <c r="Q2762" t="s">
        <v>4909</v>
      </c>
      <c r="R2762">
        <v>74</v>
      </c>
      <c r="T2762" t="s">
        <v>4910</v>
      </c>
    </row>
    <row r="2763" spans="1:20" hidden="1" x14ac:dyDescent="0.25">
      <c r="A2763" t="s">
        <v>21</v>
      </c>
      <c r="C2763" t="s">
        <v>22</v>
      </c>
      <c r="D2763" t="s">
        <v>23</v>
      </c>
      <c r="E2763" t="s">
        <v>5</v>
      </c>
      <c r="G2763" t="s">
        <v>24</v>
      </c>
      <c r="H2763">
        <v>1252479</v>
      </c>
      <c r="I2763">
        <v>1252552</v>
      </c>
      <c r="J2763" t="s">
        <v>74</v>
      </c>
      <c r="N2763" t="s">
        <v>3003</v>
      </c>
      <c r="P2763">
        <v>5737291</v>
      </c>
      <c r="Q2763" t="s">
        <v>4909</v>
      </c>
      <c r="R2763">
        <v>74</v>
      </c>
      <c r="T2763" t="s">
        <v>4911</v>
      </c>
    </row>
    <row r="2764" spans="1:20" hidden="1" x14ac:dyDescent="0.25">
      <c r="A2764" t="s">
        <v>20</v>
      </c>
      <c r="B2764" t="s">
        <v>30</v>
      </c>
      <c r="C2764" t="s">
        <v>22</v>
      </c>
      <c r="D2764" t="s">
        <v>23</v>
      </c>
      <c r="E2764" t="s">
        <v>5</v>
      </c>
      <c r="G2764" t="s">
        <v>24</v>
      </c>
      <c r="H2764">
        <v>1252589</v>
      </c>
      <c r="I2764">
        <v>1252795</v>
      </c>
      <c r="J2764" t="s">
        <v>74</v>
      </c>
      <c r="P2764">
        <v>5737757</v>
      </c>
      <c r="Q2764" t="s">
        <v>4912</v>
      </c>
      <c r="R2764">
        <v>207</v>
      </c>
      <c r="T2764" t="s">
        <v>4913</v>
      </c>
    </row>
    <row r="2765" spans="1:20" x14ac:dyDescent="0.25">
      <c r="A2765" s="6" t="s">
        <v>33</v>
      </c>
      <c r="B2765" s="7" t="s">
        <v>34</v>
      </c>
      <c r="C2765" s="7" t="s">
        <v>22</v>
      </c>
      <c r="D2765" s="7" t="s">
        <v>23</v>
      </c>
      <c r="E2765" s="7" t="s">
        <v>5</v>
      </c>
      <c r="F2765" s="7"/>
      <c r="G2765" s="7" t="s">
        <v>24</v>
      </c>
      <c r="H2765" s="7">
        <v>1252589</v>
      </c>
      <c r="I2765" s="7">
        <v>1252795</v>
      </c>
      <c r="J2765" s="7" t="s">
        <v>74</v>
      </c>
      <c r="K2765" s="7" t="s">
        <v>4914</v>
      </c>
      <c r="L2765" s="7" t="s">
        <v>4914</v>
      </c>
      <c r="M2765" s="7"/>
      <c r="N2765" s="7" t="s">
        <v>4915</v>
      </c>
      <c r="O2765" s="7"/>
      <c r="P2765" s="7">
        <v>5737757</v>
      </c>
      <c r="Q2765" s="7" t="s">
        <v>4912</v>
      </c>
      <c r="R2765" s="7">
        <v>207</v>
      </c>
      <c r="S2765" s="7">
        <v>68</v>
      </c>
      <c r="T2765" s="8"/>
    </row>
    <row r="2766" spans="1:20" hidden="1" x14ac:dyDescent="0.25">
      <c r="A2766" t="s">
        <v>20</v>
      </c>
      <c r="B2766" t="s">
        <v>30</v>
      </c>
      <c r="C2766" t="s">
        <v>22</v>
      </c>
      <c r="D2766" t="s">
        <v>23</v>
      </c>
      <c r="E2766" t="s">
        <v>5</v>
      </c>
      <c r="G2766" t="s">
        <v>24</v>
      </c>
      <c r="H2766">
        <v>1252834</v>
      </c>
      <c r="I2766">
        <v>1253238</v>
      </c>
      <c r="J2766" t="s">
        <v>74</v>
      </c>
      <c r="P2766">
        <v>5737377</v>
      </c>
      <c r="Q2766" t="s">
        <v>4916</v>
      </c>
      <c r="R2766">
        <v>405</v>
      </c>
      <c r="T2766" t="s">
        <v>4917</v>
      </c>
    </row>
    <row r="2767" spans="1:20" x14ac:dyDescent="0.25">
      <c r="A2767" s="6" t="s">
        <v>33</v>
      </c>
      <c r="B2767" s="7" t="s">
        <v>34</v>
      </c>
      <c r="C2767" s="7" t="s">
        <v>22</v>
      </c>
      <c r="D2767" s="7" t="s">
        <v>23</v>
      </c>
      <c r="E2767" s="7" t="s">
        <v>5</v>
      </c>
      <c r="F2767" s="7"/>
      <c r="G2767" s="7" t="s">
        <v>24</v>
      </c>
      <c r="H2767" s="7">
        <v>1252834</v>
      </c>
      <c r="I2767" s="7">
        <v>1253238</v>
      </c>
      <c r="J2767" s="7" t="s">
        <v>74</v>
      </c>
      <c r="K2767" s="7" t="s">
        <v>4918</v>
      </c>
      <c r="L2767" s="7" t="s">
        <v>4918</v>
      </c>
      <c r="M2767" s="7"/>
      <c r="N2767" s="7" t="s">
        <v>4919</v>
      </c>
      <c r="O2767" s="7"/>
      <c r="P2767" s="7">
        <v>5737377</v>
      </c>
      <c r="Q2767" s="7" t="s">
        <v>4916</v>
      </c>
      <c r="R2767" s="7">
        <v>405</v>
      </c>
      <c r="S2767" s="7">
        <v>134</v>
      </c>
      <c r="T2767" s="8"/>
    </row>
    <row r="2768" spans="1:20" hidden="1" x14ac:dyDescent="0.25">
      <c r="A2768" t="s">
        <v>20</v>
      </c>
      <c r="B2768" t="s">
        <v>30</v>
      </c>
      <c r="C2768" t="s">
        <v>22</v>
      </c>
      <c r="D2768" t="s">
        <v>23</v>
      </c>
      <c r="E2768" t="s">
        <v>5</v>
      </c>
      <c r="G2768" t="s">
        <v>24</v>
      </c>
      <c r="H2768">
        <v>1253252</v>
      </c>
      <c r="I2768">
        <v>1253665</v>
      </c>
      <c r="J2768" t="s">
        <v>74</v>
      </c>
      <c r="P2768">
        <v>5737448</v>
      </c>
      <c r="Q2768" t="s">
        <v>4920</v>
      </c>
      <c r="R2768">
        <v>414</v>
      </c>
      <c r="T2768" t="s">
        <v>4921</v>
      </c>
    </row>
    <row r="2769" spans="1:20" x14ac:dyDescent="0.25">
      <c r="A2769" s="6" t="s">
        <v>33</v>
      </c>
      <c r="B2769" s="7" t="s">
        <v>34</v>
      </c>
      <c r="C2769" s="7" t="s">
        <v>22</v>
      </c>
      <c r="D2769" s="7" t="s">
        <v>23</v>
      </c>
      <c r="E2769" s="7" t="s">
        <v>5</v>
      </c>
      <c r="F2769" s="7"/>
      <c r="G2769" s="7" t="s">
        <v>24</v>
      </c>
      <c r="H2769" s="7">
        <v>1253252</v>
      </c>
      <c r="I2769" s="7">
        <v>1253665</v>
      </c>
      <c r="J2769" s="7" t="s">
        <v>74</v>
      </c>
      <c r="K2769" s="7" t="s">
        <v>4922</v>
      </c>
      <c r="L2769" s="7" t="s">
        <v>4922</v>
      </c>
      <c r="M2769" s="7"/>
      <c r="N2769" s="7" t="s">
        <v>4923</v>
      </c>
      <c r="O2769" s="7"/>
      <c r="P2769" s="7">
        <v>5737448</v>
      </c>
      <c r="Q2769" s="7" t="s">
        <v>4920</v>
      </c>
      <c r="R2769" s="7">
        <v>414</v>
      </c>
      <c r="S2769" s="7">
        <v>137</v>
      </c>
      <c r="T2769" s="8"/>
    </row>
    <row r="2770" spans="1:20" hidden="1" x14ac:dyDescent="0.25">
      <c r="A2770" t="s">
        <v>20</v>
      </c>
      <c r="B2770" t="s">
        <v>30</v>
      </c>
      <c r="C2770" t="s">
        <v>22</v>
      </c>
      <c r="D2770" t="s">
        <v>23</v>
      </c>
      <c r="E2770" t="s">
        <v>5</v>
      </c>
      <c r="G2770" t="s">
        <v>24</v>
      </c>
      <c r="H2770">
        <v>1253686</v>
      </c>
      <c r="I2770">
        <v>1254048</v>
      </c>
      <c r="J2770" t="s">
        <v>74</v>
      </c>
      <c r="P2770">
        <v>5737490</v>
      </c>
      <c r="Q2770" t="s">
        <v>4924</v>
      </c>
      <c r="R2770">
        <v>363</v>
      </c>
      <c r="T2770" t="s">
        <v>4925</v>
      </c>
    </row>
    <row r="2771" spans="1:20" x14ac:dyDescent="0.25">
      <c r="A2771" s="6" t="s">
        <v>33</v>
      </c>
      <c r="B2771" s="7" t="s">
        <v>34</v>
      </c>
      <c r="C2771" s="7" t="s">
        <v>22</v>
      </c>
      <c r="D2771" s="7" t="s">
        <v>23</v>
      </c>
      <c r="E2771" s="7" t="s">
        <v>5</v>
      </c>
      <c r="F2771" s="7"/>
      <c r="G2771" s="7" t="s">
        <v>24</v>
      </c>
      <c r="H2771" s="7">
        <v>1253686</v>
      </c>
      <c r="I2771" s="7">
        <v>1254048</v>
      </c>
      <c r="J2771" s="7" t="s">
        <v>74</v>
      </c>
      <c r="K2771" s="7" t="s">
        <v>4926</v>
      </c>
      <c r="L2771" s="7" t="s">
        <v>4926</v>
      </c>
      <c r="M2771" s="7"/>
      <c r="N2771" s="7" t="s">
        <v>4927</v>
      </c>
      <c r="O2771" s="7"/>
      <c r="P2771" s="7">
        <v>5737490</v>
      </c>
      <c r="Q2771" s="7" t="s">
        <v>4924</v>
      </c>
      <c r="R2771" s="7">
        <v>363</v>
      </c>
      <c r="S2771" s="7">
        <v>120</v>
      </c>
      <c r="T2771" s="8"/>
    </row>
    <row r="2772" spans="1:20" hidden="1" x14ac:dyDescent="0.25">
      <c r="A2772" t="s">
        <v>20</v>
      </c>
      <c r="B2772" t="s">
        <v>30</v>
      </c>
      <c r="C2772" t="s">
        <v>22</v>
      </c>
      <c r="D2772" t="s">
        <v>23</v>
      </c>
      <c r="E2772" t="s">
        <v>5</v>
      </c>
      <c r="G2772" t="s">
        <v>24</v>
      </c>
      <c r="H2772">
        <v>1254110</v>
      </c>
      <c r="I2772">
        <v>1254697</v>
      </c>
      <c r="J2772" t="s">
        <v>74</v>
      </c>
      <c r="P2772">
        <v>5737769</v>
      </c>
      <c r="Q2772" t="s">
        <v>4928</v>
      </c>
      <c r="R2772">
        <v>588</v>
      </c>
      <c r="T2772" t="s">
        <v>4929</v>
      </c>
    </row>
    <row r="2773" spans="1:20" x14ac:dyDescent="0.25">
      <c r="A2773" s="6" t="s">
        <v>33</v>
      </c>
      <c r="B2773" s="7" t="s">
        <v>34</v>
      </c>
      <c r="C2773" s="7" t="s">
        <v>22</v>
      </c>
      <c r="D2773" s="7" t="s">
        <v>23</v>
      </c>
      <c r="E2773" s="7" t="s">
        <v>5</v>
      </c>
      <c r="F2773" s="7"/>
      <c r="G2773" s="7" t="s">
        <v>24</v>
      </c>
      <c r="H2773" s="7">
        <v>1254110</v>
      </c>
      <c r="I2773" s="7">
        <v>1254697</v>
      </c>
      <c r="J2773" s="7" t="s">
        <v>74</v>
      </c>
      <c r="K2773" s="7" t="s">
        <v>4930</v>
      </c>
      <c r="L2773" s="7" t="s">
        <v>4930</v>
      </c>
      <c r="M2773" s="7"/>
      <c r="N2773" s="7" t="s">
        <v>4931</v>
      </c>
      <c r="O2773" s="7"/>
      <c r="P2773" s="7">
        <v>5737769</v>
      </c>
      <c r="Q2773" s="7" t="s">
        <v>4928</v>
      </c>
      <c r="R2773" s="7">
        <v>588</v>
      </c>
      <c r="S2773" s="7">
        <v>195</v>
      </c>
      <c r="T2773" s="8"/>
    </row>
    <row r="2774" spans="1:20" hidden="1" x14ac:dyDescent="0.25">
      <c r="A2774" t="s">
        <v>20</v>
      </c>
      <c r="B2774" t="s">
        <v>30</v>
      </c>
      <c r="C2774" t="s">
        <v>22</v>
      </c>
      <c r="D2774" t="s">
        <v>23</v>
      </c>
      <c r="E2774" t="s">
        <v>5</v>
      </c>
      <c r="G2774" t="s">
        <v>24</v>
      </c>
      <c r="H2774">
        <v>1254710</v>
      </c>
      <c r="I2774">
        <v>1255084</v>
      </c>
      <c r="J2774" t="s">
        <v>74</v>
      </c>
      <c r="P2774">
        <v>5737590</v>
      </c>
      <c r="Q2774" t="s">
        <v>4932</v>
      </c>
      <c r="R2774">
        <v>375</v>
      </c>
      <c r="T2774" t="s">
        <v>4933</v>
      </c>
    </row>
    <row r="2775" spans="1:20" x14ac:dyDescent="0.25">
      <c r="A2775" s="6" t="s">
        <v>33</v>
      </c>
      <c r="B2775" s="7" t="s">
        <v>34</v>
      </c>
      <c r="C2775" s="7" t="s">
        <v>22</v>
      </c>
      <c r="D2775" s="7" t="s">
        <v>23</v>
      </c>
      <c r="E2775" s="7" t="s">
        <v>5</v>
      </c>
      <c r="F2775" s="7"/>
      <c r="G2775" s="7" t="s">
        <v>24</v>
      </c>
      <c r="H2775" s="7">
        <v>1254710</v>
      </c>
      <c r="I2775" s="7">
        <v>1255084</v>
      </c>
      <c r="J2775" s="7" t="s">
        <v>74</v>
      </c>
      <c r="K2775" s="7" t="s">
        <v>4934</v>
      </c>
      <c r="L2775" s="7" t="s">
        <v>4934</v>
      </c>
      <c r="M2775" s="7"/>
      <c r="N2775" s="7" t="s">
        <v>4935</v>
      </c>
      <c r="O2775" s="7"/>
      <c r="P2775" s="7">
        <v>5737590</v>
      </c>
      <c r="Q2775" s="7" t="s">
        <v>4932</v>
      </c>
      <c r="R2775" s="7">
        <v>375</v>
      </c>
      <c r="S2775" s="7">
        <v>124</v>
      </c>
      <c r="T2775" s="8"/>
    </row>
    <row r="2776" spans="1:20" hidden="1" x14ac:dyDescent="0.25">
      <c r="A2776" t="s">
        <v>20</v>
      </c>
      <c r="B2776" t="s">
        <v>30</v>
      </c>
      <c r="C2776" t="s">
        <v>22</v>
      </c>
      <c r="D2776" t="s">
        <v>23</v>
      </c>
      <c r="E2776" t="s">
        <v>5</v>
      </c>
      <c r="G2776" t="s">
        <v>24</v>
      </c>
      <c r="H2776">
        <v>1255094</v>
      </c>
      <c r="I2776">
        <v>1255630</v>
      </c>
      <c r="J2776" t="s">
        <v>74</v>
      </c>
      <c r="P2776">
        <v>5737653</v>
      </c>
      <c r="Q2776" t="s">
        <v>4936</v>
      </c>
      <c r="R2776">
        <v>537</v>
      </c>
      <c r="T2776" t="s">
        <v>4937</v>
      </c>
    </row>
    <row r="2777" spans="1:20" x14ac:dyDescent="0.25">
      <c r="A2777" s="6" t="s">
        <v>33</v>
      </c>
      <c r="B2777" s="7" t="s">
        <v>34</v>
      </c>
      <c r="C2777" s="7" t="s">
        <v>22</v>
      </c>
      <c r="D2777" s="7" t="s">
        <v>23</v>
      </c>
      <c r="E2777" s="7" t="s">
        <v>5</v>
      </c>
      <c r="F2777" s="7"/>
      <c r="G2777" s="7" t="s">
        <v>24</v>
      </c>
      <c r="H2777" s="7">
        <v>1255094</v>
      </c>
      <c r="I2777" s="7">
        <v>1255630</v>
      </c>
      <c r="J2777" s="7" t="s">
        <v>74</v>
      </c>
      <c r="K2777" s="7" t="s">
        <v>4938</v>
      </c>
      <c r="L2777" s="7" t="s">
        <v>4938</v>
      </c>
      <c r="M2777" s="7"/>
      <c r="N2777" s="7" t="s">
        <v>4939</v>
      </c>
      <c r="O2777" s="7"/>
      <c r="P2777" s="7">
        <v>5737653</v>
      </c>
      <c r="Q2777" s="7" t="s">
        <v>4936</v>
      </c>
      <c r="R2777" s="7">
        <v>537</v>
      </c>
      <c r="S2777" s="7">
        <v>178</v>
      </c>
      <c r="T2777" s="8"/>
    </row>
    <row r="2778" spans="1:20" hidden="1" x14ac:dyDescent="0.25">
      <c r="A2778" t="s">
        <v>20</v>
      </c>
      <c r="B2778" t="s">
        <v>30</v>
      </c>
      <c r="C2778" t="s">
        <v>22</v>
      </c>
      <c r="D2778" t="s">
        <v>23</v>
      </c>
      <c r="E2778" t="s">
        <v>5</v>
      </c>
      <c r="G2778" t="s">
        <v>24</v>
      </c>
      <c r="H2778">
        <v>1255651</v>
      </c>
      <c r="I2778">
        <v>1256100</v>
      </c>
      <c r="J2778" t="s">
        <v>74</v>
      </c>
      <c r="P2778">
        <v>5738079</v>
      </c>
      <c r="Q2778" t="s">
        <v>4940</v>
      </c>
      <c r="R2778">
        <v>450</v>
      </c>
      <c r="T2778" t="s">
        <v>4941</v>
      </c>
    </row>
    <row r="2779" spans="1:20" x14ac:dyDescent="0.25">
      <c r="A2779" s="6" t="s">
        <v>33</v>
      </c>
      <c r="B2779" s="7" t="s">
        <v>34</v>
      </c>
      <c r="C2779" s="7" t="s">
        <v>22</v>
      </c>
      <c r="D2779" s="7" t="s">
        <v>23</v>
      </c>
      <c r="E2779" s="7" t="s">
        <v>5</v>
      </c>
      <c r="F2779" s="7"/>
      <c r="G2779" s="7" t="s">
        <v>24</v>
      </c>
      <c r="H2779" s="7">
        <v>1255651</v>
      </c>
      <c r="I2779" s="7">
        <v>1256100</v>
      </c>
      <c r="J2779" s="7" t="s">
        <v>74</v>
      </c>
      <c r="K2779" s="7" t="s">
        <v>4942</v>
      </c>
      <c r="L2779" s="7" t="s">
        <v>4942</v>
      </c>
      <c r="M2779" s="7"/>
      <c r="N2779" s="7" t="s">
        <v>4943</v>
      </c>
      <c r="O2779" s="7"/>
      <c r="P2779" s="7">
        <v>5738079</v>
      </c>
      <c r="Q2779" s="7" t="s">
        <v>4940</v>
      </c>
      <c r="R2779" s="7">
        <v>450</v>
      </c>
      <c r="S2779" s="7">
        <v>149</v>
      </c>
      <c r="T2779" s="8"/>
    </row>
    <row r="2780" spans="1:20" hidden="1" x14ac:dyDescent="0.25">
      <c r="A2780" t="s">
        <v>20</v>
      </c>
      <c r="B2780" t="s">
        <v>21</v>
      </c>
      <c r="C2780" t="s">
        <v>22</v>
      </c>
      <c r="D2780" t="s">
        <v>23</v>
      </c>
      <c r="E2780" t="s">
        <v>5</v>
      </c>
      <c r="G2780" t="s">
        <v>24</v>
      </c>
      <c r="H2780">
        <v>1256160</v>
      </c>
      <c r="I2780">
        <v>1256247</v>
      </c>
      <c r="J2780" t="s">
        <v>74</v>
      </c>
      <c r="P2780">
        <v>5737272</v>
      </c>
      <c r="Q2780" t="s">
        <v>4944</v>
      </c>
      <c r="R2780">
        <v>88</v>
      </c>
      <c r="T2780" t="s">
        <v>4945</v>
      </c>
    </row>
    <row r="2781" spans="1:20" hidden="1" x14ac:dyDescent="0.25">
      <c r="A2781" t="s">
        <v>21</v>
      </c>
      <c r="C2781" t="s">
        <v>22</v>
      </c>
      <c r="D2781" t="s">
        <v>23</v>
      </c>
      <c r="E2781" t="s">
        <v>5</v>
      </c>
      <c r="G2781" t="s">
        <v>24</v>
      </c>
      <c r="H2781">
        <v>1256160</v>
      </c>
      <c r="I2781">
        <v>1256247</v>
      </c>
      <c r="J2781" t="s">
        <v>74</v>
      </c>
      <c r="N2781" t="s">
        <v>28</v>
      </c>
      <c r="P2781">
        <v>5737272</v>
      </c>
      <c r="Q2781" t="s">
        <v>4944</v>
      </c>
      <c r="R2781">
        <v>88</v>
      </c>
      <c r="T2781" t="s">
        <v>4946</v>
      </c>
    </row>
    <row r="2782" spans="1:20" hidden="1" x14ac:dyDescent="0.25">
      <c r="A2782" t="s">
        <v>20</v>
      </c>
      <c r="B2782" t="s">
        <v>21</v>
      </c>
      <c r="C2782" t="s">
        <v>22</v>
      </c>
      <c r="D2782" t="s">
        <v>23</v>
      </c>
      <c r="E2782" t="s">
        <v>5</v>
      </c>
      <c r="G2782" t="s">
        <v>24</v>
      </c>
      <c r="H2782">
        <v>1256617</v>
      </c>
      <c r="I2782">
        <v>1256690</v>
      </c>
      <c r="J2782" t="s">
        <v>25</v>
      </c>
      <c r="P2782">
        <v>5737318</v>
      </c>
      <c r="Q2782" t="s">
        <v>4947</v>
      </c>
      <c r="R2782">
        <v>74</v>
      </c>
      <c r="T2782" t="s">
        <v>4948</v>
      </c>
    </row>
    <row r="2783" spans="1:20" hidden="1" x14ac:dyDescent="0.25">
      <c r="A2783" t="s">
        <v>21</v>
      </c>
      <c r="C2783" t="s">
        <v>22</v>
      </c>
      <c r="D2783" t="s">
        <v>23</v>
      </c>
      <c r="E2783" t="s">
        <v>5</v>
      </c>
      <c r="G2783" t="s">
        <v>24</v>
      </c>
      <c r="H2783">
        <v>1256617</v>
      </c>
      <c r="I2783">
        <v>1256690</v>
      </c>
      <c r="J2783" t="s">
        <v>25</v>
      </c>
      <c r="N2783" t="s">
        <v>4949</v>
      </c>
      <c r="P2783">
        <v>5737318</v>
      </c>
      <c r="Q2783" t="s">
        <v>4947</v>
      </c>
      <c r="R2783">
        <v>74</v>
      </c>
      <c r="T2783" t="s">
        <v>4950</v>
      </c>
    </row>
    <row r="2784" spans="1:20" hidden="1" x14ac:dyDescent="0.25">
      <c r="A2784" t="s">
        <v>20</v>
      </c>
      <c r="B2784" t="s">
        <v>30</v>
      </c>
      <c r="C2784" t="s">
        <v>22</v>
      </c>
      <c r="D2784" t="s">
        <v>23</v>
      </c>
      <c r="E2784" t="s">
        <v>5</v>
      </c>
      <c r="G2784" t="s">
        <v>24</v>
      </c>
      <c r="H2784">
        <v>1256872</v>
      </c>
      <c r="I2784">
        <v>1258473</v>
      </c>
      <c r="J2784" t="s">
        <v>25</v>
      </c>
      <c r="P2784">
        <v>5738169</v>
      </c>
      <c r="Q2784" t="s">
        <v>4951</v>
      </c>
      <c r="R2784">
        <v>1602</v>
      </c>
      <c r="T2784" t="s">
        <v>4952</v>
      </c>
    </row>
    <row r="2785" spans="1:20" x14ac:dyDescent="0.25">
      <c r="A2785" s="6" t="s">
        <v>33</v>
      </c>
      <c r="B2785" s="7" t="s">
        <v>34</v>
      </c>
      <c r="C2785" s="7" t="s">
        <v>22</v>
      </c>
      <c r="D2785" s="7" t="s">
        <v>23</v>
      </c>
      <c r="E2785" s="7" t="s">
        <v>5</v>
      </c>
      <c r="F2785" s="7"/>
      <c r="G2785" s="7" t="s">
        <v>24</v>
      </c>
      <c r="H2785" s="7">
        <v>1256872</v>
      </c>
      <c r="I2785" s="7">
        <v>1258473</v>
      </c>
      <c r="J2785" s="7" t="s">
        <v>25</v>
      </c>
      <c r="K2785" s="7" t="s">
        <v>4953</v>
      </c>
      <c r="L2785" s="7" t="s">
        <v>4953</v>
      </c>
      <c r="M2785" s="7"/>
      <c r="N2785" s="7" t="s">
        <v>4954</v>
      </c>
      <c r="O2785" s="7"/>
      <c r="P2785" s="7">
        <v>5738169</v>
      </c>
      <c r="Q2785" s="7" t="s">
        <v>4951</v>
      </c>
      <c r="R2785" s="7">
        <v>1602</v>
      </c>
      <c r="S2785" s="7">
        <v>533</v>
      </c>
      <c r="T2785" s="8"/>
    </row>
    <row r="2786" spans="1:20" hidden="1" x14ac:dyDescent="0.25">
      <c r="A2786" t="s">
        <v>20</v>
      </c>
      <c r="B2786" t="s">
        <v>30</v>
      </c>
      <c r="C2786" t="s">
        <v>22</v>
      </c>
      <c r="D2786" t="s">
        <v>23</v>
      </c>
      <c r="E2786" t="s">
        <v>5</v>
      </c>
      <c r="G2786" t="s">
        <v>24</v>
      </c>
      <c r="H2786">
        <v>1258622</v>
      </c>
      <c r="I2786">
        <v>1259398</v>
      </c>
      <c r="J2786" t="s">
        <v>25</v>
      </c>
      <c r="P2786">
        <v>5737350</v>
      </c>
      <c r="Q2786" t="s">
        <v>4955</v>
      </c>
      <c r="R2786">
        <v>777</v>
      </c>
      <c r="T2786" t="s">
        <v>4956</v>
      </c>
    </row>
    <row r="2787" spans="1:20" x14ac:dyDescent="0.25">
      <c r="A2787" s="6" t="s">
        <v>33</v>
      </c>
      <c r="B2787" s="7" t="s">
        <v>34</v>
      </c>
      <c r="C2787" s="7" t="s">
        <v>22</v>
      </c>
      <c r="D2787" s="7" t="s">
        <v>23</v>
      </c>
      <c r="E2787" s="7" t="s">
        <v>5</v>
      </c>
      <c r="F2787" s="7"/>
      <c r="G2787" s="7" t="s">
        <v>24</v>
      </c>
      <c r="H2787" s="7">
        <v>1258622</v>
      </c>
      <c r="I2787" s="7">
        <v>1259398</v>
      </c>
      <c r="J2787" s="7" t="s">
        <v>25</v>
      </c>
      <c r="K2787" s="7" t="s">
        <v>4957</v>
      </c>
      <c r="L2787" s="7" t="s">
        <v>4957</v>
      </c>
      <c r="M2787" s="7"/>
      <c r="N2787" s="7" t="s">
        <v>36</v>
      </c>
      <c r="O2787" s="7"/>
      <c r="P2787" s="7">
        <v>5737350</v>
      </c>
      <c r="Q2787" s="7" t="s">
        <v>4955</v>
      </c>
      <c r="R2787" s="7">
        <v>777</v>
      </c>
      <c r="S2787" s="7">
        <v>258</v>
      </c>
      <c r="T2787" s="8"/>
    </row>
    <row r="2788" spans="1:20" hidden="1" x14ac:dyDescent="0.25">
      <c r="A2788" t="s">
        <v>20</v>
      </c>
      <c r="B2788" t="s">
        <v>30</v>
      </c>
      <c r="C2788" t="s">
        <v>22</v>
      </c>
      <c r="D2788" t="s">
        <v>23</v>
      </c>
      <c r="E2788" t="s">
        <v>5</v>
      </c>
      <c r="G2788" t="s">
        <v>24</v>
      </c>
      <c r="H2788">
        <v>1259497</v>
      </c>
      <c r="I2788">
        <v>1260294</v>
      </c>
      <c r="J2788" t="s">
        <v>25</v>
      </c>
      <c r="P2788">
        <v>5737755</v>
      </c>
      <c r="Q2788" t="s">
        <v>4958</v>
      </c>
      <c r="R2788">
        <v>798</v>
      </c>
      <c r="T2788" t="s">
        <v>4959</v>
      </c>
    </row>
    <row r="2789" spans="1:20" x14ac:dyDescent="0.25">
      <c r="A2789" s="6" t="s">
        <v>33</v>
      </c>
      <c r="B2789" s="7" t="s">
        <v>34</v>
      </c>
      <c r="C2789" s="7" t="s">
        <v>22</v>
      </c>
      <c r="D2789" s="7" t="s">
        <v>23</v>
      </c>
      <c r="E2789" s="7" t="s">
        <v>5</v>
      </c>
      <c r="F2789" s="7"/>
      <c r="G2789" s="7" t="s">
        <v>24</v>
      </c>
      <c r="H2789" s="7">
        <v>1259497</v>
      </c>
      <c r="I2789" s="7">
        <v>1260294</v>
      </c>
      <c r="J2789" s="7" t="s">
        <v>25</v>
      </c>
      <c r="K2789" s="7" t="s">
        <v>4960</v>
      </c>
      <c r="L2789" s="7" t="s">
        <v>4960</v>
      </c>
      <c r="M2789" s="7"/>
      <c r="N2789" s="7" t="s">
        <v>4961</v>
      </c>
      <c r="O2789" s="7"/>
      <c r="P2789" s="7">
        <v>5737755</v>
      </c>
      <c r="Q2789" s="7" t="s">
        <v>4958</v>
      </c>
      <c r="R2789" s="7">
        <v>798</v>
      </c>
      <c r="S2789" s="7">
        <v>265</v>
      </c>
      <c r="T2789" s="8"/>
    </row>
    <row r="2790" spans="1:20" hidden="1" x14ac:dyDescent="0.25">
      <c r="A2790" t="s">
        <v>20</v>
      </c>
      <c r="B2790" t="s">
        <v>30</v>
      </c>
      <c r="C2790" t="s">
        <v>22</v>
      </c>
      <c r="D2790" t="s">
        <v>23</v>
      </c>
      <c r="E2790" t="s">
        <v>5</v>
      </c>
      <c r="G2790" t="s">
        <v>24</v>
      </c>
      <c r="H2790">
        <v>1260304</v>
      </c>
      <c r="I2790">
        <v>1260837</v>
      </c>
      <c r="J2790" t="s">
        <v>25</v>
      </c>
      <c r="P2790">
        <v>5737729</v>
      </c>
      <c r="Q2790" t="s">
        <v>4962</v>
      </c>
      <c r="R2790">
        <v>534</v>
      </c>
      <c r="T2790" t="s">
        <v>4963</v>
      </c>
    </row>
    <row r="2791" spans="1:20" x14ac:dyDescent="0.25">
      <c r="A2791" s="6" t="s">
        <v>33</v>
      </c>
      <c r="B2791" s="7" t="s">
        <v>34</v>
      </c>
      <c r="C2791" s="7" t="s">
        <v>22</v>
      </c>
      <c r="D2791" s="7" t="s">
        <v>23</v>
      </c>
      <c r="E2791" s="7" t="s">
        <v>5</v>
      </c>
      <c r="F2791" s="7"/>
      <c r="G2791" s="7" t="s">
        <v>24</v>
      </c>
      <c r="H2791" s="7">
        <v>1260304</v>
      </c>
      <c r="I2791" s="7">
        <v>1260837</v>
      </c>
      <c r="J2791" s="7" t="s">
        <v>25</v>
      </c>
      <c r="K2791" s="7" t="s">
        <v>4964</v>
      </c>
      <c r="L2791" s="7" t="s">
        <v>4964</v>
      </c>
      <c r="M2791" s="7"/>
      <c r="N2791" s="7" t="s">
        <v>4965</v>
      </c>
      <c r="O2791" s="7"/>
      <c r="P2791" s="7">
        <v>5737729</v>
      </c>
      <c r="Q2791" s="7" t="s">
        <v>4962</v>
      </c>
      <c r="R2791" s="7">
        <v>534</v>
      </c>
      <c r="S2791" s="7">
        <v>177</v>
      </c>
      <c r="T2791" s="8"/>
    </row>
    <row r="2792" spans="1:20" hidden="1" x14ac:dyDescent="0.25">
      <c r="A2792" t="s">
        <v>20</v>
      </c>
      <c r="B2792" t="s">
        <v>30</v>
      </c>
      <c r="C2792" t="s">
        <v>22</v>
      </c>
      <c r="D2792" t="s">
        <v>23</v>
      </c>
      <c r="E2792" t="s">
        <v>5</v>
      </c>
      <c r="G2792" t="s">
        <v>24</v>
      </c>
      <c r="H2792">
        <v>1261164</v>
      </c>
      <c r="I2792">
        <v>1263449</v>
      </c>
      <c r="J2792" t="s">
        <v>25</v>
      </c>
      <c r="P2792">
        <v>5737765</v>
      </c>
      <c r="Q2792" t="s">
        <v>4966</v>
      </c>
      <c r="R2792">
        <v>2286</v>
      </c>
      <c r="T2792" t="s">
        <v>4967</v>
      </c>
    </row>
    <row r="2793" spans="1:20" x14ac:dyDescent="0.25">
      <c r="A2793" s="6" t="s">
        <v>33</v>
      </c>
      <c r="B2793" s="7" t="s">
        <v>34</v>
      </c>
      <c r="C2793" s="7" t="s">
        <v>22</v>
      </c>
      <c r="D2793" s="7" t="s">
        <v>23</v>
      </c>
      <c r="E2793" s="7" t="s">
        <v>5</v>
      </c>
      <c r="F2793" s="7"/>
      <c r="G2793" s="7" t="s">
        <v>24</v>
      </c>
      <c r="H2793" s="7">
        <v>1261164</v>
      </c>
      <c r="I2793" s="7">
        <v>1263449</v>
      </c>
      <c r="J2793" s="7" t="s">
        <v>25</v>
      </c>
      <c r="K2793" s="7" t="s">
        <v>4968</v>
      </c>
      <c r="L2793" s="7" t="s">
        <v>4968</v>
      </c>
      <c r="M2793" s="7"/>
      <c r="N2793" s="7" t="s">
        <v>36</v>
      </c>
      <c r="O2793" s="7"/>
      <c r="P2793" s="7">
        <v>5737765</v>
      </c>
      <c r="Q2793" s="7" t="s">
        <v>4966</v>
      </c>
      <c r="R2793" s="7">
        <v>2286</v>
      </c>
      <c r="S2793" s="7">
        <v>761</v>
      </c>
      <c r="T2793" s="8"/>
    </row>
    <row r="2794" spans="1:20" hidden="1" x14ac:dyDescent="0.25">
      <c r="A2794" t="s">
        <v>20</v>
      </c>
      <c r="B2794" t="s">
        <v>30</v>
      </c>
      <c r="C2794" t="s">
        <v>22</v>
      </c>
      <c r="D2794" t="s">
        <v>23</v>
      </c>
      <c r="E2794" t="s">
        <v>5</v>
      </c>
      <c r="G2794" t="s">
        <v>24</v>
      </c>
      <c r="H2794">
        <v>1263488</v>
      </c>
      <c r="I2794">
        <v>1264462</v>
      </c>
      <c r="J2794" t="s">
        <v>25</v>
      </c>
      <c r="P2794">
        <v>5738171</v>
      </c>
      <c r="Q2794" t="s">
        <v>4969</v>
      </c>
      <c r="R2794">
        <v>975</v>
      </c>
      <c r="T2794" t="s">
        <v>4970</v>
      </c>
    </row>
    <row r="2795" spans="1:20" x14ac:dyDescent="0.25">
      <c r="A2795" s="6" t="s">
        <v>33</v>
      </c>
      <c r="B2795" s="7" t="s">
        <v>34</v>
      </c>
      <c r="C2795" s="7" t="s">
        <v>22</v>
      </c>
      <c r="D2795" s="7" t="s">
        <v>23</v>
      </c>
      <c r="E2795" s="7" t="s">
        <v>5</v>
      </c>
      <c r="F2795" s="7"/>
      <c r="G2795" s="7" t="s">
        <v>24</v>
      </c>
      <c r="H2795" s="7">
        <v>1263488</v>
      </c>
      <c r="I2795" s="7">
        <v>1264462</v>
      </c>
      <c r="J2795" s="7" t="s">
        <v>25</v>
      </c>
      <c r="K2795" s="7" t="s">
        <v>4971</v>
      </c>
      <c r="L2795" s="7" t="s">
        <v>4971</v>
      </c>
      <c r="M2795" s="7"/>
      <c r="N2795" s="7" t="s">
        <v>4972</v>
      </c>
      <c r="O2795" s="7"/>
      <c r="P2795" s="7">
        <v>5738171</v>
      </c>
      <c r="Q2795" s="7" t="s">
        <v>4969</v>
      </c>
      <c r="R2795" s="7">
        <v>975</v>
      </c>
      <c r="S2795" s="7">
        <v>324</v>
      </c>
      <c r="T2795" s="8"/>
    </row>
    <row r="2796" spans="1:20" hidden="1" x14ac:dyDescent="0.25">
      <c r="A2796" t="s">
        <v>20</v>
      </c>
      <c r="B2796" t="s">
        <v>30</v>
      </c>
      <c r="C2796" t="s">
        <v>22</v>
      </c>
      <c r="D2796" t="s">
        <v>23</v>
      </c>
      <c r="E2796" t="s">
        <v>5</v>
      </c>
      <c r="G2796" t="s">
        <v>24</v>
      </c>
      <c r="H2796">
        <v>1264471</v>
      </c>
      <c r="I2796">
        <v>1265097</v>
      </c>
      <c r="J2796" t="s">
        <v>25</v>
      </c>
      <c r="P2796">
        <v>5737655</v>
      </c>
      <c r="Q2796" t="s">
        <v>4973</v>
      </c>
      <c r="R2796">
        <v>627</v>
      </c>
      <c r="T2796" t="s">
        <v>4974</v>
      </c>
    </row>
    <row r="2797" spans="1:20" x14ac:dyDescent="0.25">
      <c r="A2797" s="6" t="s">
        <v>33</v>
      </c>
      <c r="B2797" s="7" t="s">
        <v>34</v>
      </c>
      <c r="C2797" s="7" t="s">
        <v>22</v>
      </c>
      <c r="D2797" s="7" t="s">
        <v>23</v>
      </c>
      <c r="E2797" s="7" t="s">
        <v>5</v>
      </c>
      <c r="F2797" s="7"/>
      <c r="G2797" s="7" t="s">
        <v>24</v>
      </c>
      <c r="H2797" s="7">
        <v>1264471</v>
      </c>
      <c r="I2797" s="7">
        <v>1265097</v>
      </c>
      <c r="J2797" s="7" t="s">
        <v>25</v>
      </c>
      <c r="K2797" s="7" t="s">
        <v>4975</v>
      </c>
      <c r="L2797" s="7" t="s">
        <v>4975</v>
      </c>
      <c r="M2797" s="7"/>
      <c r="N2797" s="7" t="s">
        <v>36</v>
      </c>
      <c r="O2797" s="7"/>
      <c r="P2797" s="7">
        <v>5737655</v>
      </c>
      <c r="Q2797" s="7" t="s">
        <v>4973</v>
      </c>
      <c r="R2797" s="7">
        <v>627</v>
      </c>
      <c r="S2797" s="7">
        <v>208</v>
      </c>
      <c r="T2797" s="8"/>
    </row>
    <row r="2798" spans="1:20" hidden="1" x14ac:dyDescent="0.25">
      <c r="A2798" t="s">
        <v>20</v>
      </c>
      <c r="B2798" t="s">
        <v>30</v>
      </c>
      <c r="C2798" t="s">
        <v>22</v>
      </c>
      <c r="D2798" t="s">
        <v>23</v>
      </c>
      <c r="E2798" t="s">
        <v>5</v>
      </c>
      <c r="G2798" t="s">
        <v>24</v>
      </c>
      <c r="H2798">
        <v>1265116</v>
      </c>
      <c r="I2798">
        <v>1265274</v>
      </c>
      <c r="J2798" t="s">
        <v>25</v>
      </c>
      <c r="P2798">
        <v>5737652</v>
      </c>
      <c r="Q2798" t="s">
        <v>4976</v>
      </c>
      <c r="R2798">
        <v>159</v>
      </c>
      <c r="T2798" t="s">
        <v>4977</v>
      </c>
    </row>
    <row r="2799" spans="1:20" x14ac:dyDescent="0.25">
      <c r="A2799" s="6" t="s">
        <v>33</v>
      </c>
      <c r="B2799" s="7" t="s">
        <v>34</v>
      </c>
      <c r="C2799" s="7" t="s">
        <v>22</v>
      </c>
      <c r="D2799" s="7" t="s">
        <v>23</v>
      </c>
      <c r="E2799" s="7" t="s">
        <v>5</v>
      </c>
      <c r="F2799" s="7"/>
      <c r="G2799" s="7" t="s">
        <v>24</v>
      </c>
      <c r="H2799" s="7">
        <v>1265116</v>
      </c>
      <c r="I2799" s="7">
        <v>1265274</v>
      </c>
      <c r="J2799" s="7" t="s">
        <v>25</v>
      </c>
      <c r="K2799" s="7" t="s">
        <v>4978</v>
      </c>
      <c r="L2799" s="7" t="s">
        <v>4978</v>
      </c>
      <c r="M2799" s="7"/>
      <c r="N2799" s="7" t="s">
        <v>1824</v>
      </c>
      <c r="O2799" s="7"/>
      <c r="P2799" s="7">
        <v>5737652</v>
      </c>
      <c r="Q2799" s="7" t="s">
        <v>4976</v>
      </c>
      <c r="R2799" s="7">
        <v>159</v>
      </c>
      <c r="S2799" s="7">
        <v>52</v>
      </c>
      <c r="T2799" s="8"/>
    </row>
    <row r="2800" spans="1:20" hidden="1" x14ac:dyDescent="0.25">
      <c r="A2800" t="s">
        <v>20</v>
      </c>
      <c r="B2800" t="s">
        <v>30</v>
      </c>
      <c r="C2800" t="s">
        <v>22</v>
      </c>
      <c r="D2800" t="s">
        <v>23</v>
      </c>
      <c r="E2800" t="s">
        <v>5</v>
      </c>
      <c r="G2800" t="s">
        <v>24</v>
      </c>
      <c r="H2800">
        <v>1265300</v>
      </c>
      <c r="I2800">
        <v>1265905</v>
      </c>
      <c r="J2800" t="s">
        <v>25</v>
      </c>
      <c r="P2800">
        <v>5737469</v>
      </c>
      <c r="Q2800" t="s">
        <v>4979</v>
      </c>
      <c r="R2800">
        <v>606</v>
      </c>
      <c r="T2800" t="s">
        <v>4980</v>
      </c>
    </row>
    <row r="2801" spans="1:20" x14ac:dyDescent="0.25">
      <c r="A2801" s="6" t="s">
        <v>33</v>
      </c>
      <c r="B2801" s="7" t="s">
        <v>34</v>
      </c>
      <c r="C2801" s="7" t="s">
        <v>22</v>
      </c>
      <c r="D2801" s="7" t="s">
        <v>23</v>
      </c>
      <c r="E2801" s="7" t="s">
        <v>5</v>
      </c>
      <c r="F2801" s="7"/>
      <c r="G2801" s="7" t="s">
        <v>24</v>
      </c>
      <c r="H2801" s="7">
        <v>1265300</v>
      </c>
      <c r="I2801" s="7">
        <v>1265905</v>
      </c>
      <c r="J2801" s="7" t="s">
        <v>25</v>
      </c>
      <c r="K2801" s="7" t="s">
        <v>4981</v>
      </c>
      <c r="L2801" s="7" t="s">
        <v>4981</v>
      </c>
      <c r="M2801" s="7"/>
      <c r="N2801" s="7" t="s">
        <v>4982</v>
      </c>
      <c r="O2801" s="7"/>
      <c r="P2801" s="7">
        <v>5737469</v>
      </c>
      <c r="Q2801" s="7" t="s">
        <v>4979</v>
      </c>
      <c r="R2801" s="7">
        <v>606</v>
      </c>
      <c r="S2801" s="7">
        <v>201</v>
      </c>
      <c r="T2801" s="8"/>
    </row>
    <row r="2802" spans="1:20" hidden="1" x14ac:dyDescent="0.25">
      <c r="A2802" t="s">
        <v>20</v>
      </c>
      <c r="B2802" t="s">
        <v>30</v>
      </c>
      <c r="C2802" t="s">
        <v>22</v>
      </c>
      <c r="D2802" t="s">
        <v>23</v>
      </c>
      <c r="E2802" t="s">
        <v>5</v>
      </c>
      <c r="G2802" t="s">
        <v>24</v>
      </c>
      <c r="H2802">
        <v>1265939</v>
      </c>
      <c r="I2802">
        <v>1266550</v>
      </c>
      <c r="J2802" t="s">
        <v>25</v>
      </c>
      <c r="P2802">
        <v>5737407</v>
      </c>
      <c r="Q2802" t="s">
        <v>4983</v>
      </c>
      <c r="R2802">
        <v>612</v>
      </c>
      <c r="T2802" t="s">
        <v>4984</v>
      </c>
    </row>
    <row r="2803" spans="1:20" x14ac:dyDescent="0.25">
      <c r="A2803" s="6" t="s">
        <v>33</v>
      </c>
      <c r="B2803" s="7" t="s">
        <v>34</v>
      </c>
      <c r="C2803" s="7" t="s">
        <v>22</v>
      </c>
      <c r="D2803" s="7" t="s">
        <v>23</v>
      </c>
      <c r="E2803" s="7" t="s">
        <v>5</v>
      </c>
      <c r="F2803" s="7"/>
      <c r="G2803" s="7" t="s">
        <v>24</v>
      </c>
      <c r="H2803" s="7">
        <v>1265939</v>
      </c>
      <c r="I2803" s="7">
        <v>1266550</v>
      </c>
      <c r="J2803" s="7" t="s">
        <v>25</v>
      </c>
      <c r="K2803" s="7" t="s">
        <v>4985</v>
      </c>
      <c r="L2803" s="7" t="s">
        <v>4985</v>
      </c>
      <c r="M2803" s="7"/>
      <c r="N2803" s="7" t="s">
        <v>4986</v>
      </c>
      <c r="O2803" s="7"/>
      <c r="P2803" s="7">
        <v>5737407</v>
      </c>
      <c r="Q2803" s="7" t="s">
        <v>4983</v>
      </c>
      <c r="R2803" s="7">
        <v>612</v>
      </c>
      <c r="S2803" s="7">
        <v>203</v>
      </c>
      <c r="T2803" s="8"/>
    </row>
    <row r="2804" spans="1:20" hidden="1" x14ac:dyDescent="0.25">
      <c r="A2804" t="s">
        <v>20</v>
      </c>
      <c r="B2804" t="s">
        <v>30</v>
      </c>
      <c r="C2804" t="s">
        <v>22</v>
      </c>
      <c r="D2804" t="s">
        <v>23</v>
      </c>
      <c r="E2804" t="s">
        <v>5</v>
      </c>
      <c r="G2804" t="s">
        <v>24</v>
      </c>
      <c r="H2804">
        <v>1266545</v>
      </c>
      <c r="I2804">
        <v>1266991</v>
      </c>
      <c r="J2804" t="s">
        <v>74</v>
      </c>
      <c r="P2804">
        <v>5737585</v>
      </c>
      <c r="Q2804" t="s">
        <v>4987</v>
      </c>
      <c r="R2804">
        <v>447</v>
      </c>
      <c r="T2804" t="s">
        <v>4988</v>
      </c>
    </row>
    <row r="2805" spans="1:20" x14ac:dyDescent="0.25">
      <c r="A2805" s="6" t="s">
        <v>33</v>
      </c>
      <c r="B2805" s="7" t="s">
        <v>34</v>
      </c>
      <c r="C2805" s="7" t="s">
        <v>22</v>
      </c>
      <c r="D2805" s="7" t="s">
        <v>23</v>
      </c>
      <c r="E2805" s="7" t="s">
        <v>5</v>
      </c>
      <c r="F2805" s="7"/>
      <c r="G2805" s="7" t="s">
        <v>24</v>
      </c>
      <c r="H2805" s="7">
        <v>1266545</v>
      </c>
      <c r="I2805" s="7">
        <v>1266991</v>
      </c>
      <c r="J2805" s="7" t="s">
        <v>74</v>
      </c>
      <c r="K2805" s="7" t="s">
        <v>4989</v>
      </c>
      <c r="L2805" s="7" t="s">
        <v>4989</v>
      </c>
      <c r="M2805" s="7"/>
      <c r="N2805" s="7" t="s">
        <v>36</v>
      </c>
      <c r="O2805" s="7"/>
      <c r="P2805" s="7">
        <v>5737585</v>
      </c>
      <c r="Q2805" s="7" t="s">
        <v>4987</v>
      </c>
      <c r="R2805" s="7">
        <v>447</v>
      </c>
      <c r="S2805" s="7">
        <v>148</v>
      </c>
      <c r="T2805" s="8"/>
    </row>
    <row r="2806" spans="1:20" hidden="1" x14ac:dyDescent="0.25">
      <c r="A2806" t="s">
        <v>20</v>
      </c>
      <c r="B2806" t="s">
        <v>30</v>
      </c>
      <c r="C2806" t="s">
        <v>22</v>
      </c>
      <c r="D2806" t="s">
        <v>23</v>
      </c>
      <c r="E2806" t="s">
        <v>5</v>
      </c>
      <c r="G2806" t="s">
        <v>24</v>
      </c>
      <c r="H2806">
        <v>1267092</v>
      </c>
      <c r="I2806">
        <v>1267739</v>
      </c>
      <c r="J2806" t="s">
        <v>25</v>
      </c>
      <c r="P2806">
        <v>5738008</v>
      </c>
      <c r="Q2806" t="s">
        <v>4990</v>
      </c>
      <c r="R2806">
        <v>648</v>
      </c>
      <c r="T2806" t="s">
        <v>4991</v>
      </c>
    </row>
    <row r="2807" spans="1:20" x14ac:dyDescent="0.25">
      <c r="A2807" s="6" t="s">
        <v>33</v>
      </c>
      <c r="B2807" s="7" t="s">
        <v>34</v>
      </c>
      <c r="C2807" s="7" t="s">
        <v>22</v>
      </c>
      <c r="D2807" s="7" t="s">
        <v>23</v>
      </c>
      <c r="E2807" s="7" t="s">
        <v>5</v>
      </c>
      <c r="F2807" s="7"/>
      <c r="G2807" s="7" t="s">
        <v>24</v>
      </c>
      <c r="H2807" s="7">
        <v>1267092</v>
      </c>
      <c r="I2807" s="7">
        <v>1267739</v>
      </c>
      <c r="J2807" s="7" t="s">
        <v>25</v>
      </c>
      <c r="K2807" s="7" t="s">
        <v>4992</v>
      </c>
      <c r="L2807" s="7" t="s">
        <v>4992</v>
      </c>
      <c r="M2807" s="7"/>
      <c r="N2807" s="7" t="s">
        <v>4993</v>
      </c>
      <c r="O2807" s="7"/>
      <c r="P2807" s="7">
        <v>5738008</v>
      </c>
      <c r="Q2807" s="7" t="s">
        <v>4990</v>
      </c>
      <c r="R2807" s="7">
        <v>648</v>
      </c>
      <c r="S2807" s="7">
        <v>215</v>
      </c>
      <c r="T2807" s="8"/>
    </row>
    <row r="2808" spans="1:20" hidden="1" x14ac:dyDescent="0.25">
      <c r="A2808" t="s">
        <v>20</v>
      </c>
      <c r="B2808" t="s">
        <v>30</v>
      </c>
      <c r="C2808" t="s">
        <v>22</v>
      </c>
      <c r="D2808" t="s">
        <v>23</v>
      </c>
      <c r="E2808" t="s">
        <v>5</v>
      </c>
      <c r="G2808" t="s">
        <v>24</v>
      </c>
      <c r="H2808">
        <v>1267789</v>
      </c>
      <c r="I2808">
        <v>1268931</v>
      </c>
      <c r="J2808" t="s">
        <v>25</v>
      </c>
      <c r="P2808">
        <v>5737702</v>
      </c>
      <c r="Q2808" t="s">
        <v>4994</v>
      </c>
      <c r="R2808">
        <v>1143</v>
      </c>
      <c r="T2808" t="s">
        <v>4995</v>
      </c>
    </row>
    <row r="2809" spans="1:20" x14ac:dyDescent="0.25">
      <c r="A2809" s="6" t="s">
        <v>33</v>
      </c>
      <c r="B2809" s="7" t="s">
        <v>34</v>
      </c>
      <c r="C2809" s="7" t="s">
        <v>22</v>
      </c>
      <c r="D2809" s="7" t="s">
        <v>23</v>
      </c>
      <c r="E2809" s="7" t="s">
        <v>5</v>
      </c>
      <c r="F2809" s="7"/>
      <c r="G2809" s="7" t="s">
        <v>24</v>
      </c>
      <c r="H2809" s="7">
        <v>1267789</v>
      </c>
      <c r="I2809" s="7">
        <v>1268931</v>
      </c>
      <c r="J2809" s="7" t="s">
        <v>25</v>
      </c>
      <c r="K2809" s="7" t="s">
        <v>4996</v>
      </c>
      <c r="L2809" s="7" t="s">
        <v>4996</v>
      </c>
      <c r="M2809" s="7"/>
      <c r="N2809" s="7" t="s">
        <v>4997</v>
      </c>
      <c r="O2809" s="7"/>
      <c r="P2809" s="7">
        <v>5737702</v>
      </c>
      <c r="Q2809" s="7" t="s">
        <v>4994</v>
      </c>
      <c r="R2809" s="7">
        <v>1143</v>
      </c>
      <c r="S2809" s="7">
        <v>380</v>
      </c>
      <c r="T2809" s="8"/>
    </row>
    <row r="2810" spans="1:20" hidden="1" x14ac:dyDescent="0.25">
      <c r="A2810" t="s">
        <v>20</v>
      </c>
      <c r="B2810" t="s">
        <v>30</v>
      </c>
      <c r="C2810" t="s">
        <v>22</v>
      </c>
      <c r="D2810" t="s">
        <v>23</v>
      </c>
      <c r="E2810" t="s">
        <v>5</v>
      </c>
      <c r="G2810" t="s">
        <v>24</v>
      </c>
      <c r="H2810">
        <v>1268994</v>
      </c>
      <c r="I2810">
        <v>1269755</v>
      </c>
      <c r="J2810" t="s">
        <v>25</v>
      </c>
      <c r="P2810">
        <v>5737546</v>
      </c>
      <c r="Q2810" t="s">
        <v>4998</v>
      </c>
      <c r="R2810">
        <v>762</v>
      </c>
      <c r="T2810" t="s">
        <v>4999</v>
      </c>
    </row>
    <row r="2811" spans="1:20" x14ac:dyDescent="0.25">
      <c r="A2811" s="6" t="s">
        <v>33</v>
      </c>
      <c r="B2811" s="7" t="s">
        <v>34</v>
      </c>
      <c r="C2811" s="7" t="s">
        <v>22</v>
      </c>
      <c r="D2811" s="7" t="s">
        <v>23</v>
      </c>
      <c r="E2811" s="7" t="s">
        <v>5</v>
      </c>
      <c r="F2811" s="7"/>
      <c r="G2811" s="7" t="s">
        <v>24</v>
      </c>
      <c r="H2811" s="7">
        <v>1268994</v>
      </c>
      <c r="I2811" s="7">
        <v>1269755</v>
      </c>
      <c r="J2811" s="7" t="s">
        <v>25</v>
      </c>
      <c r="K2811" s="7" t="s">
        <v>5000</v>
      </c>
      <c r="L2811" s="7" t="s">
        <v>5000</v>
      </c>
      <c r="M2811" s="7"/>
      <c r="N2811" s="7" t="s">
        <v>5001</v>
      </c>
      <c r="O2811" s="7"/>
      <c r="P2811" s="7">
        <v>5737546</v>
      </c>
      <c r="Q2811" s="7" t="s">
        <v>4998</v>
      </c>
      <c r="R2811" s="7">
        <v>762</v>
      </c>
      <c r="S2811" s="7">
        <v>253</v>
      </c>
      <c r="T2811" s="8"/>
    </row>
    <row r="2812" spans="1:20" hidden="1" x14ac:dyDescent="0.25">
      <c r="A2812" t="s">
        <v>20</v>
      </c>
      <c r="B2812" t="s">
        <v>30</v>
      </c>
      <c r="C2812" t="s">
        <v>22</v>
      </c>
      <c r="D2812" t="s">
        <v>23</v>
      </c>
      <c r="E2812" t="s">
        <v>5</v>
      </c>
      <c r="G2812" t="s">
        <v>24</v>
      </c>
      <c r="H2812">
        <v>1269776</v>
      </c>
      <c r="I2812">
        <v>1271182</v>
      </c>
      <c r="J2812" t="s">
        <v>74</v>
      </c>
      <c r="P2812">
        <v>5737405</v>
      </c>
      <c r="Q2812" t="s">
        <v>5002</v>
      </c>
      <c r="R2812">
        <v>1407</v>
      </c>
      <c r="T2812" t="s">
        <v>5003</v>
      </c>
    </row>
    <row r="2813" spans="1:20" x14ac:dyDescent="0.25">
      <c r="A2813" s="6" t="s">
        <v>33</v>
      </c>
      <c r="B2813" s="7" t="s">
        <v>34</v>
      </c>
      <c r="C2813" s="7" t="s">
        <v>22</v>
      </c>
      <c r="D2813" s="7" t="s">
        <v>23</v>
      </c>
      <c r="E2813" s="7" t="s">
        <v>5</v>
      </c>
      <c r="F2813" s="7"/>
      <c r="G2813" s="7" t="s">
        <v>24</v>
      </c>
      <c r="H2813" s="7">
        <v>1269776</v>
      </c>
      <c r="I2813" s="7">
        <v>1271182</v>
      </c>
      <c r="J2813" s="7" t="s">
        <v>74</v>
      </c>
      <c r="K2813" s="7" t="s">
        <v>5004</v>
      </c>
      <c r="L2813" s="7" t="s">
        <v>5004</v>
      </c>
      <c r="M2813" s="7"/>
      <c r="N2813" s="7" t="s">
        <v>36</v>
      </c>
      <c r="O2813" s="7"/>
      <c r="P2813" s="7">
        <v>5737405</v>
      </c>
      <c r="Q2813" s="7" t="s">
        <v>5002</v>
      </c>
      <c r="R2813" s="7">
        <v>1407</v>
      </c>
      <c r="S2813" s="7">
        <v>468</v>
      </c>
      <c r="T2813" s="8"/>
    </row>
    <row r="2814" spans="1:20" hidden="1" x14ac:dyDescent="0.25">
      <c r="A2814" t="s">
        <v>20</v>
      </c>
      <c r="B2814" t="s">
        <v>30</v>
      </c>
      <c r="C2814" t="s">
        <v>22</v>
      </c>
      <c r="D2814" t="s">
        <v>23</v>
      </c>
      <c r="E2814" t="s">
        <v>5</v>
      </c>
      <c r="G2814" t="s">
        <v>24</v>
      </c>
      <c r="H2814">
        <v>1271406</v>
      </c>
      <c r="I2814">
        <v>1271765</v>
      </c>
      <c r="J2814" t="s">
        <v>25</v>
      </c>
      <c r="P2814">
        <v>5737509</v>
      </c>
      <c r="Q2814" t="s">
        <v>5005</v>
      </c>
      <c r="R2814">
        <v>360</v>
      </c>
      <c r="T2814" t="s">
        <v>5006</v>
      </c>
    </row>
    <row r="2815" spans="1:20" x14ac:dyDescent="0.25">
      <c r="A2815" s="6" t="s">
        <v>33</v>
      </c>
      <c r="B2815" s="7" t="s">
        <v>34</v>
      </c>
      <c r="C2815" s="7" t="s">
        <v>22</v>
      </c>
      <c r="D2815" s="7" t="s">
        <v>23</v>
      </c>
      <c r="E2815" s="7" t="s">
        <v>5</v>
      </c>
      <c r="F2815" s="7"/>
      <c r="G2815" s="7" t="s">
        <v>24</v>
      </c>
      <c r="H2815" s="7">
        <v>1271406</v>
      </c>
      <c r="I2815" s="7">
        <v>1271765</v>
      </c>
      <c r="J2815" s="7" t="s">
        <v>25</v>
      </c>
      <c r="K2815" s="7" t="s">
        <v>5007</v>
      </c>
      <c r="L2815" s="7" t="s">
        <v>5007</v>
      </c>
      <c r="M2815" s="7"/>
      <c r="N2815" s="7" t="s">
        <v>5008</v>
      </c>
      <c r="O2815" s="7"/>
      <c r="P2815" s="7">
        <v>5737509</v>
      </c>
      <c r="Q2815" s="7" t="s">
        <v>5005</v>
      </c>
      <c r="R2815" s="7">
        <v>360</v>
      </c>
      <c r="S2815" s="7">
        <v>119</v>
      </c>
      <c r="T2815" s="8"/>
    </row>
    <row r="2816" spans="1:20" hidden="1" x14ac:dyDescent="0.25">
      <c r="A2816" t="s">
        <v>20</v>
      </c>
      <c r="B2816" t="s">
        <v>30</v>
      </c>
      <c r="C2816" t="s">
        <v>22</v>
      </c>
      <c r="D2816" t="s">
        <v>23</v>
      </c>
      <c r="E2816" t="s">
        <v>5</v>
      </c>
      <c r="G2816" t="s">
        <v>24</v>
      </c>
      <c r="H2816">
        <v>1271791</v>
      </c>
      <c r="I2816">
        <v>1273710</v>
      </c>
      <c r="J2816" t="s">
        <v>25</v>
      </c>
      <c r="P2816">
        <v>5737337</v>
      </c>
      <c r="Q2816" t="s">
        <v>5009</v>
      </c>
      <c r="R2816">
        <v>1920</v>
      </c>
      <c r="T2816" t="s">
        <v>5010</v>
      </c>
    </row>
    <row r="2817" spans="1:20" x14ac:dyDescent="0.25">
      <c r="A2817" s="6" t="s">
        <v>33</v>
      </c>
      <c r="B2817" s="7" t="s">
        <v>34</v>
      </c>
      <c r="C2817" s="7" t="s">
        <v>22</v>
      </c>
      <c r="D2817" s="7" t="s">
        <v>23</v>
      </c>
      <c r="E2817" s="7" t="s">
        <v>5</v>
      </c>
      <c r="F2817" s="7"/>
      <c r="G2817" s="7" t="s">
        <v>24</v>
      </c>
      <c r="H2817" s="7">
        <v>1271791</v>
      </c>
      <c r="I2817" s="7">
        <v>1273710</v>
      </c>
      <c r="J2817" s="7" t="s">
        <v>25</v>
      </c>
      <c r="K2817" s="7" t="s">
        <v>5011</v>
      </c>
      <c r="L2817" s="7" t="s">
        <v>5011</v>
      </c>
      <c r="M2817" s="7"/>
      <c r="N2817" s="7" t="s">
        <v>5012</v>
      </c>
      <c r="O2817" s="7"/>
      <c r="P2817" s="7">
        <v>5737337</v>
      </c>
      <c r="Q2817" s="7" t="s">
        <v>5009</v>
      </c>
      <c r="R2817" s="7">
        <v>1920</v>
      </c>
      <c r="S2817" s="7">
        <v>639</v>
      </c>
      <c r="T2817" s="8"/>
    </row>
    <row r="2818" spans="1:20" hidden="1" x14ac:dyDescent="0.25">
      <c r="A2818" t="s">
        <v>20</v>
      </c>
      <c r="B2818" t="s">
        <v>30</v>
      </c>
      <c r="C2818" t="s">
        <v>22</v>
      </c>
      <c r="D2818" t="s">
        <v>23</v>
      </c>
      <c r="E2818" t="s">
        <v>5</v>
      </c>
      <c r="G2818" t="s">
        <v>24</v>
      </c>
      <c r="H2818">
        <v>1273926</v>
      </c>
      <c r="I2818">
        <v>1274171</v>
      </c>
      <c r="J2818" t="s">
        <v>25</v>
      </c>
      <c r="P2818">
        <v>5737676</v>
      </c>
      <c r="Q2818" t="s">
        <v>5013</v>
      </c>
      <c r="R2818">
        <v>246</v>
      </c>
      <c r="T2818" t="s">
        <v>5014</v>
      </c>
    </row>
    <row r="2819" spans="1:20" x14ac:dyDescent="0.25">
      <c r="A2819" s="6" t="s">
        <v>33</v>
      </c>
      <c r="B2819" s="7" t="s">
        <v>34</v>
      </c>
      <c r="C2819" s="7" t="s">
        <v>22</v>
      </c>
      <c r="D2819" s="7" t="s">
        <v>23</v>
      </c>
      <c r="E2819" s="7" t="s">
        <v>5</v>
      </c>
      <c r="F2819" s="7"/>
      <c r="G2819" s="7" t="s">
        <v>24</v>
      </c>
      <c r="H2819" s="7">
        <v>1273926</v>
      </c>
      <c r="I2819" s="7">
        <v>1274171</v>
      </c>
      <c r="J2819" s="7" t="s">
        <v>25</v>
      </c>
      <c r="K2819" s="7" t="s">
        <v>5015</v>
      </c>
      <c r="L2819" s="7" t="s">
        <v>5015</v>
      </c>
      <c r="M2819" s="7"/>
      <c r="N2819" s="7" t="s">
        <v>5016</v>
      </c>
      <c r="O2819" s="7"/>
      <c r="P2819" s="7">
        <v>5737676</v>
      </c>
      <c r="Q2819" s="7" t="s">
        <v>5013</v>
      </c>
      <c r="R2819" s="7">
        <v>246</v>
      </c>
      <c r="S2819" s="7">
        <v>81</v>
      </c>
      <c r="T2819" s="8"/>
    </row>
    <row r="2820" spans="1:20" hidden="1" x14ac:dyDescent="0.25">
      <c r="A2820" t="s">
        <v>20</v>
      </c>
      <c r="B2820" t="s">
        <v>30</v>
      </c>
      <c r="C2820" t="s">
        <v>22</v>
      </c>
      <c r="D2820" t="s">
        <v>23</v>
      </c>
      <c r="E2820" t="s">
        <v>5</v>
      </c>
      <c r="G2820" t="s">
        <v>24</v>
      </c>
      <c r="H2820">
        <v>1274413</v>
      </c>
      <c r="I2820">
        <v>1275237</v>
      </c>
      <c r="J2820" t="s">
        <v>25</v>
      </c>
      <c r="P2820">
        <v>5739028</v>
      </c>
      <c r="Q2820" t="s">
        <v>5017</v>
      </c>
      <c r="R2820">
        <v>825</v>
      </c>
      <c r="T2820" t="s">
        <v>5018</v>
      </c>
    </row>
    <row r="2821" spans="1:20" x14ac:dyDescent="0.25">
      <c r="A2821" s="6" t="s">
        <v>33</v>
      </c>
      <c r="B2821" s="7" t="s">
        <v>34</v>
      </c>
      <c r="C2821" s="7" t="s">
        <v>22</v>
      </c>
      <c r="D2821" s="7" t="s">
        <v>23</v>
      </c>
      <c r="E2821" s="7" t="s">
        <v>5</v>
      </c>
      <c r="F2821" s="7"/>
      <c r="G2821" s="7" t="s">
        <v>24</v>
      </c>
      <c r="H2821" s="7">
        <v>1274413</v>
      </c>
      <c r="I2821" s="7">
        <v>1275237</v>
      </c>
      <c r="J2821" s="7" t="s">
        <v>25</v>
      </c>
      <c r="K2821" s="7" t="s">
        <v>5019</v>
      </c>
      <c r="L2821" s="7" t="s">
        <v>5019</v>
      </c>
      <c r="M2821" s="7"/>
      <c r="N2821" s="7" t="s">
        <v>5020</v>
      </c>
      <c r="O2821" s="7"/>
      <c r="P2821" s="7">
        <v>5739028</v>
      </c>
      <c r="Q2821" s="7" t="s">
        <v>5017</v>
      </c>
      <c r="R2821" s="7">
        <v>825</v>
      </c>
      <c r="S2821" s="7">
        <v>274</v>
      </c>
      <c r="T2821" s="8"/>
    </row>
    <row r="2822" spans="1:20" hidden="1" x14ac:dyDescent="0.25">
      <c r="A2822" t="s">
        <v>20</v>
      </c>
      <c r="B2822" t="s">
        <v>30</v>
      </c>
      <c r="C2822" t="s">
        <v>22</v>
      </c>
      <c r="D2822" t="s">
        <v>23</v>
      </c>
      <c r="E2822" t="s">
        <v>5</v>
      </c>
      <c r="G2822" t="s">
        <v>24</v>
      </c>
      <c r="H2822">
        <v>1275275</v>
      </c>
      <c r="I2822">
        <v>1275811</v>
      </c>
      <c r="J2822" t="s">
        <v>25</v>
      </c>
      <c r="P2822">
        <v>5737647</v>
      </c>
      <c r="Q2822" t="s">
        <v>5021</v>
      </c>
      <c r="R2822">
        <v>537</v>
      </c>
      <c r="T2822" t="s">
        <v>5022</v>
      </c>
    </row>
    <row r="2823" spans="1:20" x14ac:dyDescent="0.25">
      <c r="A2823" s="6" t="s">
        <v>33</v>
      </c>
      <c r="B2823" s="7" t="s">
        <v>34</v>
      </c>
      <c r="C2823" s="7" t="s">
        <v>22</v>
      </c>
      <c r="D2823" s="7" t="s">
        <v>23</v>
      </c>
      <c r="E2823" s="7" t="s">
        <v>5</v>
      </c>
      <c r="F2823" s="7"/>
      <c r="G2823" s="7" t="s">
        <v>24</v>
      </c>
      <c r="H2823" s="7">
        <v>1275275</v>
      </c>
      <c r="I2823" s="7">
        <v>1275811</v>
      </c>
      <c r="J2823" s="7" t="s">
        <v>25</v>
      </c>
      <c r="K2823" s="7" t="s">
        <v>5023</v>
      </c>
      <c r="L2823" s="7" t="s">
        <v>5023</v>
      </c>
      <c r="M2823" s="7"/>
      <c r="N2823" s="7" t="s">
        <v>36</v>
      </c>
      <c r="O2823" s="7"/>
      <c r="P2823" s="7">
        <v>5737647</v>
      </c>
      <c r="Q2823" s="7" t="s">
        <v>5021</v>
      </c>
      <c r="R2823" s="7">
        <v>537</v>
      </c>
      <c r="S2823" s="7">
        <v>178</v>
      </c>
      <c r="T2823" s="8"/>
    </row>
    <row r="2824" spans="1:20" hidden="1" x14ac:dyDescent="0.25">
      <c r="A2824" t="s">
        <v>20</v>
      </c>
      <c r="B2824" t="s">
        <v>30</v>
      </c>
      <c r="C2824" t="s">
        <v>22</v>
      </c>
      <c r="D2824" t="s">
        <v>23</v>
      </c>
      <c r="E2824" t="s">
        <v>5</v>
      </c>
      <c r="G2824" t="s">
        <v>24</v>
      </c>
      <c r="H2824">
        <v>1275829</v>
      </c>
      <c r="I2824">
        <v>1276281</v>
      </c>
      <c r="J2824" t="s">
        <v>25</v>
      </c>
      <c r="P2824">
        <v>5737322</v>
      </c>
      <c r="Q2824" t="s">
        <v>5024</v>
      </c>
      <c r="R2824">
        <v>453</v>
      </c>
      <c r="T2824" t="s">
        <v>5025</v>
      </c>
    </row>
    <row r="2825" spans="1:20" x14ac:dyDescent="0.25">
      <c r="A2825" s="6" t="s">
        <v>33</v>
      </c>
      <c r="B2825" s="7" t="s">
        <v>34</v>
      </c>
      <c r="C2825" s="7" t="s">
        <v>22</v>
      </c>
      <c r="D2825" s="7" t="s">
        <v>23</v>
      </c>
      <c r="E2825" s="7" t="s">
        <v>5</v>
      </c>
      <c r="F2825" s="7"/>
      <c r="G2825" s="7" t="s">
        <v>24</v>
      </c>
      <c r="H2825" s="7">
        <v>1275829</v>
      </c>
      <c r="I2825" s="7">
        <v>1276281</v>
      </c>
      <c r="J2825" s="7" t="s">
        <v>25</v>
      </c>
      <c r="K2825" s="7" t="s">
        <v>5026</v>
      </c>
      <c r="L2825" s="7" t="s">
        <v>5026</v>
      </c>
      <c r="M2825" s="7"/>
      <c r="N2825" s="7" t="s">
        <v>5027</v>
      </c>
      <c r="O2825" s="7"/>
      <c r="P2825" s="7">
        <v>5737322</v>
      </c>
      <c r="Q2825" s="7" t="s">
        <v>5024</v>
      </c>
      <c r="R2825" s="7">
        <v>453</v>
      </c>
      <c r="S2825" s="7">
        <v>150</v>
      </c>
      <c r="T2825" s="8"/>
    </row>
    <row r="2826" spans="1:20" hidden="1" x14ac:dyDescent="0.25">
      <c r="A2826" t="s">
        <v>20</v>
      </c>
      <c r="B2826" t="s">
        <v>30</v>
      </c>
      <c r="C2826" t="s">
        <v>22</v>
      </c>
      <c r="D2826" t="s">
        <v>23</v>
      </c>
      <c r="E2826" t="s">
        <v>5</v>
      </c>
      <c r="G2826" t="s">
        <v>24</v>
      </c>
      <c r="H2826">
        <v>1276586</v>
      </c>
      <c r="I2826">
        <v>1278610</v>
      </c>
      <c r="J2826" t="s">
        <v>25</v>
      </c>
      <c r="P2826">
        <v>5737720</v>
      </c>
      <c r="Q2826" t="s">
        <v>5028</v>
      </c>
      <c r="R2826">
        <v>2025</v>
      </c>
      <c r="T2826" t="s">
        <v>5029</v>
      </c>
    </row>
    <row r="2827" spans="1:20" x14ac:dyDescent="0.25">
      <c r="A2827" s="6" t="s">
        <v>33</v>
      </c>
      <c r="B2827" s="7" t="s">
        <v>34</v>
      </c>
      <c r="C2827" s="7" t="s">
        <v>22</v>
      </c>
      <c r="D2827" s="7" t="s">
        <v>23</v>
      </c>
      <c r="E2827" s="7" t="s">
        <v>5</v>
      </c>
      <c r="F2827" s="7"/>
      <c r="G2827" s="7" t="s">
        <v>24</v>
      </c>
      <c r="H2827" s="7">
        <v>1276586</v>
      </c>
      <c r="I2827" s="7">
        <v>1278610</v>
      </c>
      <c r="J2827" s="7" t="s">
        <v>25</v>
      </c>
      <c r="K2827" s="7" t="s">
        <v>5030</v>
      </c>
      <c r="L2827" s="7" t="s">
        <v>5030</v>
      </c>
      <c r="M2827" s="7"/>
      <c r="N2827" s="7" t="s">
        <v>2877</v>
      </c>
      <c r="O2827" s="7"/>
      <c r="P2827" s="7">
        <v>5737720</v>
      </c>
      <c r="Q2827" s="7" t="s">
        <v>5028</v>
      </c>
      <c r="R2827" s="7">
        <v>2025</v>
      </c>
      <c r="S2827" s="7">
        <v>674</v>
      </c>
      <c r="T2827" s="8"/>
    </row>
    <row r="2828" spans="1:20" hidden="1" x14ac:dyDescent="0.25">
      <c r="A2828" t="s">
        <v>20</v>
      </c>
      <c r="B2828" t="s">
        <v>30</v>
      </c>
      <c r="C2828" t="s">
        <v>22</v>
      </c>
      <c r="D2828" t="s">
        <v>23</v>
      </c>
      <c r="E2828" t="s">
        <v>5</v>
      </c>
      <c r="G2828" t="s">
        <v>24</v>
      </c>
      <c r="H2828">
        <v>1278644</v>
      </c>
      <c r="I2828">
        <v>1279807</v>
      </c>
      <c r="J2828" t="s">
        <v>25</v>
      </c>
      <c r="P2828">
        <v>5738004</v>
      </c>
      <c r="Q2828" t="s">
        <v>5031</v>
      </c>
      <c r="R2828">
        <v>1164</v>
      </c>
      <c r="T2828" t="s">
        <v>5032</v>
      </c>
    </row>
    <row r="2829" spans="1:20" x14ac:dyDescent="0.25">
      <c r="A2829" s="6" t="s">
        <v>33</v>
      </c>
      <c r="B2829" s="7" t="s">
        <v>34</v>
      </c>
      <c r="C2829" s="7" t="s">
        <v>22</v>
      </c>
      <c r="D2829" s="7" t="s">
        <v>23</v>
      </c>
      <c r="E2829" s="7" t="s">
        <v>5</v>
      </c>
      <c r="F2829" s="7"/>
      <c r="G2829" s="7" t="s">
        <v>24</v>
      </c>
      <c r="H2829" s="7">
        <v>1278644</v>
      </c>
      <c r="I2829" s="7">
        <v>1279807</v>
      </c>
      <c r="J2829" s="7" t="s">
        <v>25</v>
      </c>
      <c r="K2829" s="7" t="s">
        <v>5033</v>
      </c>
      <c r="L2829" s="7" t="s">
        <v>5033</v>
      </c>
      <c r="M2829" s="7"/>
      <c r="N2829" s="7" t="s">
        <v>2873</v>
      </c>
      <c r="O2829" s="7"/>
      <c r="P2829" s="7">
        <v>5738004</v>
      </c>
      <c r="Q2829" s="7" t="s">
        <v>5031</v>
      </c>
      <c r="R2829" s="7">
        <v>1164</v>
      </c>
      <c r="S2829" s="7">
        <v>387</v>
      </c>
      <c r="T2829" s="8"/>
    </row>
    <row r="2830" spans="1:20" hidden="1" x14ac:dyDescent="0.25">
      <c r="A2830" t="s">
        <v>20</v>
      </c>
      <c r="B2830" t="s">
        <v>30</v>
      </c>
      <c r="C2830" t="s">
        <v>22</v>
      </c>
      <c r="D2830" t="s">
        <v>23</v>
      </c>
      <c r="E2830" t="s">
        <v>5</v>
      </c>
      <c r="G2830" t="s">
        <v>24</v>
      </c>
      <c r="H2830">
        <v>1279813</v>
      </c>
      <c r="I2830">
        <v>1281201</v>
      </c>
      <c r="J2830" t="s">
        <v>74</v>
      </c>
      <c r="P2830">
        <v>5737432</v>
      </c>
      <c r="Q2830" t="s">
        <v>5034</v>
      </c>
      <c r="R2830">
        <v>1389</v>
      </c>
      <c r="T2830" t="s">
        <v>5035</v>
      </c>
    </row>
    <row r="2831" spans="1:20" x14ac:dyDescent="0.25">
      <c r="A2831" s="6" t="s">
        <v>33</v>
      </c>
      <c r="B2831" s="7" t="s">
        <v>34</v>
      </c>
      <c r="C2831" s="7" t="s">
        <v>22</v>
      </c>
      <c r="D2831" s="7" t="s">
        <v>23</v>
      </c>
      <c r="E2831" s="7" t="s">
        <v>5</v>
      </c>
      <c r="F2831" s="7"/>
      <c r="G2831" s="7" t="s">
        <v>24</v>
      </c>
      <c r="H2831" s="7">
        <v>1279813</v>
      </c>
      <c r="I2831" s="7">
        <v>1281201</v>
      </c>
      <c r="J2831" s="7" t="s">
        <v>74</v>
      </c>
      <c r="K2831" s="7" t="s">
        <v>5036</v>
      </c>
      <c r="L2831" s="7" t="s">
        <v>5036</v>
      </c>
      <c r="M2831" s="7"/>
      <c r="N2831" s="7" t="s">
        <v>5037</v>
      </c>
      <c r="O2831" s="7"/>
      <c r="P2831" s="7">
        <v>5737432</v>
      </c>
      <c r="Q2831" s="7" t="s">
        <v>5034</v>
      </c>
      <c r="R2831" s="7">
        <v>1389</v>
      </c>
      <c r="S2831" s="7">
        <v>462</v>
      </c>
      <c r="T2831" s="8"/>
    </row>
    <row r="2832" spans="1:20" hidden="1" x14ac:dyDescent="0.25">
      <c r="A2832" t="s">
        <v>20</v>
      </c>
      <c r="B2832" t="s">
        <v>30</v>
      </c>
      <c r="C2832" t="s">
        <v>22</v>
      </c>
      <c r="D2832" t="s">
        <v>23</v>
      </c>
      <c r="E2832" t="s">
        <v>5</v>
      </c>
      <c r="G2832" t="s">
        <v>24</v>
      </c>
      <c r="H2832">
        <v>1281222</v>
      </c>
      <c r="I2832">
        <v>1282535</v>
      </c>
      <c r="J2832" t="s">
        <v>74</v>
      </c>
      <c r="P2832">
        <v>5737747</v>
      </c>
      <c r="Q2832" t="s">
        <v>5038</v>
      </c>
      <c r="R2832">
        <v>1314</v>
      </c>
      <c r="T2832" t="s">
        <v>5039</v>
      </c>
    </row>
    <row r="2833" spans="1:20" x14ac:dyDescent="0.25">
      <c r="A2833" s="6" t="s">
        <v>33</v>
      </c>
      <c r="B2833" s="7" t="s">
        <v>34</v>
      </c>
      <c r="C2833" s="7" t="s">
        <v>22</v>
      </c>
      <c r="D2833" s="7" t="s">
        <v>23</v>
      </c>
      <c r="E2833" s="7" t="s">
        <v>5</v>
      </c>
      <c r="F2833" s="7"/>
      <c r="G2833" s="7" t="s">
        <v>24</v>
      </c>
      <c r="H2833" s="7">
        <v>1281222</v>
      </c>
      <c r="I2833" s="7">
        <v>1282535</v>
      </c>
      <c r="J2833" s="7" t="s">
        <v>74</v>
      </c>
      <c r="K2833" s="7" t="s">
        <v>5040</v>
      </c>
      <c r="L2833" s="7" t="s">
        <v>5040</v>
      </c>
      <c r="M2833" s="7"/>
      <c r="N2833" s="7" t="s">
        <v>5041</v>
      </c>
      <c r="O2833" s="7"/>
      <c r="P2833" s="7">
        <v>5737747</v>
      </c>
      <c r="Q2833" s="7" t="s">
        <v>5038</v>
      </c>
      <c r="R2833" s="7">
        <v>1314</v>
      </c>
      <c r="S2833" s="7">
        <v>437</v>
      </c>
      <c r="T2833" s="8"/>
    </row>
    <row r="2834" spans="1:20" hidden="1" x14ac:dyDescent="0.25">
      <c r="A2834" t="s">
        <v>20</v>
      </c>
      <c r="B2834" t="s">
        <v>30</v>
      </c>
      <c r="C2834" t="s">
        <v>22</v>
      </c>
      <c r="D2834" t="s">
        <v>23</v>
      </c>
      <c r="E2834" t="s">
        <v>5</v>
      </c>
      <c r="G2834" t="s">
        <v>24</v>
      </c>
      <c r="H2834">
        <v>1282563</v>
      </c>
      <c r="I2834">
        <v>1284134</v>
      </c>
      <c r="J2834" t="s">
        <v>74</v>
      </c>
      <c r="P2834">
        <v>5737697</v>
      </c>
      <c r="Q2834" t="s">
        <v>5042</v>
      </c>
      <c r="R2834">
        <v>1572</v>
      </c>
      <c r="T2834" t="s">
        <v>5043</v>
      </c>
    </row>
    <row r="2835" spans="1:20" x14ac:dyDescent="0.25">
      <c r="A2835" s="6" t="s">
        <v>33</v>
      </c>
      <c r="B2835" s="7" t="s">
        <v>34</v>
      </c>
      <c r="C2835" s="7" t="s">
        <v>22</v>
      </c>
      <c r="D2835" s="7" t="s">
        <v>23</v>
      </c>
      <c r="E2835" s="7" t="s">
        <v>5</v>
      </c>
      <c r="F2835" s="7"/>
      <c r="G2835" s="7" t="s">
        <v>24</v>
      </c>
      <c r="H2835" s="7">
        <v>1282563</v>
      </c>
      <c r="I2835" s="7">
        <v>1284134</v>
      </c>
      <c r="J2835" s="7" t="s">
        <v>74</v>
      </c>
      <c r="K2835" s="7" t="s">
        <v>5044</v>
      </c>
      <c r="L2835" s="7" t="s">
        <v>5044</v>
      </c>
      <c r="M2835" s="7"/>
      <c r="N2835" s="7" t="s">
        <v>5045</v>
      </c>
      <c r="O2835" s="7"/>
      <c r="P2835" s="7">
        <v>5737697</v>
      </c>
      <c r="Q2835" s="7" t="s">
        <v>5042</v>
      </c>
      <c r="R2835" s="7">
        <v>1572</v>
      </c>
      <c r="S2835" s="7">
        <v>523</v>
      </c>
      <c r="T2835" s="8"/>
    </row>
    <row r="2836" spans="1:20" hidden="1" x14ac:dyDescent="0.25">
      <c r="A2836" t="s">
        <v>20</v>
      </c>
      <c r="B2836" t="s">
        <v>30</v>
      </c>
      <c r="C2836" t="s">
        <v>22</v>
      </c>
      <c r="D2836" t="s">
        <v>23</v>
      </c>
      <c r="E2836" t="s">
        <v>5</v>
      </c>
      <c r="G2836" t="s">
        <v>24</v>
      </c>
      <c r="H2836">
        <v>1284242</v>
      </c>
      <c r="I2836">
        <v>1285417</v>
      </c>
      <c r="J2836" t="s">
        <v>25</v>
      </c>
      <c r="P2836">
        <v>5737371</v>
      </c>
      <c r="Q2836" t="s">
        <v>5046</v>
      </c>
      <c r="R2836">
        <v>1176</v>
      </c>
      <c r="T2836" t="s">
        <v>5047</v>
      </c>
    </row>
    <row r="2837" spans="1:20" x14ac:dyDescent="0.25">
      <c r="A2837" s="6" t="s">
        <v>33</v>
      </c>
      <c r="B2837" s="7" t="s">
        <v>34</v>
      </c>
      <c r="C2837" s="7" t="s">
        <v>22</v>
      </c>
      <c r="D2837" s="7" t="s">
        <v>23</v>
      </c>
      <c r="E2837" s="7" t="s">
        <v>5</v>
      </c>
      <c r="F2837" s="7"/>
      <c r="G2837" s="7" t="s">
        <v>24</v>
      </c>
      <c r="H2837" s="7">
        <v>1284242</v>
      </c>
      <c r="I2837" s="7">
        <v>1285417</v>
      </c>
      <c r="J2837" s="7" t="s">
        <v>25</v>
      </c>
      <c r="K2837" s="7" t="s">
        <v>5048</v>
      </c>
      <c r="L2837" s="7" t="s">
        <v>5048</v>
      </c>
      <c r="M2837" s="7"/>
      <c r="N2837" s="7" t="s">
        <v>5049</v>
      </c>
      <c r="O2837" s="7"/>
      <c r="P2837" s="7">
        <v>5737371</v>
      </c>
      <c r="Q2837" s="7" t="s">
        <v>5046</v>
      </c>
      <c r="R2837" s="7">
        <v>1176</v>
      </c>
      <c r="S2837" s="7">
        <v>391</v>
      </c>
      <c r="T2837" s="8"/>
    </row>
    <row r="2838" spans="1:20" hidden="1" x14ac:dyDescent="0.25">
      <c r="A2838" t="s">
        <v>20</v>
      </c>
      <c r="B2838" t="s">
        <v>30</v>
      </c>
      <c r="C2838" t="s">
        <v>22</v>
      </c>
      <c r="D2838" t="s">
        <v>23</v>
      </c>
      <c r="E2838" t="s">
        <v>5</v>
      </c>
      <c r="G2838" t="s">
        <v>24</v>
      </c>
      <c r="H2838">
        <v>1285513</v>
      </c>
      <c r="I2838">
        <v>1287378</v>
      </c>
      <c r="J2838" t="s">
        <v>25</v>
      </c>
      <c r="P2838">
        <v>5737311</v>
      </c>
      <c r="Q2838" t="s">
        <v>5050</v>
      </c>
      <c r="R2838">
        <v>1866</v>
      </c>
      <c r="T2838" t="s">
        <v>5051</v>
      </c>
    </row>
    <row r="2839" spans="1:20" x14ac:dyDescent="0.25">
      <c r="A2839" s="6" t="s">
        <v>33</v>
      </c>
      <c r="B2839" s="7" t="s">
        <v>34</v>
      </c>
      <c r="C2839" s="7" t="s">
        <v>22</v>
      </c>
      <c r="D2839" s="7" t="s">
        <v>23</v>
      </c>
      <c r="E2839" s="7" t="s">
        <v>5</v>
      </c>
      <c r="F2839" s="7"/>
      <c r="G2839" s="7" t="s">
        <v>24</v>
      </c>
      <c r="H2839" s="7">
        <v>1285513</v>
      </c>
      <c r="I2839" s="7">
        <v>1287378</v>
      </c>
      <c r="J2839" s="7" t="s">
        <v>25</v>
      </c>
      <c r="K2839" s="7" t="s">
        <v>5052</v>
      </c>
      <c r="L2839" s="7" t="s">
        <v>5052</v>
      </c>
      <c r="M2839" s="7"/>
      <c r="N2839" s="7" t="s">
        <v>5053</v>
      </c>
      <c r="O2839" s="7"/>
      <c r="P2839" s="7">
        <v>5737311</v>
      </c>
      <c r="Q2839" s="7" t="s">
        <v>5050</v>
      </c>
      <c r="R2839" s="7">
        <v>1866</v>
      </c>
      <c r="S2839" s="7">
        <v>621</v>
      </c>
      <c r="T2839" s="8"/>
    </row>
    <row r="2840" spans="1:20" hidden="1" x14ac:dyDescent="0.25">
      <c r="A2840" t="s">
        <v>20</v>
      </c>
      <c r="B2840" t="s">
        <v>30</v>
      </c>
      <c r="C2840" t="s">
        <v>22</v>
      </c>
      <c r="D2840" t="s">
        <v>23</v>
      </c>
      <c r="E2840" t="s">
        <v>5</v>
      </c>
      <c r="G2840" t="s">
        <v>24</v>
      </c>
      <c r="H2840">
        <v>1287445</v>
      </c>
      <c r="I2840">
        <v>1288668</v>
      </c>
      <c r="J2840" t="s">
        <v>25</v>
      </c>
      <c r="P2840">
        <v>5737606</v>
      </c>
      <c r="Q2840" t="s">
        <v>5054</v>
      </c>
      <c r="R2840">
        <v>1224</v>
      </c>
      <c r="T2840" t="s">
        <v>5055</v>
      </c>
    </row>
    <row r="2841" spans="1:20" x14ac:dyDescent="0.25">
      <c r="A2841" s="6" t="s">
        <v>33</v>
      </c>
      <c r="B2841" s="7" t="s">
        <v>34</v>
      </c>
      <c r="C2841" s="7" t="s">
        <v>22</v>
      </c>
      <c r="D2841" s="7" t="s">
        <v>23</v>
      </c>
      <c r="E2841" s="7" t="s">
        <v>5</v>
      </c>
      <c r="F2841" s="7"/>
      <c r="G2841" s="7" t="s">
        <v>24</v>
      </c>
      <c r="H2841" s="7">
        <v>1287445</v>
      </c>
      <c r="I2841" s="7">
        <v>1288668</v>
      </c>
      <c r="J2841" s="7" t="s">
        <v>25</v>
      </c>
      <c r="K2841" s="7" t="s">
        <v>5056</v>
      </c>
      <c r="L2841" s="7" t="s">
        <v>5056</v>
      </c>
      <c r="M2841" s="7"/>
      <c r="N2841" s="7" t="s">
        <v>5057</v>
      </c>
      <c r="O2841" s="7"/>
      <c r="P2841" s="7">
        <v>5737606</v>
      </c>
      <c r="Q2841" s="7" t="s">
        <v>5054</v>
      </c>
      <c r="R2841" s="7">
        <v>1224</v>
      </c>
      <c r="S2841" s="7">
        <v>407</v>
      </c>
      <c r="T2841" s="8"/>
    </row>
    <row r="2842" spans="1:20" hidden="1" x14ac:dyDescent="0.25">
      <c r="A2842" t="s">
        <v>20</v>
      </c>
      <c r="B2842" t="s">
        <v>30</v>
      </c>
      <c r="C2842" t="s">
        <v>22</v>
      </c>
      <c r="D2842" t="s">
        <v>23</v>
      </c>
      <c r="E2842" t="s">
        <v>5</v>
      </c>
      <c r="G2842" t="s">
        <v>24</v>
      </c>
      <c r="H2842">
        <v>1288681</v>
      </c>
      <c r="I2842">
        <v>1289364</v>
      </c>
      <c r="J2842" t="s">
        <v>25</v>
      </c>
      <c r="P2842">
        <v>5737593</v>
      </c>
      <c r="Q2842" t="s">
        <v>5058</v>
      </c>
      <c r="R2842">
        <v>684</v>
      </c>
      <c r="T2842" t="s">
        <v>5059</v>
      </c>
    </row>
    <row r="2843" spans="1:20" x14ac:dyDescent="0.25">
      <c r="A2843" s="6" t="s">
        <v>33</v>
      </c>
      <c r="B2843" s="7" t="s">
        <v>34</v>
      </c>
      <c r="C2843" s="7" t="s">
        <v>22</v>
      </c>
      <c r="D2843" s="7" t="s">
        <v>23</v>
      </c>
      <c r="E2843" s="7" t="s">
        <v>5</v>
      </c>
      <c r="F2843" s="7"/>
      <c r="G2843" s="7" t="s">
        <v>24</v>
      </c>
      <c r="H2843" s="7">
        <v>1288681</v>
      </c>
      <c r="I2843" s="7">
        <v>1289364</v>
      </c>
      <c r="J2843" s="7" t="s">
        <v>25</v>
      </c>
      <c r="K2843" s="7" t="s">
        <v>5060</v>
      </c>
      <c r="L2843" s="7" t="s">
        <v>5060</v>
      </c>
      <c r="M2843" s="7"/>
      <c r="N2843" s="7" t="s">
        <v>3453</v>
      </c>
      <c r="O2843" s="7"/>
      <c r="P2843" s="7">
        <v>5737593</v>
      </c>
      <c r="Q2843" s="7" t="s">
        <v>5058</v>
      </c>
      <c r="R2843" s="7">
        <v>684</v>
      </c>
      <c r="S2843" s="7">
        <v>227</v>
      </c>
      <c r="T2843" s="8"/>
    </row>
    <row r="2844" spans="1:20" hidden="1" x14ac:dyDescent="0.25">
      <c r="A2844" t="s">
        <v>20</v>
      </c>
      <c r="B2844" t="s">
        <v>30</v>
      </c>
      <c r="C2844" t="s">
        <v>22</v>
      </c>
      <c r="D2844" t="s">
        <v>23</v>
      </c>
      <c r="E2844" t="s">
        <v>5</v>
      </c>
      <c r="G2844" t="s">
        <v>24</v>
      </c>
      <c r="H2844">
        <v>1289491</v>
      </c>
      <c r="I2844">
        <v>1290012</v>
      </c>
      <c r="J2844" t="s">
        <v>25</v>
      </c>
      <c r="P2844">
        <v>5737439</v>
      </c>
      <c r="Q2844" t="s">
        <v>5061</v>
      </c>
      <c r="R2844">
        <v>522</v>
      </c>
      <c r="T2844" t="s">
        <v>5062</v>
      </c>
    </row>
    <row r="2845" spans="1:20" x14ac:dyDescent="0.25">
      <c r="A2845" s="6" t="s">
        <v>33</v>
      </c>
      <c r="B2845" s="7" t="s">
        <v>34</v>
      </c>
      <c r="C2845" s="7" t="s">
        <v>22</v>
      </c>
      <c r="D2845" s="7" t="s">
        <v>23</v>
      </c>
      <c r="E2845" s="7" t="s">
        <v>5</v>
      </c>
      <c r="F2845" s="7"/>
      <c r="G2845" s="7" t="s">
        <v>24</v>
      </c>
      <c r="H2845" s="7">
        <v>1289491</v>
      </c>
      <c r="I2845" s="7">
        <v>1290012</v>
      </c>
      <c r="J2845" s="7" t="s">
        <v>25</v>
      </c>
      <c r="K2845" s="7" t="s">
        <v>5063</v>
      </c>
      <c r="L2845" s="7" t="s">
        <v>5063</v>
      </c>
      <c r="M2845" s="7"/>
      <c r="N2845" s="7" t="s">
        <v>5064</v>
      </c>
      <c r="O2845" s="7"/>
      <c r="P2845" s="7">
        <v>5737439</v>
      </c>
      <c r="Q2845" s="7" t="s">
        <v>5061</v>
      </c>
      <c r="R2845" s="7">
        <v>522</v>
      </c>
      <c r="S2845" s="7">
        <v>173</v>
      </c>
      <c r="T2845" s="8"/>
    </row>
    <row r="2846" spans="1:20" hidden="1" x14ac:dyDescent="0.25">
      <c r="A2846" t="s">
        <v>20</v>
      </c>
      <c r="B2846" t="s">
        <v>30</v>
      </c>
      <c r="C2846" t="s">
        <v>22</v>
      </c>
      <c r="D2846" t="s">
        <v>23</v>
      </c>
      <c r="E2846" t="s">
        <v>5</v>
      </c>
      <c r="G2846" t="s">
        <v>24</v>
      </c>
      <c r="H2846">
        <v>1290078</v>
      </c>
      <c r="I2846">
        <v>1291355</v>
      </c>
      <c r="J2846" t="s">
        <v>74</v>
      </c>
      <c r="P2846">
        <v>5737726</v>
      </c>
      <c r="Q2846" t="s">
        <v>5065</v>
      </c>
      <c r="R2846">
        <v>1278</v>
      </c>
      <c r="T2846" t="s">
        <v>5066</v>
      </c>
    </row>
    <row r="2847" spans="1:20" x14ac:dyDescent="0.25">
      <c r="A2847" s="6" t="s">
        <v>33</v>
      </c>
      <c r="B2847" s="7" t="s">
        <v>34</v>
      </c>
      <c r="C2847" s="7" t="s">
        <v>22</v>
      </c>
      <c r="D2847" s="7" t="s">
        <v>23</v>
      </c>
      <c r="E2847" s="7" t="s">
        <v>5</v>
      </c>
      <c r="F2847" s="7"/>
      <c r="G2847" s="7" t="s">
        <v>24</v>
      </c>
      <c r="H2847" s="7">
        <v>1290078</v>
      </c>
      <c r="I2847" s="7">
        <v>1291355</v>
      </c>
      <c r="J2847" s="7" t="s">
        <v>74</v>
      </c>
      <c r="K2847" s="7" t="s">
        <v>5067</v>
      </c>
      <c r="L2847" s="7" t="s">
        <v>5067</v>
      </c>
      <c r="M2847" s="7"/>
      <c r="N2847" s="7" t="s">
        <v>5068</v>
      </c>
      <c r="O2847" s="7"/>
      <c r="P2847" s="7">
        <v>5737726</v>
      </c>
      <c r="Q2847" s="7" t="s">
        <v>5065</v>
      </c>
      <c r="R2847" s="7">
        <v>1278</v>
      </c>
      <c r="S2847" s="7">
        <v>425</v>
      </c>
      <c r="T2847" s="8"/>
    </row>
    <row r="2848" spans="1:20" hidden="1" x14ac:dyDescent="0.25">
      <c r="A2848" t="s">
        <v>20</v>
      </c>
      <c r="B2848" t="s">
        <v>30</v>
      </c>
      <c r="C2848" t="s">
        <v>22</v>
      </c>
      <c r="D2848" t="s">
        <v>23</v>
      </c>
      <c r="E2848" t="s">
        <v>5</v>
      </c>
      <c r="G2848" t="s">
        <v>24</v>
      </c>
      <c r="H2848">
        <v>1291395</v>
      </c>
      <c r="I2848">
        <v>1291688</v>
      </c>
      <c r="J2848" t="s">
        <v>74</v>
      </c>
      <c r="P2848">
        <v>5737307</v>
      </c>
      <c r="Q2848" t="s">
        <v>5069</v>
      </c>
      <c r="R2848">
        <v>294</v>
      </c>
      <c r="T2848" t="s">
        <v>5070</v>
      </c>
    </row>
    <row r="2849" spans="1:20" x14ac:dyDescent="0.25">
      <c r="A2849" s="6" t="s">
        <v>33</v>
      </c>
      <c r="B2849" s="7" t="s">
        <v>34</v>
      </c>
      <c r="C2849" s="7" t="s">
        <v>22</v>
      </c>
      <c r="D2849" s="7" t="s">
        <v>23</v>
      </c>
      <c r="E2849" s="7" t="s">
        <v>5</v>
      </c>
      <c r="F2849" s="7"/>
      <c r="G2849" s="7" t="s">
        <v>24</v>
      </c>
      <c r="H2849" s="7">
        <v>1291395</v>
      </c>
      <c r="I2849" s="7">
        <v>1291688</v>
      </c>
      <c r="J2849" s="7" t="s">
        <v>74</v>
      </c>
      <c r="K2849" s="7" t="s">
        <v>5071</v>
      </c>
      <c r="L2849" s="7" t="s">
        <v>5071</v>
      </c>
      <c r="M2849" s="7"/>
      <c r="N2849" s="7" t="s">
        <v>36</v>
      </c>
      <c r="O2849" s="7"/>
      <c r="P2849" s="7">
        <v>5737307</v>
      </c>
      <c r="Q2849" s="7" t="s">
        <v>5069</v>
      </c>
      <c r="R2849" s="7">
        <v>294</v>
      </c>
      <c r="S2849" s="7">
        <v>97</v>
      </c>
      <c r="T2849" s="8"/>
    </row>
    <row r="2850" spans="1:20" hidden="1" x14ac:dyDescent="0.25">
      <c r="A2850" t="s">
        <v>20</v>
      </c>
      <c r="B2850" t="s">
        <v>30</v>
      </c>
      <c r="C2850" t="s">
        <v>22</v>
      </c>
      <c r="D2850" t="s">
        <v>23</v>
      </c>
      <c r="E2850" t="s">
        <v>5</v>
      </c>
      <c r="G2850" t="s">
        <v>24</v>
      </c>
      <c r="H2850">
        <v>1291722</v>
      </c>
      <c r="I2850">
        <v>1293038</v>
      </c>
      <c r="J2850" t="s">
        <v>74</v>
      </c>
      <c r="P2850">
        <v>5737470</v>
      </c>
      <c r="Q2850" t="s">
        <v>5072</v>
      </c>
      <c r="R2850">
        <v>1317</v>
      </c>
      <c r="T2850" t="s">
        <v>5073</v>
      </c>
    </row>
    <row r="2851" spans="1:20" x14ac:dyDescent="0.25">
      <c r="A2851" s="6" t="s">
        <v>33</v>
      </c>
      <c r="B2851" s="7" t="s">
        <v>34</v>
      </c>
      <c r="C2851" s="7" t="s">
        <v>22</v>
      </c>
      <c r="D2851" s="7" t="s">
        <v>23</v>
      </c>
      <c r="E2851" s="7" t="s">
        <v>5</v>
      </c>
      <c r="F2851" s="7"/>
      <c r="G2851" s="7" t="s">
        <v>24</v>
      </c>
      <c r="H2851" s="7">
        <v>1291722</v>
      </c>
      <c r="I2851" s="7">
        <v>1293038</v>
      </c>
      <c r="J2851" s="7" t="s">
        <v>74</v>
      </c>
      <c r="K2851" s="7" t="s">
        <v>5074</v>
      </c>
      <c r="L2851" s="7" t="s">
        <v>5074</v>
      </c>
      <c r="M2851" s="7"/>
      <c r="N2851" s="7" t="s">
        <v>5075</v>
      </c>
      <c r="O2851" s="7"/>
      <c r="P2851" s="7">
        <v>5737470</v>
      </c>
      <c r="Q2851" s="7" t="s">
        <v>5072</v>
      </c>
      <c r="R2851" s="7">
        <v>1317</v>
      </c>
      <c r="S2851" s="7">
        <v>438</v>
      </c>
      <c r="T2851" s="8"/>
    </row>
    <row r="2852" spans="1:20" hidden="1" x14ac:dyDescent="0.25">
      <c r="A2852" t="s">
        <v>20</v>
      </c>
      <c r="B2852" t="s">
        <v>21</v>
      </c>
      <c r="C2852" t="s">
        <v>22</v>
      </c>
      <c r="D2852" t="s">
        <v>23</v>
      </c>
      <c r="E2852" t="s">
        <v>5</v>
      </c>
      <c r="G2852" t="s">
        <v>24</v>
      </c>
      <c r="H2852">
        <v>1293272</v>
      </c>
      <c r="I2852">
        <v>1293344</v>
      </c>
      <c r="J2852" t="s">
        <v>25</v>
      </c>
      <c r="P2852">
        <v>5737560</v>
      </c>
      <c r="Q2852" t="s">
        <v>5076</v>
      </c>
      <c r="R2852">
        <v>73</v>
      </c>
      <c r="T2852" t="s">
        <v>5077</v>
      </c>
    </row>
    <row r="2853" spans="1:20" hidden="1" x14ac:dyDescent="0.25">
      <c r="A2853" t="s">
        <v>21</v>
      </c>
      <c r="C2853" t="s">
        <v>22</v>
      </c>
      <c r="D2853" t="s">
        <v>23</v>
      </c>
      <c r="E2853" t="s">
        <v>5</v>
      </c>
      <c r="G2853" t="s">
        <v>24</v>
      </c>
      <c r="H2853">
        <v>1293272</v>
      </c>
      <c r="I2853">
        <v>1293344</v>
      </c>
      <c r="J2853" t="s">
        <v>25</v>
      </c>
      <c r="N2853" t="s">
        <v>5078</v>
      </c>
      <c r="P2853">
        <v>5737560</v>
      </c>
      <c r="Q2853" t="s">
        <v>5076</v>
      </c>
      <c r="R2853">
        <v>73</v>
      </c>
      <c r="T2853" t="s">
        <v>5079</v>
      </c>
    </row>
    <row r="2854" spans="1:20" hidden="1" x14ac:dyDescent="0.25">
      <c r="A2854" t="s">
        <v>20</v>
      </c>
      <c r="B2854" t="s">
        <v>21</v>
      </c>
      <c r="C2854" t="s">
        <v>22</v>
      </c>
      <c r="D2854" t="s">
        <v>23</v>
      </c>
      <c r="E2854" t="s">
        <v>5</v>
      </c>
      <c r="G2854" t="s">
        <v>24</v>
      </c>
      <c r="H2854">
        <v>1293363</v>
      </c>
      <c r="I2854">
        <v>1293435</v>
      </c>
      <c r="J2854" t="s">
        <v>25</v>
      </c>
      <c r="P2854">
        <v>5737513</v>
      </c>
      <c r="Q2854" t="s">
        <v>5080</v>
      </c>
      <c r="R2854">
        <v>73</v>
      </c>
      <c r="T2854" t="s">
        <v>5081</v>
      </c>
    </row>
    <row r="2855" spans="1:20" hidden="1" x14ac:dyDescent="0.25">
      <c r="A2855" t="s">
        <v>21</v>
      </c>
      <c r="C2855" t="s">
        <v>22</v>
      </c>
      <c r="D2855" t="s">
        <v>23</v>
      </c>
      <c r="E2855" t="s">
        <v>5</v>
      </c>
      <c r="G2855" t="s">
        <v>24</v>
      </c>
      <c r="H2855">
        <v>1293363</v>
      </c>
      <c r="I2855">
        <v>1293435</v>
      </c>
      <c r="J2855" t="s">
        <v>25</v>
      </c>
      <c r="N2855" t="s">
        <v>5078</v>
      </c>
      <c r="P2855">
        <v>5737513</v>
      </c>
      <c r="Q2855" t="s">
        <v>5080</v>
      </c>
      <c r="R2855">
        <v>73</v>
      </c>
      <c r="T2855" t="s">
        <v>5082</v>
      </c>
    </row>
    <row r="2856" spans="1:20" hidden="1" x14ac:dyDescent="0.25">
      <c r="A2856" t="s">
        <v>20</v>
      </c>
      <c r="B2856" t="s">
        <v>30</v>
      </c>
      <c r="C2856" t="s">
        <v>22</v>
      </c>
      <c r="D2856" t="s">
        <v>23</v>
      </c>
      <c r="E2856" t="s">
        <v>5</v>
      </c>
      <c r="G2856" t="s">
        <v>24</v>
      </c>
      <c r="H2856">
        <v>1293556</v>
      </c>
      <c r="I2856">
        <v>1294356</v>
      </c>
      <c r="J2856" t="s">
        <v>25</v>
      </c>
      <c r="P2856">
        <v>5737514</v>
      </c>
      <c r="Q2856" t="s">
        <v>5083</v>
      </c>
      <c r="R2856">
        <v>801</v>
      </c>
      <c r="T2856" t="s">
        <v>5084</v>
      </c>
    </row>
    <row r="2857" spans="1:20" x14ac:dyDescent="0.25">
      <c r="A2857" s="6" t="s">
        <v>33</v>
      </c>
      <c r="B2857" s="7" t="s">
        <v>34</v>
      </c>
      <c r="C2857" s="7" t="s">
        <v>22</v>
      </c>
      <c r="D2857" s="7" t="s">
        <v>23</v>
      </c>
      <c r="E2857" s="7" t="s">
        <v>5</v>
      </c>
      <c r="F2857" s="7"/>
      <c r="G2857" s="7" t="s">
        <v>24</v>
      </c>
      <c r="H2857" s="7">
        <v>1293556</v>
      </c>
      <c r="I2857" s="7">
        <v>1294356</v>
      </c>
      <c r="J2857" s="7" t="s">
        <v>25</v>
      </c>
      <c r="K2857" s="7" t="s">
        <v>5085</v>
      </c>
      <c r="L2857" s="7" t="s">
        <v>5085</v>
      </c>
      <c r="M2857" s="7"/>
      <c r="N2857" s="7" t="s">
        <v>5086</v>
      </c>
      <c r="O2857" s="7"/>
      <c r="P2857" s="7">
        <v>5737514</v>
      </c>
      <c r="Q2857" s="7" t="s">
        <v>5083</v>
      </c>
      <c r="R2857" s="7">
        <v>801</v>
      </c>
      <c r="S2857" s="7">
        <v>266</v>
      </c>
      <c r="T2857" s="8"/>
    </row>
    <row r="2858" spans="1:20" hidden="1" x14ac:dyDescent="0.25">
      <c r="A2858" t="s">
        <v>20</v>
      </c>
      <c r="B2858" t="s">
        <v>30</v>
      </c>
      <c r="C2858" t="s">
        <v>22</v>
      </c>
      <c r="D2858" t="s">
        <v>23</v>
      </c>
      <c r="E2858" t="s">
        <v>5</v>
      </c>
      <c r="G2858" t="s">
        <v>24</v>
      </c>
      <c r="H2858">
        <v>1294353</v>
      </c>
      <c r="I2858">
        <v>1296788</v>
      </c>
      <c r="J2858" t="s">
        <v>74</v>
      </c>
      <c r="P2858">
        <v>5737330</v>
      </c>
      <c r="Q2858" t="s">
        <v>5087</v>
      </c>
      <c r="R2858">
        <v>2436</v>
      </c>
      <c r="T2858" t="s">
        <v>5088</v>
      </c>
    </row>
    <row r="2859" spans="1:20" x14ac:dyDescent="0.25">
      <c r="A2859" s="6" t="s">
        <v>33</v>
      </c>
      <c r="B2859" s="7" t="s">
        <v>34</v>
      </c>
      <c r="C2859" s="7" t="s">
        <v>22</v>
      </c>
      <c r="D2859" s="7" t="s">
        <v>23</v>
      </c>
      <c r="E2859" s="7" t="s">
        <v>5</v>
      </c>
      <c r="F2859" s="7"/>
      <c r="G2859" s="7" t="s">
        <v>24</v>
      </c>
      <c r="H2859" s="7">
        <v>1294353</v>
      </c>
      <c r="I2859" s="7">
        <v>1296788</v>
      </c>
      <c r="J2859" s="7" t="s">
        <v>74</v>
      </c>
      <c r="K2859" s="7" t="s">
        <v>5089</v>
      </c>
      <c r="L2859" s="7" t="s">
        <v>5089</v>
      </c>
      <c r="M2859" s="7"/>
      <c r="N2859" s="7" t="s">
        <v>5090</v>
      </c>
      <c r="O2859" s="7"/>
      <c r="P2859" s="7">
        <v>5737330</v>
      </c>
      <c r="Q2859" s="7" t="s">
        <v>5087</v>
      </c>
      <c r="R2859" s="7">
        <v>2436</v>
      </c>
      <c r="S2859" s="7">
        <v>811</v>
      </c>
      <c r="T2859" s="8"/>
    </row>
    <row r="2860" spans="1:20" hidden="1" x14ac:dyDescent="0.25">
      <c r="A2860" t="s">
        <v>20</v>
      </c>
      <c r="B2860" t="s">
        <v>30</v>
      </c>
      <c r="C2860" t="s">
        <v>22</v>
      </c>
      <c r="D2860" t="s">
        <v>23</v>
      </c>
      <c r="E2860" t="s">
        <v>5</v>
      </c>
      <c r="G2860" t="s">
        <v>24</v>
      </c>
      <c r="H2860">
        <v>1296900</v>
      </c>
      <c r="I2860">
        <v>1297103</v>
      </c>
      <c r="J2860" t="s">
        <v>25</v>
      </c>
      <c r="P2860">
        <v>5737331</v>
      </c>
      <c r="Q2860" t="s">
        <v>5091</v>
      </c>
      <c r="R2860">
        <v>204</v>
      </c>
      <c r="T2860" t="s">
        <v>5092</v>
      </c>
    </row>
    <row r="2861" spans="1:20" x14ac:dyDescent="0.25">
      <c r="A2861" s="6" t="s">
        <v>33</v>
      </c>
      <c r="B2861" s="7" t="s">
        <v>34</v>
      </c>
      <c r="C2861" s="7" t="s">
        <v>22</v>
      </c>
      <c r="D2861" s="7" t="s">
        <v>23</v>
      </c>
      <c r="E2861" s="7" t="s">
        <v>5</v>
      </c>
      <c r="F2861" s="7"/>
      <c r="G2861" s="7" t="s">
        <v>24</v>
      </c>
      <c r="H2861" s="7">
        <v>1296900</v>
      </c>
      <c r="I2861" s="7">
        <v>1297103</v>
      </c>
      <c r="J2861" s="7" t="s">
        <v>25</v>
      </c>
      <c r="K2861" s="7" t="s">
        <v>5093</v>
      </c>
      <c r="L2861" s="7" t="s">
        <v>5093</v>
      </c>
      <c r="M2861" s="7"/>
      <c r="N2861" s="7" t="s">
        <v>596</v>
      </c>
      <c r="O2861" s="7"/>
      <c r="P2861" s="7">
        <v>5737331</v>
      </c>
      <c r="Q2861" s="7" t="s">
        <v>5091</v>
      </c>
      <c r="R2861" s="7">
        <v>204</v>
      </c>
      <c r="S2861" s="7">
        <v>67</v>
      </c>
      <c r="T2861" s="8"/>
    </row>
    <row r="2862" spans="1:20" hidden="1" x14ac:dyDescent="0.25">
      <c r="A2862" t="s">
        <v>20</v>
      </c>
      <c r="B2862" t="s">
        <v>30</v>
      </c>
      <c r="C2862" t="s">
        <v>22</v>
      </c>
      <c r="D2862" t="s">
        <v>23</v>
      </c>
      <c r="E2862" t="s">
        <v>5</v>
      </c>
      <c r="G2862" t="s">
        <v>24</v>
      </c>
      <c r="H2862">
        <v>1297140</v>
      </c>
      <c r="I2862">
        <v>1297691</v>
      </c>
      <c r="J2862" t="s">
        <v>25</v>
      </c>
      <c r="P2862">
        <v>5737394</v>
      </c>
      <c r="Q2862" t="s">
        <v>5094</v>
      </c>
      <c r="R2862">
        <v>552</v>
      </c>
      <c r="T2862" t="s">
        <v>5095</v>
      </c>
    </row>
    <row r="2863" spans="1:20" x14ac:dyDescent="0.25">
      <c r="A2863" s="6" t="s">
        <v>33</v>
      </c>
      <c r="B2863" s="7" t="s">
        <v>34</v>
      </c>
      <c r="C2863" s="7" t="s">
        <v>22</v>
      </c>
      <c r="D2863" s="7" t="s">
        <v>23</v>
      </c>
      <c r="E2863" s="7" t="s">
        <v>5</v>
      </c>
      <c r="F2863" s="7"/>
      <c r="G2863" s="7" t="s">
        <v>24</v>
      </c>
      <c r="H2863" s="7">
        <v>1297140</v>
      </c>
      <c r="I2863" s="7">
        <v>1297691</v>
      </c>
      <c r="J2863" s="7" t="s">
        <v>25</v>
      </c>
      <c r="K2863" s="7" t="s">
        <v>5096</v>
      </c>
      <c r="L2863" s="7" t="s">
        <v>5096</v>
      </c>
      <c r="M2863" s="7"/>
      <c r="N2863" s="7" t="s">
        <v>36</v>
      </c>
      <c r="O2863" s="7"/>
      <c r="P2863" s="7">
        <v>5737394</v>
      </c>
      <c r="Q2863" s="7" t="s">
        <v>5094</v>
      </c>
      <c r="R2863" s="7">
        <v>552</v>
      </c>
      <c r="S2863" s="7">
        <v>183</v>
      </c>
      <c r="T2863" s="8"/>
    </row>
    <row r="2864" spans="1:20" hidden="1" x14ac:dyDescent="0.25">
      <c r="A2864" t="s">
        <v>20</v>
      </c>
      <c r="B2864" t="s">
        <v>30</v>
      </c>
      <c r="C2864" t="s">
        <v>22</v>
      </c>
      <c r="D2864" t="s">
        <v>23</v>
      </c>
      <c r="E2864" t="s">
        <v>5</v>
      </c>
      <c r="G2864" t="s">
        <v>24</v>
      </c>
      <c r="H2864">
        <v>1297740</v>
      </c>
      <c r="I2864">
        <v>1298246</v>
      </c>
      <c r="J2864" t="s">
        <v>74</v>
      </c>
      <c r="P2864">
        <v>5737395</v>
      </c>
      <c r="Q2864" t="s">
        <v>5097</v>
      </c>
      <c r="R2864">
        <v>507</v>
      </c>
      <c r="T2864" t="s">
        <v>5098</v>
      </c>
    </row>
    <row r="2865" spans="1:20" x14ac:dyDescent="0.25">
      <c r="A2865" s="6" t="s">
        <v>33</v>
      </c>
      <c r="B2865" s="7" t="s">
        <v>34</v>
      </c>
      <c r="C2865" s="7" t="s">
        <v>22</v>
      </c>
      <c r="D2865" s="7" t="s">
        <v>23</v>
      </c>
      <c r="E2865" s="7" t="s">
        <v>5</v>
      </c>
      <c r="F2865" s="7"/>
      <c r="G2865" s="7" t="s">
        <v>24</v>
      </c>
      <c r="H2865" s="7">
        <v>1297740</v>
      </c>
      <c r="I2865" s="7">
        <v>1298246</v>
      </c>
      <c r="J2865" s="7" t="s">
        <v>74</v>
      </c>
      <c r="K2865" s="7" t="s">
        <v>5099</v>
      </c>
      <c r="L2865" s="7" t="s">
        <v>5099</v>
      </c>
      <c r="M2865" s="7"/>
      <c r="N2865" s="7" t="s">
        <v>917</v>
      </c>
      <c r="O2865" s="7"/>
      <c r="P2865" s="7">
        <v>5737395</v>
      </c>
      <c r="Q2865" s="7" t="s">
        <v>5097</v>
      </c>
      <c r="R2865" s="7">
        <v>507</v>
      </c>
      <c r="S2865" s="7">
        <v>168</v>
      </c>
      <c r="T2865" s="8"/>
    </row>
    <row r="2866" spans="1:20" hidden="1" x14ac:dyDescent="0.25">
      <c r="A2866" t="s">
        <v>20</v>
      </c>
      <c r="B2866" t="s">
        <v>30</v>
      </c>
      <c r="C2866" t="s">
        <v>22</v>
      </c>
      <c r="D2866" t="s">
        <v>23</v>
      </c>
      <c r="E2866" t="s">
        <v>5</v>
      </c>
      <c r="G2866" t="s">
        <v>24</v>
      </c>
      <c r="H2866">
        <v>1298318</v>
      </c>
      <c r="I2866">
        <v>1298656</v>
      </c>
      <c r="J2866" t="s">
        <v>25</v>
      </c>
      <c r="P2866">
        <v>5737580</v>
      </c>
      <c r="Q2866" t="s">
        <v>5100</v>
      </c>
      <c r="R2866">
        <v>339</v>
      </c>
      <c r="T2866" t="s">
        <v>5101</v>
      </c>
    </row>
    <row r="2867" spans="1:20" x14ac:dyDescent="0.25">
      <c r="A2867" s="6" t="s">
        <v>33</v>
      </c>
      <c r="B2867" s="7" t="s">
        <v>34</v>
      </c>
      <c r="C2867" s="7" t="s">
        <v>22</v>
      </c>
      <c r="D2867" s="7" t="s">
        <v>23</v>
      </c>
      <c r="E2867" s="7" t="s">
        <v>5</v>
      </c>
      <c r="F2867" s="7"/>
      <c r="G2867" s="7" t="s">
        <v>24</v>
      </c>
      <c r="H2867" s="7">
        <v>1298318</v>
      </c>
      <c r="I2867" s="7">
        <v>1298656</v>
      </c>
      <c r="J2867" s="7" t="s">
        <v>25</v>
      </c>
      <c r="K2867" s="7" t="s">
        <v>5102</v>
      </c>
      <c r="L2867" s="7" t="s">
        <v>5102</v>
      </c>
      <c r="M2867" s="7"/>
      <c r="N2867" s="7" t="s">
        <v>36</v>
      </c>
      <c r="O2867" s="7"/>
      <c r="P2867" s="7">
        <v>5737580</v>
      </c>
      <c r="Q2867" s="7" t="s">
        <v>5100</v>
      </c>
      <c r="R2867" s="7">
        <v>339</v>
      </c>
      <c r="S2867" s="7">
        <v>112</v>
      </c>
      <c r="T2867" s="8"/>
    </row>
    <row r="2868" spans="1:20" hidden="1" x14ac:dyDescent="0.25">
      <c r="A2868" t="s">
        <v>20</v>
      </c>
      <c r="B2868" t="s">
        <v>21</v>
      </c>
      <c r="C2868" t="s">
        <v>22</v>
      </c>
      <c r="D2868" t="s">
        <v>23</v>
      </c>
      <c r="E2868" t="s">
        <v>5</v>
      </c>
      <c r="G2868" t="s">
        <v>24</v>
      </c>
      <c r="H2868">
        <v>1298741</v>
      </c>
      <c r="I2868">
        <v>1298815</v>
      </c>
      <c r="J2868" t="s">
        <v>74</v>
      </c>
      <c r="P2868">
        <v>5737581</v>
      </c>
      <c r="Q2868" t="s">
        <v>5103</v>
      </c>
      <c r="R2868">
        <v>75</v>
      </c>
      <c r="T2868" t="s">
        <v>5104</v>
      </c>
    </row>
    <row r="2869" spans="1:20" hidden="1" x14ac:dyDescent="0.25">
      <c r="A2869" t="s">
        <v>21</v>
      </c>
      <c r="C2869" t="s">
        <v>22</v>
      </c>
      <c r="D2869" t="s">
        <v>23</v>
      </c>
      <c r="E2869" t="s">
        <v>5</v>
      </c>
      <c r="G2869" t="s">
        <v>24</v>
      </c>
      <c r="H2869">
        <v>1298741</v>
      </c>
      <c r="I2869">
        <v>1298815</v>
      </c>
      <c r="J2869" t="s">
        <v>74</v>
      </c>
      <c r="N2869" t="s">
        <v>599</v>
      </c>
      <c r="P2869">
        <v>5737581</v>
      </c>
      <c r="Q2869" t="s">
        <v>5103</v>
      </c>
      <c r="R2869">
        <v>75</v>
      </c>
      <c r="T2869" t="s">
        <v>5105</v>
      </c>
    </row>
    <row r="2870" spans="1:20" hidden="1" x14ac:dyDescent="0.25">
      <c r="A2870" t="s">
        <v>20</v>
      </c>
      <c r="B2870" t="s">
        <v>30</v>
      </c>
      <c r="C2870" t="s">
        <v>22</v>
      </c>
      <c r="D2870" t="s">
        <v>23</v>
      </c>
      <c r="E2870" t="s">
        <v>5</v>
      </c>
      <c r="G2870" t="s">
        <v>24</v>
      </c>
      <c r="H2870">
        <v>1298920</v>
      </c>
      <c r="I2870">
        <v>1299288</v>
      </c>
      <c r="J2870" t="s">
        <v>25</v>
      </c>
      <c r="P2870">
        <v>5738002</v>
      </c>
      <c r="Q2870" t="s">
        <v>5106</v>
      </c>
      <c r="R2870">
        <v>369</v>
      </c>
      <c r="T2870" t="s">
        <v>5107</v>
      </c>
    </row>
    <row r="2871" spans="1:20" x14ac:dyDescent="0.25">
      <c r="A2871" s="6" t="s">
        <v>33</v>
      </c>
      <c r="B2871" s="7" t="s">
        <v>34</v>
      </c>
      <c r="C2871" s="7" t="s">
        <v>22</v>
      </c>
      <c r="D2871" s="7" t="s">
        <v>23</v>
      </c>
      <c r="E2871" s="7" t="s">
        <v>5</v>
      </c>
      <c r="F2871" s="7"/>
      <c r="G2871" s="7" t="s">
        <v>24</v>
      </c>
      <c r="H2871" s="7">
        <v>1298920</v>
      </c>
      <c r="I2871" s="7">
        <v>1299288</v>
      </c>
      <c r="J2871" s="7" t="s">
        <v>25</v>
      </c>
      <c r="K2871" s="7" t="s">
        <v>5108</v>
      </c>
      <c r="L2871" s="7" t="s">
        <v>5108</v>
      </c>
      <c r="M2871" s="7"/>
      <c r="N2871" s="7" t="s">
        <v>5109</v>
      </c>
      <c r="O2871" s="7"/>
      <c r="P2871" s="7">
        <v>5738002</v>
      </c>
      <c r="Q2871" s="7" t="s">
        <v>5106</v>
      </c>
      <c r="R2871" s="7">
        <v>369</v>
      </c>
      <c r="S2871" s="7">
        <v>122</v>
      </c>
      <c r="T2871" s="8"/>
    </row>
    <row r="2872" spans="1:20" hidden="1" x14ac:dyDescent="0.25">
      <c r="A2872" t="s">
        <v>20</v>
      </c>
      <c r="B2872" t="s">
        <v>30</v>
      </c>
      <c r="C2872" t="s">
        <v>22</v>
      </c>
      <c r="D2872" t="s">
        <v>23</v>
      </c>
      <c r="E2872" t="s">
        <v>5</v>
      </c>
      <c r="G2872" t="s">
        <v>24</v>
      </c>
      <c r="H2872">
        <v>1299293</v>
      </c>
      <c r="I2872">
        <v>1299622</v>
      </c>
      <c r="J2872" t="s">
        <v>25</v>
      </c>
      <c r="P2872">
        <v>5737287</v>
      </c>
      <c r="Q2872" t="s">
        <v>5110</v>
      </c>
      <c r="R2872">
        <v>330</v>
      </c>
      <c r="T2872" t="s">
        <v>5111</v>
      </c>
    </row>
    <row r="2873" spans="1:20" x14ac:dyDescent="0.25">
      <c r="A2873" s="6" t="s">
        <v>33</v>
      </c>
      <c r="B2873" s="7" t="s">
        <v>34</v>
      </c>
      <c r="C2873" s="7" t="s">
        <v>22</v>
      </c>
      <c r="D2873" s="7" t="s">
        <v>23</v>
      </c>
      <c r="E2873" s="7" t="s">
        <v>5</v>
      </c>
      <c r="F2873" s="7"/>
      <c r="G2873" s="7" t="s">
        <v>24</v>
      </c>
      <c r="H2873" s="7">
        <v>1299293</v>
      </c>
      <c r="I2873" s="7">
        <v>1299622</v>
      </c>
      <c r="J2873" s="7" t="s">
        <v>25</v>
      </c>
      <c r="K2873" s="7" t="s">
        <v>5112</v>
      </c>
      <c r="L2873" s="7" t="s">
        <v>5112</v>
      </c>
      <c r="M2873" s="7"/>
      <c r="N2873" s="7" t="s">
        <v>36</v>
      </c>
      <c r="O2873" s="7"/>
      <c r="P2873" s="7">
        <v>5737287</v>
      </c>
      <c r="Q2873" s="7" t="s">
        <v>5110</v>
      </c>
      <c r="R2873" s="7">
        <v>330</v>
      </c>
      <c r="S2873" s="7">
        <v>109</v>
      </c>
      <c r="T2873" s="8"/>
    </row>
    <row r="2874" spans="1:20" hidden="1" x14ac:dyDescent="0.25">
      <c r="A2874" t="s">
        <v>20</v>
      </c>
      <c r="B2874" t="s">
        <v>30</v>
      </c>
      <c r="C2874" t="s">
        <v>22</v>
      </c>
      <c r="D2874" t="s">
        <v>23</v>
      </c>
      <c r="E2874" t="s">
        <v>5</v>
      </c>
      <c r="G2874" t="s">
        <v>24</v>
      </c>
      <c r="H2874">
        <v>1299644</v>
      </c>
      <c r="I2874">
        <v>1301263</v>
      </c>
      <c r="J2874" t="s">
        <v>25</v>
      </c>
      <c r="P2874">
        <v>5737687</v>
      </c>
      <c r="Q2874" t="s">
        <v>5113</v>
      </c>
      <c r="R2874">
        <v>1620</v>
      </c>
      <c r="T2874" t="s">
        <v>5114</v>
      </c>
    </row>
    <row r="2875" spans="1:20" x14ac:dyDescent="0.25">
      <c r="A2875" s="6" t="s">
        <v>33</v>
      </c>
      <c r="B2875" s="7" t="s">
        <v>34</v>
      </c>
      <c r="C2875" s="7" t="s">
        <v>22</v>
      </c>
      <c r="D2875" s="7" t="s">
        <v>23</v>
      </c>
      <c r="E2875" s="7" t="s">
        <v>5</v>
      </c>
      <c r="F2875" s="7"/>
      <c r="G2875" s="7" t="s">
        <v>24</v>
      </c>
      <c r="H2875" s="7">
        <v>1299644</v>
      </c>
      <c r="I2875" s="7">
        <v>1301263</v>
      </c>
      <c r="J2875" s="7" t="s">
        <v>25</v>
      </c>
      <c r="K2875" s="7" t="s">
        <v>5115</v>
      </c>
      <c r="L2875" s="7" t="s">
        <v>5115</v>
      </c>
      <c r="M2875" s="7"/>
      <c r="N2875" s="7" t="s">
        <v>5116</v>
      </c>
      <c r="O2875" s="7"/>
      <c r="P2875" s="7">
        <v>5737687</v>
      </c>
      <c r="Q2875" s="7" t="s">
        <v>5113</v>
      </c>
      <c r="R2875" s="7">
        <v>1620</v>
      </c>
      <c r="S2875" s="7">
        <v>539</v>
      </c>
      <c r="T2875" s="8"/>
    </row>
    <row r="2876" spans="1:20" hidden="1" x14ac:dyDescent="0.25">
      <c r="A2876" t="s">
        <v>20</v>
      </c>
      <c r="B2876" t="s">
        <v>30</v>
      </c>
      <c r="C2876" t="s">
        <v>22</v>
      </c>
      <c r="D2876" t="s">
        <v>23</v>
      </c>
      <c r="E2876" t="s">
        <v>5</v>
      </c>
      <c r="G2876" t="s">
        <v>24</v>
      </c>
      <c r="H2876">
        <v>1301505</v>
      </c>
      <c r="I2876">
        <v>1302059</v>
      </c>
      <c r="J2876" t="s">
        <v>25</v>
      </c>
      <c r="P2876">
        <v>5737402</v>
      </c>
      <c r="Q2876" t="s">
        <v>5117</v>
      </c>
      <c r="R2876">
        <v>555</v>
      </c>
      <c r="T2876" t="s">
        <v>5118</v>
      </c>
    </row>
    <row r="2877" spans="1:20" x14ac:dyDescent="0.25">
      <c r="A2877" s="6" t="s">
        <v>33</v>
      </c>
      <c r="B2877" s="7" t="s">
        <v>34</v>
      </c>
      <c r="C2877" s="7" t="s">
        <v>22</v>
      </c>
      <c r="D2877" s="7" t="s">
        <v>23</v>
      </c>
      <c r="E2877" s="7" t="s">
        <v>5</v>
      </c>
      <c r="F2877" s="7"/>
      <c r="G2877" s="7" t="s">
        <v>24</v>
      </c>
      <c r="H2877" s="7">
        <v>1301505</v>
      </c>
      <c r="I2877" s="7">
        <v>1302059</v>
      </c>
      <c r="J2877" s="7" t="s">
        <v>25</v>
      </c>
      <c r="K2877" s="7" t="s">
        <v>5119</v>
      </c>
      <c r="L2877" s="7" t="s">
        <v>5119</v>
      </c>
      <c r="M2877" s="7"/>
      <c r="N2877" s="7" t="s">
        <v>1152</v>
      </c>
      <c r="O2877" s="7"/>
      <c r="P2877" s="7">
        <v>5737402</v>
      </c>
      <c r="Q2877" s="7" t="s">
        <v>5117</v>
      </c>
      <c r="R2877" s="7">
        <v>555</v>
      </c>
      <c r="S2877" s="7">
        <v>184</v>
      </c>
      <c r="T2877" s="8"/>
    </row>
    <row r="2878" spans="1:20" hidden="1" x14ac:dyDescent="0.25">
      <c r="A2878" t="s">
        <v>20</v>
      </c>
      <c r="B2878" t="s">
        <v>30</v>
      </c>
      <c r="C2878" t="s">
        <v>22</v>
      </c>
      <c r="D2878" t="s">
        <v>23</v>
      </c>
      <c r="E2878" t="s">
        <v>5</v>
      </c>
      <c r="G2878" t="s">
        <v>24</v>
      </c>
      <c r="H2878">
        <v>1302098</v>
      </c>
      <c r="I2878">
        <v>1303777</v>
      </c>
      <c r="J2878" t="s">
        <v>25</v>
      </c>
      <c r="P2878">
        <v>5737542</v>
      </c>
      <c r="Q2878" t="s">
        <v>5120</v>
      </c>
      <c r="R2878">
        <v>1680</v>
      </c>
      <c r="T2878" t="s">
        <v>5121</v>
      </c>
    </row>
    <row r="2879" spans="1:20" x14ac:dyDescent="0.25">
      <c r="A2879" s="6" t="s">
        <v>33</v>
      </c>
      <c r="B2879" s="7" t="s">
        <v>34</v>
      </c>
      <c r="C2879" s="7" t="s">
        <v>22</v>
      </c>
      <c r="D2879" s="7" t="s">
        <v>23</v>
      </c>
      <c r="E2879" s="7" t="s">
        <v>5</v>
      </c>
      <c r="F2879" s="7"/>
      <c r="G2879" s="7" t="s">
        <v>24</v>
      </c>
      <c r="H2879" s="7">
        <v>1302098</v>
      </c>
      <c r="I2879" s="7">
        <v>1303777</v>
      </c>
      <c r="J2879" s="7" t="s">
        <v>25</v>
      </c>
      <c r="K2879" s="7" t="s">
        <v>5122</v>
      </c>
      <c r="L2879" s="7" t="s">
        <v>5122</v>
      </c>
      <c r="M2879" s="7"/>
      <c r="N2879" s="7" t="s">
        <v>5123</v>
      </c>
      <c r="O2879" s="7"/>
      <c r="P2879" s="7">
        <v>5737542</v>
      </c>
      <c r="Q2879" s="7" t="s">
        <v>5120</v>
      </c>
      <c r="R2879" s="7">
        <v>1680</v>
      </c>
      <c r="S2879" s="7">
        <v>559</v>
      </c>
      <c r="T2879" s="8"/>
    </row>
    <row r="2880" spans="1:20" hidden="1" x14ac:dyDescent="0.25">
      <c r="A2880" t="s">
        <v>20</v>
      </c>
      <c r="B2880" t="s">
        <v>30</v>
      </c>
      <c r="C2880" t="s">
        <v>22</v>
      </c>
      <c r="D2880" t="s">
        <v>23</v>
      </c>
      <c r="E2880" t="s">
        <v>5</v>
      </c>
      <c r="G2880" t="s">
        <v>24</v>
      </c>
      <c r="H2880">
        <v>1303858</v>
      </c>
      <c r="I2880">
        <v>1304097</v>
      </c>
      <c r="J2880" t="s">
        <v>25</v>
      </c>
      <c r="P2880">
        <v>5737752</v>
      </c>
      <c r="Q2880" t="s">
        <v>5124</v>
      </c>
      <c r="R2880">
        <v>240</v>
      </c>
      <c r="T2880" t="s">
        <v>5125</v>
      </c>
    </row>
    <row r="2881" spans="1:20" x14ac:dyDescent="0.25">
      <c r="A2881" s="6" t="s">
        <v>33</v>
      </c>
      <c r="B2881" s="7" t="s">
        <v>34</v>
      </c>
      <c r="C2881" s="7" t="s">
        <v>22</v>
      </c>
      <c r="D2881" s="7" t="s">
        <v>23</v>
      </c>
      <c r="E2881" s="7" t="s">
        <v>5</v>
      </c>
      <c r="F2881" s="7"/>
      <c r="G2881" s="7" t="s">
        <v>24</v>
      </c>
      <c r="H2881" s="7">
        <v>1303858</v>
      </c>
      <c r="I2881" s="7">
        <v>1304097</v>
      </c>
      <c r="J2881" s="7" t="s">
        <v>25</v>
      </c>
      <c r="K2881" s="7" t="s">
        <v>5126</v>
      </c>
      <c r="L2881" s="7" t="s">
        <v>5126</v>
      </c>
      <c r="M2881" s="7"/>
      <c r="N2881" s="7" t="s">
        <v>3555</v>
      </c>
      <c r="O2881" s="7"/>
      <c r="P2881" s="7">
        <v>5737752</v>
      </c>
      <c r="Q2881" s="7" t="s">
        <v>5124</v>
      </c>
      <c r="R2881" s="7">
        <v>240</v>
      </c>
      <c r="S2881" s="7">
        <v>79</v>
      </c>
      <c r="T2881" s="8"/>
    </row>
    <row r="2882" spans="1:20" hidden="1" x14ac:dyDescent="0.25">
      <c r="A2882" t="s">
        <v>20</v>
      </c>
      <c r="B2882" t="s">
        <v>30</v>
      </c>
      <c r="C2882" t="s">
        <v>22</v>
      </c>
      <c r="D2882" t="s">
        <v>23</v>
      </c>
      <c r="E2882" t="s">
        <v>5</v>
      </c>
      <c r="G2882" t="s">
        <v>24</v>
      </c>
      <c r="H2882">
        <v>1304108</v>
      </c>
      <c r="I2882">
        <v>1305163</v>
      </c>
      <c r="J2882" t="s">
        <v>25</v>
      </c>
      <c r="P2882">
        <v>5737296</v>
      </c>
      <c r="Q2882" t="s">
        <v>5127</v>
      </c>
      <c r="R2882">
        <v>1056</v>
      </c>
      <c r="T2882" t="s">
        <v>5128</v>
      </c>
    </row>
    <row r="2883" spans="1:20" x14ac:dyDescent="0.25">
      <c r="A2883" s="6" t="s">
        <v>33</v>
      </c>
      <c r="B2883" s="7" t="s">
        <v>34</v>
      </c>
      <c r="C2883" s="7" t="s">
        <v>22</v>
      </c>
      <c r="D2883" s="7" t="s">
        <v>23</v>
      </c>
      <c r="E2883" s="7" t="s">
        <v>5</v>
      </c>
      <c r="F2883" s="7"/>
      <c r="G2883" s="7" t="s">
        <v>24</v>
      </c>
      <c r="H2883" s="7">
        <v>1304108</v>
      </c>
      <c r="I2883" s="7">
        <v>1305163</v>
      </c>
      <c r="J2883" s="7" t="s">
        <v>25</v>
      </c>
      <c r="K2883" s="7" t="s">
        <v>5129</v>
      </c>
      <c r="L2883" s="7" t="s">
        <v>5129</v>
      </c>
      <c r="M2883" s="7"/>
      <c r="N2883" s="7" t="s">
        <v>5130</v>
      </c>
      <c r="O2883" s="7"/>
      <c r="P2883" s="7">
        <v>5737296</v>
      </c>
      <c r="Q2883" s="7" t="s">
        <v>5127</v>
      </c>
      <c r="R2883" s="7">
        <v>1056</v>
      </c>
      <c r="S2883" s="7">
        <v>351</v>
      </c>
      <c r="T2883" s="8"/>
    </row>
    <row r="2884" spans="1:20" hidden="1" x14ac:dyDescent="0.25">
      <c r="A2884" t="s">
        <v>20</v>
      </c>
      <c r="B2884" t="s">
        <v>30</v>
      </c>
      <c r="C2884" t="s">
        <v>22</v>
      </c>
      <c r="D2884" t="s">
        <v>23</v>
      </c>
      <c r="E2884" t="s">
        <v>5</v>
      </c>
      <c r="G2884" t="s">
        <v>24</v>
      </c>
      <c r="H2884">
        <v>1305165</v>
      </c>
      <c r="I2884">
        <v>1306604</v>
      </c>
      <c r="J2884" t="s">
        <v>25</v>
      </c>
      <c r="P2884">
        <v>5737679</v>
      </c>
      <c r="Q2884" t="s">
        <v>5131</v>
      </c>
      <c r="R2884">
        <v>1440</v>
      </c>
      <c r="T2884" t="s">
        <v>5132</v>
      </c>
    </row>
    <row r="2885" spans="1:20" x14ac:dyDescent="0.25">
      <c r="A2885" s="6" t="s">
        <v>33</v>
      </c>
      <c r="B2885" s="7" t="s">
        <v>34</v>
      </c>
      <c r="C2885" s="7" t="s">
        <v>22</v>
      </c>
      <c r="D2885" s="7" t="s">
        <v>23</v>
      </c>
      <c r="E2885" s="7" t="s">
        <v>5</v>
      </c>
      <c r="F2885" s="7"/>
      <c r="G2885" s="7" t="s">
        <v>24</v>
      </c>
      <c r="H2885" s="7">
        <v>1305165</v>
      </c>
      <c r="I2885" s="7">
        <v>1306604</v>
      </c>
      <c r="J2885" s="7" t="s">
        <v>25</v>
      </c>
      <c r="K2885" s="7" t="s">
        <v>5133</v>
      </c>
      <c r="L2885" s="7" t="s">
        <v>5133</v>
      </c>
      <c r="M2885" s="7"/>
      <c r="N2885" s="7" t="s">
        <v>5134</v>
      </c>
      <c r="O2885" s="7"/>
      <c r="P2885" s="7">
        <v>5737679</v>
      </c>
      <c r="Q2885" s="7" t="s">
        <v>5131</v>
      </c>
      <c r="R2885" s="7">
        <v>1440</v>
      </c>
      <c r="S2885" s="7">
        <v>479</v>
      </c>
      <c r="T2885" s="8"/>
    </row>
    <row r="2886" spans="1:20" hidden="1" x14ac:dyDescent="0.25">
      <c r="A2886" t="s">
        <v>20</v>
      </c>
      <c r="B2886" t="s">
        <v>30</v>
      </c>
      <c r="C2886" t="s">
        <v>22</v>
      </c>
      <c r="D2886" t="s">
        <v>23</v>
      </c>
      <c r="E2886" t="s">
        <v>5</v>
      </c>
      <c r="G2886" t="s">
        <v>24</v>
      </c>
      <c r="H2886">
        <v>1306689</v>
      </c>
      <c r="I2886">
        <v>1308005</v>
      </c>
      <c r="J2886" t="s">
        <v>25</v>
      </c>
      <c r="P2886">
        <v>5737525</v>
      </c>
      <c r="Q2886" t="s">
        <v>5135</v>
      </c>
      <c r="R2886">
        <v>1317</v>
      </c>
      <c r="T2886" t="s">
        <v>5136</v>
      </c>
    </row>
    <row r="2887" spans="1:20" x14ac:dyDescent="0.25">
      <c r="A2887" s="6" t="s">
        <v>33</v>
      </c>
      <c r="B2887" s="7" t="s">
        <v>34</v>
      </c>
      <c r="C2887" s="7" t="s">
        <v>22</v>
      </c>
      <c r="D2887" s="7" t="s">
        <v>23</v>
      </c>
      <c r="E2887" s="7" t="s">
        <v>5</v>
      </c>
      <c r="F2887" s="7"/>
      <c r="G2887" s="7" t="s">
        <v>24</v>
      </c>
      <c r="H2887" s="7">
        <v>1306689</v>
      </c>
      <c r="I2887" s="7">
        <v>1308005</v>
      </c>
      <c r="J2887" s="7" t="s">
        <v>25</v>
      </c>
      <c r="K2887" s="7" t="s">
        <v>5137</v>
      </c>
      <c r="L2887" s="7" t="s">
        <v>5137</v>
      </c>
      <c r="M2887" s="7"/>
      <c r="N2887" s="7" t="s">
        <v>5138</v>
      </c>
      <c r="O2887" s="7"/>
      <c r="P2887" s="7">
        <v>5737525</v>
      </c>
      <c r="Q2887" s="7" t="s">
        <v>5135</v>
      </c>
      <c r="R2887" s="7">
        <v>1317</v>
      </c>
      <c r="S2887" s="7">
        <v>438</v>
      </c>
      <c r="T2887" s="8"/>
    </row>
    <row r="2888" spans="1:20" hidden="1" x14ac:dyDescent="0.25">
      <c r="A2888" t="s">
        <v>20</v>
      </c>
      <c r="B2888" t="s">
        <v>30</v>
      </c>
      <c r="C2888" t="s">
        <v>22</v>
      </c>
      <c r="D2888" t="s">
        <v>23</v>
      </c>
      <c r="E2888" t="s">
        <v>5</v>
      </c>
      <c r="G2888" t="s">
        <v>24</v>
      </c>
      <c r="H2888">
        <v>1308028</v>
      </c>
      <c r="I2888">
        <v>1309044</v>
      </c>
      <c r="J2888" t="s">
        <v>74</v>
      </c>
      <c r="P2888">
        <v>5737663</v>
      </c>
      <c r="Q2888" t="s">
        <v>5139</v>
      </c>
      <c r="R2888">
        <v>1017</v>
      </c>
      <c r="T2888" t="s">
        <v>5140</v>
      </c>
    </row>
    <row r="2889" spans="1:20" x14ac:dyDescent="0.25">
      <c r="A2889" s="6" t="s">
        <v>33</v>
      </c>
      <c r="B2889" s="7" t="s">
        <v>34</v>
      </c>
      <c r="C2889" s="7" t="s">
        <v>22</v>
      </c>
      <c r="D2889" s="7" t="s">
        <v>23</v>
      </c>
      <c r="E2889" s="7" t="s">
        <v>5</v>
      </c>
      <c r="F2889" s="7"/>
      <c r="G2889" s="7" t="s">
        <v>24</v>
      </c>
      <c r="H2889" s="7">
        <v>1308028</v>
      </c>
      <c r="I2889" s="7">
        <v>1309044</v>
      </c>
      <c r="J2889" s="7" t="s">
        <v>74</v>
      </c>
      <c r="K2889" s="7" t="s">
        <v>5141</v>
      </c>
      <c r="L2889" s="7" t="s">
        <v>5141</v>
      </c>
      <c r="M2889" s="7"/>
      <c r="N2889" s="7" t="s">
        <v>36</v>
      </c>
      <c r="O2889" s="7"/>
      <c r="P2889" s="7">
        <v>5737663</v>
      </c>
      <c r="Q2889" s="7" t="s">
        <v>5139</v>
      </c>
      <c r="R2889" s="7">
        <v>1017</v>
      </c>
      <c r="S2889" s="7">
        <v>338</v>
      </c>
      <c r="T2889" s="8"/>
    </row>
    <row r="2890" spans="1:20" hidden="1" x14ac:dyDescent="0.25">
      <c r="A2890" t="s">
        <v>20</v>
      </c>
      <c r="B2890" t="s">
        <v>30</v>
      </c>
      <c r="C2890" t="s">
        <v>22</v>
      </c>
      <c r="D2890" t="s">
        <v>23</v>
      </c>
      <c r="E2890" t="s">
        <v>5</v>
      </c>
      <c r="G2890" t="s">
        <v>24</v>
      </c>
      <c r="H2890">
        <v>1309183</v>
      </c>
      <c r="I2890">
        <v>1309896</v>
      </c>
      <c r="J2890" t="s">
        <v>25</v>
      </c>
      <c r="P2890">
        <v>5737288</v>
      </c>
      <c r="Q2890" t="s">
        <v>5142</v>
      </c>
      <c r="R2890">
        <v>714</v>
      </c>
      <c r="T2890" t="s">
        <v>5143</v>
      </c>
    </row>
    <row r="2891" spans="1:20" x14ac:dyDescent="0.25">
      <c r="A2891" s="6" t="s">
        <v>33</v>
      </c>
      <c r="B2891" s="7" t="s">
        <v>34</v>
      </c>
      <c r="C2891" s="7" t="s">
        <v>22</v>
      </c>
      <c r="D2891" s="7" t="s">
        <v>23</v>
      </c>
      <c r="E2891" s="7" t="s">
        <v>5</v>
      </c>
      <c r="F2891" s="7"/>
      <c r="G2891" s="7" t="s">
        <v>24</v>
      </c>
      <c r="H2891" s="7">
        <v>1309183</v>
      </c>
      <c r="I2891" s="7">
        <v>1309896</v>
      </c>
      <c r="J2891" s="7" t="s">
        <v>25</v>
      </c>
      <c r="K2891" s="7" t="s">
        <v>5144</v>
      </c>
      <c r="L2891" s="7" t="s">
        <v>5144</v>
      </c>
      <c r="M2891" s="7"/>
      <c r="N2891" s="7" t="s">
        <v>36</v>
      </c>
      <c r="O2891" s="7"/>
      <c r="P2891" s="7">
        <v>5737288</v>
      </c>
      <c r="Q2891" s="7" t="s">
        <v>5142</v>
      </c>
      <c r="R2891" s="7">
        <v>714</v>
      </c>
      <c r="S2891" s="7">
        <v>237</v>
      </c>
      <c r="T2891" s="8"/>
    </row>
    <row r="2892" spans="1:20" hidden="1" x14ac:dyDescent="0.25">
      <c r="A2892" t="s">
        <v>20</v>
      </c>
      <c r="B2892" t="s">
        <v>30</v>
      </c>
      <c r="C2892" t="s">
        <v>22</v>
      </c>
      <c r="D2892" t="s">
        <v>23</v>
      </c>
      <c r="E2892" t="s">
        <v>5</v>
      </c>
      <c r="G2892" t="s">
        <v>24</v>
      </c>
      <c r="H2892">
        <v>1309993</v>
      </c>
      <c r="I2892">
        <v>1311249</v>
      </c>
      <c r="J2892" t="s">
        <v>25</v>
      </c>
      <c r="P2892">
        <v>5737422</v>
      </c>
      <c r="Q2892" t="s">
        <v>5145</v>
      </c>
      <c r="R2892">
        <v>1257</v>
      </c>
      <c r="T2892" t="s">
        <v>5146</v>
      </c>
    </row>
    <row r="2893" spans="1:20" x14ac:dyDescent="0.25">
      <c r="A2893" s="6" t="s">
        <v>33</v>
      </c>
      <c r="B2893" s="7" t="s">
        <v>34</v>
      </c>
      <c r="C2893" s="7" t="s">
        <v>22</v>
      </c>
      <c r="D2893" s="7" t="s">
        <v>23</v>
      </c>
      <c r="E2893" s="7" t="s">
        <v>5</v>
      </c>
      <c r="F2893" s="7"/>
      <c r="G2893" s="7" t="s">
        <v>24</v>
      </c>
      <c r="H2893" s="7">
        <v>1309993</v>
      </c>
      <c r="I2893" s="7">
        <v>1311249</v>
      </c>
      <c r="J2893" s="7" t="s">
        <v>25</v>
      </c>
      <c r="K2893" s="7" t="s">
        <v>5147</v>
      </c>
      <c r="L2893" s="7" t="s">
        <v>5147</v>
      </c>
      <c r="M2893" s="7"/>
      <c r="N2893" s="7" t="s">
        <v>5148</v>
      </c>
      <c r="O2893" s="7"/>
      <c r="P2893" s="7">
        <v>5737422</v>
      </c>
      <c r="Q2893" s="7" t="s">
        <v>5145</v>
      </c>
      <c r="R2893" s="7">
        <v>1257</v>
      </c>
      <c r="S2893" s="7">
        <v>418</v>
      </c>
      <c r="T2893" s="8"/>
    </row>
    <row r="2894" spans="1:20" hidden="1" x14ac:dyDescent="0.25">
      <c r="A2894" t="s">
        <v>20</v>
      </c>
      <c r="B2894" t="s">
        <v>30</v>
      </c>
      <c r="C2894" t="s">
        <v>22</v>
      </c>
      <c r="D2894" t="s">
        <v>23</v>
      </c>
      <c r="E2894" t="s">
        <v>5</v>
      </c>
      <c r="G2894" t="s">
        <v>24</v>
      </c>
      <c r="H2894">
        <v>1311298</v>
      </c>
      <c r="I2894">
        <v>1313193</v>
      </c>
      <c r="J2894" t="s">
        <v>25</v>
      </c>
      <c r="P2894">
        <v>5737534</v>
      </c>
      <c r="Q2894" t="s">
        <v>5149</v>
      </c>
      <c r="R2894">
        <v>1896</v>
      </c>
      <c r="T2894" t="s">
        <v>5150</v>
      </c>
    </row>
    <row r="2895" spans="1:20" x14ac:dyDescent="0.25">
      <c r="A2895" s="6" t="s">
        <v>33</v>
      </c>
      <c r="B2895" s="7" t="s">
        <v>34</v>
      </c>
      <c r="C2895" s="7" t="s">
        <v>22</v>
      </c>
      <c r="D2895" s="7" t="s">
        <v>23</v>
      </c>
      <c r="E2895" s="7" t="s">
        <v>5</v>
      </c>
      <c r="F2895" s="7"/>
      <c r="G2895" s="7" t="s">
        <v>24</v>
      </c>
      <c r="H2895" s="7">
        <v>1311298</v>
      </c>
      <c r="I2895" s="7">
        <v>1313193</v>
      </c>
      <c r="J2895" s="7" t="s">
        <v>25</v>
      </c>
      <c r="K2895" s="7" t="s">
        <v>5151</v>
      </c>
      <c r="L2895" s="7" t="s">
        <v>5151</v>
      </c>
      <c r="M2895" s="7"/>
      <c r="N2895" s="7" t="s">
        <v>5152</v>
      </c>
      <c r="O2895" s="7"/>
      <c r="P2895" s="7">
        <v>5737534</v>
      </c>
      <c r="Q2895" s="7" t="s">
        <v>5149</v>
      </c>
      <c r="R2895" s="7">
        <v>1896</v>
      </c>
      <c r="S2895" s="7">
        <v>631</v>
      </c>
      <c r="T2895" s="8"/>
    </row>
    <row r="2896" spans="1:20" hidden="1" x14ac:dyDescent="0.25">
      <c r="A2896" t="s">
        <v>20</v>
      </c>
      <c r="B2896" t="s">
        <v>30</v>
      </c>
      <c r="C2896" t="s">
        <v>22</v>
      </c>
      <c r="D2896" t="s">
        <v>23</v>
      </c>
      <c r="E2896" t="s">
        <v>5</v>
      </c>
      <c r="G2896" t="s">
        <v>24</v>
      </c>
      <c r="H2896">
        <v>1313269</v>
      </c>
      <c r="I2896">
        <v>1314762</v>
      </c>
      <c r="J2896" t="s">
        <v>25</v>
      </c>
      <c r="P2896">
        <v>5737418</v>
      </c>
      <c r="Q2896" t="s">
        <v>5153</v>
      </c>
      <c r="R2896">
        <v>1494</v>
      </c>
      <c r="T2896" t="s">
        <v>5154</v>
      </c>
    </row>
    <row r="2897" spans="1:20" x14ac:dyDescent="0.25">
      <c r="A2897" s="6" t="s">
        <v>33</v>
      </c>
      <c r="B2897" s="7" t="s">
        <v>34</v>
      </c>
      <c r="C2897" s="7" t="s">
        <v>22</v>
      </c>
      <c r="D2897" s="7" t="s">
        <v>23</v>
      </c>
      <c r="E2897" s="7" t="s">
        <v>5</v>
      </c>
      <c r="F2897" s="7"/>
      <c r="G2897" s="7" t="s">
        <v>24</v>
      </c>
      <c r="H2897" s="7">
        <v>1313269</v>
      </c>
      <c r="I2897" s="7">
        <v>1314762</v>
      </c>
      <c r="J2897" s="7" t="s">
        <v>25</v>
      </c>
      <c r="K2897" s="7" t="s">
        <v>5155</v>
      </c>
      <c r="L2897" s="7" t="s">
        <v>5155</v>
      </c>
      <c r="M2897" s="7"/>
      <c r="N2897" s="7" t="s">
        <v>5156</v>
      </c>
      <c r="O2897" s="7"/>
      <c r="P2897" s="7">
        <v>5737418</v>
      </c>
      <c r="Q2897" s="7" t="s">
        <v>5153</v>
      </c>
      <c r="R2897" s="7">
        <v>1494</v>
      </c>
      <c r="S2897" s="7">
        <v>497</v>
      </c>
      <c r="T2897" s="8"/>
    </row>
    <row r="2898" spans="1:20" hidden="1" x14ac:dyDescent="0.25">
      <c r="A2898" t="s">
        <v>20</v>
      </c>
      <c r="B2898" t="s">
        <v>30</v>
      </c>
      <c r="C2898" t="s">
        <v>22</v>
      </c>
      <c r="D2898" t="s">
        <v>23</v>
      </c>
      <c r="E2898" t="s">
        <v>5</v>
      </c>
      <c r="G2898" t="s">
        <v>24</v>
      </c>
      <c r="H2898">
        <v>1314780</v>
      </c>
      <c r="I2898">
        <v>1315589</v>
      </c>
      <c r="J2898" t="s">
        <v>25</v>
      </c>
      <c r="P2898">
        <v>5737363</v>
      </c>
      <c r="Q2898" t="s">
        <v>5157</v>
      </c>
      <c r="R2898">
        <v>810</v>
      </c>
      <c r="T2898" t="s">
        <v>5158</v>
      </c>
    </row>
    <row r="2899" spans="1:20" x14ac:dyDescent="0.25">
      <c r="A2899" s="6" t="s">
        <v>33</v>
      </c>
      <c r="B2899" s="7" t="s">
        <v>34</v>
      </c>
      <c r="C2899" s="7" t="s">
        <v>22</v>
      </c>
      <c r="D2899" s="7" t="s">
        <v>23</v>
      </c>
      <c r="E2899" s="7" t="s">
        <v>5</v>
      </c>
      <c r="F2899" s="7"/>
      <c r="G2899" s="7" t="s">
        <v>24</v>
      </c>
      <c r="H2899" s="7">
        <v>1314780</v>
      </c>
      <c r="I2899" s="7">
        <v>1315589</v>
      </c>
      <c r="J2899" s="7" t="s">
        <v>25</v>
      </c>
      <c r="K2899" s="7" t="s">
        <v>5159</v>
      </c>
      <c r="L2899" s="7" t="s">
        <v>5159</v>
      </c>
      <c r="M2899" s="7"/>
      <c r="N2899" s="7" t="s">
        <v>5160</v>
      </c>
      <c r="O2899" s="7"/>
      <c r="P2899" s="7">
        <v>5737363</v>
      </c>
      <c r="Q2899" s="7" t="s">
        <v>5157</v>
      </c>
      <c r="R2899" s="7">
        <v>810</v>
      </c>
      <c r="S2899" s="7">
        <v>269</v>
      </c>
      <c r="T2899" s="8"/>
    </row>
    <row r="2900" spans="1:20" hidden="1" x14ac:dyDescent="0.25">
      <c r="A2900" t="s">
        <v>20</v>
      </c>
      <c r="B2900" t="s">
        <v>30</v>
      </c>
      <c r="C2900" t="s">
        <v>22</v>
      </c>
      <c r="D2900" t="s">
        <v>23</v>
      </c>
      <c r="E2900" t="s">
        <v>5</v>
      </c>
      <c r="G2900" t="s">
        <v>24</v>
      </c>
      <c r="H2900">
        <v>1315607</v>
      </c>
      <c r="I2900">
        <v>1316131</v>
      </c>
      <c r="J2900" t="s">
        <v>25</v>
      </c>
      <c r="P2900">
        <v>5737571</v>
      </c>
      <c r="Q2900" t="s">
        <v>5161</v>
      </c>
      <c r="R2900">
        <v>525</v>
      </c>
      <c r="T2900" t="s">
        <v>5162</v>
      </c>
    </row>
    <row r="2901" spans="1:20" x14ac:dyDescent="0.25">
      <c r="A2901" s="6" t="s">
        <v>33</v>
      </c>
      <c r="B2901" s="7" t="s">
        <v>34</v>
      </c>
      <c r="C2901" s="7" t="s">
        <v>22</v>
      </c>
      <c r="D2901" s="7" t="s">
        <v>23</v>
      </c>
      <c r="E2901" s="7" t="s">
        <v>5</v>
      </c>
      <c r="F2901" s="7"/>
      <c r="G2901" s="7" t="s">
        <v>24</v>
      </c>
      <c r="H2901" s="7">
        <v>1315607</v>
      </c>
      <c r="I2901" s="7">
        <v>1316131</v>
      </c>
      <c r="J2901" s="7" t="s">
        <v>25</v>
      </c>
      <c r="K2901" s="7" t="s">
        <v>5163</v>
      </c>
      <c r="L2901" s="7" t="s">
        <v>5163</v>
      </c>
      <c r="M2901" s="7"/>
      <c r="N2901" s="7" t="s">
        <v>36</v>
      </c>
      <c r="O2901" s="7"/>
      <c r="P2901" s="7">
        <v>5737571</v>
      </c>
      <c r="Q2901" s="7" t="s">
        <v>5161</v>
      </c>
      <c r="R2901" s="7">
        <v>525</v>
      </c>
      <c r="S2901" s="7">
        <v>174</v>
      </c>
      <c r="T2901" s="8"/>
    </row>
    <row r="2902" spans="1:20" hidden="1" x14ac:dyDescent="0.25">
      <c r="A2902" t="s">
        <v>20</v>
      </c>
      <c r="B2902" t="s">
        <v>30</v>
      </c>
      <c r="C2902" t="s">
        <v>22</v>
      </c>
      <c r="D2902" t="s">
        <v>23</v>
      </c>
      <c r="E2902" t="s">
        <v>5</v>
      </c>
      <c r="G2902" t="s">
        <v>24</v>
      </c>
      <c r="H2902">
        <v>1316109</v>
      </c>
      <c r="I2902">
        <v>1316681</v>
      </c>
      <c r="J2902" t="s">
        <v>25</v>
      </c>
      <c r="P2902">
        <v>5739149</v>
      </c>
      <c r="Q2902" t="s">
        <v>5164</v>
      </c>
      <c r="R2902">
        <v>573</v>
      </c>
      <c r="T2902" t="s">
        <v>5165</v>
      </c>
    </row>
    <row r="2903" spans="1:20" x14ac:dyDescent="0.25">
      <c r="A2903" s="6" t="s">
        <v>33</v>
      </c>
      <c r="B2903" s="7" t="s">
        <v>34</v>
      </c>
      <c r="C2903" s="7" t="s">
        <v>22</v>
      </c>
      <c r="D2903" s="7" t="s">
        <v>23</v>
      </c>
      <c r="E2903" s="7" t="s">
        <v>5</v>
      </c>
      <c r="F2903" s="7"/>
      <c r="G2903" s="7" t="s">
        <v>24</v>
      </c>
      <c r="H2903" s="7">
        <v>1316109</v>
      </c>
      <c r="I2903" s="7">
        <v>1316681</v>
      </c>
      <c r="J2903" s="7" t="s">
        <v>25</v>
      </c>
      <c r="K2903" s="7" t="s">
        <v>5166</v>
      </c>
      <c r="L2903" s="7" t="s">
        <v>5166</v>
      </c>
      <c r="M2903" s="7"/>
      <c r="N2903" s="7" t="s">
        <v>2858</v>
      </c>
      <c r="O2903" s="7"/>
      <c r="P2903" s="7">
        <v>5739149</v>
      </c>
      <c r="Q2903" s="7" t="s">
        <v>5164</v>
      </c>
      <c r="R2903" s="7">
        <v>573</v>
      </c>
      <c r="S2903" s="7">
        <v>190</v>
      </c>
      <c r="T2903" s="8"/>
    </row>
    <row r="2904" spans="1:20" hidden="1" x14ac:dyDescent="0.25">
      <c r="A2904" t="s">
        <v>20</v>
      </c>
      <c r="B2904" t="s">
        <v>30</v>
      </c>
      <c r="C2904" t="s">
        <v>22</v>
      </c>
      <c r="D2904" t="s">
        <v>23</v>
      </c>
      <c r="E2904" t="s">
        <v>5</v>
      </c>
      <c r="G2904" t="s">
        <v>24</v>
      </c>
      <c r="H2904">
        <v>1316782</v>
      </c>
      <c r="I2904">
        <v>1317927</v>
      </c>
      <c r="J2904" t="s">
        <v>25</v>
      </c>
      <c r="P2904">
        <v>5739150</v>
      </c>
      <c r="Q2904" t="s">
        <v>5167</v>
      </c>
      <c r="R2904">
        <v>1146</v>
      </c>
      <c r="T2904" t="s">
        <v>5168</v>
      </c>
    </row>
    <row r="2905" spans="1:20" x14ac:dyDescent="0.25">
      <c r="A2905" s="6" t="s">
        <v>33</v>
      </c>
      <c r="B2905" s="7" t="s">
        <v>34</v>
      </c>
      <c r="C2905" s="7" t="s">
        <v>22</v>
      </c>
      <c r="D2905" s="7" t="s">
        <v>23</v>
      </c>
      <c r="E2905" s="7" t="s">
        <v>5</v>
      </c>
      <c r="F2905" s="7"/>
      <c r="G2905" s="7" t="s">
        <v>24</v>
      </c>
      <c r="H2905" s="7">
        <v>1316782</v>
      </c>
      <c r="I2905" s="7">
        <v>1317927</v>
      </c>
      <c r="J2905" s="7" t="s">
        <v>25</v>
      </c>
      <c r="K2905" s="7" t="s">
        <v>5169</v>
      </c>
      <c r="L2905" s="7" t="s">
        <v>5169</v>
      </c>
      <c r="M2905" s="7"/>
      <c r="N2905" s="7" t="s">
        <v>5170</v>
      </c>
      <c r="O2905" s="7"/>
      <c r="P2905" s="7">
        <v>5739150</v>
      </c>
      <c r="Q2905" s="7" t="s">
        <v>5167</v>
      </c>
      <c r="R2905" s="7">
        <v>1146</v>
      </c>
      <c r="S2905" s="7">
        <v>381</v>
      </c>
      <c r="T2905" s="8"/>
    </row>
    <row r="2906" spans="1:20" hidden="1" x14ac:dyDescent="0.25">
      <c r="A2906" t="s">
        <v>20</v>
      </c>
      <c r="B2906" t="s">
        <v>30</v>
      </c>
      <c r="C2906" t="s">
        <v>22</v>
      </c>
      <c r="D2906" t="s">
        <v>23</v>
      </c>
      <c r="E2906" t="s">
        <v>5</v>
      </c>
      <c r="G2906" t="s">
        <v>24</v>
      </c>
      <c r="H2906">
        <v>1318151</v>
      </c>
      <c r="I2906">
        <v>1318927</v>
      </c>
      <c r="J2906" t="s">
        <v>25</v>
      </c>
      <c r="P2906">
        <v>5739152</v>
      </c>
      <c r="Q2906" t="s">
        <v>5171</v>
      </c>
      <c r="R2906">
        <v>777</v>
      </c>
      <c r="T2906" t="s">
        <v>5172</v>
      </c>
    </row>
    <row r="2907" spans="1:20" x14ac:dyDescent="0.25">
      <c r="A2907" s="6" t="s">
        <v>33</v>
      </c>
      <c r="B2907" s="7" t="s">
        <v>34</v>
      </c>
      <c r="C2907" s="7" t="s">
        <v>22</v>
      </c>
      <c r="D2907" s="7" t="s">
        <v>23</v>
      </c>
      <c r="E2907" s="7" t="s">
        <v>5</v>
      </c>
      <c r="F2907" s="7"/>
      <c r="G2907" s="7" t="s">
        <v>24</v>
      </c>
      <c r="H2907" s="7">
        <v>1318151</v>
      </c>
      <c r="I2907" s="7">
        <v>1318927</v>
      </c>
      <c r="J2907" s="7" t="s">
        <v>25</v>
      </c>
      <c r="K2907" s="7" t="s">
        <v>5173</v>
      </c>
      <c r="L2907" s="7" t="s">
        <v>5173</v>
      </c>
      <c r="M2907" s="7"/>
      <c r="N2907" s="7" t="s">
        <v>5174</v>
      </c>
      <c r="O2907" s="7"/>
      <c r="P2907" s="7">
        <v>5739152</v>
      </c>
      <c r="Q2907" s="7" t="s">
        <v>5171</v>
      </c>
      <c r="R2907" s="7">
        <v>777</v>
      </c>
      <c r="S2907" s="7">
        <v>258</v>
      </c>
      <c r="T2907" s="8"/>
    </row>
    <row r="2908" spans="1:20" hidden="1" x14ac:dyDescent="0.25">
      <c r="A2908" t="s">
        <v>20</v>
      </c>
      <c r="B2908" t="s">
        <v>30</v>
      </c>
      <c r="C2908" t="s">
        <v>22</v>
      </c>
      <c r="D2908" t="s">
        <v>23</v>
      </c>
      <c r="E2908" t="s">
        <v>5</v>
      </c>
      <c r="G2908" t="s">
        <v>24</v>
      </c>
      <c r="H2908">
        <v>1319207</v>
      </c>
      <c r="I2908">
        <v>1320535</v>
      </c>
      <c r="J2908" t="s">
        <v>25</v>
      </c>
      <c r="P2908">
        <v>5739136</v>
      </c>
      <c r="Q2908" t="s">
        <v>5175</v>
      </c>
      <c r="R2908">
        <v>1329</v>
      </c>
      <c r="T2908" t="s">
        <v>5176</v>
      </c>
    </row>
    <row r="2909" spans="1:20" x14ac:dyDescent="0.25">
      <c r="A2909" s="6" t="s">
        <v>33</v>
      </c>
      <c r="B2909" s="7" t="s">
        <v>34</v>
      </c>
      <c r="C2909" s="7" t="s">
        <v>22</v>
      </c>
      <c r="D2909" s="7" t="s">
        <v>23</v>
      </c>
      <c r="E2909" s="7" t="s">
        <v>5</v>
      </c>
      <c r="F2909" s="7"/>
      <c r="G2909" s="7" t="s">
        <v>24</v>
      </c>
      <c r="H2909" s="7">
        <v>1319207</v>
      </c>
      <c r="I2909" s="7">
        <v>1320535</v>
      </c>
      <c r="J2909" s="7" t="s">
        <v>25</v>
      </c>
      <c r="K2909" s="7" t="s">
        <v>5177</v>
      </c>
      <c r="L2909" s="7" t="s">
        <v>5177</v>
      </c>
      <c r="M2909" s="7"/>
      <c r="N2909" s="7" t="s">
        <v>5178</v>
      </c>
      <c r="O2909" s="7"/>
      <c r="P2909" s="7">
        <v>5739136</v>
      </c>
      <c r="Q2909" s="7" t="s">
        <v>5175</v>
      </c>
      <c r="R2909" s="7">
        <v>1329</v>
      </c>
      <c r="S2909" s="7">
        <v>442</v>
      </c>
      <c r="T2909" s="8"/>
    </row>
    <row r="2910" spans="1:20" hidden="1" x14ac:dyDescent="0.25">
      <c r="A2910" t="s">
        <v>20</v>
      </c>
      <c r="B2910" t="s">
        <v>30</v>
      </c>
      <c r="C2910" t="s">
        <v>22</v>
      </c>
      <c r="D2910" t="s">
        <v>23</v>
      </c>
      <c r="E2910" t="s">
        <v>5</v>
      </c>
      <c r="G2910" t="s">
        <v>24</v>
      </c>
      <c r="H2910">
        <v>1320678</v>
      </c>
      <c r="I2910">
        <v>1321646</v>
      </c>
      <c r="J2910" t="s">
        <v>25</v>
      </c>
      <c r="P2910">
        <v>5739137</v>
      </c>
      <c r="Q2910" t="s">
        <v>5179</v>
      </c>
      <c r="R2910">
        <v>969</v>
      </c>
      <c r="T2910" t="s">
        <v>5180</v>
      </c>
    </row>
    <row r="2911" spans="1:20" x14ac:dyDescent="0.25">
      <c r="A2911" s="6" t="s">
        <v>33</v>
      </c>
      <c r="B2911" s="7" t="s">
        <v>34</v>
      </c>
      <c r="C2911" s="7" t="s">
        <v>22</v>
      </c>
      <c r="D2911" s="7" t="s">
        <v>23</v>
      </c>
      <c r="E2911" s="7" t="s">
        <v>5</v>
      </c>
      <c r="F2911" s="7"/>
      <c r="G2911" s="7" t="s">
        <v>24</v>
      </c>
      <c r="H2911" s="7">
        <v>1320678</v>
      </c>
      <c r="I2911" s="7">
        <v>1321646</v>
      </c>
      <c r="J2911" s="7" t="s">
        <v>25</v>
      </c>
      <c r="K2911" s="7" t="s">
        <v>5181</v>
      </c>
      <c r="L2911" s="7" t="s">
        <v>5181</v>
      </c>
      <c r="M2911" s="7"/>
      <c r="N2911" s="7" t="s">
        <v>5182</v>
      </c>
      <c r="O2911" s="7"/>
      <c r="P2911" s="7">
        <v>5739137</v>
      </c>
      <c r="Q2911" s="7" t="s">
        <v>5179</v>
      </c>
      <c r="R2911" s="7">
        <v>969</v>
      </c>
      <c r="S2911" s="7">
        <v>322</v>
      </c>
      <c r="T2911" s="8"/>
    </row>
    <row r="2912" spans="1:20" hidden="1" x14ac:dyDescent="0.25">
      <c r="A2912" t="s">
        <v>20</v>
      </c>
      <c r="B2912" t="s">
        <v>30</v>
      </c>
      <c r="C2912" t="s">
        <v>22</v>
      </c>
      <c r="D2912" t="s">
        <v>23</v>
      </c>
      <c r="E2912" t="s">
        <v>5</v>
      </c>
      <c r="G2912" t="s">
        <v>24</v>
      </c>
      <c r="H2912">
        <v>1321676</v>
      </c>
      <c r="I2912">
        <v>1322353</v>
      </c>
      <c r="J2912" t="s">
        <v>25</v>
      </c>
      <c r="P2912">
        <v>5739138</v>
      </c>
      <c r="Q2912" t="s">
        <v>5183</v>
      </c>
      <c r="R2912">
        <v>678</v>
      </c>
      <c r="T2912" t="s">
        <v>5184</v>
      </c>
    </row>
    <row r="2913" spans="1:20" x14ac:dyDescent="0.25">
      <c r="A2913" s="6" t="s">
        <v>33</v>
      </c>
      <c r="B2913" s="7" t="s">
        <v>34</v>
      </c>
      <c r="C2913" s="7" t="s">
        <v>22</v>
      </c>
      <c r="D2913" s="7" t="s">
        <v>23</v>
      </c>
      <c r="E2913" s="7" t="s">
        <v>5</v>
      </c>
      <c r="F2913" s="7"/>
      <c r="G2913" s="7" t="s">
        <v>24</v>
      </c>
      <c r="H2913" s="7">
        <v>1321676</v>
      </c>
      <c r="I2913" s="7">
        <v>1322353</v>
      </c>
      <c r="J2913" s="7" t="s">
        <v>25</v>
      </c>
      <c r="K2913" s="7" t="s">
        <v>5185</v>
      </c>
      <c r="L2913" s="7" t="s">
        <v>5185</v>
      </c>
      <c r="M2913" s="7"/>
      <c r="N2913" s="7" t="s">
        <v>5186</v>
      </c>
      <c r="O2913" s="7"/>
      <c r="P2913" s="7">
        <v>5739138</v>
      </c>
      <c r="Q2913" s="7" t="s">
        <v>5183</v>
      </c>
      <c r="R2913" s="7">
        <v>678</v>
      </c>
      <c r="S2913" s="7">
        <v>225</v>
      </c>
      <c r="T2913" s="8"/>
    </row>
    <row r="2914" spans="1:20" hidden="1" x14ac:dyDescent="0.25">
      <c r="A2914" t="s">
        <v>20</v>
      </c>
      <c r="B2914" t="s">
        <v>30</v>
      </c>
      <c r="C2914" t="s">
        <v>22</v>
      </c>
      <c r="D2914" t="s">
        <v>23</v>
      </c>
      <c r="E2914" t="s">
        <v>5</v>
      </c>
      <c r="G2914" t="s">
        <v>24</v>
      </c>
      <c r="H2914">
        <v>1322354</v>
      </c>
      <c r="I2914">
        <v>1322851</v>
      </c>
      <c r="J2914" t="s">
        <v>74</v>
      </c>
      <c r="P2914">
        <v>5739139</v>
      </c>
      <c r="Q2914" t="s">
        <v>5187</v>
      </c>
      <c r="R2914">
        <v>498</v>
      </c>
      <c r="T2914" t="s">
        <v>5188</v>
      </c>
    </row>
    <row r="2915" spans="1:20" x14ac:dyDescent="0.25">
      <c r="A2915" s="6" t="s">
        <v>33</v>
      </c>
      <c r="B2915" s="7" t="s">
        <v>34</v>
      </c>
      <c r="C2915" s="7" t="s">
        <v>22</v>
      </c>
      <c r="D2915" s="7" t="s">
        <v>23</v>
      </c>
      <c r="E2915" s="7" t="s">
        <v>5</v>
      </c>
      <c r="F2915" s="7"/>
      <c r="G2915" s="7" t="s">
        <v>24</v>
      </c>
      <c r="H2915" s="7">
        <v>1322354</v>
      </c>
      <c r="I2915" s="7">
        <v>1322851</v>
      </c>
      <c r="J2915" s="7" t="s">
        <v>74</v>
      </c>
      <c r="K2915" s="7" t="s">
        <v>5189</v>
      </c>
      <c r="L2915" s="7" t="s">
        <v>5189</v>
      </c>
      <c r="M2915" s="7"/>
      <c r="N2915" s="7" t="s">
        <v>36</v>
      </c>
      <c r="O2915" s="7"/>
      <c r="P2915" s="7">
        <v>5739139</v>
      </c>
      <c r="Q2915" s="7" t="s">
        <v>5187</v>
      </c>
      <c r="R2915" s="7">
        <v>498</v>
      </c>
      <c r="S2915" s="7">
        <v>165</v>
      </c>
      <c r="T2915" s="8"/>
    </row>
    <row r="2916" spans="1:20" hidden="1" x14ac:dyDescent="0.25">
      <c r="A2916" t="s">
        <v>20</v>
      </c>
      <c r="B2916" t="s">
        <v>30</v>
      </c>
      <c r="C2916" t="s">
        <v>22</v>
      </c>
      <c r="D2916" t="s">
        <v>23</v>
      </c>
      <c r="E2916" t="s">
        <v>5</v>
      </c>
      <c r="G2916" t="s">
        <v>24</v>
      </c>
      <c r="H2916">
        <v>1322911</v>
      </c>
      <c r="I2916">
        <v>1324575</v>
      </c>
      <c r="J2916" t="s">
        <v>74</v>
      </c>
      <c r="P2916">
        <v>5739142</v>
      </c>
      <c r="Q2916" t="s">
        <v>5190</v>
      </c>
      <c r="R2916">
        <v>1665</v>
      </c>
      <c r="T2916" t="s">
        <v>5191</v>
      </c>
    </row>
    <row r="2917" spans="1:20" x14ac:dyDescent="0.25">
      <c r="A2917" s="6" t="s">
        <v>33</v>
      </c>
      <c r="B2917" s="7" t="s">
        <v>34</v>
      </c>
      <c r="C2917" s="7" t="s">
        <v>22</v>
      </c>
      <c r="D2917" s="7" t="s">
        <v>23</v>
      </c>
      <c r="E2917" s="7" t="s">
        <v>5</v>
      </c>
      <c r="F2917" s="7"/>
      <c r="G2917" s="7" t="s">
        <v>24</v>
      </c>
      <c r="H2917" s="7">
        <v>1322911</v>
      </c>
      <c r="I2917" s="7">
        <v>1324575</v>
      </c>
      <c r="J2917" s="7" t="s">
        <v>74</v>
      </c>
      <c r="K2917" s="7" t="s">
        <v>5192</v>
      </c>
      <c r="L2917" s="7" t="s">
        <v>5192</v>
      </c>
      <c r="M2917" s="7"/>
      <c r="N2917" s="7" t="s">
        <v>5193</v>
      </c>
      <c r="O2917" s="7"/>
      <c r="P2917" s="7">
        <v>5739142</v>
      </c>
      <c r="Q2917" s="7" t="s">
        <v>5190</v>
      </c>
      <c r="R2917" s="7">
        <v>1665</v>
      </c>
      <c r="S2917" s="7">
        <v>554</v>
      </c>
      <c r="T2917" s="8"/>
    </row>
    <row r="2918" spans="1:20" hidden="1" x14ac:dyDescent="0.25">
      <c r="A2918" t="s">
        <v>20</v>
      </c>
      <c r="B2918" t="s">
        <v>30</v>
      </c>
      <c r="C2918" t="s">
        <v>22</v>
      </c>
      <c r="D2918" t="s">
        <v>23</v>
      </c>
      <c r="E2918" t="s">
        <v>5</v>
      </c>
      <c r="G2918" t="s">
        <v>24</v>
      </c>
      <c r="H2918">
        <v>1324615</v>
      </c>
      <c r="I2918">
        <v>1325664</v>
      </c>
      <c r="J2918" t="s">
        <v>74</v>
      </c>
      <c r="P2918">
        <v>5739143</v>
      </c>
      <c r="Q2918" t="s">
        <v>5194</v>
      </c>
      <c r="R2918">
        <v>1050</v>
      </c>
      <c r="T2918" t="s">
        <v>5195</v>
      </c>
    </row>
    <row r="2919" spans="1:20" x14ac:dyDescent="0.25">
      <c r="A2919" s="6" t="s">
        <v>33</v>
      </c>
      <c r="B2919" s="7" t="s">
        <v>34</v>
      </c>
      <c r="C2919" s="7" t="s">
        <v>22</v>
      </c>
      <c r="D2919" s="7" t="s">
        <v>23</v>
      </c>
      <c r="E2919" s="7" t="s">
        <v>5</v>
      </c>
      <c r="F2919" s="7"/>
      <c r="G2919" s="7" t="s">
        <v>24</v>
      </c>
      <c r="H2919" s="7">
        <v>1324615</v>
      </c>
      <c r="I2919" s="7">
        <v>1325664</v>
      </c>
      <c r="J2919" s="7" t="s">
        <v>74</v>
      </c>
      <c r="K2919" s="7" t="s">
        <v>5196</v>
      </c>
      <c r="L2919" s="7" t="s">
        <v>5196</v>
      </c>
      <c r="M2919" s="7"/>
      <c r="N2919" s="7" t="s">
        <v>5197</v>
      </c>
      <c r="O2919" s="7"/>
      <c r="P2919" s="7">
        <v>5739143</v>
      </c>
      <c r="Q2919" s="7" t="s">
        <v>5194</v>
      </c>
      <c r="R2919" s="7">
        <v>1050</v>
      </c>
      <c r="S2919" s="7">
        <v>349</v>
      </c>
      <c r="T2919" s="8"/>
    </row>
    <row r="2920" spans="1:20" hidden="1" x14ac:dyDescent="0.25">
      <c r="A2920" t="s">
        <v>20</v>
      </c>
      <c r="B2920" t="s">
        <v>30</v>
      </c>
      <c r="C2920" t="s">
        <v>22</v>
      </c>
      <c r="D2920" t="s">
        <v>23</v>
      </c>
      <c r="E2920" t="s">
        <v>5</v>
      </c>
      <c r="G2920" t="s">
        <v>24</v>
      </c>
      <c r="H2920">
        <v>1325726</v>
      </c>
      <c r="I2920">
        <v>1326622</v>
      </c>
      <c r="J2920" t="s">
        <v>74</v>
      </c>
      <c r="P2920">
        <v>5739144</v>
      </c>
      <c r="Q2920" t="s">
        <v>5198</v>
      </c>
      <c r="R2920">
        <v>897</v>
      </c>
      <c r="T2920" t="s">
        <v>5199</v>
      </c>
    </row>
    <row r="2921" spans="1:20" x14ac:dyDescent="0.25">
      <c r="A2921" s="6" t="s">
        <v>33</v>
      </c>
      <c r="B2921" s="7" t="s">
        <v>34</v>
      </c>
      <c r="C2921" s="7" t="s">
        <v>22</v>
      </c>
      <c r="D2921" s="7" t="s">
        <v>23</v>
      </c>
      <c r="E2921" s="7" t="s">
        <v>5</v>
      </c>
      <c r="F2921" s="7"/>
      <c r="G2921" s="7" t="s">
        <v>24</v>
      </c>
      <c r="H2921" s="7">
        <v>1325726</v>
      </c>
      <c r="I2921" s="7">
        <v>1326622</v>
      </c>
      <c r="J2921" s="7" t="s">
        <v>74</v>
      </c>
      <c r="K2921" s="7" t="s">
        <v>5200</v>
      </c>
      <c r="L2921" s="7" t="s">
        <v>5200</v>
      </c>
      <c r="M2921" s="7"/>
      <c r="N2921" s="7" t="s">
        <v>5201</v>
      </c>
      <c r="O2921" s="7"/>
      <c r="P2921" s="7">
        <v>5739144</v>
      </c>
      <c r="Q2921" s="7" t="s">
        <v>5198</v>
      </c>
      <c r="R2921" s="7">
        <v>897</v>
      </c>
      <c r="S2921" s="7">
        <v>298</v>
      </c>
      <c r="T2921" s="8"/>
    </row>
    <row r="2922" spans="1:20" hidden="1" x14ac:dyDescent="0.25">
      <c r="A2922" t="s">
        <v>20</v>
      </c>
      <c r="B2922" t="s">
        <v>30</v>
      </c>
      <c r="C2922" t="s">
        <v>22</v>
      </c>
      <c r="D2922" t="s">
        <v>23</v>
      </c>
      <c r="E2922" t="s">
        <v>5</v>
      </c>
      <c r="G2922" t="s">
        <v>24</v>
      </c>
      <c r="H2922">
        <v>1326731</v>
      </c>
      <c r="I2922">
        <v>1327570</v>
      </c>
      <c r="J2922" t="s">
        <v>74</v>
      </c>
      <c r="P2922">
        <v>5739145</v>
      </c>
      <c r="Q2922" t="s">
        <v>5202</v>
      </c>
      <c r="R2922">
        <v>840</v>
      </c>
      <c r="T2922" t="s">
        <v>5203</v>
      </c>
    </row>
    <row r="2923" spans="1:20" x14ac:dyDescent="0.25">
      <c r="A2923" s="6" t="s">
        <v>33</v>
      </c>
      <c r="B2923" s="7" t="s">
        <v>34</v>
      </c>
      <c r="C2923" s="7" t="s">
        <v>22</v>
      </c>
      <c r="D2923" s="7" t="s">
        <v>23</v>
      </c>
      <c r="E2923" s="7" t="s">
        <v>5</v>
      </c>
      <c r="F2923" s="7"/>
      <c r="G2923" s="7" t="s">
        <v>24</v>
      </c>
      <c r="H2923" s="7">
        <v>1326731</v>
      </c>
      <c r="I2923" s="7">
        <v>1327570</v>
      </c>
      <c r="J2923" s="7" t="s">
        <v>74</v>
      </c>
      <c r="K2923" s="7" t="s">
        <v>5204</v>
      </c>
      <c r="L2923" s="7" t="s">
        <v>5204</v>
      </c>
      <c r="M2923" s="7"/>
      <c r="N2923" s="7" t="s">
        <v>1598</v>
      </c>
      <c r="O2923" s="7"/>
      <c r="P2923" s="7">
        <v>5739145</v>
      </c>
      <c r="Q2923" s="7" t="s">
        <v>5202</v>
      </c>
      <c r="R2923" s="7">
        <v>840</v>
      </c>
      <c r="S2923" s="7">
        <v>279</v>
      </c>
      <c r="T2923" s="8"/>
    </row>
    <row r="2924" spans="1:20" hidden="1" x14ac:dyDescent="0.25">
      <c r="A2924" t="s">
        <v>20</v>
      </c>
      <c r="B2924" t="s">
        <v>30</v>
      </c>
      <c r="C2924" t="s">
        <v>22</v>
      </c>
      <c r="D2924" t="s">
        <v>23</v>
      </c>
      <c r="E2924" t="s">
        <v>5</v>
      </c>
      <c r="G2924" t="s">
        <v>24</v>
      </c>
      <c r="H2924">
        <v>1327593</v>
      </c>
      <c r="I2924">
        <v>1328153</v>
      </c>
      <c r="J2924" t="s">
        <v>74</v>
      </c>
      <c r="P2924">
        <v>5737400</v>
      </c>
      <c r="Q2924" t="s">
        <v>5205</v>
      </c>
      <c r="R2924">
        <v>561</v>
      </c>
      <c r="T2924" t="s">
        <v>5206</v>
      </c>
    </row>
    <row r="2925" spans="1:20" x14ac:dyDescent="0.25">
      <c r="A2925" s="6" t="s">
        <v>33</v>
      </c>
      <c r="B2925" s="7" t="s">
        <v>34</v>
      </c>
      <c r="C2925" s="7" t="s">
        <v>22</v>
      </c>
      <c r="D2925" s="7" t="s">
        <v>23</v>
      </c>
      <c r="E2925" s="7" t="s">
        <v>5</v>
      </c>
      <c r="F2925" s="7"/>
      <c r="G2925" s="7" t="s">
        <v>24</v>
      </c>
      <c r="H2925" s="7">
        <v>1327593</v>
      </c>
      <c r="I2925" s="7">
        <v>1328153</v>
      </c>
      <c r="J2925" s="7" t="s">
        <v>74</v>
      </c>
      <c r="K2925" s="7" t="s">
        <v>5207</v>
      </c>
      <c r="L2925" s="7" t="s">
        <v>5207</v>
      </c>
      <c r="M2925" s="7"/>
      <c r="N2925" s="7" t="s">
        <v>1598</v>
      </c>
      <c r="O2925" s="7"/>
      <c r="P2925" s="7">
        <v>5737400</v>
      </c>
      <c r="Q2925" s="7" t="s">
        <v>5205</v>
      </c>
      <c r="R2925" s="7">
        <v>561</v>
      </c>
      <c r="S2925" s="7">
        <v>186</v>
      </c>
      <c r="T2925" s="8"/>
    </row>
    <row r="2926" spans="1:20" hidden="1" x14ac:dyDescent="0.25">
      <c r="A2926" t="s">
        <v>20</v>
      </c>
      <c r="B2926" t="s">
        <v>30</v>
      </c>
      <c r="C2926" t="s">
        <v>22</v>
      </c>
      <c r="D2926" t="s">
        <v>23</v>
      </c>
      <c r="E2926" t="s">
        <v>5</v>
      </c>
      <c r="G2926" t="s">
        <v>24</v>
      </c>
      <c r="H2926">
        <v>1328244</v>
      </c>
      <c r="I2926">
        <v>1328747</v>
      </c>
      <c r="J2926" t="s">
        <v>74</v>
      </c>
      <c r="P2926">
        <v>5738000</v>
      </c>
      <c r="Q2926" t="s">
        <v>5208</v>
      </c>
      <c r="R2926">
        <v>504</v>
      </c>
      <c r="T2926" t="s">
        <v>5209</v>
      </c>
    </row>
    <row r="2927" spans="1:20" x14ac:dyDescent="0.25">
      <c r="A2927" s="6" t="s">
        <v>33</v>
      </c>
      <c r="B2927" s="7" t="s">
        <v>34</v>
      </c>
      <c r="C2927" s="7" t="s">
        <v>22</v>
      </c>
      <c r="D2927" s="7" t="s">
        <v>23</v>
      </c>
      <c r="E2927" s="7" t="s">
        <v>5</v>
      </c>
      <c r="F2927" s="7"/>
      <c r="G2927" s="7" t="s">
        <v>24</v>
      </c>
      <c r="H2927" s="7">
        <v>1328244</v>
      </c>
      <c r="I2927" s="7">
        <v>1328747</v>
      </c>
      <c r="J2927" s="7" t="s">
        <v>74</v>
      </c>
      <c r="K2927" s="7" t="s">
        <v>5210</v>
      </c>
      <c r="L2927" s="7" t="s">
        <v>5210</v>
      </c>
      <c r="M2927" s="7"/>
      <c r="N2927" s="7" t="s">
        <v>5211</v>
      </c>
      <c r="O2927" s="7"/>
      <c r="P2927" s="7">
        <v>5738000</v>
      </c>
      <c r="Q2927" s="7" t="s">
        <v>5208</v>
      </c>
      <c r="R2927" s="7">
        <v>504</v>
      </c>
      <c r="S2927" s="7">
        <v>167</v>
      </c>
      <c r="T2927" s="8"/>
    </row>
    <row r="2928" spans="1:20" hidden="1" x14ac:dyDescent="0.25">
      <c r="A2928" t="s">
        <v>20</v>
      </c>
      <c r="B2928" t="s">
        <v>30</v>
      </c>
      <c r="C2928" t="s">
        <v>22</v>
      </c>
      <c r="D2928" t="s">
        <v>23</v>
      </c>
      <c r="E2928" t="s">
        <v>5</v>
      </c>
      <c r="G2928" t="s">
        <v>24</v>
      </c>
      <c r="H2928">
        <v>1328839</v>
      </c>
      <c r="I2928">
        <v>1329657</v>
      </c>
      <c r="J2928" t="s">
        <v>74</v>
      </c>
      <c r="P2928">
        <v>5738163</v>
      </c>
      <c r="Q2928" t="s">
        <v>5212</v>
      </c>
      <c r="R2928">
        <v>819</v>
      </c>
      <c r="T2928" t="s">
        <v>5213</v>
      </c>
    </row>
    <row r="2929" spans="1:20" x14ac:dyDescent="0.25">
      <c r="A2929" s="6" t="s">
        <v>33</v>
      </c>
      <c r="B2929" s="7" t="s">
        <v>34</v>
      </c>
      <c r="C2929" s="7" t="s">
        <v>22</v>
      </c>
      <c r="D2929" s="7" t="s">
        <v>23</v>
      </c>
      <c r="E2929" s="7" t="s">
        <v>5</v>
      </c>
      <c r="F2929" s="7"/>
      <c r="G2929" s="7" t="s">
        <v>24</v>
      </c>
      <c r="H2929" s="7">
        <v>1328839</v>
      </c>
      <c r="I2929" s="7">
        <v>1329657</v>
      </c>
      <c r="J2929" s="7" t="s">
        <v>74</v>
      </c>
      <c r="K2929" s="7" t="s">
        <v>5214</v>
      </c>
      <c r="L2929" s="7" t="s">
        <v>5214</v>
      </c>
      <c r="M2929" s="7"/>
      <c r="N2929" s="7" t="s">
        <v>1354</v>
      </c>
      <c r="O2929" s="7"/>
      <c r="P2929" s="7">
        <v>5738163</v>
      </c>
      <c r="Q2929" s="7" t="s">
        <v>5212</v>
      </c>
      <c r="R2929" s="7">
        <v>819</v>
      </c>
      <c r="S2929" s="7">
        <v>272</v>
      </c>
      <c r="T2929" s="8"/>
    </row>
    <row r="2930" spans="1:20" hidden="1" x14ac:dyDescent="0.25">
      <c r="A2930" t="s">
        <v>20</v>
      </c>
      <c r="B2930" t="s">
        <v>30</v>
      </c>
      <c r="C2930" t="s">
        <v>22</v>
      </c>
      <c r="D2930" t="s">
        <v>23</v>
      </c>
      <c r="E2930" t="s">
        <v>5</v>
      </c>
      <c r="G2930" t="s">
        <v>24</v>
      </c>
      <c r="H2930">
        <v>1329691</v>
      </c>
      <c r="I2930">
        <v>1331394</v>
      </c>
      <c r="J2930" t="s">
        <v>74</v>
      </c>
      <c r="P2930">
        <v>5737401</v>
      </c>
      <c r="Q2930" t="s">
        <v>5215</v>
      </c>
      <c r="R2930">
        <v>1704</v>
      </c>
      <c r="T2930" t="s">
        <v>5216</v>
      </c>
    </row>
    <row r="2931" spans="1:20" x14ac:dyDescent="0.25">
      <c r="A2931" s="6" t="s">
        <v>33</v>
      </c>
      <c r="B2931" s="7" t="s">
        <v>34</v>
      </c>
      <c r="C2931" s="7" t="s">
        <v>22</v>
      </c>
      <c r="D2931" s="7" t="s">
        <v>23</v>
      </c>
      <c r="E2931" s="7" t="s">
        <v>5</v>
      </c>
      <c r="F2931" s="7"/>
      <c r="G2931" s="7" t="s">
        <v>24</v>
      </c>
      <c r="H2931" s="7">
        <v>1329691</v>
      </c>
      <c r="I2931" s="7">
        <v>1331394</v>
      </c>
      <c r="J2931" s="7" t="s">
        <v>74</v>
      </c>
      <c r="K2931" s="7" t="s">
        <v>5217</v>
      </c>
      <c r="L2931" s="7" t="s">
        <v>5217</v>
      </c>
      <c r="M2931" s="7"/>
      <c r="N2931" s="7" t="s">
        <v>1358</v>
      </c>
      <c r="O2931" s="7"/>
      <c r="P2931" s="7">
        <v>5737401</v>
      </c>
      <c r="Q2931" s="7" t="s">
        <v>5215</v>
      </c>
      <c r="R2931" s="7">
        <v>1704</v>
      </c>
      <c r="S2931" s="7">
        <v>567</v>
      </c>
      <c r="T2931" s="8"/>
    </row>
    <row r="2932" spans="1:20" hidden="1" x14ac:dyDescent="0.25">
      <c r="A2932" t="s">
        <v>20</v>
      </c>
      <c r="B2932" t="s">
        <v>30</v>
      </c>
      <c r="C2932" t="s">
        <v>22</v>
      </c>
      <c r="D2932" t="s">
        <v>23</v>
      </c>
      <c r="E2932" t="s">
        <v>5</v>
      </c>
      <c r="G2932" t="s">
        <v>24</v>
      </c>
      <c r="H2932">
        <v>1331415</v>
      </c>
      <c r="I2932">
        <v>1331801</v>
      </c>
      <c r="J2932" t="s">
        <v>74</v>
      </c>
      <c r="P2932">
        <v>5737654</v>
      </c>
      <c r="Q2932" t="s">
        <v>5218</v>
      </c>
      <c r="R2932">
        <v>387</v>
      </c>
      <c r="T2932" t="s">
        <v>5219</v>
      </c>
    </row>
    <row r="2933" spans="1:20" x14ac:dyDescent="0.25">
      <c r="A2933" s="6" t="s">
        <v>33</v>
      </c>
      <c r="B2933" s="7" t="s">
        <v>34</v>
      </c>
      <c r="C2933" s="7" t="s">
        <v>22</v>
      </c>
      <c r="D2933" s="7" t="s">
        <v>23</v>
      </c>
      <c r="E2933" s="7" t="s">
        <v>5</v>
      </c>
      <c r="F2933" s="7"/>
      <c r="G2933" s="7" t="s">
        <v>24</v>
      </c>
      <c r="H2933" s="7">
        <v>1331415</v>
      </c>
      <c r="I2933" s="7">
        <v>1331801</v>
      </c>
      <c r="J2933" s="7" t="s">
        <v>74</v>
      </c>
      <c r="K2933" s="7" t="s">
        <v>5220</v>
      </c>
      <c r="L2933" s="7" t="s">
        <v>5220</v>
      </c>
      <c r="M2933" s="7"/>
      <c r="N2933" s="7" t="s">
        <v>5221</v>
      </c>
      <c r="O2933" s="7"/>
      <c r="P2933" s="7">
        <v>5737654</v>
      </c>
      <c r="Q2933" s="7" t="s">
        <v>5218</v>
      </c>
      <c r="R2933" s="7">
        <v>387</v>
      </c>
      <c r="S2933" s="7">
        <v>128</v>
      </c>
      <c r="T2933" s="8"/>
    </row>
    <row r="2934" spans="1:20" hidden="1" x14ac:dyDescent="0.25">
      <c r="A2934" t="s">
        <v>20</v>
      </c>
      <c r="B2934" t="s">
        <v>30</v>
      </c>
      <c r="C2934" t="s">
        <v>22</v>
      </c>
      <c r="D2934" t="s">
        <v>23</v>
      </c>
      <c r="E2934" t="s">
        <v>5</v>
      </c>
      <c r="G2934" t="s">
        <v>24</v>
      </c>
      <c r="H2934">
        <v>1331843</v>
      </c>
      <c r="I2934">
        <v>1332085</v>
      </c>
      <c r="J2934" t="s">
        <v>74</v>
      </c>
      <c r="P2934">
        <v>5738005</v>
      </c>
      <c r="Q2934" t="s">
        <v>5222</v>
      </c>
      <c r="R2934">
        <v>243</v>
      </c>
      <c r="T2934" t="s">
        <v>5223</v>
      </c>
    </row>
    <row r="2935" spans="1:20" x14ac:dyDescent="0.25">
      <c r="A2935" s="6" t="s">
        <v>33</v>
      </c>
      <c r="B2935" s="7" t="s">
        <v>34</v>
      </c>
      <c r="C2935" s="7" t="s">
        <v>22</v>
      </c>
      <c r="D2935" s="7" t="s">
        <v>23</v>
      </c>
      <c r="E2935" s="7" t="s">
        <v>5</v>
      </c>
      <c r="F2935" s="7"/>
      <c r="G2935" s="7" t="s">
        <v>24</v>
      </c>
      <c r="H2935" s="7">
        <v>1331843</v>
      </c>
      <c r="I2935" s="7">
        <v>1332085</v>
      </c>
      <c r="J2935" s="7" t="s">
        <v>74</v>
      </c>
      <c r="K2935" s="7" t="s">
        <v>5224</v>
      </c>
      <c r="L2935" s="7" t="s">
        <v>5224</v>
      </c>
      <c r="M2935" s="7"/>
      <c r="N2935" s="7" t="s">
        <v>1824</v>
      </c>
      <c r="O2935" s="7"/>
      <c r="P2935" s="7">
        <v>5738005</v>
      </c>
      <c r="Q2935" s="7" t="s">
        <v>5222</v>
      </c>
      <c r="R2935" s="7">
        <v>243</v>
      </c>
      <c r="S2935" s="7">
        <v>80</v>
      </c>
      <c r="T2935" s="8"/>
    </row>
    <row r="2936" spans="1:20" hidden="1" x14ac:dyDescent="0.25">
      <c r="A2936" t="s">
        <v>20</v>
      </c>
      <c r="B2936" t="s">
        <v>30</v>
      </c>
      <c r="C2936" t="s">
        <v>22</v>
      </c>
      <c r="D2936" t="s">
        <v>23</v>
      </c>
      <c r="E2936" t="s">
        <v>5</v>
      </c>
      <c r="G2936" t="s">
        <v>24</v>
      </c>
      <c r="H2936">
        <v>1332108</v>
      </c>
      <c r="I2936">
        <v>1333166</v>
      </c>
      <c r="J2936" t="s">
        <v>74</v>
      </c>
      <c r="P2936">
        <v>5737499</v>
      </c>
      <c r="Q2936" t="s">
        <v>5225</v>
      </c>
      <c r="R2936">
        <v>1059</v>
      </c>
      <c r="T2936" t="s">
        <v>5226</v>
      </c>
    </row>
    <row r="2937" spans="1:20" x14ac:dyDescent="0.25">
      <c r="A2937" s="6" t="s">
        <v>33</v>
      </c>
      <c r="B2937" s="7" t="s">
        <v>34</v>
      </c>
      <c r="C2937" s="7" t="s">
        <v>22</v>
      </c>
      <c r="D2937" s="7" t="s">
        <v>23</v>
      </c>
      <c r="E2937" s="7" t="s">
        <v>5</v>
      </c>
      <c r="F2937" s="7"/>
      <c r="G2937" s="7" t="s">
        <v>24</v>
      </c>
      <c r="H2937" s="7">
        <v>1332108</v>
      </c>
      <c r="I2937" s="7">
        <v>1333166</v>
      </c>
      <c r="J2937" s="7" t="s">
        <v>74</v>
      </c>
      <c r="K2937" s="7" t="s">
        <v>5227</v>
      </c>
      <c r="L2937" s="7" t="s">
        <v>5227</v>
      </c>
      <c r="M2937" s="7"/>
      <c r="N2937" s="7" t="s">
        <v>1824</v>
      </c>
      <c r="O2937" s="7"/>
      <c r="P2937" s="7">
        <v>5737499</v>
      </c>
      <c r="Q2937" s="7" t="s">
        <v>5225</v>
      </c>
      <c r="R2937" s="7">
        <v>1059</v>
      </c>
      <c r="S2937" s="7">
        <v>352</v>
      </c>
      <c r="T2937" s="8"/>
    </row>
    <row r="2938" spans="1:20" hidden="1" x14ac:dyDescent="0.25">
      <c r="A2938" t="s">
        <v>20</v>
      </c>
      <c r="B2938" t="s">
        <v>30</v>
      </c>
      <c r="C2938" t="s">
        <v>22</v>
      </c>
      <c r="D2938" t="s">
        <v>23</v>
      </c>
      <c r="E2938" t="s">
        <v>5</v>
      </c>
      <c r="G2938" t="s">
        <v>24</v>
      </c>
      <c r="H2938">
        <v>1333189</v>
      </c>
      <c r="I2938">
        <v>1333635</v>
      </c>
      <c r="J2938" t="s">
        <v>74</v>
      </c>
      <c r="P2938">
        <v>5737483</v>
      </c>
      <c r="Q2938" t="s">
        <v>5228</v>
      </c>
      <c r="R2938">
        <v>447</v>
      </c>
      <c r="T2938" t="s">
        <v>5229</v>
      </c>
    </row>
    <row r="2939" spans="1:20" x14ac:dyDescent="0.25">
      <c r="A2939" s="6" t="s">
        <v>33</v>
      </c>
      <c r="B2939" s="7" t="s">
        <v>34</v>
      </c>
      <c r="C2939" s="7" t="s">
        <v>22</v>
      </c>
      <c r="D2939" s="7" t="s">
        <v>23</v>
      </c>
      <c r="E2939" s="7" t="s">
        <v>5</v>
      </c>
      <c r="F2939" s="7"/>
      <c r="G2939" s="7" t="s">
        <v>24</v>
      </c>
      <c r="H2939" s="7">
        <v>1333189</v>
      </c>
      <c r="I2939" s="7">
        <v>1333635</v>
      </c>
      <c r="J2939" s="7" t="s">
        <v>74</v>
      </c>
      <c r="K2939" s="7" t="s">
        <v>5230</v>
      </c>
      <c r="L2939" s="7" t="s">
        <v>5230</v>
      </c>
      <c r="M2939" s="7"/>
      <c r="N2939" s="7" t="s">
        <v>1609</v>
      </c>
      <c r="O2939" s="7"/>
      <c r="P2939" s="7">
        <v>5737483</v>
      </c>
      <c r="Q2939" s="7" t="s">
        <v>5228</v>
      </c>
      <c r="R2939" s="7">
        <v>447</v>
      </c>
      <c r="S2939" s="7">
        <v>148</v>
      </c>
      <c r="T2939" s="8"/>
    </row>
    <row r="2940" spans="1:20" hidden="1" x14ac:dyDescent="0.25">
      <c r="A2940" t="s">
        <v>20</v>
      </c>
      <c r="B2940" t="s">
        <v>30</v>
      </c>
      <c r="C2940" t="s">
        <v>22</v>
      </c>
      <c r="D2940" t="s">
        <v>23</v>
      </c>
      <c r="E2940" t="s">
        <v>5</v>
      </c>
      <c r="G2940" t="s">
        <v>24</v>
      </c>
      <c r="H2940">
        <v>1333839</v>
      </c>
      <c r="I2940">
        <v>1334456</v>
      </c>
      <c r="J2940" t="s">
        <v>25</v>
      </c>
      <c r="P2940">
        <v>5737280</v>
      </c>
      <c r="Q2940" t="s">
        <v>5231</v>
      </c>
      <c r="R2940">
        <v>618</v>
      </c>
      <c r="T2940" t="s">
        <v>5232</v>
      </c>
    </row>
    <row r="2941" spans="1:20" x14ac:dyDescent="0.25">
      <c r="A2941" s="6" t="s">
        <v>33</v>
      </c>
      <c r="B2941" s="7" t="s">
        <v>34</v>
      </c>
      <c r="C2941" s="7" t="s">
        <v>22</v>
      </c>
      <c r="D2941" s="7" t="s">
        <v>23</v>
      </c>
      <c r="E2941" s="7" t="s">
        <v>5</v>
      </c>
      <c r="F2941" s="7"/>
      <c r="G2941" s="7" t="s">
        <v>24</v>
      </c>
      <c r="H2941" s="7">
        <v>1333839</v>
      </c>
      <c r="I2941" s="7">
        <v>1334456</v>
      </c>
      <c r="J2941" s="7" t="s">
        <v>25</v>
      </c>
      <c r="K2941" s="7" t="s">
        <v>5233</v>
      </c>
      <c r="L2941" s="7" t="s">
        <v>5233</v>
      </c>
      <c r="M2941" s="7"/>
      <c r="N2941" s="7" t="s">
        <v>36</v>
      </c>
      <c r="O2941" s="7"/>
      <c r="P2941" s="7">
        <v>5737280</v>
      </c>
      <c r="Q2941" s="7" t="s">
        <v>5231</v>
      </c>
      <c r="R2941" s="7">
        <v>618</v>
      </c>
      <c r="S2941" s="7">
        <v>205</v>
      </c>
      <c r="T2941" s="8"/>
    </row>
    <row r="2942" spans="1:20" hidden="1" x14ac:dyDescent="0.25">
      <c r="A2942" t="s">
        <v>20</v>
      </c>
      <c r="B2942" t="s">
        <v>30</v>
      </c>
      <c r="C2942" t="s">
        <v>22</v>
      </c>
      <c r="D2942" t="s">
        <v>23</v>
      </c>
      <c r="E2942" t="s">
        <v>5</v>
      </c>
      <c r="G2942" t="s">
        <v>24</v>
      </c>
      <c r="H2942">
        <v>1334523</v>
      </c>
      <c r="I2942">
        <v>1335440</v>
      </c>
      <c r="J2942" t="s">
        <v>25</v>
      </c>
      <c r="P2942">
        <v>5738091</v>
      </c>
      <c r="Q2942" t="s">
        <v>5234</v>
      </c>
      <c r="R2942">
        <v>918</v>
      </c>
      <c r="T2942" t="s">
        <v>5235</v>
      </c>
    </row>
    <row r="2943" spans="1:20" x14ac:dyDescent="0.25">
      <c r="A2943" s="6" t="s">
        <v>33</v>
      </c>
      <c r="B2943" s="7" t="s">
        <v>34</v>
      </c>
      <c r="C2943" s="7" t="s">
        <v>22</v>
      </c>
      <c r="D2943" s="7" t="s">
        <v>23</v>
      </c>
      <c r="E2943" s="7" t="s">
        <v>5</v>
      </c>
      <c r="F2943" s="7"/>
      <c r="G2943" s="7" t="s">
        <v>24</v>
      </c>
      <c r="H2943" s="7">
        <v>1334523</v>
      </c>
      <c r="I2943" s="7">
        <v>1335440</v>
      </c>
      <c r="J2943" s="7" t="s">
        <v>25</v>
      </c>
      <c r="K2943" s="7" t="s">
        <v>5236</v>
      </c>
      <c r="L2943" s="7" t="s">
        <v>5236</v>
      </c>
      <c r="M2943" s="7"/>
      <c r="N2943" s="7" t="s">
        <v>5237</v>
      </c>
      <c r="O2943" s="7"/>
      <c r="P2943" s="7">
        <v>5738091</v>
      </c>
      <c r="Q2943" s="7" t="s">
        <v>5234</v>
      </c>
      <c r="R2943" s="7">
        <v>918</v>
      </c>
      <c r="S2943" s="7">
        <v>305</v>
      </c>
      <c r="T2943" s="8"/>
    </row>
    <row r="2944" spans="1:20" hidden="1" x14ac:dyDescent="0.25">
      <c r="A2944" t="s">
        <v>20</v>
      </c>
      <c r="B2944" t="s">
        <v>30</v>
      </c>
      <c r="C2944" t="s">
        <v>22</v>
      </c>
      <c r="D2944" t="s">
        <v>23</v>
      </c>
      <c r="E2944" t="s">
        <v>5</v>
      </c>
      <c r="G2944" t="s">
        <v>24</v>
      </c>
      <c r="H2944">
        <v>1335450</v>
      </c>
      <c r="I2944">
        <v>1335809</v>
      </c>
      <c r="J2944" t="s">
        <v>74</v>
      </c>
      <c r="P2944">
        <v>5737667</v>
      </c>
      <c r="Q2944" t="s">
        <v>5238</v>
      </c>
      <c r="R2944">
        <v>360</v>
      </c>
      <c r="T2944" t="s">
        <v>5239</v>
      </c>
    </row>
    <row r="2945" spans="1:20" x14ac:dyDescent="0.25">
      <c r="A2945" s="6" t="s">
        <v>33</v>
      </c>
      <c r="B2945" s="7" t="s">
        <v>34</v>
      </c>
      <c r="C2945" s="7" t="s">
        <v>22</v>
      </c>
      <c r="D2945" s="7" t="s">
        <v>23</v>
      </c>
      <c r="E2945" s="7" t="s">
        <v>5</v>
      </c>
      <c r="F2945" s="7"/>
      <c r="G2945" s="7" t="s">
        <v>24</v>
      </c>
      <c r="H2945" s="7">
        <v>1335450</v>
      </c>
      <c r="I2945" s="7">
        <v>1335809</v>
      </c>
      <c r="J2945" s="7" t="s">
        <v>74</v>
      </c>
      <c r="K2945" s="7" t="s">
        <v>5240</v>
      </c>
      <c r="L2945" s="7" t="s">
        <v>5240</v>
      </c>
      <c r="M2945" s="7"/>
      <c r="N2945" s="7" t="s">
        <v>36</v>
      </c>
      <c r="O2945" s="7"/>
      <c r="P2945" s="7">
        <v>5737667</v>
      </c>
      <c r="Q2945" s="7" t="s">
        <v>5238</v>
      </c>
      <c r="R2945" s="7">
        <v>360</v>
      </c>
      <c r="S2945" s="7">
        <v>119</v>
      </c>
      <c r="T2945" s="8"/>
    </row>
    <row r="2946" spans="1:20" hidden="1" x14ac:dyDescent="0.25">
      <c r="A2946" t="s">
        <v>20</v>
      </c>
      <c r="B2946" t="s">
        <v>30</v>
      </c>
      <c r="C2946" t="s">
        <v>22</v>
      </c>
      <c r="D2946" t="s">
        <v>23</v>
      </c>
      <c r="E2946" t="s">
        <v>5</v>
      </c>
      <c r="G2946" t="s">
        <v>24</v>
      </c>
      <c r="H2946">
        <v>1335814</v>
      </c>
      <c r="I2946">
        <v>1336956</v>
      </c>
      <c r="J2946" t="s">
        <v>74</v>
      </c>
      <c r="P2946">
        <v>5737651</v>
      </c>
      <c r="Q2946" t="s">
        <v>5241</v>
      </c>
      <c r="R2946">
        <v>1143</v>
      </c>
      <c r="T2946" t="s">
        <v>5242</v>
      </c>
    </row>
    <row r="2947" spans="1:20" x14ac:dyDescent="0.25">
      <c r="A2947" s="6" t="s">
        <v>33</v>
      </c>
      <c r="B2947" s="7" t="s">
        <v>34</v>
      </c>
      <c r="C2947" s="7" t="s">
        <v>22</v>
      </c>
      <c r="D2947" s="7" t="s">
        <v>23</v>
      </c>
      <c r="E2947" s="7" t="s">
        <v>5</v>
      </c>
      <c r="F2947" s="7"/>
      <c r="G2947" s="7" t="s">
        <v>24</v>
      </c>
      <c r="H2947" s="7">
        <v>1335814</v>
      </c>
      <c r="I2947" s="7">
        <v>1336956</v>
      </c>
      <c r="J2947" s="7" t="s">
        <v>74</v>
      </c>
      <c r="K2947" s="7" t="s">
        <v>5243</v>
      </c>
      <c r="L2947" s="7" t="s">
        <v>5243</v>
      </c>
      <c r="M2947" s="7"/>
      <c r="N2947" s="7" t="s">
        <v>5244</v>
      </c>
      <c r="O2947" s="7"/>
      <c r="P2947" s="7">
        <v>5737651</v>
      </c>
      <c r="Q2947" s="7" t="s">
        <v>5241</v>
      </c>
      <c r="R2947" s="7">
        <v>1143</v>
      </c>
      <c r="S2947" s="7">
        <v>380</v>
      </c>
      <c r="T2947" s="8"/>
    </row>
    <row r="2948" spans="1:20" hidden="1" x14ac:dyDescent="0.25">
      <c r="A2948" t="s">
        <v>20</v>
      </c>
      <c r="B2948" t="s">
        <v>30</v>
      </c>
      <c r="C2948" t="s">
        <v>22</v>
      </c>
      <c r="D2948" t="s">
        <v>23</v>
      </c>
      <c r="E2948" t="s">
        <v>5</v>
      </c>
      <c r="G2948" t="s">
        <v>24</v>
      </c>
      <c r="H2948">
        <v>1336984</v>
      </c>
      <c r="I2948">
        <v>1337760</v>
      </c>
      <c r="J2948" t="s">
        <v>74</v>
      </c>
      <c r="P2948">
        <v>5737730</v>
      </c>
      <c r="Q2948" t="s">
        <v>5245</v>
      </c>
      <c r="R2948">
        <v>777</v>
      </c>
      <c r="T2948" t="s">
        <v>5246</v>
      </c>
    </row>
    <row r="2949" spans="1:20" x14ac:dyDescent="0.25">
      <c r="A2949" s="6" t="s">
        <v>33</v>
      </c>
      <c r="B2949" s="7" t="s">
        <v>34</v>
      </c>
      <c r="C2949" s="7" t="s">
        <v>22</v>
      </c>
      <c r="D2949" s="7" t="s">
        <v>23</v>
      </c>
      <c r="E2949" s="7" t="s">
        <v>5</v>
      </c>
      <c r="F2949" s="7"/>
      <c r="G2949" s="7" t="s">
        <v>24</v>
      </c>
      <c r="H2949" s="7">
        <v>1336984</v>
      </c>
      <c r="I2949" s="7">
        <v>1337760</v>
      </c>
      <c r="J2949" s="7" t="s">
        <v>74</v>
      </c>
      <c r="K2949" s="7" t="s">
        <v>5247</v>
      </c>
      <c r="L2949" s="7" t="s">
        <v>5247</v>
      </c>
      <c r="M2949" s="7"/>
      <c r="N2949" s="7" t="s">
        <v>5248</v>
      </c>
      <c r="O2949" s="7"/>
      <c r="P2949" s="7">
        <v>5737730</v>
      </c>
      <c r="Q2949" s="7" t="s">
        <v>5245</v>
      </c>
      <c r="R2949" s="7">
        <v>777</v>
      </c>
      <c r="S2949" s="7">
        <v>258</v>
      </c>
      <c r="T2949" s="8"/>
    </row>
    <row r="2950" spans="1:20" hidden="1" x14ac:dyDescent="0.25">
      <c r="A2950" t="s">
        <v>20</v>
      </c>
      <c r="B2950" t="s">
        <v>30</v>
      </c>
      <c r="C2950" t="s">
        <v>22</v>
      </c>
      <c r="D2950" t="s">
        <v>23</v>
      </c>
      <c r="E2950" t="s">
        <v>5</v>
      </c>
      <c r="G2950" t="s">
        <v>24</v>
      </c>
      <c r="H2950">
        <v>1337757</v>
      </c>
      <c r="I2950">
        <v>1338740</v>
      </c>
      <c r="J2950" t="s">
        <v>74</v>
      </c>
      <c r="P2950">
        <v>5737476</v>
      </c>
      <c r="Q2950" t="s">
        <v>5249</v>
      </c>
      <c r="R2950">
        <v>984</v>
      </c>
      <c r="T2950" t="s">
        <v>5250</v>
      </c>
    </row>
    <row r="2951" spans="1:20" x14ac:dyDescent="0.25">
      <c r="A2951" s="6" t="s">
        <v>33</v>
      </c>
      <c r="B2951" s="7" t="s">
        <v>34</v>
      </c>
      <c r="C2951" s="7" t="s">
        <v>22</v>
      </c>
      <c r="D2951" s="7" t="s">
        <v>23</v>
      </c>
      <c r="E2951" s="7" t="s">
        <v>5</v>
      </c>
      <c r="F2951" s="7"/>
      <c r="G2951" s="7" t="s">
        <v>24</v>
      </c>
      <c r="H2951" s="7">
        <v>1337757</v>
      </c>
      <c r="I2951" s="7">
        <v>1338740</v>
      </c>
      <c r="J2951" s="7" t="s">
        <v>74</v>
      </c>
      <c r="K2951" s="7" t="s">
        <v>5251</v>
      </c>
      <c r="L2951" s="7" t="s">
        <v>5251</v>
      </c>
      <c r="M2951" s="7"/>
      <c r="N2951" s="7" t="s">
        <v>5252</v>
      </c>
      <c r="O2951" s="7"/>
      <c r="P2951" s="7">
        <v>5737476</v>
      </c>
      <c r="Q2951" s="7" t="s">
        <v>5249</v>
      </c>
      <c r="R2951" s="7">
        <v>984</v>
      </c>
      <c r="S2951" s="7">
        <v>327</v>
      </c>
      <c r="T2951" s="8"/>
    </row>
    <row r="2952" spans="1:20" hidden="1" x14ac:dyDescent="0.25">
      <c r="A2952" t="s">
        <v>20</v>
      </c>
      <c r="B2952" t="s">
        <v>30</v>
      </c>
      <c r="C2952" t="s">
        <v>22</v>
      </c>
      <c r="D2952" t="s">
        <v>23</v>
      </c>
      <c r="E2952" t="s">
        <v>5</v>
      </c>
      <c r="G2952" t="s">
        <v>24</v>
      </c>
      <c r="H2952">
        <v>1338818</v>
      </c>
      <c r="I2952">
        <v>1339018</v>
      </c>
      <c r="J2952" t="s">
        <v>74</v>
      </c>
      <c r="P2952">
        <v>5737321</v>
      </c>
      <c r="Q2952" t="s">
        <v>5253</v>
      </c>
      <c r="R2952">
        <v>201</v>
      </c>
      <c r="T2952" t="s">
        <v>5254</v>
      </c>
    </row>
    <row r="2953" spans="1:20" x14ac:dyDescent="0.25">
      <c r="A2953" s="6" t="s">
        <v>33</v>
      </c>
      <c r="B2953" s="7" t="s">
        <v>34</v>
      </c>
      <c r="C2953" s="7" t="s">
        <v>22</v>
      </c>
      <c r="D2953" s="7" t="s">
        <v>23</v>
      </c>
      <c r="E2953" s="7" t="s">
        <v>5</v>
      </c>
      <c r="F2953" s="7"/>
      <c r="G2953" s="7" t="s">
        <v>24</v>
      </c>
      <c r="H2953" s="7">
        <v>1338818</v>
      </c>
      <c r="I2953" s="7">
        <v>1339018</v>
      </c>
      <c r="J2953" s="7" t="s">
        <v>74</v>
      </c>
      <c r="K2953" s="7" t="s">
        <v>5255</v>
      </c>
      <c r="L2953" s="7" t="s">
        <v>5255</v>
      </c>
      <c r="M2953" s="7"/>
      <c r="N2953" s="7" t="s">
        <v>36</v>
      </c>
      <c r="O2953" s="7"/>
      <c r="P2953" s="7">
        <v>5737321</v>
      </c>
      <c r="Q2953" s="7" t="s">
        <v>5253</v>
      </c>
      <c r="R2953" s="7">
        <v>201</v>
      </c>
      <c r="S2953" s="7">
        <v>66</v>
      </c>
      <c r="T2953" s="8"/>
    </row>
    <row r="2954" spans="1:20" hidden="1" x14ac:dyDescent="0.25">
      <c r="A2954" t="s">
        <v>20</v>
      </c>
      <c r="B2954" t="s">
        <v>30</v>
      </c>
      <c r="C2954" t="s">
        <v>22</v>
      </c>
      <c r="D2954" t="s">
        <v>23</v>
      </c>
      <c r="E2954" t="s">
        <v>5</v>
      </c>
      <c r="G2954" t="s">
        <v>24</v>
      </c>
      <c r="H2954">
        <v>1339047</v>
      </c>
      <c r="I2954">
        <v>1339790</v>
      </c>
      <c r="J2954" t="s">
        <v>74</v>
      </c>
      <c r="P2954">
        <v>5739147</v>
      </c>
      <c r="Q2954" t="s">
        <v>5256</v>
      </c>
      <c r="R2954">
        <v>744</v>
      </c>
      <c r="T2954" t="s">
        <v>5257</v>
      </c>
    </row>
    <row r="2955" spans="1:20" x14ac:dyDescent="0.25">
      <c r="A2955" s="6" t="s">
        <v>33</v>
      </c>
      <c r="B2955" s="7" t="s">
        <v>34</v>
      </c>
      <c r="C2955" s="7" t="s">
        <v>22</v>
      </c>
      <c r="D2955" s="7" t="s">
        <v>23</v>
      </c>
      <c r="E2955" s="7" t="s">
        <v>5</v>
      </c>
      <c r="F2955" s="7"/>
      <c r="G2955" s="7" t="s">
        <v>24</v>
      </c>
      <c r="H2955" s="7">
        <v>1339047</v>
      </c>
      <c r="I2955" s="7">
        <v>1339790</v>
      </c>
      <c r="J2955" s="7" t="s">
        <v>74</v>
      </c>
      <c r="K2955" s="7" t="s">
        <v>5258</v>
      </c>
      <c r="L2955" s="7" t="s">
        <v>5258</v>
      </c>
      <c r="M2955" s="7"/>
      <c r="N2955" s="7" t="s">
        <v>5259</v>
      </c>
      <c r="O2955" s="7"/>
      <c r="P2955" s="7">
        <v>5739147</v>
      </c>
      <c r="Q2955" s="7" t="s">
        <v>5256</v>
      </c>
      <c r="R2955" s="7">
        <v>744</v>
      </c>
      <c r="S2955" s="7">
        <v>247</v>
      </c>
      <c r="T2955" s="8"/>
    </row>
    <row r="2956" spans="1:20" hidden="1" x14ac:dyDescent="0.25">
      <c r="A2956" t="s">
        <v>20</v>
      </c>
      <c r="B2956" t="s">
        <v>30</v>
      </c>
      <c r="C2956" t="s">
        <v>22</v>
      </c>
      <c r="D2956" t="s">
        <v>23</v>
      </c>
      <c r="E2956" t="s">
        <v>5</v>
      </c>
      <c r="G2956" t="s">
        <v>24</v>
      </c>
      <c r="H2956">
        <v>1339820</v>
      </c>
      <c r="I2956">
        <v>1340245</v>
      </c>
      <c r="J2956" t="s">
        <v>74</v>
      </c>
      <c r="P2956">
        <v>5739148</v>
      </c>
      <c r="Q2956" t="s">
        <v>5260</v>
      </c>
      <c r="R2956">
        <v>426</v>
      </c>
      <c r="T2956" t="s">
        <v>5261</v>
      </c>
    </row>
    <row r="2957" spans="1:20" x14ac:dyDescent="0.25">
      <c r="A2957" s="6" t="s">
        <v>33</v>
      </c>
      <c r="B2957" s="7" t="s">
        <v>34</v>
      </c>
      <c r="C2957" s="7" t="s">
        <v>22</v>
      </c>
      <c r="D2957" s="7" t="s">
        <v>23</v>
      </c>
      <c r="E2957" s="7" t="s">
        <v>5</v>
      </c>
      <c r="F2957" s="7"/>
      <c r="G2957" s="7" t="s">
        <v>24</v>
      </c>
      <c r="H2957" s="7">
        <v>1339820</v>
      </c>
      <c r="I2957" s="7">
        <v>1340245</v>
      </c>
      <c r="J2957" s="7" t="s">
        <v>74</v>
      </c>
      <c r="K2957" s="7" t="s">
        <v>5262</v>
      </c>
      <c r="L2957" s="7" t="s">
        <v>5262</v>
      </c>
      <c r="M2957" s="7"/>
      <c r="N2957" s="7" t="s">
        <v>5263</v>
      </c>
      <c r="O2957" s="7"/>
      <c r="P2957" s="7">
        <v>5739148</v>
      </c>
      <c r="Q2957" s="7" t="s">
        <v>5260</v>
      </c>
      <c r="R2957" s="7">
        <v>426</v>
      </c>
      <c r="S2957" s="7">
        <v>141</v>
      </c>
      <c r="T2957" s="8"/>
    </row>
    <row r="2958" spans="1:20" hidden="1" x14ac:dyDescent="0.25">
      <c r="A2958" t="s">
        <v>20</v>
      </c>
      <c r="B2958" t="s">
        <v>30</v>
      </c>
      <c r="C2958" t="s">
        <v>22</v>
      </c>
      <c r="D2958" t="s">
        <v>23</v>
      </c>
      <c r="E2958" t="s">
        <v>5</v>
      </c>
      <c r="G2958" t="s">
        <v>24</v>
      </c>
      <c r="H2958">
        <v>1340238</v>
      </c>
      <c r="I2958">
        <v>1340957</v>
      </c>
      <c r="J2958" t="s">
        <v>74</v>
      </c>
      <c r="P2958">
        <v>5737790</v>
      </c>
      <c r="Q2958" t="s">
        <v>5264</v>
      </c>
      <c r="R2958">
        <v>720</v>
      </c>
      <c r="T2958" t="s">
        <v>5265</v>
      </c>
    </row>
    <row r="2959" spans="1:20" x14ac:dyDescent="0.25">
      <c r="A2959" s="6" t="s">
        <v>33</v>
      </c>
      <c r="B2959" s="7" t="s">
        <v>34</v>
      </c>
      <c r="C2959" s="7" t="s">
        <v>22</v>
      </c>
      <c r="D2959" s="7" t="s">
        <v>23</v>
      </c>
      <c r="E2959" s="7" t="s">
        <v>5</v>
      </c>
      <c r="F2959" s="7"/>
      <c r="G2959" s="7" t="s">
        <v>24</v>
      </c>
      <c r="H2959" s="7">
        <v>1340238</v>
      </c>
      <c r="I2959" s="7">
        <v>1340957</v>
      </c>
      <c r="J2959" s="7" t="s">
        <v>74</v>
      </c>
      <c r="K2959" s="7" t="s">
        <v>5266</v>
      </c>
      <c r="L2959" s="7" t="s">
        <v>5266</v>
      </c>
      <c r="M2959" s="7"/>
      <c r="N2959" s="7" t="s">
        <v>5267</v>
      </c>
      <c r="O2959" s="7"/>
      <c r="P2959" s="7">
        <v>5737790</v>
      </c>
      <c r="Q2959" s="7" t="s">
        <v>5264</v>
      </c>
      <c r="R2959" s="7">
        <v>720</v>
      </c>
      <c r="S2959" s="7">
        <v>239</v>
      </c>
      <c r="T2959" s="8"/>
    </row>
    <row r="2960" spans="1:20" hidden="1" x14ac:dyDescent="0.25">
      <c r="A2960" t="s">
        <v>20</v>
      </c>
      <c r="B2960" t="s">
        <v>30</v>
      </c>
      <c r="C2960" t="s">
        <v>22</v>
      </c>
      <c r="D2960" t="s">
        <v>23</v>
      </c>
      <c r="E2960" t="s">
        <v>5</v>
      </c>
      <c r="G2960" t="s">
        <v>24</v>
      </c>
      <c r="H2960">
        <v>1341034</v>
      </c>
      <c r="I2960">
        <v>1341735</v>
      </c>
      <c r="J2960" t="s">
        <v>25</v>
      </c>
      <c r="P2960">
        <v>5737532</v>
      </c>
      <c r="Q2960" t="s">
        <v>5268</v>
      </c>
      <c r="R2960">
        <v>702</v>
      </c>
      <c r="T2960" t="s">
        <v>5269</v>
      </c>
    </row>
    <row r="2961" spans="1:20" x14ac:dyDescent="0.25">
      <c r="A2961" s="6" t="s">
        <v>33</v>
      </c>
      <c r="B2961" s="7" t="s">
        <v>34</v>
      </c>
      <c r="C2961" s="7" t="s">
        <v>22</v>
      </c>
      <c r="D2961" s="7" t="s">
        <v>23</v>
      </c>
      <c r="E2961" s="7" t="s">
        <v>5</v>
      </c>
      <c r="F2961" s="7"/>
      <c r="G2961" s="7" t="s">
        <v>24</v>
      </c>
      <c r="H2961" s="7">
        <v>1341034</v>
      </c>
      <c r="I2961" s="7">
        <v>1341735</v>
      </c>
      <c r="J2961" s="7" t="s">
        <v>25</v>
      </c>
      <c r="K2961" s="7" t="s">
        <v>5270</v>
      </c>
      <c r="L2961" s="7" t="s">
        <v>5270</v>
      </c>
      <c r="M2961" s="7"/>
      <c r="N2961" s="7" t="s">
        <v>5271</v>
      </c>
      <c r="O2961" s="7"/>
      <c r="P2961" s="7">
        <v>5737532</v>
      </c>
      <c r="Q2961" s="7" t="s">
        <v>5268</v>
      </c>
      <c r="R2961" s="7">
        <v>702</v>
      </c>
      <c r="S2961" s="7">
        <v>233</v>
      </c>
      <c r="T2961" s="8"/>
    </row>
    <row r="2962" spans="1:20" hidden="1" x14ac:dyDescent="0.25">
      <c r="A2962" t="s">
        <v>20</v>
      </c>
      <c r="B2962" t="s">
        <v>30</v>
      </c>
      <c r="C2962" t="s">
        <v>22</v>
      </c>
      <c r="D2962" t="s">
        <v>23</v>
      </c>
      <c r="E2962" t="s">
        <v>5</v>
      </c>
      <c r="G2962" t="s">
        <v>24</v>
      </c>
      <c r="H2962">
        <v>1341788</v>
      </c>
      <c r="I2962">
        <v>1342678</v>
      </c>
      <c r="J2962" t="s">
        <v>25</v>
      </c>
      <c r="P2962">
        <v>5737431</v>
      </c>
      <c r="Q2962" t="s">
        <v>5272</v>
      </c>
      <c r="R2962">
        <v>891</v>
      </c>
      <c r="T2962" t="s">
        <v>5273</v>
      </c>
    </row>
    <row r="2963" spans="1:20" x14ac:dyDescent="0.25">
      <c r="A2963" s="6" t="s">
        <v>33</v>
      </c>
      <c r="B2963" s="7" t="s">
        <v>34</v>
      </c>
      <c r="C2963" s="7" t="s">
        <v>22</v>
      </c>
      <c r="D2963" s="7" t="s">
        <v>23</v>
      </c>
      <c r="E2963" s="7" t="s">
        <v>5</v>
      </c>
      <c r="F2963" s="7"/>
      <c r="G2963" s="7" t="s">
        <v>24</v>
      </c>
      <c r="H2963" s="7">
        <v>1341788</v>
      </c>
      <c r="I2963" s="7">
        <v>1342678</v>
      </c>
      <c r="J2963" s="7" t="s">
        <v>25</v>
      </c>
      <c r="K2963" s="7" t="s">
        <v>5274</v>
      </c>
      <c r="L2963" s="7" t="s">
        <v>5274</v>
      </c>
      <c r="M2963" s="7"/>
      <c r="N2963" s="7" t="s">
        <v>36</v>
      </c>
      <c r="O2963" s="7"/>
      <c r="P2963" s="7">
        <v>5737431</v>
      </c>
      <c r="Q2963" s="7" t="s">
        <v>5272</v>
      </c>
      <c r="R2963" s="7">
        <v>891</v>
      </c>
      <c r="S2963" s="7">
        <v>296</v>
      </c>
      <c r="T2963" s="8"/>
    </row>
    <row r="2964" spans="1:20" hidden="1" x14ac:dyDescent="0.25">
      <c r="A2964" t="s">
        <v>20</v>
      </c>
      <c r="B2964" t="s">
        <v>30</v>
      </c>
      <c r="C2964" t="s">
        <v>22</v>
      </c>
      <c r="D2964" t="s">
        <v>23</v>
      </c>
      <c r="E2964" t="s">
        <v>5</v>
      </c>
      <c r="G2964" t="s">
        <v>24</v>
      </c>
      <c r="H2964">
        <v>1342704</v>
      </c>
      <c r="I2964">
        <v>1343150</v>
      </c>
      <c r="J2964" t="s">
        <v>74</v>
      </c>
      <c r="P2964">
        <v>5737735</v>
      </c>
      <c r="Q2964" t="s">
        <v>5275</v>
      </c>
      <c r="R2964">
        <v>447</v>
      </c>
      <c r="T2964" t="s">
        <v>5276</v>
      </c>
    </row>
    <row r="2965" spans="1:20" x14ac:dyDescent="0.25">
      <c r="A2965" s="6" t="s">
        <v>33</v>
      </c>
      <c r="B2965" s="7" t="s">
        <v>34</v>
      </c>
      <c r="C2965" s="7" t="s">
        <v>22</v>
      </c>
      <c r="D2965" s="7" t="s">
        <v>23</v>
      </c>
      <c r="E2965" s="7" t="s">
        <v>5</v>
      </c>
      <c r="F2965" s="7"/>
      <c r="G2965" s="7" t="s">
        <v>24</v>
      </c>
      <c r="H2965" s="7">
        <v>1342704</v>
      </c>
      <c r="I2965" s="7">
        <v>1343150</v>
      </c>
      <c r="J2965" s="7" t="s">
        <v>74</v>
      </c>
      <c r="K2965" s="7" t="s">
        <v>5277</v>
      </c>
      <c r="L2965" s="7" t="s">
        <v>5277</v>
      </c>
      <c r="M2965" s="7"/>
      <c r="N2965" s="7" t="s">
        <v>5278</v>
      </c>
      <c r="O2965" s="7"/>
      <c r="P2965" s="7">
        <v>5737735</v>
      </c>
      <c r="Q2965" s="7" t="s">
        <v>5275</v>
      </c>
      <c r="R2965" s="7">
        <v>447</v>
      </c>
      <c r="S2965" s="7">
        <v>148</v>
      </c>
      <c r="T2965" s="8"/>
    </row>
    <row r="2966" spans="1:20" hidden="1" x14ac:dyDescent="0.25">
      <c r="A2966" t="s">
        <v>20</v>
      </c>
      <c r="B2966" t="s">
        <v>30</v>
      </c>
      <c r="C2966" t="s">
        <v>22</v>
      </c>
      <c r="D2966" t="s">
        <v>23</v>
      </c>
      <c r="E2966" t="s">
        <v>5</v>
      </c>
      <c r="G2966" t="s">
        <v>24</v>
      </c>
      <c r="H2966">
        <v>1343182</v>
      </c>
      <c r="I2966">
        <v>1344237</v>
      </c>
      <c r="J2966" t="s">
        <v>74</v>
      </c>
      <c r="P2966">
        <v>5737734</v>
      </c>
      <c r="Q2966" t="s">
        <v>5279</v>
      </c>
      <c r="R2966">
        <v>1056</v>
      </c>
      <c r="T2966" t="s">
        <v>5280</v>
      </c>
    </row>
    <row r="2967" spans="1:20" x14ac:dyDescent="0.25">
      <c r="A2967" s="6" t="s">
        <v>33</v>
      </c>
      <c r="B2967" s="7" t="s">
        <v>34</v>
      </c>
      <c r="C2967" s="7" t="s">
        <v>22</v>
      </c>
      <c r="D2967" s="7" t="s">
        <v>23</v>
      </c>
      <c r="E2967" s="7" t="s">
        <v>5</v>
      </c>
      <c r="F2967" s="7"/>
      <c r="G2967" s="7" t="s">
        <v>24</v>
      </c>
      <c r="H2967" s="7">
        <v>1343182</v>
      </c>
      <c r="I2967" s="7">
        <v>1344237</v>
      </c>
      <c r="J2967" s="7" t="s">
        <v>74</v>
      </c>
      <c r="K2967" s="7" t="s">
        <v>5281</v>
      </c>
      <c r="L2967" s="7" t="s">
        <v>5281</v>
      </c>
      <c r="M2967" s="7"/>
      <c r="N2967" s="7" t="s">
        <v>36</v>
      </c>
      <c r="O2967" s="7"/>
      <c r="P2967" s="7">
        <v>5737734</v>
      </c>
      <c r="Q2967" s="7" t="s">
        <v>5279</v>
      </c>
      <c r="R2967" s="7">
        <v>1056</v>
      </c>
      <c r="S2967" s="7">
        <v>351</v>
      </c>
      <c r="T2967" s="8"/>
    </row>
    <row r="2968" spans="1:20" hidden="1" x14ac:dyDescent="0.25">
      <c r="A2968" t="s">
        <v>20</v>
      </c>
      <c r="B2968" t="s">
        <v>30</v>
      </c>
      <c r="C2968" t="s">
        <v>22</v>
      </c>
      <c r="D2968" t="s">
        <v>23</v>
      </c>
      <c r="E2968" t="s">
        <v>5</v>
      </c>
      <c r="G2968" t="s">
        <v>24</v>
      </c>
      <c r="H2968">
        <v>1344295</v>
      </c>
      <c r="I2968">
        <v>1344597</v>
      </c>
      <c r="J2968" t="s">
        <v>74</v>
      </c>
      <c r="P2968">
        <v>5737997</v>
      </c>
      <c r="Q2968" t="s">
        <v>5282</v>
      </c>
      <c r="R2968">
        <v>303</v>
      </c>
      <c r="T2968" t="s">
        <v>5283</v>
      </c>
    </row>
    <row r="2969" spans="1:20" x14ac:dyDescent="0.25">
      <c r="A2969" s="6" t="s">
        <v>33</v>
      </c>
      <c r="B2969" s="7" t="s">
        <v>34</v>
      </c>
      <c r="C2969" s="7" t="s">
        <v>22</v>
      </c>
      <c r="D2969" s="7" t="s">
        <v>23</v>
      </c>
      <c r="E2969" s="7" t="s">
        <v>5</v>
      </c>
      <c r="F2969" s="7"/>
      <c r="G2969" s="7" t="s">
        <v>24</v>
      </c>
      <c r="H2969" s="7">
        <v>1344295</v>
      </c>
      <c r="I2969" s="7">
        <v>1344597</v>
      </c>
      <c r="J2969" s="7" t="s">
        <v>74</v>
      </c>
      <c r="K2969" s="7" t="s">
        <v>5284</v>
      </c>
      <c r="L2969" s="7" t="s">
        <v>5284</v>
      </c>
      <c r="M2969" s="7"/>
      <c r="N2969" s="7" t="s">
        <v>36</v>
      </c>
      <c r="O2969" s="7"/>
      <c r="P2969" s="7">
        <v>5737997</v>
      </c>
      <c r="Q2969" s="7" t="s">
        <v>5282</v>
      </c>
      <c r="R2969" s="7">
        <v>303</v>
      </c>
      <c r="S2969" s="7">
        <v>100</v>
      </c>
      <c r="T2969" s="8"/>
    </row>
    <row r="2970" spans="1:20" hidden="1" x14ac:dyDescent="0.25">
      <c r="A2970" t="s">
        <v>20</v>
      </c>
      <c r="B2970" t="s">
        <v>30</v>
      </c>
      <c r="C2970" t="s">
        <v>22</v>
      </c>
      <c r="D2970" t="s">
        <v>23</v>
      </c>
      <c r="E2970" t="s">
        <v>5</v>
      </c>
      <c r="G2970" t="s">
        <v>24</v>
      </c>
      <c r="H2970">
        <v>1344696</v>
      </c>
      <c r="I2970">
        <v>1345328</v>
      </c>
      <c r="J2970" t="s">
        <v>74</v>
      </c>
      <c r="P2970">
        <v>5737609</v>
      </c>
      <c r="Q2970" t="s">
        <v>5285</v>
      </c>
      <c r="R2970">
        <v>633</v>
      </c>
      <c r="T2970" t="s">
        <v>5286</v>
      </c>
    </row>
    <row r="2971" spans="1:20" x14ac:dyDescent="0.25">
      <c r="A2971" s="6" t="s">
        <v>33</v>
      </c>
      <c r="B2971" s="7" t="s">
        <v>34</v>
      </c>
      <c r="C2971" s="7" t="s">
        <v>22</v>
      </c>
      <c r="D2971" s="7" t="s">
        <v>23</v>
      </c>
      <c r="E2971" s="7" t="s">
        <v>5</v>
      </c>
      <c r="F2971" s="7"/>
      <c r="G2971" s="7" t="s">
        <v>24</v>
      </c>
      <c r="H2971" s="7">
        <v>1344696</v>
      </c>
      <c r="I2971" s="7">
        <v>1345328</v>
      </c>
      <c r="J2971" s="7" t="s">
        <v>74</v>
      </c>
      <c r="K2971" s="7" t="s">
        <v>5287</v>
      </c>
      <c r="L2971" s="7" t="s">
        <v>5287</v>
      </c>
      <c r="M2971" s="7"/>
      <c r="N2971" s="7" t="s">
        <v>36</v>
      </c>
      <c r="O2971" s="7"/>
      <c r="P2971" s="7">
        <v>5737609</v>
      </c>
      <c r="Q2971" s="7" t="s">
        <v>5285</v>
      </c>
      <c r="R2971" s="7">
        <v>633</v>
      </c>
      <c r="S2971" s="7">
        <v>210</v>
      </c>
      <c r="T2971" s="8"/>
    </row>
    <row r="2972" spans="1:20" hidden="1" x14ac:dyDescent="0.25">
      <c r="A2972" t="s">
        <v>20</v>
      </c>
      <c r="B2972" t="s">
        <v>30</v>
      </c>
      <c r="C2972" t="s">
        <v>22</v>
      </c>
      <c r="D2972" t="s">
        <v>23</v>
      </c>
      <c r="E2972" t="s">
        <v>5</v>
      </c>
      <c r="G2972" t="s">
        <v>24</v>
      </c>
      <c r="H2972">
        <v>1345342</v>
      </c>
      <c r="I2972">
        <v>1346013</v>
      </c>
      <c r="J2972" t="s">
        <v>74</v>
      </c>
      <c r="P2972">
        <v>5737579</v>
      </c>
      <c r="Q2972" t="s">
        <v>5288</v>
      </c>
      <c r="R2972">
        <v>672</v>
      </c>
      <c r="T2972" t="s">
        <v>5289</v>
      </c>
    </row>
    <row r="2973" spans="1:20" x14ac:dyDescent="0.25">
      <c r="A2973" s="6" t="s">
        <v>33</v>
      </c>
      <c r="B2973" s="7" t="s">
        <v>34</v>
      </c>
      <c r="C2973" s="7" t="s">
        <v>22</v>
      </c>
      <c r="D2973" s="7" t="s">
        <v>23</v>
      </c>
      <c r="E2973" s="7" t="s">
        <v>5</v>
      </c>
      <c r="F2973" s="7"/>
      <c r="G2973" s="7" t="s">
        <v>24</v>
      </c>
      <c r="H2973" s="7">
        <v>1345342</v>
      </c>
      <c r="I2973" s="7">
        <v>1346013</v>
      </c>
      <c r="J2973" s="7" t="s">
        <v>74</v>
      </c>
      <c r="K2973" s="7" t="s">
        <v>5290</v>
      </c>
      <c r="L2973" s="7" t="s">
        <v>5290</v>
      </c>
      <c r="M2973" s="7"/>
      <c r="N2973" s="7" t="s">
        <v>5291</v>
      </c>
      <c r="O2973" s="7"/>
      <c r="P2973" s="7">
        <v>5737579</v>
      </c>
      <c r="Q2973" s="7" t="s">
        <v>5288</v>
      </c>
      <c r="R2973" s="7">
        <v>672</v>
      </c>
      <c r="S2973" s="7">
        <v>223</v>
      </c>
      <c r="T2973" s="8"/>
    </row>
    <row r="2974" spans="1:20" hidden="1" x14ac:dyDescent="0.25">
      <c r="A2974" t="s">
        <v>20</v>
      </c>
      <c r="B2974" t="s">
        <v>30</v>
      </c>
      <c r="C2974" t="s">
        <v>22</v>
      </c>
      <c r="D2974" t="s">
        <v>23</v>
      </c>
      <c r="E2974" t="s">
        <v>5</v>
      </c>
      <c r="G2974" t="s">
        <v>24</v>
      </c>
      <c r="H2974">
        <v>1346081</v>
      </c>
      <c r="I2974">
        <v>1347259</v>
      </c>
      <c r="J2974" t="s">
        <v>25</v>
      </c>
      <c r="P2974">
        <v>5737420</v>
      </c>
      <c r="Q2974" t="s">
        <v>5292</v>
      </c>
      <c r="R2974">
        <v>1179</v>
      </c>
      <c r="T2974" t="s">
        <v>5293</v>
      </c>
    </row>
    <row r="2975" spans="1:20" x14ac:dyDescent="0.25">
      <c r="A2975" s="6" t="s">
        <v>33</v>
      </c>
      <c r="B2975" s="7" t="s">
        <v>34</v>
      </c>
      <c r="C2975" s="7" t="s">
        <v>22</v>
      </c>
      <c r="D2975" s="7" t="s">
        <v>23</v>
      </c>
      <c r="E2975" s="7" t="s">
        <v>5</v>
      </c>
      <c r="F2975" s="7"/>
      <c r="G2975" s="7" t="s">
        <v>24</v>
      </c>
      <c r="H2975" s="7">
        <v>1346081</v>
      </c>
      <c r="I2975" s="7">
        <v>1347259</v>
      </c>
      <c r="J2975" s="7" t="s">
        <v>25</v>
      </c>
      <c r="K2975" s="7" t="s">
        <v>5294</v>
      </c>
      <c r="L2975" s="7" t="s">
        <v>5294</v>
      </c>
      <c r="M2975" s="7"/>
      <c r="N2975" s="7" t="s">
        <v>36</v>
      </c>
      <c r="O2975" s="7"/>
      <c r="P2975" s="7">
        <v>5737420</v>
      </c>
      <c r="Q2975" s="7" t="s">
        <v>5292</v>
      </c>
      <c r="R2975" s="7">
        <v>1179</v>
      </c>
      <c r="S2975" s="7">
        <v>392</v>
      </c>
      <c r="T2975" s="8"/>
    </row>
    <row r="2976" spans="1:20" hidden="1" x14ac:dyDescent="0.25">
      <c r="A2976" t="s">
        <v>20</v>
      </c>
      <c r="B2976" t="s">
        <v>30</v>
      </c>
      <c r="C2976" t="s">
        <v>22</v>
      </c>
      <c r="D2976" t="s">
        <v>23</v>
      </c>
      <c r="E2976" t="s">
        <v>5</v>
      </c>
      <c r="G2976" t="s">
        <v>24</v>
      </c>
      <c r="H2976">
        <v>1347271</v>
      </c>
      <c r="I2976">
        <v>1348035</v>
      </c>
      <c r="J2976" t="s">
        <v>74</v>
      </c>
      <c r="P2976">
        <v>5737617</v>
      </c>
      <c r="Q2976" t="s">
        <v>5295</v>
      </c>
      <c r="R2976">
        <v>765</v>
      </c>
      <c r="T2976" t="s">
        <v>5296</v>
      </c>
    </row>
    <row r="2977" spans="1:20" x14ac:dyDescent="0.25">
      <c r="A2977" s="6" t="s">
        <v>33</v>
      </c>
      <c r="B2977" s="7" t="s">
        <v>34</v>
      </c>
      <c r="C2977" s="7" t="s">
        <v>22</v>
      </c>
      <c r="D2977" s="7" t="s">
        <v>23</v>
      </c>
      <c r="E2977" s="7" t="s">
        <v>5</v>
      </c>
      <c r="F2977" s="7"/>
      <c r="G2977" s="7" t="s">
        <v>24</v>
      </c>
      <c r="H2977" s="7">
        <v>1347271</v>
      </c>
      <c r="I2977" s="7">
        <v>1348035</v>
      </c>
      <c r="J2977" s="7" t="s">
        <v>74</v>
      </c>
      <c r="K2977" s="7" t="s">
        <v>5297</v>
      </c>
      <c r="L2977" s="7" t="s">
        <v>5297</v>
      </c>
      <c r="M2977" s="7"/>
      <c r="N2977" s="7" t="s">
        <v>78</v>
      </c>
      <c r="O2977" s="7"/>
      <c r="P2977" s="7">
        <v>5737617</v>
      </c>
      <c r="Q2977" s="7" t="s">
        <v>5295</v>
      </c>
      <c r="R2977" s="7">
        <v>765</v>
      </c>
      <c r="S2977" s="7">
        <v>254</v>
      </c>
      <c r="T2977" s="8"/>
    </row>
    <row r="2978" spans="1:20" hidden="1" x14ac:dyDescent="0.25">
      <c r="A2978" t="s">
        <v>20</v>
      </c>
      <c r="B2978" t="s">
        <v>30</v>
      </c>
      <c r="C2978" t="s">
        <v>22</v>
      </c>
      <c r="D2978" t="s">
        <v>23</v>
      </c>
      <c r="E2978" t="s">
        <v>5</v>
      </c>
      <c r="G2978" t="s">
        <v>24</v>
      </c>
      <c r="H2978">
        <v>1348325</v>
      </c>
      <c r="I2978">
        <v>1349803</v>
      </c>
      <c r="J2978" t="s">
        <v>25</v>
      </c>
      <c r="P2978">
        <v>5737481</v>
      </c>
      <c r="Q2978" t="s">
        <v>5298</v>
      </c>
      <c r="R2978">
        <v>1479</v>
      </c>
      <c r="T2978" t="s">
        <v>5299</v>
      </c>
    </row>
    <row r="2979" spans="1:20" x14ac:dyDescent="0.25">
      <c r="A2979" s="6" t="s">
        <v>33</v>
      </c>
      <c r="B2979" s="7" t="s">
        <v>34</v>
      </c>
      <c r="C2979" s="7" t="s">
        <v>22</v>
      </c>
      <c r="D2979" s="7" t="s">
        <v>23</v>
      </c>
      <c r="E2979" s="7" t="s">
        <v>5</v>
      </c>
      <c r="F2979" s="7"/>
      <c r="G2979" s="7" t="s">
        <v>24</v>
      </c>
      <c r="H2979" s="7">
        <v>1348325</v>
      </c>
      <c r="I2979" s="7">
        <v>1349803</v>
      </c>
      <c r="J2979" s="7" t="s">
        <v>25</v>
      </c>
      <c r="K2979" s="7" t="s">
        <v>5300</v>
      </c>
      <c r="L2979" s="7" t="s">
        <v>5300</v>
      </c>
      <c r="M2979" s="7"/>
      <c r="N2979" s="7" t="s">
        <v>5301</v>
      </c>
      <c r="O2979" s="7"/>
      <c r="P2979" s="7">
        <v>5737481</v>
      </c>
      <c r="Q2979" s="7" t="s">
        <v>5298</v>
      </c>
      <c r="R2979" s="7">
        <v>1479</v>
      </c>
      <c r="S2979" s="7">
        <v>492</v>
      </c>
      <c r="T2979" s="8"/>
    </row>
    <row r="2980" spans="1:20" hidden="1" x14ac:dyDescent="0.25">
      <c r="A2980" t="s">
        <v>20</v>
      </c>
      <c r="B2980" t="s">
        <v>30</v>
      </c>
      <c r="C2980" t="s">
        <v>22</v>
      </c>
      <c r="D2980" t="s">
        <v>23</v>
      </c>
      <c r="E2980" t="s">
        <v>5</v>
      </c>
      <c r="G2980" t="s">
        <v>24</v>
      </c>
      <c r="H2980">
        <v>1349881</v>
      </c>
      <c r="I2980">
        <v>1350849</v>
      </c>
      <c r="J2980" t="s">
        <v>74</v>
      </c>
      <c r="P2980">
        <v>5737526</v>
      </c>
      <c r="Q2980" t="s">
        <v>5302</v>
      </c>
      <c r="R2980">
        <v>969</v>
      </c>
      <c r="T2980" t="s">
        <v>5303</v>
      </c>
    </row>
    <row r="2981" spans="1:20" x14ac:dyDescent="0.25">
      <c r="A2981" s="6" t="s">
        <v>33</v>
      </c>
      <c r="B2981" s="7" t="s">
        <v>34</v>
      </c>
      <c r="C2981" s="7" t="s">
        <v>22</v>
      </c>
      <c r="D2981" s="7" t="s">
        <v>23</v>
      </c>
      <c r="E2981" s="7" t="s">
        <v>5</v>
      </c>
      <c r="F2981" s="7"/>
      <c r="G2981" s="7" t="s">
        <v>24</v>
      </c>
      <c r="H2981" s="7">
        <v>1349881</v>
      </c>
      <c r="I2981" s="7">
        <v>1350849</v>
      </c>
      <c r="J2981" s="7" t="s">
        <v>74</v>
      </c>
      <c r="K2981" s="7" t="s">
        <v>5304</v>
      </c>
      <c r="L2981" s="7" t="s">
        <v>5304</v>
      </c>
      <c r="M2981" s="7"/>
      <c r="N2981" s="7" t="s">
        <v>5305</v>
      </c>
      <c r="O2981" s="7"/>
      <c r="P2981" s="7">
        <v>5737526</v>
      </c>
      <c r="Q2981" s="7" t="s">
        <v>5302</v>
      </c>
      <c r="R2981" s="7">
        <v>969</v>
      </c>
      <c r="S2981" s="7">
        <v>322</v>
      </c>
      <c r="T2981" s="8"/>
    </row>
    <row r="2982" spans="1:20" hidden="1" x14ac:dyDescent="0.25">
      <c r="A2982" t="s">
        <v>20</v>
      </c>
      <c r="B2982" t="s">
        <v>30</v>
      </c>
      <c r="C2982" t="s">
        <v>22</v>
      </c>
      <c r="D2982" t="s">
        <v>23</v>
      </c>
      <c r="E2982" t="s">
        <v>5</v>
      </c>
      <c r="G2982" t="s">
        <v>24</v>
      </c>
      <c r="H2982">
        <v>1350998</v>
      </c>
      <c r="I2982">
        <v>1351543</v>
      </c>
      <c r="J2982" t="s">
        <v>25</v>
      </c>
      <c r="P2982">
        <v>5737457</v>
      </c>
      <c r="Q2982" t="s">
        <v>5306</v>
      </c>
      <c r="R2982">
        <v>546</v>
      </c>
      <c r="T2982" t="s">
        <v>5307</v>
      </c>
    </row>
    <row r="2983" spans="1:20" x14ac:dyDescent="0.25">
      <c r="A2983" s="6" t="s">
        <v>33</v>
      </c>
      <c r="B2983" s="7" t="s">
        <v>34</v>
      </c>
      <c r="C2983" s="7" t="s">
        <v>22</v>
      </c>
      <c r="D2983" s="7" t="s">
        <v>23</v>
      </c>
      <c r="E2983" s="7" t="s">
        <v>5</v>
      </c>
      <c r="F2983" s="7"/>
      <c r="G2983" s="7" t="s">
        <v>24</v>
      </c>
      <c r="H2983" s="7">
        <v>1350998</v>
      </c>
      <c r="I2983" s="7">
        <v>1351543</v>
      </c>
      <c r="J2983" s="7" t="s">
        <v>25</v>
      </c>
      <c r="K2983" s="7" t="s">
        <v>5308</v>
      </c>
      <c r="L2983" s="7" t="s">
        <v>5308</v>
      </c>
      <c r="M2983" s="7"/>
      <c r="N2983" s="7" t="s">
        <v>5309</v>
      </c>
      <c r="O2983" s="7"/>
      <c r="P2983" s="7">
        <v>5737457</v>
      </c>
      <c r="Q2983" s="7" t="s">
        <v>5306</v>
      </c>
      <c r="R2983" s="7">
        <v>546</v>
      </c>
      <c r="S2983" s="7">
        <v>181</v>
      </c>
      <c r="T2983" s="8"/>
    </row>
    <row r="2984" spans="1:20" hidden="1" x14ac:dyDescent="0.25">
      <c r="A2984" t="s">
        <v>20</v>
      </c>
      <c r="B2984" t="s">
        <v>30</v>
      </c>
      <c r="C2984" t="s">
        <v>22</v>
      </c>
      <c r="D2984" t="s">
        <v>23</v>
      </c>
      <c r="E2984" t="s">
        <v>5</v>
      </c>
      <c r="G2984" t="s">
        <v>24</v>
      </c>
      <c r="H2984">
        <v>1351640</v>
      </c>
      <c r="I2984">
        <v>1353202</v>
      </c>
      <c r="J2984" t="s">
        <v>25</v>
      </c>
      <c r="P2984">
        <v>5737751</v>
      </c>
      <c r="Q2984" t="s">
        <v>5310</v>
      </c>
      <c r="R2984">
        <v>1563</v>
      </c>
      <c r="T2984" t="s">
        <v>5311</v>
      </c>
    </row>
    <row r="2985" spans="1:20" x14ac:dyDescent="0.25">
      <c r="A2985" s="6" t="s">
        <v>33</v>
      </c>
      <c r="B2985" s="7" t="s">
        <v>34</v>
      </c>
      <c r="C2985" s="7" t="s">
        <v>22</v>
      </c>
      <c r="D2985" s="7" t="s">
        <v>23</v>
      </c>
      <c r="E2985" s="7" t="s">
        <v>5</v>
      </c>
      <c r="F2985" s="7"/>
      <c r="G2985" s="7" t="s">
        <v>24</v>
      </c>
      <c r="H2985" s="7">
        <v>1351640</v>
      </c>
      <c r="I2985" s="7">
        <v>1353202</v>
      </c>
      <c r="J2985" s="7" t="s">
        <v>25</v>
      </c>
      <c r="K2985" s="7" t="s">
        <v>5312</v>
      </c>
      <c r="L2985" s="7" t="s">
        <v>5312</v>
      </c>
      <c r="M2985" s="7"/>
      <c r="N2985" s="7" t="s">
        <v>5313</v>
      </c>
      <c r="O2985" s="7"/>
      <c r="P2985" s="7">
        <v>5737751</v>
      </c>
      <c r="Q2985" s="7" t="s">
        <v>5310</v>
      </c>
      <c r="R2985" s="7">
        <v>1563</v>
      </c>
      <c r="S2985" s="7">
        <v>520</v>
      </c>
      <c r="T2985" s="8"/>
    </row>
    <row r="2986" spans="1:20" hidden="1" x14ac:dyDescent="0.25">
      <c r="A2986" t="s">
        <v>20</v>
      </c>
      <c r="B2986" t="s">
        <v>30</v>
      </c>
      <c r="C2986" t="s">
        <v>22</v>
      </c>
      <c r="D2986" t="s">
        <v>23</v>
      </c>
      <c r="E2986" t="s">
        <v>5</v>
      </c>
      <c r="G2986" t="s">
        <v>24</v>
      </c>
      <c r="H2986">
        <v>1353329</v>
      </c>
      <c r="I2986">
        <v>1355338</v>
      </c>
      <c r="J2986" t="s">
        <v>25</v>
      </c>
      <c r="P2986">
        <v>5737552</v>
      </c>
      <c r="Q2986" t="s">
        <v>5314</v>
      </c>
      <c r="R2986">
        <v>2010</v>
      </c>
      <c r="T2986" t="s">
        <v>5315</v>
      </c>
    </row>
    <row r="2987" spans="1:20" x14ac:dyDescent="0.25">
      <c r="A2987" s="6" t="s">
        <v>33</v>
      </c>
      <c r="B2987" s="7" t="s">
        <v>34</v>
      </c>
      <c r="C2987" s="7" t="s">
        <v>22</v>
      </c>
      <c r="D2987" s="7" t="s">
        <v>23</v>
      </c>
      <c r="E2987" s="7" t="s">
        <v>5</v>
      </c>
      <c r="F2987" s="7"/>
      <c r="G2987" s="7" t="s">
        <v>24</v>
      </c>
      <c r="H2987" s="7">
        <v>1353329</v>
      </c>
      <c r="I2987" s="7">
        <v>1355338</v>
      </c>
      <c r="J2987" s="7" t="s">
        <v>25</v>
      </c>
      <c r="K2987" s="7" t="s">
        <v>5316</v>
      </c>
      <c r="L2987" s="7" t="s">
        <v>5316</v>
      </c>
      <c r="M2987" s="7"/>
      <c r="N2987" s="7" t="s">
        <v>5317</v>
      </c>
      <c r="O2987" s="7"/>
      <c r="P2987" s="7">
        <v>5737552</v>
      </c>
      <c r="Q2987" s="7" t="s">
        <v>5314</v>
      </c>
      <c r="R2987" s="7">
        <v>2010</v>
      </c>
      <c r="S2987" s="7">
        <v>669</v>
      </c>
      <c r="T2987" s="8"/>
    </row>
    <row r="2988" spans="1:20" hidden="1" x14ac:dyDescent="0.25">
      <c r="A2988" t="s">
        <v>20</v>
      </c>
      <c r="B2988" t="s">
        <v>30</v>
      </c>
      <c r="C2988" t="s">
        <v>22</v>
      </c>
      <c r="D2988" t="s">
        <v>23</v>
      </c>
      <c r="E2988" t="s">
        <v>5</v>
      </c>
      <c r="G2988" t="s">
        <v>24</v>
      </c>
      <c r="H2988">
        <v>1355427</v>
      </c>
      <c r="I2988">
        <v>1356674</v>
      </c>
      <c r="J2988" t="s">
        <v>25</v>
      </c>
      <c r="P2988">
        <v>5739140</v>
      </c>
      <c r="Q2988" t="s">
        <v>5318</v>
      </c>
      <c r="R2988">
        <v>1248</v>
      </c>
      <c r="T2988" t="s">
        <v>5319</v>
      </c>
    </row>
    <row r="2989" spans="1:20" x14ac:dyDescent="0.25">
      <c r="A2989" s="6" t="s">
        <v>33</v>
      </c>
      <c r="B2989" s="7" t="s">
        <v>34</v>
      </c>
      <c r="C2989" s="7" t="s">
        <v>22</v>
      </c>
      <c r="D2989" s="7" t="s">
        <v>23</v>
      </c>
      <c r="E2989" s="7" t="s">
        <v>5</v>
      </c>
      <c r="F2989" s="7"/>
      <c r="G2989" s="7" t="s">
        <v>24</v>
      </c>
      <c r="H2989" s="7">
        <v>1355427</v>
      </c>
      <c r="I2989" s="7">
        <v>1356674</v>
      </c>
      <c r="J2989" s="7" t="s">
        <v>25</v>
      </c>
      <c r="K2989" s="7" t="s">
        <v>5320</v>
      </c>
      <c r="L2989" s="7" t="s">
        <v>5320</v>
      </c>
      <c r="M2989" s="7"/>
      <c r="N2989" s="7" t="s">
        <v>5321</v>
      </c>
      <c r="O2989" s="7"/>
      <c r="P2989" s="7">
        <v>5739140</v>
      </c>
      <c r="Q2989" s="7" t="s">
        <v>5318</v>
      </c>
      <c r="R2989" s="7">
        <v>1248</v>
      </c>
      <c r="S2989" s="7">
        <v>415</v>
      </c>
      <c r="T2989" s="8"/>
    </row>
    <row r="2990" spans="1:20" hidden="1" x14ac:dyDescent="0.25">
      <c r="A2990" t="s">
        <v>20</v>
      </c>
      <c r="B2990" t="s">
        <v>30</v>
      </c>
      <c r="C2990" t="s">
        <v>22</v>
      </c>
      <c r="D2990" t="s">
        <v>23</v>
      </c>
      <c r="E2990" t="s">
        <v>5</v>
      </c>
      <c r="G2990" t="s">
        <v>24</v>
      </c>
      <c r="H2990">
        <v>1356692</v>
      </c>
      <c r="I2990">
        <v>1357351</v>
      </c>
      <c r="J2990" t="s">
        <v>25</v>
      </c>
      <c r="P2990">
        <v>5739141</v>
      </c>
      <c r="Q2990" t="s">
        <v>5322</v>
      </c>
      <c r="R2990">
        <v>660</v>
      </c>
      <c r="T2990" t="s">
        <v>5323</v>
      </c>
    </row>
    <row r="2991" spans="1:20" x14ac:dyDescent="0.25">
      <c r="A2991" s="6" t="s">
        <v>33</v>
      </c>
      <c r="B2991" s="7" t="s">
        <v>34</v>
      </c>
      <c r="C2991" s="7" t="s">
        <v>22</v>
      </c>
      <c r="D2991" s="7" t="s">
        <v>23</v>
      </c>
      <c r="E2991" s="7" t="s">
        <v>5</v>
      </c>
      <c r="F2991" s="7"/>
      <c r="G2991" s="7" t="s">
        <v>24</v>
      </c>
      <c r="H2991" s="7">
        <v>1356692</v>
      </c>
      <c r="I2991" s="7">
        <v>1357351</v>
      </c>
      <c r="J2991" s="7" t="s">
        <v>25</v>
      </c>
      <c r="K2991" s="7" t="s">
        <v>5324</v>
      </c>
      <c r="L2991" s="7" t="s">
        <v>5324</v>
      </c>
      <c r="M2991" s="7"/>
      <c r="N2991" s="7" t="s">
        <v>5325</v>
      </c>
      <c r="O2991" s="7"/>
      <c r="P2991" s="7">
        <v>5739141</v>
      </c>
      <c r="Q2991" s="7" t="s">
        <v>5322</v>
      </c>
      <c r="R2991" s="7">
        <v>660</v>
      </c>
      <c r="S2991" s="7">
        <v>219</v>
      </c>
      <c r="T2991" s="8"/>
    </row>
    <row r="2992" spans="1:20" hidden="1" x14ac:dyDescent="0.25">
      <c r="A2992" t="s">
        <v>20</v>
      </c>
      <c r="B2992" t="s">
        <v>30</v>
      </c>
      <c r="C2992" t="s">
        <v>22</v>
      </c>
      <c r="D2992" t="s">
        <v>23</v>
      </c>
      <c r="E2992" t="s">
        <v>5</v>
      </c>
      <c r="G2992" t="s">
        <v>24</v>
      </c>
      <c r="H2992">
        <v>1357385</v>
      </c>
      <c r="I2992">
        <v>1358500</v>
      </c>
      <c r="J2992" t="s">
        <v>25</v>
      </c>
      <c r="P2992">
        <v>5737578</v>
      </c>
      <c r="Q2992" t="s">
        <v>5326</v>
      </c>
      <c r="R2992">
        <v>1116</v>
      </c>
      <c r="T2992" t="s">
        <v>5327</v>
      </c>
    </row>
    <row r="2993" spans="1:20" x14ac:dyDescent="0.25">
      <c r="A2993" s="6" t="s">
        <v>33</v>
      </c>
      <c r="B2993" s="7" t="s">
        <v>34</v>
      </c>
      <c r="C2993" s="7" t="s">
        <v>22</v>
      </c>
      <c r="D2993" s="7" t="s">
        <v>23</v>
      </c>
      <c r="E2993" s="7" t="s">
        <v>5</v>
      </c>
      <c r="F2993" s="7"/>
      <c r="G2993" s="7" t="s">
        <v>24</v>
      </c>
      <c r="H2993" s="7">
        <v>1357385</v>
      </c>
      <c r="I2993" s="7">
        <v>1358500</v>
      </c>
      <c r="J2993" s="7" t="s">
        <v>25</v>
      </c>
      <c r="K2993" s="7" t="s">
        <v>5328</v>
      </c>
      <c r="L2993" s="7" t="s">
        <v>5328</v>
      </c>
      <c r="M2993" s="7"/>
      <c r="N2993" s="7" t="s">
        <v>5329</v>
      </c>
      <c r="O2993" s="7"/>
      <c r="P2993" s="7">
        <v>5737578</v>
      </c>
      <c r="Q2993" s="7" t="s">
        <v>5326</v>
      </c>
      <c r="R2993" s="7">
        <v>1116</v>
      </c>
      <c r="S2993" s="7">
        <v>371</v>
      </c>
      <c r="T2993" s="8"/>
    </row>
    <row r="2994" spans="1:20" hidden="1" x14ac:dyDescent="0.25">
      <c r="A2994" t="s">
        <v>20</v>
      </c>
      <c r="B2994" t="s">
        <v>30</v>
      </c>
      <c r="C2994" t="s">
        <v>22</v>
      </c>
      <c r="D2994" t="s">
        <v>23</v>
      </c>
      <c r="E2994" t="s">
        <v>5</v>
      </c>
      <c r="G2994" t="s">
        <v>24</v>
      </c>
      <c r="H2994">
        <v>1358648</v>
      </c>
      <c r="I2994">
        <v>1360126</v>
      </c>
      <c r="J2994" t="s">
        <v>25</v>
      </c>
      <c r="P2994">
        <v>5737602</v>
      </c>
      <c r="Q2994" t="s">
        <v>5330</v>
      </c>
      <c r="R2994">
        <v>1479</v>
      </c>
      <c r="T2994" t="s">
        <v>5331</v>
      </c>
    </row>
    <row r="2995" spans="1:20" x14ac:dyDescent="0.25">
      <c r="A2995" s="6" t="s">
        <v>33</v>
      </c>
      <c r="B2995" s="7" t="s">
        <v>34</v>
      </c>
      <c r="C2995" s="7" t="s">
        <v>22</v>
      </c>
      <c r="D2995" s="7" t="s">
        <v>23</v>
      </c>
      <c r="E2995" s="7" t="s">
        <v>5</v>
      </c>
      <c r="F2995" s="7"/>
      <c r="G2995" s="7" t="s">
        <v>24</v>
      </c>
      <c r="H2995" s="7">
        <v>1358648</v>
      </c>
      <c r="I2995" s="7">
        <v>1360126</v>
      </c>
      <c r="J2995" s="7" t="s">
        <v>25</v>
      </c>
      <c r="K2995" s="7" t="s">
        <v>5332</v>
      </c>
      <c r="L2995" s="7" t="s">
        <v>5332</v>
      </c>
      <c r="M2995" s="7"/>
      <c r="N2995" s="7" t="s">
        <v>5333</v>
      </c>
      <c r="O2995" s="7"/>
      <c r="P2995" s="7">
        <v>5737602</v>
      </c>
      <c r="Q2995" s="7" t="s">
        <v>5330</v>
      </c>
      <c r="R2995" s="7">
        <v>1479</v>
      </c>
      <c r="S2995" s="7">
        <v>492</v>
      </c>
      <c r="T2995" s="8"/>
    </row>
    <row r="2996" spans="1:20" hidden="1" x14ac:dyDescent="0.25">
      <c r="A2996" t="s">
        <v>20</v>
      </c>
      <c r="B2996" t="s">
        <v>30</v>
      </c>
      <c r="C2996" t="s">
        <v>22</v>
      </c>
      <c r="D2996" t="s">
        <v>23</v>
      </c>
      <c r="E2996" t="s">
        <v>5</v>
      </c>
      <c r="G2996" t="s">
        <v>24</v>
      </c>
      <c r="H2996">
        <v>1360228</v>
      </c>
      <c r="I2996">
        <v>1360905</v>
      </c>
      <c r="J2996" t="s">
        <v>25</v>
      </c>
      <c r="P2996">
        <v>5737553</v>
      </c>
      <c r="Q2996" t="s">
        <v>5334</v>
      </c>
      <c r="R2996">
        <v>678</v>
      </c>
      <c r="T2996" t="s">
        <v>5335</v>
      </c>
    </row>
    <row r="2997" spans="1:20" x14ac:dyDescent="0.25">
      <c r="A2997" s="6" t="s">
        <v>33</v>
      </c>
      <c r="B2997" s="7" t="s">
        <v>34</v>
      </c>
      <c r="C2997" s="7" t="s">
        <v>22</v>
      </c>
      <c r="D2997" s="7" t="s">
        <v>23</v>
      </c>
      <c r="E2997" s="7" t="s">
        <v>5</v>
      </c>
      <c r="F2997" s="7"/>
      <c r="G2997" s="7" t="s">
        <v>24</v>
      </c>
      <c r="H2997" s="7">
        <v>1360228</v>
      </c>
      <c r="I2997" s="7">
        <v>1360905</v>
      </c>
      <c r="J2997" s="7" t="s">
        <v>25</v>
      </c>
      <c r="K2997" s="7" t="s">
        <v>5336</v>
      </c>
      <c r="L2997" s="7" t="s">
        <v>5336</v>
      </c>
      <c r="M2997" s="7"/>
      <c r="N2997" s="7" t="s">
        <v>36</v>
      </c>
      <c r="O2997" s="7"/>
      <c r="P2997" s="7">
        <v>5737553</v>
      </c>
      <c r="Q2997" s="7" t="s">
        <v>5334</v>
      </c>
      <c r="R2997" s="7">
        <v>678</v>
      </c>
      <c r="S2997" s="7">
        <v>225</v>
      </c>
      <c r="T2997" s="8"/>
    </row>
    <row r="2998" spans="1:20" hidden="1" x14ac:dyDescent="0.25">
      <c r="A2998" t="s">
        <v>20</v>
      </c>
      <c r="B2998" t="s">
        <v>30</v>
      </c>
      <c r="C2998" t="s">
        <v>22</v>
      </c>
      <c r="D2998" t="s">
        <v>23</v>
      </c>
      <c r="E2998" t="s">
        <v>5</v>
      </c>
      <c r="G2998" t="s">
        <v>24</v>
      </c>
      <c r="H2998">
        <v>1360920</v>
      </c>
      <c r="I2998">
        <v>1361312</v>
      </c>
      <c r="J2998" t="s">
        <v>74</v>
      </c>
      <c r="P2998">
        <v>5737397</v>
      </c>
      <c r="Q2998" t="s">
        <v>5337</v>
      </c>
      <c r="R2998">
        <v>393</v>
      </c>
      <c r="T2998" t="s">
        <v>5338</v>
      </c>
    </row>
    <row r="2999" spans="1:20" x14ac:dyDescent="0.25">
      <c r="A2999" s="6" t="s">
        <v>33</v>
      </c>
      <c r="B2999" s="7" t="s">
        <v>34</v>
      </c>
      <c r="C2999" s="7" t="s">
        <v>22</v>
      </c>
      <c r="D2999" s="7" t="s">
        <v>23</v>
      </c>
      <c r="E2999" s="7" t="s">
        <v>5</v>
      </c>
      <c r="F2999" s="7"/>
      <c r="G2999" s="7" t="s">
        <v>24</v>
      </c>
      <c r="H2999" s="7">
        <v>1360920</v>
      </c>
      <c r="I2999" s="7">
        <v>1361312</v>
      </c>
      <c r="J2999" s="7" t="s">
        <v>74</v>
      </c>
      <c r="K2999" s="7" t="s">
        <v>5339</v>
      </c>
      <c r="L2999" s="7" t="s">
        <v>5339</v>
      </c>
      <c r="M2999" s="7"/>
      <c r="N2999" s="7" t="s">
        <v>116</v>
      </c>
      <c r="O2999" s="7"/>
      <c r="P2999" s="7">
        <v>5737397</v>
      </c>
      <c r="Q2999" s="7" t="s">
        <v>5337</v>
      </c>
      <c r="R2999" s="7">
        <v>393</v>
      </c>
      <c r="S2999" s="7">
        <v>130</v>
      </c>
      <c r="T2999" s="8"/>
    </row>
    <row r="3000" spans="1:20" hidden="1" x14ac:dyDescent="0.25">
      <c r="A3000" t="s">
        <v>20</v>
      </c>
      <c r="B3000" t="s">
        <v>30</v>
      </c>
      <c r="C3000" t="s">
        <v>22</v>
      </c>
      <c r="D3000" t="s">
        <v>23</v>
      </c>
      <c r="E3000" t="s">
        <v>5</v>
      </c>
      <c r="G3000" t="s">
        <v>24</v>
      </c>
      <c r="H3000">
        <v>1361350</v>
      </c>
      <c r="I3000">
        <v>1362528</v>
      </c>
      <c r="J3000" t="s">
        <v>74</v>
      </c>
      <c r="P3000">
        <v>5737677</v>
      </c>
      <c r="Q3000" t="s">
        <v>5340</v>
      </c>
      <c r="R3000">
        <v>1179</v>
      </c>
      <c r="T3000" t="s">
        <v>5341</v>
      </c>
    </row>
    <row r="3001" spans="1:20" x14ac:dyDescent="0.25">
      <c r="A3001" s="6" t="s">
        <v>33</v>
      </c>
      <c r="B3001" s="7" t="s">
        <v>34</v>
      </c>
      <c r="C3001" s="7" t="s">
        <v>22</v>
      </c>
      <c r="D3001" s="7" t="s">
        <v>23</v>
      </c>
      <c r="E3001" s="7" t="s">
        <v>5</v>
      </c>
      <c r="F3001" s="7"/>
      <c r="G3001" s="7" t="s">
        <v>24</v>
      </c>
      <c r="H3001" s="7">
        <v>1361350</v>
      </c>
      <c r="I3001" s="7">
        <v>1362528</v>
      </c>
      <c r="J3001" s="7" t="s">
        <v>74</v>
      </c>
      <c r="K3001" s="7" t="s">
        <v>5342</v>
      </c>
      <c r="L3001" s="7" t="s">
        <v>5342</v>
      </c>
      <c r="M3001" s="7"/>
      <c r="N3001" s="7" t="s">
        <v>5343</v>
      </c>
      <c r="O3001" s="7"/>
      <c r="P3001" s="7">
        <v>5737677</v>
      </c>
      <c r="Q3001" s="7" t="s">
        <v>5340</v>
      </c>
      <c r="R3001" s="7">
        <v>1179</v>
      </c>
      <c r="S3001" s="7">
        <v>392</v>
      </c>
      <c r="T3001" s="8"/>
    </row>
    <row r="3002" spans="1:20" hidden="1" x14ac:dyDescent="0.25">
      <c r="A3002" t="s">
        <v>20</v>
      </c>
      <c r="B3002" t="s">
        <v>30</v>
      </c>
      <c r="C3002" t="s">
        <v>22</v>
      </c>
      <c r="D3002" t="s">
        <v>23</v>
      </c>
      <c r="E3002" t="s">
        <v>5</v>
      </c>
      <c r="G3002" t="s">
        <v>24</v>
      </c>
      <c r="H3002">
        <v>1362547</v>
      </c>
      <c r="I3002">
        <v>1363596</v>
      </c>
      <c r="J3002" t="s">
        <v>74</v>
      </c>
      <c r="P3002">
        <v>5737603</v>
      </c>
      <c r="Q3002" t="s">
        <v>5344</v>
      </c>
      <c r="R3002">
        <v>1050</v>
      </c>
      <c r="T3002" t="s">
        <v>5345</v>
      </c>
    </row>
    <row r="3003" spans="1:20" x14ac:dyDescent="0.25">
      <c r="A3003" s="6" t="s">
        <v>33</v>
      </c>
      <c r="B3003" s="7" t="s">
        <v>34</v>
      </c>
      <c r="C3003" s="7" t="s">
        <v>22</v>
      </c>
      <c r="D3003" s="7" t="s">
        <v>23</v>
      </c>
      <c r="E3003" s="7" t="s">
        <v>5</v>
      </c>
      <c r="F3003" s="7"/>
      <c r="G3003" s="7" t="s">
        <v>24</v>
      </c>
      <c r="H3003" s="7">
        <v>1362547</v>
      </c>
      <c r="I3003" s="7">
        <v>1363596</v>
      </c>
      <c r="J3003" s="7" t="s">
        <v>74</v>
      </c>
      <c r="K3003" s="7" t="s">
        <v>5346</v>
      </c>
      <c r="L3003" s="7" t="s">
        <v>5346</v>
      </c>
      <c r="M3003" s="7"/>
      <c r="N3003" s="7" t="s">
        <v>5347</v>
      </c>
      <c r="O3003" s="7"/>
      <c r="P3003" s="7">
        <v>5737603</v>
      </c>
      <c r="Q3003" s="7" t="s">
        <v>5344</v>
      </c>
      <c r="R3003" s="7">
        <v>1050</v>
      </c>
      <c r="S3003" s="7">
        <v>349</v>
      </c>
      <c r="T3003" s="8"/>
    </row>
    <row r="3004" spans="1:20" hidden="1" x14ac:dyDescent="0.25">
      <c r="A3004" t="s">
        <v>20</v>
      </c>
      <c r="B3004" t="s">
        <v>30</v>
      </c>
      <c r="C3004" t="s">
        <v>22</v>
      </c>
      <c r="D3004" t="s">
        <v>23</v>
      </c>
      <c r="E3004" t="s">
        <v>5</v>
      </c>
      <c r="G3004" t="s">
        <v>24</v>
      </c>
      <c r="H3004">
        <v>1363658</v>
      </c>
      <c r="I3004">
        <v>1364347</v>
      </c>
      <c r="J3004" t="s">
        <v>74</v>
      </c>
      <c r="P3004">
        <v>5737351</v>
      </c>
      <c r="Q3004" t="s">
        <v>5348</v>
      </c>
      <c r="R3004">
        <v>690</v>
      </c>
      <c r="T3004" t="s">
        <v>5349</v>
      </c>
    </row>
    <row r="3005" spans="1:20" x14ac:dyDescent="0.25">
      <c r="A3005" s="6" t="s">
        <v>33</v>
      </c>
      <c r="B3005" s="7" t="s">
        <v>34</v>
      </c>
      <c r="C3005" s="7" t="s">
        <v>22</v>
      </c>
      <c r="D3005" s="7" t="s">
        <v>23</v>
      </c>
      <c r="E3005" s="7" t="s">
        <v>5</v>
      </c>
      <c r="F3005" s="7"/>
      <c r="G3005" s="7" t="s">
        <v>24</v>
      </c>
      <c r="H3005" s="7">
        <v>1363658</v>
      </c>
      <c r="I3005" s="7">
        <v>1364347</v>
      </c>
      <c r="J3005" s="7" t="s">
        <v>74</v>
      </c>
      <c r="K3005" s="7" t="s">
        <v>5350</v>
      </c>
      <c r="L3005" s="7" t="s">
        <v>5350</v>
      </c>
      <c r="M3005" s="7"/>
      <c r="N3005" s="7" t="s">
        <v>116</v>
      </c>
      <c r="O3005" s="7"/>
      <c r="P3005" s="7">
        <v>5737351</v>
      </c>
      <c r="Q3005" s="7" t="s">
        <v>5348</v>
      </c>
      <c r="R3005" s="7">
        <v>690</v>
      </c>
      <c r="S3005" s="7">
        <v>229</v>
      </c>
      <c r="T3005" s="8"/>
    </row>
    <row r="3006" spans="1:20" hidden="1" x14ac:dyDescent="0.25">
      <c r="A3006" t="s">
        <v>20</v>
      </c>
      <c r="B3006" t="s">
        <v>30</v>
      </c>
      <c r="C3006" t="s">
        <v>22</v>
      </c>
      <c r="D3006" t="s">
        <v>23</v>
      </c>
      <c r="E3006" t="s">
        <v>5</v>
      </c>
      <c r="G3006" t="s">
        <v>24</v>
      </c>
      <c r="H3006">
        <v>1364478</v>
      </c>
      <c r="I3006">
        <v>1365542</v>
      </c>
      <c r="J3006" t="s">
        <v>74</v>
      </c>
      <c r="P3006">
        <v>5738001</v>
      </c>
      <c r="Q3006" t="s">
        <v>5351</v>
      </c>
      <c r="R3006">
        <v>1065</v>
      </c>
      <c r="T3006" t="s">
        <v>5352</v>
      </c>
    </row>
    <row r="3007" spans="1:20" x14ac:dyDescent="0.25">
      <c r="A3007" s="6" t="s">
        <v>33</v>
      </c>
      <c r="B3007" s="7" t="s">
        <v>34</v>
      </c>
      <c r="C3007" s="7" t="s">
        <v>22</v>
      </c>
      <c r="D3007" s="7" t="s">
        <v>23</v>
      </c>
      <c r="E3007" s="7" t="s">
        <v>5</v>
      </c>
      <c r="F3007" s="7"/>
      <c r="G3007" s="7" t="s">
        <v>24</v>
      </c>
      <c r="H3007" s="7">
        <v>1364478</v>
      </c>
      <c r="I3007" s="7">
        <v>1365542</v>
      </c>
      <c r="J3007" s="7" t="s">
        <v>74</v>
      </c>
      <c r="K3007" s="7" t="s">
        <v>5353</v>
      </c>
      <c r="L3007" s="7" t="s">
        <v>5353</v>
      </c>
      <c r="M3007" s="7"/>
      <c r="N3007" s="7" t="s">
        <v>5354</v>
      </c>
      <c r="O3007" s="7"/>
      <c r="P3007" s="7">
        <v>5738001</v>
      </c>
      <c r="Q3007" s="7" t="s">
        <v>5351</v>
      </c>
      <c r="R3007" s="7">
        <v>1065</v>
      </c>
      <c r="S3007" s="7">
        <v>354</v>
      </c>
      <c r="T3007" s="8"/>
    </row>
    <row r="3008" spans="1:20" hidden="1" x14ac:dyDescent="0.25">
      <c r="A3008" t="s">
        <v>20</v>
      </c>
      <c r="B3008" t="s">
        <v>30</v>
      </c>
      <c r="C3008" t="s">
        <v>22</v>
      </c>
      <c r="D3008" t="s">
        <v>23</v>
      </c>
      <c r="E3008" t="s">
        <v>5</v>
      </c>
      <c r="G3008" t="s">
        <v>24</v>
      </c>
      <c r="H3008">
        <v>1365579</v>
      </c>
      <c r="I3008">
        <v>1366811</v>
      </c>
      <c r="J3008" t="s">
        <v>74</v>
      </c>
      <c r="P3008">
        <v>5737478</v>
      </c>
      <c r="Q3008" t="s">
        <v>5355</v>
      </c>
      <c r="R3008">
        <v>1233</v>
      </c>
      <c r="T3008" t="s">
        <v>5356</v>
      </c>
    </row>
    <row r="3009" spans="1:20" x14ac:dyDescent="0.25">
      <c r="A3009" s="6" t="s">
        <v>33</v>
      </c>
      <c r="B3009" s="7" t="s">
        <v>34</v>
      </c>
      <c r="C3009" s="7" t="s">
        <v>22</v>
      </c>
      <c r="D3009" s="7" t="s">
        <v>23</v>
      </c>
      <c r="E3009" s="7" t="s">
        <v>5</v>
      </c>
      <c r="F3009" s="7"/>
      <c r="G3009" s="7" t="s">
        <v>24</v>
      </c>
      <c r="H3009" s="7">
        <v>1365579</v>
      </c>
      <c r="I3009" s="7">
        <v>1366811</v>
      </c>
      <c r="J3009" s="7" t="s">
        <v>74</v>
      </c>
      <c r="K3009" s="7" t="s">
        <v>5357</v>
      </c>
      <c r="L3009" s="7" t="s">
        <v>5357</v>
      </c>
      <c r="M3009" s="7"/>
      <c r="N3009" s="7" t="s">
        <v>5358</v>
      </c>
      <c r="O3009" s="7"/>
      <c r="P3009" s="7">
        <v>5737478</v>
      </c>
      <c r="Q3009" s="7" t="s">
        <v>5355</v>
      </c>
      <c r="R3009" s="7">
        <v>1233</v>
      </c>
      <c r="S3009" s="7">
        <v>410</v>
      </c>
      <c r="T3009" s="8"/>
    </row>
    <row r="3010" spans="1:20" hidden="1" x14ac:dyDescent="0.25">
      <c r="A3010" t="s">
        <v>20</v>
      </c>
      <c r="B3010" t="s">
        <v>30</v>
      </c>
      <c r="C3010" t="s">
        <v>22</v>
      </c>
      <c r="D3010" t="s">
        <v>23</v>
      </c>
      <c r="E3010" t="s">
        <v>5</v>
      </c>
      <c r="G3010" t="s">
        <v>24</v>
      </c>
      <c r="H3010">
        <v>1366972</v>
      </c>
      <c r="I3010">
        <v>1367346</v>
      </c>
      <c r="J3010" t="s">
        <v>74</v>
      </c>
      <c r="P3010">
        <v>5737276</v>
      </c>
      <c r="Q3010" t="s">
        <v>5359</v>
      </c>
      <c r="R3010">
        <v>375</v>
      </c>
      <c r="T3010" t="s">
        <v>5360</v>
      </c>
    </row>
    <row r="3011" spans="1:20" x14ac:dyDescent="0.25">
      <c r="A3011" s="6" t="s">
        <v>33</v>
      </c>
      <c r="B3011" s="7" t="s">
        <v>34</v>
      </c>
      <c r="C3011" s="7" t="s">
        <v>22</v>
      </c>
      <c r="D3011" s="7" t="s">
        <v>23</v>
      </c>
      <c r="E3011" s="7" t="s">
        <v>5</v>
      </c>
      <c r="F3011" s="7"/>
      <c r="G3011" s="7" t="s">
        <v>24</v>
      </c>
      <c r="H3011" s="7">
        <v>1366972</v>
      </c>
      <c r="I3011" s="7">
        <v>1367346</v>
      </c>
      <c r="J3011" s="7" t="s">
        <v>74</v>
      </c>
      <c r="K3011" s="7" t="s">
        <v>5361</v>
      </c>
      <c r="L3011" s="7" t="s">
        <v>5361</v>
      </c>
      <c r="M3011" s="7"/>
      <c r="N3011" s="7" t="s">
        <v>5362</v>
      </c>
      <c r="O3011" s="7"/>
      <c r="P3011" s="7">
        <v>5737276</v>
      </c>
      <c r="Q3011" s="7" t="s">
        <v>5359</v>
      </c>
      <c r="R3011" s="7">
        <v>375</v>
      </c>
      <c r="S3011" s="7">
        <v>124</v>
      </c>
      <c r="T3011" s="8"/>
    </row>
    <row r="3012" spans="1:20" hidden="1" x14ac:dyDescent="0.25">
      <c r="A3012" t="s">
        <v>20</v>
      </c>
      <c r="B3012" t="s">
        <v>30</v>
      </c>
      <c r="C3012" t="s">
        <v>22</v>
      </c>
      <c r="D3012" t="s">
        <v>23</v>
      </c>
      <c r="E3012" t="s">
        <v>5</v>
      </c>
      <c r="G3012" t="s">
        <v>24</v>
      </c>
      <c r="H3012">
        <v>1367557</v>
      </c>
      <c r="I3012">
        <v>1368897</v>
      </c>
      <c r="J3012" t="s">
        <v>74</v>
      </c>
      <c r="P3012">
        <v>5737413</v>
      </c>
      <c r="Q3012" t="s">
        <v>5363</v>
      </c>
      <c r="R3012">
        <v>1341</v>
      </c>
      <c r="T3012" t="s">
        <v>5364</v>
      </c>
    </row>
    <row r="3013" spans="1:20" x14ac:dyDescent="0.25">
      <c r="A3013" s="6" t="s">
        <v>33</v>
      </c>
      <c r="B3013" s="7" t="s">
        <v>34</v>
      </c>
      <c r="C3013" s="7" t="s">
        <v>22</v>
      </c>
      <c r="D3013" s="7" t="s">
        <v>23</v>
      </c>
      <c r="E3013" s="7" t="s">
        <v>5</v>
      </c>
      <c r="F3013" s="7"/>
      <c r="G3013" s="7" t="s">
        <v>24</v>
      </c>
      <c r="H3013" s="7">
        <v>1367557</v>
      </c>
      <c r="I3013" s="7">
        <v>1368897</v>
      </c>
      <c r="J3013" s="7" t="s">
        <v>74</v>
      </c>
      <c r="K3013" s="7" t="s">
        <v>5365</v>
      </c>
      <c r="L3013" s="7" t="s">
        <v>5365</v>
      </c>
      <c r="M3013" s="7"/>
      <c r="N3013" s="7" t="s">
        <v>5366</v>
      </c>
      <c r="O3013" s="7"/>
      <c r="P3013" s="7">
        <v>5737413</v>
      </c>
      <c r="Q3013" s="7" t="s">
        <v>5363</v>
      </c>
      <c r="R3013" s="7">
        <v>1341</v>
      </c>
      <c r="S3013" s="7">
        <v>446</v>
      </c>
      <c r="T3013" s="8"/>
    </row>
    <row r="3014" spans="1:20" hidden="1" x14ac:dyDescent="0.25">
      <c r="A3014" t="s">
        <v>20</v>
      </c>
      <c r="B3014" t="s">
        <v>30</v>
      </c>
      <c r="C3014" t="s">
        <v>22</v>
      </c>
      <c r="D3014" t="s">
        <v>23</v>
      </c>
      <c r="E3014" t="s">
        <v>5</v>
      </c>
      <c r="G3014" t="s">
        <v>24</v>
      </c>
      <c r="H3014">
        <v>1369066</v>
      </c>
      <c r="I3014">
        <v>1370355</v>
      </c>
      <c r="J3014" t="s">
        <v>25</v>
      </c>
      <c r="P3014">
        <v>5737753</v>
      </c>
      <c r="Q3014" t="s">
        <v>5367</v>
      </c>
      <c r="R3014">
        <v>1290</v>
      </c>
      <c r="T3014" t="s">
        <v>5368</v>
      </c>
    </row>
    <row r="3015" spans="1:20" x14ac:dyDescent="0.25">
      <c r="A3015" s="6" t="s">
        <v>33</v>
      </c>
      <c r="B3015" s="7" t="s">
        <v>34</v>
      </c>
      <c r="C3015" s="7" t="s">
        <v>22</v>
      </c>
      <c r="D3015" s="7" t="s">
        <v>23</v>
      </c>
      <c r="E3015" s="7" t="s">
        <v>5</v>
      </c>
      <c r="F3015" s="7"/>
      <c r="G3015" s="7" t="s">
        <v>24</v>
      </c>
      <c r="H3015" s="7">
        <v>1369066</v>
      </c>
      <c r="I3015" s="7">
        <v>1370355</v>
      </c>
      <c r="J3015" s="7" t="s">
        <v>25</v>
      </c>
      <c r="K3015" s="7" t="s">
        <v>5369</v>
      </c>
      <c r="L3015" s="7" t="s">
        <v>5369</v>
      </c>
      <c r="M3015" s="7"/>
      <c r="N3015" s="7" t="s">
        <v>5370</v>
      </c>
      <c r="O3015" s="7"/>
      <c r="P3015" s="7">
        <v>5737753</v>
      </c>
      <c r="Q3015" s="7" t="s">
        <v>5367</v>
      </c>
      <c r="R3015" s="7">
        <v>1290</v>
      </c>
      <c r="S3015" s="7">
        <v>429</v>
      </c>
      <c r="T3015" s="8"/>
    </row>
    <row r="3016" spans="1:20" hidden="1" x14ac:dyDescent="0.25">
      <c r="A3016" t="s">
        <v>20</v>
      </c>
      <c r="B3016" t="s">
        <v>30</v>
      </c>
      <c r="C3016" t="s">
        <v>22</v>
      </c>
      <c r="D3016" t="s">
        <v>23</v>
      </c>
      <c r="E3016" t="s">
        <v>5</v>
      </c>
      <c r="G3016" t="s">
        <v>24</v>
      </c>
      <c r="H3016">
        <v>1370421</v>
      </c>
      <c r="I3016">
        <v>1371440</v>
      </c>
      <c r="J3016" t="s">
        <v>25</v>
      </c>
      <c r="P3016">
        <v>5737533</v>
      </c>
      <c r="Q3016" t="s">
        <v>5371</v>
      </c>
      <c r="R3016">
        <v>1020</v>
      </c>
      <c r="T3016" t="s">
        <v>5372</v>
      </c>
    </row>
    <row r="3017" spans="1:20" x14ac:dyDescent="0.25">
      <c r="A3017" s="6" t="s">
        <v>33</v>
      </c>
      <c r="B3017" s="7" t="s">
        <v>34</v>
      </c>
      <c r="C3017" s="7" t="s">
        <v>22</v>
      </c>
      <c r="D3017" s="7" t="s">
        <v>23</v>
      </c>
      <c r="E3017" s="7" t="s">
        <v>5</v>
      </c>
      <c r="F3017" s="7"/>
      <c r="G3017" s="7" t="s">
        <v>24</v>
      </c>
      <c r="H3017" s="7">
        <v>1370421</v>
      </c>
      <c r="I3017" s="7">
        <v>1371440</v>
      </c>
      <c r="J3017" s="7" t="s">
        <v>25</v>
      </c>
      <c r="K3017" s="7" t="s">
        <v>5373</v>
      </c>
      <c r="L3017" s="7" t="s">
        <v>5373</v>
      </c>
      <c r="M3017" s="7"/>
      <c r="N3017" s="7" t="s">
        <v>5374</v>
      </c>
      <c r="O3017" s="7"/>
      <c r="P3017" s="7">
        <v>5737533</v>
      </c>
      <c r="Q3017" s="7" t="s">
        <v>5371</v>
      </c>
      <c r="R3017" s="7">
        <v>1020</v>
      </c>
      <c r="S3017" s="7">
        <v>339</v>
      </c>
      <c r="T3017" s="8"/>
    </row>
    <row r="3018" spans="1:20" hidden="1" x14ac:dyDescent="0.25">
      <c r="A3018" t="s">
        <v>20</v>
      </c>
      <c r="B3018" t="s">
        <v>30</v>
      </c>
      <c r="C3018" t="s">
        <v>22</v>
      </c>
      <c r="D3018" t="s">
        <v>23</v>
      </c>
      <c r="E3018" t="s">
        <v>5</v>
      </c>
      <c r="G3018" t="s">
        <v>24</v>
      </c>
      <c r="H3018">
        <v>1371575</v>
      </c>
      <c r="I3018">
        <v>1372339</v>
      </c>
      <c r="J3018" t="s">
        <v>74</v>
      </c>
      <c r="P3018">
        <v>5737572</v>
      </c>
      <c r="Q3018" t="s">
        <v>5375</v>
      </c>
      <c r="R3018">
        <v>765</v>
      </c>
      <c r="T3018" t="s">
        <v>5376</v>
      </c>
    </row>
    <row r="3019" spans="1:20" x14ac:dyDescent="0.25">
      <c r="A3019" s="6" t="s">
        <v>33</v>
      </c>
      <c r="B3019" s="7" t="s">
        <v>34</v>
      </c>
      <c r="C3019" s="7" t="s">
        <v>22</v>
      </c>
      <c r="D3019" s="7" t="s">
        <v>23</v>
      </c>
      <c r="E3019" s="7" t="s">
        <v>5</v>
      </c>
      <c r="F3019" s="7"/>
      <c r="G3019" s="7" t="s">
        <v>24</v>
      </c>
      <c r="H3019" s="7">
        <v>1371575</v>
      </c>
      <c r="I3019" s="7">
        <v>1372339</v>
      </c>
      <c r="J3019" s="7" t="s">
        <v>74</v>
      </c>
      <c r="K3019" s="7" t="s">
        <v>5377</v>
      </c>
      <c r="L3019" s="7" t="s">
        <v>5377</v>
      </c>
      <c r="M3019" s="7"/>
      <c r="N3019" s="7" t="s">
        <v>36</v>
      </c>
      <c r="O3019" s="7"/>
      <c r="P3019" s="7">
        <v>5737572</v>
      </c>
      <c r="Q3019" s="7" t="s">
        <v>5375</v>
      </c>
      <c r="R3019" s="7">
        <v>765</v>
      </c>
      <c r="S3019" s="7">
        <v>254</v>
      </c>
      <c r="T3019" s="8"/>
    </row>
    <row r="3020" spans="1:20" hidden="1" x14ac:dyDescent="0.25">
      <c r="A3020" t="s">
        <v>20</v>
      </c>
      <c r="B3020" t="s">
        <v>30</v>
      </c>
      <c r="C3020" t="s">
        <v>22</v>
      </c>
      <c r="D3020" t="s">
        <v>23</v>
      </c>
      <c r="E3020" t="s">
        <v>5</v>
      </c>
      <c r="G3020" t="s">
        <v>24</v>
      </c>
      <c r="H3020">
        <v>1372422</v>
      </c>
      <c r="I3020">
        <v>1373519</v>
      </c>
      <c r="J3020" t="s">
        <v>25</v>
      </c>
      <c r="P3020">
        <v>5737515</v>
      </c>
      <c r="Q3020" t="s">
        <v>5378</v>
      </c>
      <c r="R3020">
        <v>1098</v>
      </c>
      <c r="T3020" t="s">
        <v>5379</v>
      </c>
    </row>
    <row r="3021" spans="1:20" x14ac:dyDescent="0.25">
      <c r="A3021" s="6" t="s">
        <v>33</v>
      </c>
      <c r="B3021" s="7" t="s">
        <v>34</v>
      </c>
      <c r="C3021" s="7" t="s">
        <v>22</v>
      </c>
      <c r="D3021" s="7" t="s">
        <v>23</v>
      </c>
      <c r="E3021" s="7" t="s">
        <v>5</v>
      </c>
      <c r="F3021" s="7"/>
      <c r="G3021" s="7" t="s">
        <v>24</v>
      </c>
      <c r="H3021" s="7">
        <v>1372422</v>
      </c>
      <c r="I3021" s="7">
        <v>1373519</v>
      </c>
      <c r="J3021" s="7" t="s">
        <v>25</v>
      </c>
      <c r="K3021" s="7" t="s">
        <v>5380</v>
      </c>
      <c r="L3021" s="7" t="s">
        <v>5380</v>
      </c>
      <c r="M3021" s="7"/>
      <c r="N3021" s="7" t="s">
        <v>5381</v>
      </c>
      <c r="O3021" s="7"/>
      <c r="P3021" s="7">
        <v>5737515</v>
      </c>
      <c r="Q3021" s="7" t="s">
        <v>5378</v>
      </c>
      <c r="R3021" s="7">
        <v>1098</v>
      </c>
      <c r="S3021" s="7">
        <v>365</v>
      </c>
      <c r="T3021" s="8"/>
    </row>
    <row r="3022" spans="1:20" hidden="1" x14ac:dyDescent="0.25">
      <c r="A3022" t="s">
        <v>20</v>
      </c>
      <c r="B3022" t="s">
        <v>657</v>
      </c>
      <c r="C3022" t="s">
        <v>22</v>
      </c>
      <c r="D3022" t="s">
        <v>23</v>
      </c>
      <c r="E3022" t="s">
        <v>5</v>
      </c>
      <c r="G3022" t="s">
        <v>24</v>
      </c>
      <c r="H3022">
        <v>1373503</v>
      </c>
      <c r="I3022">
        <v>1373915</v>
      </c>
      <c r="J3022" t="s">
        <v>25</v>
      </c>
      <c r="P3022">
        <v>5738007</v>
      </c>
      <c r="Q3022" t="s">
        <v>5382</v>
      </c>
      <c r="R3022">
        <v>413</v>
      </c>
      <c r="T3022" t="s">
        <v>5383</v>
      </c>
    </row>
    <row r="3023" spans="1:20" hidden="1" x14ac:dyDescent="0.25">
      <c r="A3023" t="s">
        <v>33</v>
      </c>
      <c r="B3023" t="s">
        <v>660</v>
      </c>
      <c r="C3023" t="s">
        <v>22</v>
      </c>
      <c r="D3023" t="s">
        <v>23</v>
      </c>
      <c r="E3023" t="s">
        <v>5</v>
      </c>
      <c r="G3023" t="s">
        <v>24</v>
      </c>
      <c r="H3023">
        <v>1373503</v>
      </c>
      <c r="I3023">
        <v>1373915</v>
      </c>
      <c r="J3023" t="s">
        <v>25</v>
      </c>
      <c r="N3023" t="s">
        <v>1421</v>
      </c>
      <c r="P3023">
        <v>5738007</v>
      </c>
      <c r="Q3023" t="s">
        <v>5382</v>
      </c>
      <c r="R3023">
        <v>413</v>
      </c>
      <c r="T3023" t="s">
        <v>661</v>
      </c>
    </row>
    <row r="3024" spans="1:20" hidden="1" x14ac:dyDescent="0.25">
      <c r="A3024" t="s">
        <v>20</v>
      </c>
      <c r="B3024" t="s">
        <v>30</v>
      </c>
      <c r="C3024" t="s">
        <v>22</v>
      </c>
      <c r="D3024" t="s">
        <v>23</v>
      </c>
      <c r="E3024" t="s">
        <v>5</v>
      </c>
      <c r="G3024" t="s">
        <v>24</v>
      </c>
      <c r="H3024">
        <v>1373923</v>
      </c>
      <c r="I3024">
        <v>1374474</v>
      </c>
      <c r="J3024" t="s">
        <v>25</v>
      </c>
      <c r="P3024">
        <v>5737279</v>
      </c>
      <c r="Q3024" t="s">
        <v>5384</v>
      </c>
      <c r="R3024">
        <v>552</v>
      </c>
      <c r="T3024" t="s">
        <v>5385</v>
      </c>
    </row>
    <row r="3025" spans="1:20" x14ac:dyDescent="0.25">
      <c r="A3025" s="6" t="s">
        <v>33</v>
      </c>
      <c r="B3025" s="7" t="s">
        <v>34</v>
      </c>
      <c r="C3025" s="7" t="s">
        <v>22</v>
      </c>
      <c r="D3025" s="7" t="s">
        <v>23</v>
      </c>
      <c r="E3025" s="7" t="s">
        <v>5</v>
      </c>
      <c r="F3025" s="7"/>
      <c r="G3025" s="7" t="s">
        <v>24</v>
      </c>
      <c r="H3025" s="7">
        <v>1373923</v>
      </c>
      <c r="I3025" s="7">
        <v>1374474</v>
      </c>
      <c r="J3025" s="7" t="s">
        <v>25</v>
      </c>
      <c r="K3025" s="7" t="s">
        <v>5386</v>
      </c>
      <c r="L3025" s="7" t="s">
        <v>5386</v>
      </c>
      <c r="M3025" s="7"/>
      <c r="N3025" s="7" t="s">
        <v>36</v>
      </c>
      <c r="O3025" s="7"/>
      <c r="P3025" s="7">
        <v>5737279</v>
      </c>
      <c r="Q3025" s="7" t="s">
        <v>5384</v>
      </c>
      <c r="R3025" s="7">
        <v>552</v>
      </c>
      <c r="S3025" s="7">
        <v>183</v>
      </c>
      <c r="T3025" s="8"/>
    </row>
    <row r="3026" spans="1:20" hidden="1" x14ac:dyDescent="0.25">
      <c r="A3026" t="s">
        <v>20</v>
      </c>
      <c r="B3026" t="s">
        <v>30</v>
      </c>
      <c r="C3026" t="s">
        <v>22</v>
      </c>
      <c r="D3026" t="s">
        <v>23</v>
      </c>
      <c r="E3026" t="s">
        <v>5</v>
      </c>
      <c r="G3026" t="s">
        <v>24</v>
      </c>
      <c r="H3026">
        <v>1374732</v>
      </c>
      <c r="I3026">
        <v>1376042</v>
      </c>
      <c r="J3026" t="s">
        <v>74</v>
      </c>
      <c r="P3026">
        <v>5737414</v>
      </c>
      <c r="Q3026" t="s">
        <v>5387</v>
      </c>
      <c r="R3026">
        <v>1311</v>
      </c>
      <c r="T3026" t="s">
        <v>5388</v>
      </c>
    </row>
    <row r="3027" spans="1:20" x14ac:dyDescent="0.25">
      <c r="A3027" s="6" t="s">
        <v>33</v>
      </c>
      <c r="B3027" s="7" t="s">
        <v>34</v>
      </c>
      <c r="C3027" s="7" t="s">
        <v>22</v>
      </c>
      <c r="D3027" s="7" t="s">
        <v>23</v>
      </c>
      <c r="E3027" s="7" t="s">
        <v>5</v>
      </c>
      <c r="F3027" s="7"/>
      <c r="G3027" s="7" t="s">
        <v>24</v>
      </c>
      <c r="H3027" s="7">
        <v>1374732</v>
      </c>
      <c r="I3027" s="7">
        <v>1376042</v>
      </c>
      <c r="J3027" s="7" t="s">
        <v>74</v>
      </c>
      <c r="K3027" s="7" t="s">
        <v>5389</v>
      </c>
      <c r="L3027" s="7" t="s">
        <v>5389</v>
      </c>
      <c r="M3027" s="7"/>
      <c r="N3027" s="7" t="s">
        <v>5390</v>
      </c>
      <c r="O3027" s="7"/>
      <c r="P3027" s="7">
        <v>5737414</v>
      </c>
      <c r="Q3027" s="7" t="s">
        <v>5387</v>
      </c>
      <c r="R3027" s="7">
        <v>1311</v>
      </c>
      <c r="S3027" s="7">
        <v>436</v>
      </c>
      <c r="T3027" s="8"/>
    </row>
    <row r="3028" spans="1:20" hidden="1" x14ac:dyDescent="0.25">
      <c r="A3028" t="s">
        <v>20</v>
      </c>
      <c r="B3028" t="s">
        <v>30</v>
      </c>
      <c r="C3028" t="s">
        <v>22</v>
      </c>
      <c r="D3028" t="s">
        <v>23</v>
      </c>
      <c r="E3028" t="s">
        <v>5</v>
      </c>
      <c r="G3028" t="s">
        <v>24</v>
      </c>
      <c r="H3028">
        <v>1376198</v>
      </c>
      <c r="I3028">
        <v>1377052</v>
      </c>
      <c r="J3028" t="s">
        <v>74</v>
      </c>
      <c r="P3028">
        <v>5737336</v>
      </c>
      <c r="Q3028" t="s">
        <v>5391</v>
      </c>
      <c r="R3028">
        <v>855</v>
      </c>
      <c r="T3028" t="s">
        <v>5392</v>
      </c>
    </row>
    <row r="3029" spans="1:20" x14ac:dyDescent="0.25">
      <c r="A3029" s="6" t="s">
        <v>33</v>
      </c>
      <c r="B3029" s="7" t="s">
        <v>34</v>
      </c>
      <c r="C3029" s="7" t="s">
        <v>22</v>
      </c>
      <c r="D3029" s="7" t="s">
        <v>23</v>
      </c>
      <c r="E3029" s="7" t="s">
        <v>5</v>
      </c>
      <c r="F3029" s="7"/>
      <c r="G3029" s="7" t="s">
        <v>24</v>
      </c>
      <c r="H3029" s="7">
        <v>1376198</v>
      </c>
      <c r="I3029" s="7">
        <v>1377052</v>
      </c>
      <c r="J3029" s="7" t="s">
        <v>74</v>
      </c>
      <c r="K3029" s="7" t="s">
        <v>5393</v>
      </c>
      <c r="L3029" s="7" t="s">
        <v>5393</v>
      </c>
      <c r="M3029" s="7"/>
      <c r="N3029" s="7" t="s">
        <v>36</v>
      </c>
      <c r="O3029" s="7"/>
      <c r="P3029" s="7">
        <v>5737336</v>
      </c>
      <c r="Q3029" s="7" t="s">
        <v>5391</v>
      </c>
      <c r="R3029" s="7">
        <v>855</v>
      </c>
      <c r="S3029" s="7">
        <v>284</v>
      </c>
      <c r="T3029" s="8"/>
    </row>
    <row r="3030" spans="1:20" hidden="1" x14ac:dyDescent="0.25">
      <c r="A3030" t="s">
        <v>20</v>
      </c>
      <c r="B3030" t="s">
        <v>30</v>
      </c>
      <c r="C3030" t="s">
        <v>22</v>
      </c>
      <c r="D3030" t="s">
        <v>23</v>
      </c>
      <c r="E3030" t="s">
        <v>5</v>
      </c>
      <c r="G3030" t="s">
        <v>24</v>
      </c>
      <c r="H3030">
        <v>1377158</v>
      </c>
      <c r="I3030">
        <v>1377922</v>
      </c>
      <c r="J3030" t="s">
        <v>74</v>
      </c>
      <c r="P3030">
        <v>5737545</v>
      </c>
      <c r="Q3030" t="s">
        <v>5394</v>
      </c>
      <c r="R3030">
        <v>765</v>
      </c>
      <c r="T3030" t="s">
        <v>5395</v>
      </c>
    </row>
    <row r="3031" spans="1:20" x14ac:dyDescent="0.25">
      <c r="A3031" s="6" t="s">
        <v>33</v>
      </c>
      <c r="B3031" s="7" t="s">
        <v>34</v>
      </c>
      <c r="C3031" s="7" t="s">
        <v>22</v>
      </c>
      <c r="D3031" s="7" t="s">
        <v>23</v>
      </c>
      <c r="E3031" s="7" t="s">
        <v>5</v>
      </c>
      <c r="F3031" s="7"/>
      <c r="G3031" s="7" t="s">
        <v>24</v>
      </c>
      <c r="H3031" s="7">
        <v>1377158</v>
      </c>
      <c r="I3031" s="7">
        <v>1377922</v>
      </c>
      <c r="J3031" s="7" t="s">
        <v>74</v>
      </c>
      <c r="K3031" s="7" t="s">
        <v>5396</v>
      </c>
      <c r="L3031" s="7" t="s">
        <v>5396</v>
      </c>
      <c r="M3031" s="7"/>
      <c r="N3031" s="7" t="s">
        <v>892</v>
      </c>
      <c r="O3031" s="7"/>
      <c r="P3031" s="7">
        <v>5737545</v>
      </c>
      <c r="Q3031" s="7" t="s">
        <v>5394</v>
      </c>
      <c r="R3031" s="7">
        <v>765</v>
      </c>
      <c r="S3031" s="7">
        <v>254</v>
      </c>
      <c r="T3031" s="8"/>
    </row>
    <row r="3032" spans="1:20" hidden="1" x14ac:dyDescent="0.25">
      <c r="A3032" t="s">
        <v>20</v>
      </c>
      <c r="B3032" t="s">
        <v>30</v>
      </c>
      <c r="C3032" t="s">
        <v>22</v>
      </c>
      <c r="D3032" t="s">
        <v>23</v>
      </c>
      <c r="E3032" t="s">
        <v>5</v>
      </c>
      <c r="G3032" t="s">
        <v>24</v>
      </c>
      <c r="H3032">
        <v>1377957</v>
      </c>
      <c r="I3032">
        <v>1378718</v>
      </c>
      <c r="J3032" t="s">
        <v>74</v>
      </c>
      <c r="P3032">
        <v>5737419</v>
      </c>
      <c r="Q3032" t="s">
        <v>5397</v>
      </c>
      <c r="R3032">
        <v>762</v>
      </c>
      <c r="T3032" t="s">
        <v>5398</v>
      </c>
    </row>
    <row r="3033" spans="1:20" x14ac:dyDescent="0.25">
      <c r="A3033" s="6" t="s">
        <v>33</v>
      </c>
      <c r="B3033" s="7" t="s">
        <v>34</v>
      </c>
      <c r="C3033" s="7" t="s">
        <v>22</v>
      </c>
      <c r="D3033" s="7" t="s">
        <v>23</v>
      </c>
      <c r="E3033" s="7" t="s">
        <v>5</v>
      </c>
      <c r="F3033" s="7"/>
      <c r="G3033" s="7" t="s">
        <v>24</v>
      </c>
      <c r="H3033" s="7">
        <v>1377957</v>
      </c>
      <c r="I3033" s="7">
        <v>1378718</v>
      </c>
      <c r="J3033" s="7" t="s">
        <v>74</v>
      </c>
      <c r="K3033" s="7" t="s">
        <v>5399</v>
      </c>
      <c r="L3033" s="7" t="s">
        <v>5399</v>
      </c>
      <c r="M3033" s="7"/>
      <c r="N3033" s="7" t="s">
        <v>896</v>
      </c>
      <c r="O3033" s="7"/>
      <c r="P3033" s="7">
        <v>5737419</v>
      </c>
      <c r="Q3033" s="7" t="s">
        <v>5397</v>
      </c>
      <c r="R3033" s="7">
        <v>762</v>
      </c>
      <c r="S3033" s="7">
        <v>253</v>
      </c>
      <c r="T3033" s="8"/>
    </row>
    <row r="3034" spans="1:20" hidden="1" x14ac:dyDescent="0.25">
      <c r="A3034" t="s">
        <v>20</v>
      </c>
      <c r="B3034" t="s">
        <v>30</v>
      </c>
      <c r="C3034" t="s">
        <v>22</v>
      </c>
      <c r="D3034" t="s">
        <v>23</v>
      </c>
      <c r="E3034" t="s">
        <v>5</v>
      </c>
      <c r="G3034" t="s">
        <v>24</v>
      </c>
      <c r="H3034">
        <v>1378886</v>
      </c>
      <c r="I3034">
        <v>1379437</v>
      </c>
      <c r="J3034" t="s">
        <v>74</v>
      </c>
      <c r="P3034">
        <v>5737352</v>
      </c>
      <c r="Q3034" t="s">
        <v>5400</v>
      </c>
      <c r="R3034">
        <v>552</v>
      </c>
      <c r="T3034" t="s">
        <v>5401</v>
      </c>
    </row>
    <row r="3035" spans="1:20" x14ac:dyDescent="0.25">
      <c r="A3035" s="6" t="s">
        <v>33</v>
      </c>
      <c r="B3035" s="7" t="s">
        <v>34</v>
      </c>
      <c r="C3035" s="7" t="s">
        <v>22</v>
      </c>
      <c r="D3035" s="7" t="s">
        <v>23</v>
      </c>
      <c r="E3035" s="7" t="s">
        <v>5</v>
      </c>
      <c r="F3035" s="7"/>
      <c r="G3035" s="7" t="s">
        <v>24</v>
      </c>
      <c r="H3035" s="7">
        <v>1378886</v>
      </c>
      <c r="I3035" s="7">
        <v>1379437</v>
      </c>
      <c r="J3035" s="7" t="s">
        <v>74</v>
      </c>
      <c r="K3035" s="7" t="s">
        <v>5402</v>
      </c>
      <c r="L3035" s="7" t="s">
        <v>5402</v>
      </c>
      <c r="M3035" s="7"/>
      <c r="N3035" s="7" t="s">
        <v>36</v>
      </c>
      <c r="O3035" s="7"/>
      <c r="P3035" s="7">
        <v>5737352</v>
      </c>
      <c r="Q3035" s="7" t="s">
        <v>5400</v>
      </c>
      <c r="R3035" s="7">
        <v>552</v>
      </c>
      <c r="S3035" s="7">
        <v>183</v>
      </c>
      <c r="T3035" s="8"/>
    </row>
    <row r="3036" spans="1:20" hidden="1" x14ac:dyDescent="0.25">
      <c r="A3036" t="s">
        <v>20</v>
      </c>
      <c r="B3036" t="s">
        <v>30</v>
      </c>
      <c r="C3036" t="s">
        <v>22</v>
      </c>
      <c r="D3036" t="s">
        <v>23</v>
      </c>
      <c r="E3036" t="s">
        <v>5</v>
      </c>
      <c r="G3036" t="s">
        <v>24</v>
      </c>
      <c r="H3036">
        <v>1379516</v>
      </c>
      <c r="I3036">
        <v>1379881</v>
      </c>
      <c r="J3036" t="s">
        <v>74</v>
      </c>
      <c r="P3036">
        <v>5737531</v>
      </c>
      <c r="Q3036" t="s">
        <v>5403</v>
      </c>
      <c r="R3036">
        <v>366</v>
      </c>
      <c r="T3036" t="s">
        <v>5404</v>
      </c>
    </row>
    <row r="3037" spans="1:20" x14ac:dyDescent="0.25">
      <c r="A3037" s="6" t="s">
        <v>33</v>
      </c>
      <c r="B3037" s="7" t="s">
        <v>34</v>
      </c>
      <c r="C3037" s="7" t="s">
        <v>22</v>
      </c>
      <c r="D3037" s="7" t="s">
        <v>23</v>
      </c>
      <c r="E3037" s="7" t="s">
        <v>5</v>
      </c>
      <c r="F3037" s="7"/>
      <c r="G3037" s="7" t="s">
        <v>24</v>
      </c>
      <c r="H3037" s="7">
        <v>1379516</v>
      </c>
      <c r="I3037" s="7">
        <v>1379881</v>
      </c>
      <c r="J3037" s="7" t="s">
        <v>74</v>
      </c>
      <c r="K3037" s="7" t="s">
        <v>5405</v>
      </c>
      <c r="L3037" s="7" t="s">
        <v>5405</v>
      </c>
      <c r="M3037" s="7"/>
      <c r="N3037" s="7" t="s">
        <v>5406</v>
      </c>
      <c r="O3037" s="7"/>
      <c r="P3037" s="7">
        <v>5737531</v>
      </c>
      <c r="Q3037" s="7" t="s">
        <v>5403</v>
      </c>
      <c r="R3037" s="7">
        <v>366</v>
      </c>
      <c r="S3037" s="7">
        <v>121</v>
      </c>
      <c r="T3037" s="8"/>
    </row>
    <row r="3038" spans="1:20" hidden="1" x14ac:dyDescent="0.25">
      <c r="A3038" t="s">
        <v>20</v>
      </c>
      <c r="B3038" t="s">
        <v>30</v>
      </c>
      <c r="C3038" t="s">
        <v>22</v>
      </c>
      <c r="D3038" t="s">
        <v>23</v>
      </c>
      <c r="E3038" t="s">
        <v>5</v>
      </c>
      <c r="G3038" t="s">
        <v>24</v>
      </c>
      <c r="H3038">
        <v>1379998</v>
      </c>
      <c r="I3038">
        <v>1382151</v>
      </c>
      <c r="J3038" t="s">
        <v>74</v>
      </c>
      <c r="P3038">
        <v>5737672</v>
      </c>
      <c r="Q3038" t="s">
        <v>5407</v>
      </c>
      <c r="R3038">
        <v>2154</v>
      </c>
      <c r="T3038" t="s">
        <v>5408</v>
      </c>
    </row>
    <row r="3039" spans="1:20" x14ac:dyDescent="0.25">
      <c r="A3039" s="6" t="s">
        <v>33</v>
      </c>
      <c r="B3039" s="7" t="s">
        <v>34</v>
      </c>
      <c r="C3039" s="7" t="s">
        <v>22</v>
      </c>
      <c r="D3039" s="7" t="s">
        <v>23</v>
      </c>
      <c r="E3039" s="7" t="s">
        <v>5</v>
      </c>
      <c r="F3039" s="7"/>
      <c r="G3039" s="7" t="s">
        <v>24</v>
      </c>
      <c r="H3039" s="7">
        <v>1379998</v>
      </c>
      <c r="I3039" s="7">
        <v>1382151</v>
      </c>
      <c r="J3039" s="7" t="s">
        <v>74</v>
      </c>
      <c r="K3039" s="7" t="s">
        <v>5409</v>
      </c>
      <c r="L3039" s="7" t="s">
        <v>5409</v>
      </c>
      <c r="M3039" s="7"/>
      <c r="N3039" s="7" t="s">
        <v>36</v>
      </c>
      <c r="O3039" s="7"/>
      <c r="P3039" s="7">
        <v>5737672</v>
      </c>
      <c r="Q3039" s="7" t="s">
        <v>5407</v>
      </c>
      <c r="R3039" s="7">
        <v>2154</v>
      </c>
      <c r="S3039" s="7">
        <v>717</v>
      </c>
      <c r="T3039" s="8"/>
    </row>
    <row r="3040" spans="1:20" hidden="1" x14ac:dyDescent="0.25">
      <c r="A3040" t="s">
        <v>20</v>
      </c>
      <c r="B3040" t="s">
        <v>30</v>
      </c>
      <c r="C3040" t="s">
        <v>22</v>
      </c>
      <c r="D3040" t="s">
        <v>23</v>
      </c>
      <c r="E3040" t="s">
        <v>5</v>
      </c>
      <c r="G3040" t="s">
        <v>24</v>
      </c>
      <c r="H3040">
        <v>1382210</v>
      </c>
      <c r="I3040">
        <v>1386730</v>
      </c>
      <c r="J3040" t="s">
        <v>74</v>
      </c>
      <c r="P3040">
        <v>5737354</v>
      </c>
      <c r="Q3040" t="s">
        <v>5410</v>
      </c>
      <c r="R3040">
        <v>4521</v>
      </c>
      <c r="T3040" t="s">
        <v>5411</v>
      </c>
    </row>
    <row r="3041" spans="1:20" x14ac:dyDescent="0.25">
      <c r="A3041" s="6" t="s">
        <v>33</v>
      </c>
      <c r="B3041" s="7" t="s">
        <v>34</v>
      </c>
      <c r="C3041" s="7" t="s">
        <v>22</v>
      </c>
      <c r="D3041" s="7" t="s">
        <v>23</v>
      </c>
      <c r="E3041" s="7" t="s">
        <v>5</v>
      </c>
      <c r="F3041" s="7"/>
      <c r="G3041" s="7" t="s">
        <v>24</v>
      </c>
      <c r="H3041" s="7">
        <v>1382210</v>
      </c>
      <c r="I3041" s="7">
        <v>1386730</v>
      </c>
      <c r="J3041" s="7" t="s">
        <v>74</v>
      </c>
      <c r="K3041" s="7" t="s">
        <v>5412</v>
      </c>
      <c r="L3041" s="7" t="s">
        <v>5412</v>
      </c>
      <c r="M3041" s="7"/>
      <c r="N3041" s="7" t="s">
        <v>36</v>
      </c>
      <c r="O3041" s="7"/>
      <c r="P3041" s="7">
        <v>5737354</v>
      </c>
      <c r="Q3041" s="7" t="s">
        <v>5410</v>
      </c>
      <c r="R3041" s="7">
        <v>4521</v>
      </c>
      <c r="S3041" s="7">
        <v>1506</v>
      </c>
      <c r="T3041" s="8"/>
    </row>
    <row r="3042" spans="1:20" hidden="1" x14ac:dyDescent="0.25">
      <c r="A3042" t="s">
        <v>20</v>
      </c>
      <c r="B3042" t="s">
        <v>30</v>
      </c>
      <c r="C3042" t="s">
        <v>22</v>
      </c>
      <c r="D3042" t="s">
        <v>23</v>
      </c>
      <c r="E3042" t="s">
        <v>5</v>
      </c>
      <c r="G3042" t="s">
        <v>24</v>
      </c>
      <c r="H3042">
        <v>1387365</v>
      </c>
      <c r="I3042">
        <v>1388480</v>
      </c>
      <c r="J3042" t="s">
        <v>74</v>
      </c>
      <c r="P3042">
        <v>5737744</v>
      </c>
      <c r="Q3042" t="s">
        <v>5413</v>
      </c>
      <c r="R3042">
        <v>1116</v>
      </c>
      <c r="T3042" t="s">
        <v>5414</v>
      </c>
    </row>
    <row r="3043" spans="1:20" x14ac:dyDescent="0.25">
      <c r="A3043" s="6" t="s">
        <v>33</v>
      </c>
      <c r="B3043" s="7" t="s">
        <v>34</v>
      </c>
      <c r="C3043" s="7" t="s">
        <v>22</v>
      </c>
      <c r="D3043" s="7" t="s">
        <v>23</v>
      </c>
      <c r="E3043" s="7" t="s">
        <v>5</v>
      </c>
      <c r="F3043" s="7"/>
      <c r="G3043" s="7" t="s">
        <v>24</v>
      </c>
      <c r="H3043" s="7">
        <v>1387365</v>
      </c>
      <c r="I3043" s="7">
        <v>1388480</v>
      </c>
      <c r="J3043" s="7" t="s">
        <v>74</v>
      </c>
      <c r="K3043" s="7" t="s">
        <v>5415</v>
      </c>
      <c r="L3043" s="7" t="s">
        <v>5415</v>
      </c>
      <c r="M3043" s="7"/>
      <c r="N3043" s="7" t="s">
        <v>801</v>
      </c>
      <c r="O3043" s="7"/>
      <c r="P3043" s="7">
        <v>5737744</v>
      </c>
      <c r="Q3043" s="7" t="s">
        <v>5413</v>
      </c>
      <c r="R3043" s="7">
        <v>1116</v>
      </c>
      <c r="S3043" s="7">
        <v>371</v>
      </c>
      <c r="T3043" s="8"/>
    </row>
    <row r="3044" spans="1:20" hidden="1" x14ac:dyDescent="0.25">
      <c r="A3044" t="s">
        <v>20</v>
      </c>
      <c r="B3044" t="s">
        <v>30</v>
      </c>
      <c r="C3044" t="s">
        <v>22</v>
      </c>
      <c r="D3044" t="s">
        <v>23</v>
      </c>
      <c r="E3044" t="s">
        <v>5</v>
      </c>
      <c r="G3044" t="s">
        <v>24</v>
      </c>
      <c r="H3044">
        <v>1388581</v>
      </c>
      <c r="I3044">
        <v>1389552</v>
      </c>
      <c r="J3044" t="s">
        <v>74</v>
      </c>
      <c r="P3044">
        <v>5737466</v>
      </c>
      <c r="Q3044" t="s">
        <v>5416</v>
      </c>
      <c r="R3044">
        <v>972</v>
      </c>
      <c r="T3044" t="s">
        <v>5417</v>
      </c>
    </row>
    <row r="3045" spans="1:20" x14ac:dyDescent="0.25">
      <c r="A3045" s="6" t="s">
        <v>33</v>
      </c>
      <c r="B3045" s="7" t="s">
        <v>34</v>
      </c>
      <c r="C3045" s="7" t="s">
        <v>22</v>
      </c>
      <c r="D3045" s="7" t="s">
        <v>23</v>
      </c>
      <c r="E3045" s="7" t="s">
        <v>5</v>
      </c>
      <c r="F3045" s="7"/>
      <c r="G3045" s="7" t="s">
        <v>24</v>
      </c>
      <c r="H3045" s="7">
        <v>1388581</v>
      </c>
      <c r="I3045" s="7">
        <v>1389552</v>
      </c>
      <c r="J3045" s="7" t="s">
        <v>74</v>
      </c>
      <c r="K3045" s="7" t="s">
        <v>5418</v>
      </c>
      <c r="L3045" s="7" t="s">
        <v>5418</v>
      </c>
      <c r="M3045" s="7"/>
      <c r="N3045" s="7" t="s">
        <v>5419</v>
      </c>
      <c r="O3045" s="7"/>
      <c r="P3045" s="7">
        <v>5737466</v>
      </c>
      <c r="Q3045" s="7" t="s">
        <v>5416</v>
      </c>
      <c r="R3045" s="7">
        <v>972</v>
      </c>
      <c r="S3045" s="7">
        <v>323</v>
      </c>
      <c r="T3045" s="8"/>
    </row>
    <row r="3046" spans="1:20" hidden="1" x14ac:dyDescent="0.25">
      <c r="A3046" t="s">
        <v>20</v>
      </c>
      <c r="B3046" t="s">
        <v>30</v>
      </c>
      <c r="C3046" t="s">
        <v>22</v>
      </c>
      <c r="D3046" t="s">
        <v>23</v>
      </c>
      <c r="E3046" t="s">
        <v>5</v>
      </c>
      <c r="G3046" t="s">
        <v>24</v>
      </c>
      <c r="H3046">
        <v>1389743</v>
      </c>
      <c r="I3046">
        <v>1390195</v>
      </c>
      <c r="J3046" t="s">
        <v>25</v>
      </c>
      <c r="P3046">
        <v>5737737</v>
      </c>
      <c r="Q3046" t="s">
        <v>5420</v>
      </c>
      <c r="R3046">
        <v>453</v>
      </c>
      <c r="T3046" t="s">
        <v>5421</v>
      </c>
    </row>
    <row r="3047" spans="1:20" x14ac:dyDescent="0.25">
      <c r="A3047" s="6" t="s">
        <v>33</v>
      </c>
      <c r="B3047" s="7" t="s">
        <v>34</v>
      </c>
      <c r="C3047" s="7" t="s">
        <v>22</v>
      </c>
      <c r="D3047" s="7" t="s">
        <v>23</v>
      </c>
      <c r="E3047" s="7" t="s">
        <v>5</v>
      </c>
      <c r="F3047" s="7"/>
      <c r="G3047" s="7" t="s">
        <v>24</v>
      </c>
      <c r="H3047" s="7">
        <v>1389743</v>
      </c>
      <c r="I3047" s="7">
        <v>1390195</v>
      </c>
      <c r="J3047" s="7" t="s">
        <v>25</v>
      </c>
      <c r="K3047" s="7" t="s">
        <v>5422</v>
      </c>
      <c r="L3047" s="7" t="s">
        <v>5422</v>
      </c>
      <c r="M3047" s="7"/>
      <c r="N3047" s="7" t="s">
        <v>1137</v>
      </c>
      <c r="O3047" s="7"/>
      <c r="P3047" s="7">
        <v>5737737</v>
      </c>
      <c r="Q3047" s="7" t="s">
        <v>5420</v>
      </c>
      <c r="R3047" s="7">
        <v>453</v>
      </c>
      <c r="S3047" s="7">
        <v>150</v>
      </c>
      <c r="T3047" s="8"/>
    </row>
    <row r="3048" spans="1:20" hidden="1" x14ac:dyDescent="0.25">
      <c r="A3048" t="s">
        <v>20</v>
      </c>
      <c r="B3048" t="s">
        <v>30</v>
      </c>
      <c r="C3048" t="s">
        <v>22</v>
      </c>
      <c r="D3048" t="s">
        <v>23</v>
      </c>
      <c r="E3048" t="s">
        <v>5</v>
      </c>
      <c r="G3048" t="s">
        <v>24</v>
      </c>
      <c r="H3048">
        <v>1390273</v>
      </c>
      <c r="I3048">
        <v>1390992</v>
      </c>
      <c r="J3048" t="s">
        <v>25</v>
      </c>
      <c r="P3048">
        <v>5737649</v>
      </c>
      <c r="Q3048" t="s">
        <v>5423</v>
      </c>
      <c r="R3048">
        <v>720</v>
      </c>
      <c r="T3048" t="s">
        <v>5424</v>
      </c>
    </row>
    <row r="3049" spans="1:20" x14ac:dyDescent="0.25">
      <c r="A3049" s="6" t="s">
        <v>33</v>
      </c>
      <c r="B3049" s="7" t="s">
        <v>34</v>
      </c>
      <c r="C3049" s="7" t="s">
        <v>22</v>
      </c>
      <c r="D3049" s="7" t="s">
        <v>23</v>
      </c>
      <c r="E3049" s="7" t="s">
        <v>5</v>
      </c>
      <c r="F3049" s="7"/>
      <c r="G3049" s="7" t="s">
        <v>24</v>
      </c>
      <c r="H3049" s="7">
        <v>1390273</v>
      </c>
      <c r="I3049" s="7">
        <v>1390992</v>
      </c>
      <c r="J3049" s="7" t="s">
        <v>25</v>
      </c>
      <c r="K3049" s="7" t="s">
        <v>5425</v>
      </c>
      <c r="L3049" s="7" t="s">
        <v>5425</v>
      </c>
      <c r="M3049" s="7"/>
      <c r="N3049" s="7" t="s">
        <v>5426</v>
      </c>
      <c r="O3049" s="7"/>
      <c r="P3049" s="7">
        <v>5737649</v>
      </c>
      <c r="Q3049" s="7" t="s">
        <v>5423</v>
      </c>
      <c r="R3049" s="7">
        <v>720</v>
      </c>
      <c r="S3049" s="7">
        <v>239</v>
      </c>
      <c r="T3049" s="8"/>
    </row>
    <row r="3050" spans="1:20" hidden="1" x14ac:dyDescent="0.25">
      <c r="A3050" t="s">
        <v>20</v>
      </c>
      <c r="B3050" t="s">
        <v>30</v>
      </c>
      <c r="C3050" t="s">
        <v>22</v>
      </c>
      <c r="D3050" t="s">
        <v>23</v>
      </c>
      <c r="E3050" t="s">
        <v>5</v>
      </c>
      <c r="G3050" t="s">
        <v>24</v>
      </c>
      <c r="H3050">
        <v>1391138</v>
      </c>
      <c r="I3050">
        <v>1391413</v>
      </c>
      <c r="J3050" t="s">
        <v>25</v>
      </c>
      <c r="P3050">
        <v>5737270</v>
      </c>
      <c r="Q3050" t="s">
        <v>5427</v>
      </c>
      <c r="R3050">
        <v>276</v>
      </c>
      <c r="T3050" t="s">
        <v>5428</v>
      </c>
    </row>
    <row r="3051" spans="1:20" x14ac:dyDescent="0.25">
      <c r="A3051" s="6" t="s">
        <v>33</v>
      </c>
      <c r="B3051" s="7" t="s">
        <v>34</v>
      </c>
      <c r="C3051" s="7" t="s">
        <v>22</v>
      </c>
      <c r="D3051" s="7" t="s">
        <v>23</v>
      </c>
      <c r="E3051" s="7" t="s">
        <v>5</v>
      </c>
      <c r="F3051" s="7"/>
      <c r="G3051" s="7" t="s">
        <v>24</v>
      </c>
      <c r="H3051" s="7">
        <v>1391138</v>
      </c>
      <c r="I3051" s="7">
        <v>1391413</v>
      </c>
      <c r="J3051" s="7" t="s">
        <v>25</v>
      </c>
      <c r="K3051" s="7" t="s">
        <v>5429</v>
      </c>
      <c r="L3051" s="7" t="s">
        <v>5429</v>
      </c>
      <c r="M3051" s="7"/>
      <c r="N3051" s="7" t="s">
        <v>36</v>
      </c>
      <c r="O3051" s="7"/>
      <c r="P3051" s="7">
        <v>5737270</v>
      </c>
      <c r="Q3051" s="7" t="s">
        <v>5427</v>
      </c>
      <c r="R3051" s="7">
        <v>276</v>
      </c>
      <c r="S3051" s="7">
        <v>91</v>
      </c>
      <c r="T3051" s="8"/>
    </row>
    <row r="3052" spans="1:20" hidden="1" x14ac:dyDescent="0.25">
      <c r="A3052" t="s">
        <v>20</v>
      </c>
      <c r="B3052" t="s">
        <v>30</v>
      </c>
      <c r="C3052" t="s">
        <v>22</v>
      </c>
      <c r="D3052" t="s">
        <v>23</v>
      </c>
      <c r="E3052" t="s">
        <v>5</v>
      </c>
      <c r="G3052" t="s">
        <v>24</v>
      </c>
      <c r="H3052">
        <v>1391445</v>
      </c>
      <c r="I3052">
        <v>1392017</v>
      </c>
      <c r="J3052" t="s">
        <v>74</v>
      </c>
      <c r="P3052">
        <v>5737745</v>
      </c>
      <c r="Q3052" t="s">
        <v>5430</v>
      </c>
      <c r="R3052">
        <v>573</v>
      </c>
      <c r="T3052" t="s">
        <v>5431</v>
      </c>
    </row>
    <row r="3053" spans="1:20" x14ac:dyDescent="0.25">
      <c r="A3053" s="6" t="s">
        <v>33</v>
      </c>
      <c r="B3053" s="7" t="s">
        <v>34</v>
      </c>
      <c r="C3053" s="7" t="s">
        <v>22</v>
      </c>
      <c r="D3053" s="7" t="s">
        <v>23</v>
      </c>
      <c r="E3053" s="7" t="s">
        <v>5</v>
      </c>
      <c r="F3053" s="7"/>
      <c r="G3053" s="7" t="s">
        <v>24</v>
      </c>
      <c r="H3053" s="7">
        <v>1391445</v>
      </c>
      <c r="I3053" s="7">
        <v>1392017</v>
      </c>
      <c r="J3053" s="7" t="s">
        <v>74</v>
      </c>
      <c r="K3053" s="7" t="s">
        <v>5432</v>
      </c>
      <c r="L3053" s="7" t="s">
        <v>5432</v>
      </c>
      <c r="M3053" s="7"/>
      <c r="N3053" s="7" t="s">
        <v>5433</v>
      </c>
      <c r="O3053" s="7"/>
      <c r="P3053" s="7">
        <v>5737745</v>
      </c>
      <c r="Q3053" s="7" t="s">
        <v>5430</v>
      </c>
      <c r="R3053" s="7">
        <v>573</v>
      </c>
      <c r="S3053" s="7">
        <v>190</v>
      </c>
      <c r="T3053" s="8"/>
    </row>
    <row r="3054" spans="1:20" hidden="1" x14ac:dyDescent="0.25">
      <c r="A3054" t="s">
        <v>20</v>
      </c>
      <c r="B3054" t="s">
        <v>30</v>
      </c>
      <c r="C3054" t="s">
        <v>22</v>
      </c>
      <c r="D3054" t="s">
        <v>23</v>
      </c>
      <c r="E3054" t="s">
        <v>5</v>
      </c>
      <c r="G3054" t="s">
        <v>24</v>
      </c>
      <c r="H3054">
        <v>1392058</v>
      </c>
      <c r="I3054">
        <v>1394139</v>
      </c>
      <c r="J3054" t="s">
        <v>74</v>
      </c>
      <c r="P3054">
        <v>5737295</v>
      </c>
      <c r="Q3054" t="s">
        <v>5434</v>
      </c>
      <c r="R3054">
        <v>2082</v>
      </c>
      <c r="T3054" t="s">
        <v>5435</v>
      </c>
    </row>
    <row r="3055" spans="1:20" x14ac:dyDescent="0.25">
      <c r="A3055" s="6" t="s">
        <v>33</v>
      </c>
      <c r="B3055" s="7" t="s">
        <v>34</v>
      </c>
      <c r="C3055" s="7" t="s">
        <v>22</v>
      </c>
      <c r="D3055" s="7" t="s">
        <v>23</v>
      </c>
      <c r="E3055" s="7" t="s">
        <v>5</v>
      </c>
      <c r="F3055" s="7"/>
      <c r="G3055" s="7" t="s">
        <v>24</v>
      </c>
      <c r="H3055" s="7">
        <v>1392058</v>
      </c>
      <c r="I3055" s="7">
        <v>1394139</v>
      </c>
      <c r="J3055" s="7" t="s">
        <v>74</v>
      </c>
      <c r="K3055" s="7" t="s">
        <v>5436</v>
      </c>
      <c r="L3055" s="7" t="s">
        <v>5436</v>
      </c>
      <c r="M3055" s="7"/>
      <c r="N3055" s="7" t="s">
        <v>5437</v>
      </c>
      <c r="O3055" s="7"/>
      <c r="P3055" s="7">
        <v>5737295</v>
      </c>
      <c r="Q3055" s="7" t="s">
        <v>5434</v>
      </c>
      <c r="R3055" s="7">
        <v>2082</v>
      </c>
      <c r="S3055" s="7">
        <v>693</v>
      </c>
      <c r="T3055" s="8"/>
    </row>
    <row r="3056" spans="1:20" hidden="1" x14ac:dyDescent="0.25">
      <c r="A3056" t="s">
        <v>20</v>
      </c>
      <c r="B3056" t="s">
        <v>30</v>
      </c>
      <c r="C3056" t="s">
        <v>22</v>
      </c>
      <c r="D3056" t="s">
        <v>23</v>
      </c>
      <c r="E3056" t="s">
        <v>5</v>
      </c>
      <c r="G3056" t="s">
        <v>24</v>
      </c>
      <c r="H3056">
        <v>1394153</v>
      </c>
      <c r="I3056">
        <v>1394692</v>
      </c>
      <c r="J3056" t="s">
        <v>74</v>
      </c>
      <c r="P3056">
        <v>5737728</v>
      </c>
      <c r="Q3056" t="s">
        <v>5438</v>
      </c>
      <c r="R3056">
        <v>540</v>
      </c>
      <c r="T3056" t="s">
        <v>5439</v>
      </c>
    </row>
    <row r="3057" spans="1:20" x14ac:dyDescent="0.25">
      <c r="A3057" s="6" t="s">
        <v>33</v>
      </c>
      <c r="B3057" s="7" t="s">
        <v>34</v>
      </c>
      <c r="C3057" s="7" t="s">
        <v>22</v>
      </c>
      <c r="D3057" s="7" t="s">
        <v>23</v>
      </c>
      <c r="E3057" s="7" t="s">
        <v>5</v>
      </c>
      <c r="F3057" s="7"/>
      <c r="G3057" s="7" t="s">
        <v>24</v>
      </c>
      <c r="H3057" s="7">
        <v>1394153</v>
      </c>
      <c r="I3057" s="7">
        <v>1394692</v>
      </c>
      <c r="J3057" s="7" t="s">
        <v>74</v>
      </c>
      <c r="K3057" s="7" t="s">
        <v>5440</v>
      </c>
      <c r="L3057" s="7" t="s">
        <v>5440</v>
      </c>
      <c r="M3057" s="7"/>
      <c r="N3057" s="7" t="s">
        <v>5441</v>
      </c>
      <c r="O3057" s="7"/>
      <c r="P3057" s="7">
        <v>5737728</v>
      </c>
      <c r="Q3057" s="7" t="s">
        <v>5438</v>
      </c>
      <c r="R3057" s="7">
        <v>540</v>
      </c>
      <c r="S3057" s="7">
        <v>179</v>
      </c>
      <c r="T3057" s="8"/>
    </row>
    <row r="3058" spans="1:20" hidden="1" x14ac:dyDescent="0.25">
      <c r="A3058" t="s">
        <v>20</v>
      </c>
      <c r="B3058" t="s">
        <v>30</v>
      </c>
      <c r="C3058" t="s">
        <v>22</v>
      </c>
      <c r="D3058" t="s">
        <v>23</v>
      </c>
      <c r="E3058" t="s">
        <v>5</v>
      </c>
      <c r="G3058" t="s">
        <v>24</v>
      </c>
      <c r="H3058">
        <v>1394809</v>
      </c>
      <c r="I3058">
        <v>1395336</v>
      </c>
      <c r="J3058" t="s">
        <v>25</v>
      </c>
      <c r="P3058">
        <v>5737756</v>
      </c>
      <c r="Q3058" t="s">
        <v>5442</v>
      </c>
      <c r="R3058">
        <v>528</v>
      </c>
      <c r="T3058" t="s">
        <v>5443</v>
      </c>
    </row>
    <row r="3059" spans="1:20" x14ac:dyDescent="0.25">
      <c r="A3059" s="6" t="s">
        <v>33</v>
      </c>
      <c r="B3059" s="7" t="s">
        <v>34</v>
      </c>
      <c r="C3059" s="7" t="s">
        <v>22</v>
      </c>
      <c r="D3059" s="7" t="s">
        <v>23</v>
      </c>
      <c r="E3059" s="7" t="s">
        <v>5</v>
      </c>
      <c r="F3059" s="7"/>
      <c r="G3059" s="7" t="s">
        <v>24</v>
      </c>
      <c r="H3059" s="7">
        <v>1394809</v>
      </c>
      <c r="I3059" s="7">
        <v>1395336</v>
      </c>
      <c r="J3059" s="7" t="s">
        <v>25</v>
      </c>
      <c r="K3059" s="7" t="s">
        <v>5444</v>
      </c>
      <c r="L3059" s="7" t="s">
        <v>5444</v>
      </c>
      <c r="M3059" s="7"/>
      <c r="N3059" s="7" t="s">
        <v>917</v>
      </c>
      <c r="O3059" s="7"/>
      <c r="P3059" s="7">
        <v>5737756</v>
      </c>
      <c r="Q3059" s="7" t="s">
        <v>5442</v>
      </c>
      <c r="R3059" s="7">
        <v>528</v>
      </c>
      <c r="S3059" s="7">
        <v>175</v>
      </c>
      <c r="T3059" s="8"/>
    </row>
    <row r="3060" spans="1:20" hidden="1" x14ac:dyDescent="0.25">
      <c r="A3060" t="s">
        <v>20</v>
      </c>
      <c r="B3060" t="s">
        <v>30</v>
      </c>
      <c r="C3060" t="s">
        <v>22</v>
      </c>
      <c r="D3060" t="s">
        <v>23</v>
      </c>
      <c r="E3060" t="s">
        <v>5</v>
      </c>
      <c r="G3060" t="s">
        <v>24</v>
      </c>
      <c r="H3060">
        <v>1395337</v>
      </c>
      <c r="I3060">
        <v>1396098</v>
      </c>
      <c r="J3060" t="s">
        <v>74</v>
      </c>
      <c r="P3060">
        <v>5737507</v>
      </c>
      <c r="Q3060" t="s">
        <v>5445</v>
      </c>
      <c r="R3060">
        <v>762</v>
      </c>
      <c r="T3060" t="s">
        <v>5446</v>
      </c>
    </row>
    <row r="3061" spans="1:20" x14ac:dyDescent="0.25">
      <c r="A3061" s="6" t="s">
        <v>33</v>
      </c>
      <c r="B3061" s="7" t="s">
        <v>34</v>
      </c>
      <c r="C3061" s="7" t="s">
        <v>22</v>
      </c>
      <c r="D3061" s="7" t="s">
        <v>23</v>
      </c>
      <c r="E3061" s="7" t="s">
        <v>5</v>
      </c>
      <c r="F3061" s="7"/>
      <c r="G3061" s="7" t="s">
        <v>24</v>
      </c>
      <c r="H3061" s="7">
        <v>1395337</v>
      </c>
      <c r="I3061" s="7">
        <v>1396098</v>
      </c>
      <c r="J3061" s="7" t="s">
        <v>74</v>
      </c>
      <c r="K3061" s="7" t="s">
        <v>5447</v>
      </c>
      <c r="L3061" s="7" t="s">
        <v>5447</v>
      </c>
      <c r="M3061" s="7"/>
      <c r="N3061" s="7" t="s">
        <v>892</v>
      </c>
      <c r="O3061" s="7"/>
      <c r="P3061" s="7">
        <v>5737507</v>
      </c>
      <c r="Q3061" s="7" t="s">
        <v>5445</v>
      </c>
      <c r="R3061" s="7">
        <v>762</v>
      </c>
      <c r="S3061" s="7">
        <v>253</v>
      </c>
      <c r="T3061" s="8"/>
    </row>
    <row r="3062" spans="1:20" hidden="1" x14ac:dyDescent="0.25">
      <c r="A3062" t="s">
        <v>20</v>
      </c>
      <c r="B3062" t="s">
        <v>30</v>
      </c>
      <c r="C3062" t="s">
        <v>22</v>
      </c>
      <c r="D3062" t="s">
        <v>23</v>
      </c>
      <c r="E3062" t="s">
        <v>5</v>
      </c>
      <c r="G3062" t="s">
        <v>24</v>
      </c>
      <c r="H3062">
        <v>1396116</v>
      </c>
      <c r="I3062">
        <v>1397162</v>
      </c>
      <c r="J3062" t="s">
        <v>74</v>
      </c>
      <c r="P3062">
        <v>5737588</v>
      </c>
      <c r="Q3062" t="s">
        <v>5448</v>
      </c>
      <c r="R3062">
        <v>1047</v>
      </c>
      <c r="T3062" t="s">
        <v>5449</v>
      </c>
    </row>
    <row r="3063" spans="1:20" x14ac:dyDescent="0.25">
      <c r="A3063" s="6" t="s">
        <v>33</v>
      </c>
      <c r="B3063" s="7" t="s">
        <v>34</v>
      </c>
      <c r="C3063" s="7" t="s">
        <v>22</v>
      </c>
      <c r="D3063" s="7" t="s">
        <v>23</v>
      </c>
      <c r="E3063" s="7" t="s">
        <v>5</v>
      </c>
      <c r="F3063" s="7"/>
      <c r="G3063" s="7" t="s">
        <v>24</v>
      </c>
      <c r="H3063" s="7">
        <v>1396116</v>
      </c>
      <c r="I3063" s="7">
        <v>1397162</v>
      </c>
      <c r="J3063" s="7" t="s">
        <v>74</v>
      </c>
      <c r="K3063" s="7" t="s">
        <v>5450</v>
      </c>
      <c r="L3063" s="7" t="s">
        <v>5450</v>
      </c>
      <c r="M3063" s="7"/>
      <c r="N3063" s="7" t="s">
        <v>5451</v>
      </c>
      <c r="O3063" s="7"/>
      <c r="P3063" s="7">
        <v>5737588</v>
      </c>
      <c r="Q3063" s="7" t="s">
        <v>5448</v>
      </c>
      <c r="R3063" s="7">
        <v>1047</v>
      </c>
      <c r="S3063" s="7">
        <v>348</v>
      </c>
      <c r="T3063" s="8"/>
    </row>
    <row r="3064" spans="1:20" hidden="1" x14ac:dyDescent="0.25">
      <c r="A3064" t="s">
        <v>20</v>
      </c>
      <c r="B3064" t="s">
        <v>30</v>
      </c>
      <c r="C3064" t="s">
        <v>22</v>
      </c>
      <c r="D3064" t="s">
        <v>23</v>
      </c>
      <c r="E3064" t="s">
        <v>5</v>
      </c>
      <c r="G3064" t="s">
        <v>24</v>
      </c>
      <c r="H3064">
        <v>1397266</v>
      </c>
      <c r="I3064">
        <v>1398393</v>
      </c>
      <c r="J3064" t="s">
        <v>74</v>
      </c>
      <c r="P3064">
        <v>5737338</v>
      </c>
      <c r="Q3064" t="s">
        <v>5452</v>
      </c>
      <c r="R3064">
        <v>1128</v>
      </c>
      <c r="T3064" t="s">
        <v>5453</v>
      </c>
    </row>
    <row r="3065" spans="1:20" x14ac:dyDescent="0.25">
      <c r="A3065" s="6" t="s">
        <v>33</v>
      </c>
      <c r="B3065" s="7" t="s">
        <v>34</v>
      </c>
      <c r="C3065" s="7" t="s">
        <v>22</v>
      </c>
      <c r="D3065" s="7" t="s">
        <v>23</v>
      </c>
      <c r="E3065" s="7" t="s">
        <v>5</v>
      </c>
      <c r="F3065" s="7"/>
      <c r="G3065" s="7" t="s">
        <v>24</v>
      </c>
      <c r="H3065" s="7">
        <v>1397266</v>
      </c>
      <c r="I3065" s="7">
        <v>1398393</v>
      </c>
      <c r="J3065" s="7" t="s">
        <v>74</v>
      </c>
      <c r="K3065" s="7" t="s">
        <v>5454</v>
      </c>
      <c r="L3065" s="7" t="s">
        <v>5454</v>
      </c>
      <c r="M3065" s="7"/>
      <c r="N3065" s="7" t="s">
        <v>5455</v>
      </c>
      <c r="O3065" s="7"/>
      <c r="P3065" s="7">
        <v>5737338</v>
      </c>
      <c r="Q3065" s="7" t="s">
        <v>5452</v>
      </c>
      <c r="R3065" s="7">
        <v>1128</v>
      </c>
      <c r="S3065" s="7">
        <v>375</v>
      </c>
      <c r="T3065" s="8"/>
    </row>
    <row r="3066" spans="1:20" hidden="1" x14ac:dyDescent="0.25">
      <c r="A3066" t="s">
        <v>20</v>
      </c>
      <c r="B3066" t="s">
        <v>30</v>
      </c>
      <c r="C3066" t="s">
        <v>22</v>
      </c>
      <c r="D3066" t="s">
        <v>23</v>
      </c>
      <c r="E3066" t="s">
        <v>5</v>
      </c>
      <c r="G3066" t="s">
        <v>24</v>
      </c>
      <c r="H3066">
        <v>1398550</v>
      </c>
      <c r="I3066">
        <v>1399671</v>
      </c>
      <c r="J3066" t="s">
        <v>74</v>
      </c>
      <c r="P3066">
        <v>5737996</v>
      </c>
      <c r="Q3066" t="s">
        <v>5456</v>
      </c>
      <c r="R3066">
        <v>1122</v>
      </c>
      <c r="T3066" t="s">
        <v>5457</v>
      </c>
    </row>
    <row r="3067" spans="1:20" x14ac:dyDescent="0.25">
      <c r="A3067" s="6" t="s">
        <v>33</v>
      </c>
      <c r="B3067" s="7" t="s">
        <v>34</v>
      </c>
      <c r="C3067" s="7" t="s">
        <v>22</v>
      </c>
      <c r="D3067" s="7" t="s">
        <v>23</v>
      </c>
      <c r="E3067" s="7" t="s">
        <v>5</v>
      </c>
      <c r="F3067" s="7"/>
      <c r="G3067" s="7" t="s">
        <v>24</v>
      </c>
      <c r="H3067" s="7">
        <v>1398550</v>
      </c>
      <c r="I3067" s="7">
        <v>1399671</v>
      </c>
      <c r="J3067" s="7" t="s">
        <v>74</v>
      </c>
      <c r="K3067" s="7" t="s">
        <v>5458</v>
      </c>
      <c r="L3067" s="7" t="s">
        <v>5458</v>
      </c>
      <c r="M3067" s="7"/>
      <c r="N3067" s="7" t="s">
        <v>5455</v>
      </c>
      <c r="O3067" s="7"/>
      <c r="P3067" s="7">
        <v>5737996</v>
      </c>
      <c r="Q3067" s="7" t="s">
        <v>5456</v>
      </c>
      <c r="R3067" s="7">
        <v>1122</v>
      </c>
      <c r="S3067" s="7">
        <v>373</v>
      </c>
      <c r="T3067" s="8"/>
    </row>
    <row r="3068" spans="1:20" hidden="1" x14ac:dyDescent="0.25">
      <c r="A3068" t="s">
        <v>20</v>
      </c>
      <c r="B3068" t="s">
        <v>30</v>
      </c>
      <c r="C3068" t="s">
        <v>22</v>
      </c>
      <c r="D3068" t="s">
        <v>23</v>
      </c>
      <c r="E3068" t="s">
        <v>5</v>
      </c>
      <c r="G3068" t="s">
        <v>24</v>
      </c>
      <c r="H3068">
        <v>1399789</v>
      </c>
      <c r="I3068">
        <v>1400913</v>
      </c>
      <c r="J3068" t="s">
        <v>74</v>
      </c>
      <c r="P3068">
        <v>5737775</v>
      </c>
      <c r="Q3068" t="s">
        <v>5459</v>
      </c>
      <c r="R3068">
        <v>1125</v>
      </c>
      <c r="T3068" t="s">
        <v>5460</v>
      </c>
    </row>
    <row r="3069" spans="1:20" x14ac:dyDescent="0.25">
      <c r="A3069" s="6" t="s">
        <v>33</v>
      </c>
      <c r="B3069" s="7" t="s">
        <v>34</v>
      </c>
      <c r="C3069" s="7" t="s">
        <v>22</v>
      </c>
      <c r="D3069" s="7" t="s">
        <v>23</v>
      </c>
      <c r="E3069" s="7" t="s">
        <v>5</v>
      </c>
      <c r="F3069" s="7"/>
      <c r="G3069" s="7" t="s">
        <v>24</v>
      </c>
      <c r="H3069" s="7">
        <v>1399789</v>
      </c>
      <c r="I3069" s="7">
        <v>1400913</v>
      </c>
      <c r="J3069" s="7" t="s">
        <v>74</v>
      </c>
      <c r="K3069" s="7" t="s">
        <v>5461</v>
      </c>
      <c r="L3069" s="7" t="s">
        <v>5461</v>
      </c>
      <c r="M3069" s="7"/>
      <c r="N3069" s="7" t="s">
        <v>5455</v>
      </c>
      <c r="O3069" s="7"/>
      <c r="P3069" s="7">
        <v>5737775</v>
      </c>
      <c r="Q3069" s="7" t="s">
        <v>5459</v>
      </c>
      <c r="R3069" s="7">
        <v>1125</v>
      </c>
      <c r="S3069" s="7">
        <v>374</v>
      </c>
      <c r="T3069" s="8"/>
    </row>
    <row r="3070" spans="1:20" hidden="1" x14ac:dyDescent="0.25">
      <c r="A3070" t="s">
        <v>20</v>
      </c>
      <c r="B3070" t="s">
        <v>30</v>
      </c>
      <c r="C3070" t="s">
        <v>22</v>
      </c>
      <c r="D3070" t="s">
        <v>23</v>
      </c>
      <c r="E3070" t="s">
        <v>5</v>
      </c>
      <c r="G3070" t="s">
        <v>24</v>
      </c>
      <c r="H3070">
        <v>1401064</v>
      </c>
      <c r="I3070">
        <v>1402149</v>
      </c>
      <c r="J3070" t="s">
        <v>74</v>
      </c>
      <c r="P3070">
        <v>5737268</v>
      </c>
      <c r="Q3070" t="s">
        <v>5462</v>
      </c>
      <c r="R3070">
        <v>1086</v>
      </c>
      <c r="T3070" t="s">
        <v>5463</v>
      </c>
    </row>
    <row r="3071" spans="1:20" x14ac:dyDescent="0.25">
      <c r="A3071" s="6" t="s">
        <v>33</v>
      </c>
      <c r="B3071" s="7" t="s">
        <v>34</v>
      </c>
      <c r="C3071" s="7" t="s">
        <v>22</v>
      </c>
      <c r="D3071" s="7" t="s">
        <v>23</v>
      </c>
      <c r="E3071" s="7" t="s">
        <v>5</v>
      </c>
      <c r="F3071" s="7"/>
      <c r="G3071" s="7" t="s">
        <v>24</v>
      </c>
      <c r="H3071" s="7">
        <v>1401064</v>
      </c>
      <c r="I3071" s="7">
        <v>1402149</v>
      </c>
      <c r="J3071" s="7" t="s">
        <v>74</v>
      </c>
      <c r="K3071" s="7" t="s">
        <v>5464</v>
      </c>
      <c r="L3071" s="7" t="s">
        <v>5464</v>
      </c>
      <c r="M3071" s="7"/>
      <c r="N3071" s="7" t="s">
        <v>1201</v>
      </c>
      <c r="O3071" s="7"/>
      <c r="P3071" s="7">
        <v>5737268</v>
      </c>
      <c r="Q3071" s="7" t="s">
        <v>5462</v>
      </c>
      <c r="R3071" s="7">
        <v>1086</v>
      </c>
      <c r="S3071" s="7">
        <v>361</v>
      </c>
      <c r="T3071" s="8"/>
    </row>
    <row r="3072" spans="1:20" hidden="1" x14ac:dyDescent="0.25">
      <c r="A3072" t="s">
        <v>20</v>
      </c>
      <c r="B3072" t="s">
        <v>30</v>
      </c>
      <c r="C3072" t="s">
        <v>22</v>
      </c>
      <c r="D3072" t="s">
        <v>23</v>
      </c>
      <c r="E3072" t="s">
        <v>5</v>
      </c>
      <c r="G3072" t="s">
        <v>24</v>
      </c>
      <c r="H3072">
        <v>1402291</v>
      </c>
      <c r="I3072">
        <v>1402944</v>
      </c>
      <c r="J3072" t="s">
        <v>74</v>
      </c>
      <c r="P3072">
        <v>5739146</v>
      </c>
      <c r="Q3072" t="s">
        <v>5465</v>
      </c>
      <c r="R3072">
        <v>654</v>
      </c>
      <c r="T3072" t="s">
        <v>5466</v>
      </c>
    </row>
    <row r="3073" spans="1:20" x14ac:dyDescent="0.25">
      <c r="A3073" s="6" t="s">
        <v>33</v>
      </c>
      <c r="B3073" s="7" t="s">
        <v>34</v>
      </c>
      <c r="C3073" s="7" t="s">
        <v>22</v>
      </c>
      <c r="D3073" s="7" t="s">
        <v>23</v>
      </c>
      <c r="E3073" s="7" t="s">
        <v>5</v>
      </c>
      <c r="F3073" s="7"/>
      <c r="G3073" s="7" t="s">
        <v>24</v>
      </c>
      <c r="H3073" s="7">
        <v>1402291</v>
      </c>
      <c r="I3073" s="7">
        <v>1402944</v>
      </c>
      <c r="J3073" s="7" t="s">
        <v>74</v>
      </c>
      <c r="K3073" s="7" t="s">
        <v>5467</v>
      </c>
      <c r="L3073" s="7" t="s">
        <v>5467</v>
      </c>
      <c r="M3073" s="7"/>
      <c r="N3073" s="7" t="s">
        <v>5468</v>
      </c>
      <c r="O3073" s="7"/>
      <c r="P3073" s="7">
        <v>5739146</v>
      </c>
      <c r="Q3073" s="7" t="s">
        <v>5465</v>
      </c>
      <c r="R3073" s="7">
        <v>654</v>
      </c>
      <c r="S3073" s="7">
        <v>217</v>
      </c>
      <c r="T3073" s="8"/>
    </row>
    <row r="3074" spans="1:20" hidden="1" x14ac:dyDescent="0.25">
      <c r="A3074" t="s">
        <v>20</v>
      </c>
      <c r="B3074" t="s">
        <v>30</v>
      </c>
      <c r="C3074" t="s">
        <v>22</v>
      </c>
      <c r="D3074" t="s">
        <v>23</v>
      </c>
      <c r="E3074" t="s">
        <v>5</v>
      </c>
      <c r="G3074" t="s">
        <v>24</v>
      </c>
      <c r="H3074">
        <v>1403169</v>
      </c>
      <c r="I3074">
        <v>1403978</v>
      </c>
      <c r="J3074" t="s">
        <v>25</v>
      </c>
      <c r="P3074">
        <v>5737762</v>
      </c>
      <c r="Q3074" t="s">
        <v>5469</v>
      </c>
      <c r="R3074">
        <v>810</v>
      </c>
      <c r="T3074" t="s">
        <v>5470</v>
      </c>
    </row>
    <row r="3075" spans="1:20" x14ac:dyDescent="0.25">
      <c r="A3075" s="6" t="s">
        <v>33</v>
      </c>
      <c r="B3075" s="7" t="s">
        <v>34</v>
      </c>
      <c r="C3075" s="7" t="s">
        <v>22</v>
      </c>
      <c r="D3075" s="7" t="s">
        <v>23</v>
      </c>
      <c r="E3075" s="7" t="s">
        <v>5</v>
      </c>
      <c r="F3075" s="7"/>
      <c r="G3075" s="7" t="s">
        <v>24</v>
      </c>
      <c r="H3075" s="7">
        <v>1403169</v>
      </c>
      <c r="I3075" s="7">
        <v>1403978</v>
      </c>
      <c r="J3075" s="7" t="s">
        <v>25</v>
      </c>
      <c r="K3075" s="7" t="s">
        <v>5471</v>
      </c>
      <c r="L3075" s="7" t="s">
        <v>5471</v>
      </c>
      <c r="M3075" s="7"/>
      <c r="N3075" s="7" t="s">
        <v>5472</v>
      </c>
      <c r="O3075" s="7"/>
      <c r="P3075" s="7">
        <v>5737762</v>
      </c>
      <c r="Q3075" s="7" t="s">
        <v>5469</v>
      </c>
      <c r="R3075" s="7">
        <v>810</v>
      </c>
      <c r="S3075" s="7">
        <v>269</v>
      </c>
      <c r="T3075" s="8"/>
    </row>
    <row r="3076" spans="1:20" hidden="1" x14ac:dyDescent="0.25">
      <c r="A3076" t="s">
        <v>20</v>
      </c>
      <c r="B3076" t="s">
        <v>30</v>
      </c>
      <c r="C3076" t="s">
        <v>22</v>
      </c>
      <c r="D3076" t="s">
        <v>23</v>
      </c>
      <c r="E3076" t="s">
        <v>5</v>
      </c>
      <c r="G3076" t="s">
        <v>24</v>
      </c>
      <c r="H3076">
        <v>1404100</v>
      </c>
      <c r="I3076">
        <v>1404651</v>
      </c>
      <c r="J3076" t="s">
        <v>25</v>
      </c>
      <c r="P3076">
        <v>5737678</v>
      </c>
      <c r="Q3076" t="s">
        <v>5473</v>
      </c>
      <c r="R3076">
        <v>552</v>
      </c>
      <c r="T3076" t="s">
        <v>5474</v>
      </c>
    </row>
    <row r="3077" spans="1:20" x14ac:dyDescent="0.25">
      <c r="A3077" s="6" t="s">
        <v>33</v>
      </c>
      <c r="B3077" s="7" t="s">
        <v>34</v>
      </c>
      <c r="C3077" s="7" t="s">
        <v>22</v>
      </c>
      <c r="D3077" s="7" t="s">
        <v>23</v>
      </c>
      <c r="E3077" s="7" t="s">
        <v>5</v>
      </c>
      <c r="F3077" s="7"/>
      <c r="G3077" s="7" t="s">
        <v>24</v>
      </c>
      <c r="H3077" s="7">
        <v>1404100</v>
      </c>
      <c r="I3077" s="7">
        <v>1404651</v>
      </c>
      <c r="J3077" s="7" t="s">
        <v>25</v>
      </c>
      <c r="K3077" s="7" t="s">
        <v>5475</v>
      </c>
      <c r="L3077" s="7" t="s">
        <v>5475</v>
      </c>
      <c r="M3077" s="7"/>
      <c r="N3077" s="7" t="s">
        <v>1865</v>
      </c>
      <c r="O3077" s="7"/>
      <c r="P3077" s="7">
        <v>5737678</v>
      </c>
      <c r="Q3077" s="7" t="s">
        <v>5473</v>
      </c>
      <c r="R3077" s="7">
        <v>552</v>
      </c>
      <c r="S3077" s="7">
        <v>183</v>
      </c>
      <c r="T3077" s="8"/>
    </row>
    <row r="3078" spans="1:20" hidden="1" x14ac:dyDescent="0.25">
      <c r="A3078" t="s">
        <v>20</v>
      </c>
      <c r="B3078" t="s">
        <v>30</v>
      </c>
      <c r="C3078" t="s">
        <v>22</v>
      </c>
      <c r="D3078" t="s">
        <v>23</v>
      </c>
      <c r="E3078" t="s">
        <v>5</v>
      </c>
      <c r="G3078" t="s">
        <v>24</v>
      </c>
      <c r="H3078">
        <v>1404884</v>
      </c>
      <c r="I3078">
        <v>1405492</v>
      </c>
      <c r="J3078" t="s">
        <v>25</v>
      </c>
      <c r="P3078">
        <v>5737582</v>
      </c>
      <c r="Q3078" t="s">
        <v>5476</v>
      </c>
      <c r="R3078">
        <v>609</v>
      </c>
      <c r="T3078" t="s">
        <v>5477</v>
      </c>
    </row>
    <row r="3079" spans="1:20" x14ac:dyDescent="0.25">
      <c r="A3079" s="6" t="s">
        <v>33</v>
      </c>
      <c r="B3079" s="7" t="s">
        <v>34</v>
      </c>
      <c r="C3079" s="7" t="s">
        <v>22</v>
      </c>
      <c r="D3079" s="7" t="s">
        <v>23</v>
      </c>
      <c r="E3079" s="7" t="s">
        <v>5</v>
      </c>
      <c r="F3079" s="7"/>
      <c r="G3079" s="7" t="s">
        <v>24</v>
      </c>
      <c r="H3079" s="7">
        <v>1404884</v>
      </c>
      <c r="I3079" s="7">
        <v>1405492</v>
      </c>
      <c r="J3079" s="7" t="s">
        <v>25</v>
      </c>
      <c r="K3079" s="7" t="s">
        <v>5478</v>
      </c>
      <c r="L3079" s="7" t="s">
        <v>5478</v>
      </c>
      <c r="M3079" s="7"/>
      <c r="N3079" s="7" t="s">
        <v>5479</v>
      </c>
      <c r="O3079" s="7"/>
      <c r="P3079" s="7">
        <v>5737582</v>
      </c>
      <c r="Q3079" s="7" t="s">
        <v>5476</v>
      </c>
      <c r="R3079" s="7">
        <v>609</v>
      </c>
      <c r="S3079" s="7">
        <v>202</v>
      </c>
      <c r="T3079" s="8"/>
    </row>
    <row r="3080" spans="1:20" hidden="1" x14ac:dyDescent="0.25">
      <c r="A3080" t="s">
        <v>20</v>
      </c>
      <c r="B3080" t="s">
        <v>30</v>
      </c>
      <c r="C3080" t="s">
        <v>22</v>
      </c>
      <c r="D3080" t="s">
        <v>23</v>
      </c>
      <c r="E3080" t="s">
        <v>5</v>
      </c>
      <c r="G3080" t="s">
        <v>24</v>
      </c>
      <c r="H3080">
        <v>1405551</v>
      </c>
      <c r="I3080">
        <v>1406165</v>
      </c>
      <c r="J3080" t="s">
        <v>74</v>
      </c>
      <c r="P3080">
        <v>5737589</v>
      </c>
      <c r="Q3080" t="s">
        <v>5480</v>
      </c>
      <c r="R3080">
        <v>615</v>
      </c>
      <c r="T3080" t="s">
        <v>5481</v>
      </c>
    </row>
    <row r="3081" spans="1:20" x14ac:dyDescent="0.25">
      <c r="A3081" s="6" t="s">
        <v>33</v>
      </c>
      <c r="B3081" s="7" t="s">
        <v>34</v>
      </c>
      <c r="C3081" s="7" t="s">
        <v>22</v>
      </c>
      <c r="D3081" s="7" t="s">
        <v>23</v>
      </c>
      <c r="E3081" s="7" t="s">
        <v>5</v>
      </c>
      <c r="F3081" s="7"/>
      <c r="G3081" s="7" t="s">
        <v>24</v>
      </c>
      <c r="H3081" s="7">
        <v>1405551</v>
      </c>
      <c r="I3081" s="7">
        <v>1406165</v>
      </c>
      <c r="J3081" s="7" t="s">
        <v>74</v>
      </c>
      <c r="K3081" s="7" t="s">
        <v>5482</v>
      </c>
      <c r="L3081" s="7" t="s">
        <v>5482</v>
      </c>
      <c r="M3081" s="7"/>
      <c r="N3081" s="7" t="s">
        <v>5483</v>
      </c>
      <c r="O3081" s="7"/>
      <c r="P3081" s="7">
        <v>5737589</v>
      </c>
      <c r="Q3081" s="7" t="s">
        <v>5480</v>
      </c>
      <c r="R3081" s="7">
        <v>615</v>
      </c>
      <c r="S3081" s="7">
        <v>204</v>
      </c>
      <c r="T3081" s="8"/>
    </row>
    <row r="3082" spans="1:20" hidden="1" x14ac:dyDescent="0.25">
      <c r="A3082" t="s">
        <v>20</v>
      </c>
      <c r="B3082" t="s">
        <v>30</v>
      </c>
      <c r="C3082" t="s">
        <v>22</v>
      </c>
      <c r="D3082" t="s">
        <v>23</v>
      </c>
      <c r="E3082" t="s">
        <v>5</v>
      </c>
      <c r="G3082" t="s">
        <v>24</v>
      </c>
      <c r="H3082">
        <v>1406177</v>
      </c>
      <c r="I3082">
        <v>1406869</v>
      </c>
      <c r="J3082" t="s">
        <v>74</v>
      </c>
      <c r="P3082">
        <v>5737398</v>
      </c>
      <c r="Q3082" t="s">
        <v>5484</v>
      </c>
      <c r="R3082">
        <v>693</v>
      </c>
      <c r="T3082" t="s">
        <v>5485</v>
      </c>
    </row>
    <row r="3083" spans="1:20" x14ac:dyDescent="0.25">
      <c r="A3083" s="6" t="s">
        <v>33</v>
      </c>
      <c r="B3083" s="7" t="s">
        <v>34</v>
      </c>
      <c r="C3083" s="7" t="s">
        <v>22</v>
      </c>
      <c r="D3083" s="7" t="s">
        <v>23</v>
      </c>
      <c r="E3083" s="7" t="s">
        <v>5</v>
      </c>
      <c r="F3083" s="7"/>
      <c r="G3083" s="7" t="s">
        <v>24</v>
      </c>
      <c r="H3083" s="7">
        <v>1406177</v>
      </c>
      <c r="I3083" s="7">
        <v>1406869</v>
      </c>
      <c r="J3083" s="7" t="s">
        <v>74</v>
      </c>
      <c r="K3083" s="7" t="s">
        <v>5486</v>
      </c>
      <c r="L3083" s="7" t="s">
        <v>5486</v>
      </c>
      <c r="M3083" s="7"/>
      <c r="N3083" s="7" t="s">
        <v>1068</v>
      </c>
      <c r="O3083" s="7"/>
      <c r="P3083" s="7">
        <v>5737398</v>
      </c>
      <c r="Q3083" s="7" t="s">
        <v>5484</v>
      </c>
      <c r="R3083" s="7">
        <v>693</v>
      </c>
      <c r="S3083" s="7">
        <v>230</v>
      </c>
      <c r="T3083" s="8"/>
    </row>
    <row r="3084" spans="1:20" hidden="1" x14ac:dyDescent="0.25">
      <c r="A3084" t="s">
        <v>20</v>
      </c>
      <c r="B3084" t="s">
        <v>30</v>
      </c>
      <c r="C3084" t="s">
        <v>22</v>
      </c>
      <c r="D3084" t="s">
        <v>23</v>
      </c>
      <c r="E3084" t="s">
        <v>5</v>
      </c>
      <c r="G3084" t="s">
        <v>24</v>
      </c>
      <c r="H3084">
        <v>1407014</v>
      </c>
      <c r="I3084">
        <v>1408240</v>
      </c>
      <c r="J3084" t="s">
        <v>74</v>
      </c>
      <c r="P3084">
        <v>5737381</v>
      </c>
      <c r="Q3084" t="s">
        <v>5487</v>
      </c>
      <c r="R3084">
        <v>1227</v>
      </c>
      <c r="T3084" t="s">
        <v>5488</v>
      </c>
    </row>
    <row r="3085" spans="1:20" x14ac:dyDescent="0.25">
      <c r="A3085" s="6" t="s">
        <v>33</v>
      </c>
      <c r="B3085" s="7" t="s">
        <v>34</v>
      </c>
      <c r="C3085" s="7" t="s">
        <v>22</v>
      </c>
      <c r="D3085" s="7" t="s">
        <v>23</v>
      </c>
      <c r="E3085" s="7" t="s">
        <v>5</v>
      </c>
      <c r="F3085" s="7"/>
      <c r="G3085" s="7" t="s">
        <v>24</v>
      </c>
      <c r="H3085" s="7">
        <v>1407014</v>
      </c>
      <c r="I3085" s="7">
        <v>1408240</v>
      </c>
      <c r="J3085" s="7" t="s">
        <v>74</v>
      </c>
      <c r="K3085" s="7" t="s">
        <v>5489</v>
      </c>
      <c r="L3085" s="7" t="s">
        <v>5489</v>
      </c>
      <c r="M3085" s="7"/>
      <c r="N3085" s="7" t="s">
        <v>36</v>
      </c>
      <c r="O3085" s="7"/>
      <c r="P3085" s="7">
        <v>5737381</v>
      </c>
      <c r="Q3085" s="7" t="s">
        <v>5487</v>
      </c>
      <c r="R3085" s="7">
        <v>1227</v>
      </c>
      <c r="S3085" s="7">
        <v>408</v>
      </c>
      <c r="T3085" s="8"/>
    </row>
    <row r="3086" spans="1:20" hidden="1" x14ac:dyDescent="0.25">
      <c r="A3086" t="s">
        <v>20</v>
      </c>
      <c r="B3086" t="s">
        <v>30</v>
      </c>
      <c r="C3086" t="s">
        <v>22</v>
      </c>
      <c r="D3086" t="s">
        <v>23</v>
      </c>
      <c r="E3086" t="s">
        <v>5</v>
      </c>
      <c r="G3086" t="s">
        <v>24</v>
      </c>
      <c r="H3086">
        <v>1408210</v>
      </c>
      <c r="I3086">
        <v>1408956</v>
      </c>
      <c r="J3086" t="s">
        <v>74</v>
      </c>
      <c r="P3086">
        <v>5737662</v>
      </c>
      <c r="Q3086" t="s">
        <v>5490</v>
      </c>
      <c r="R3086">
        <v>747</v>
      </c>
      <c r="T3086" t="s">
        <v>5491</v>
      </c>
    </row>
    <row r="3087" spans="1:20" x14ac:dyDescent="0.25">
      <c r="A3087" s="6" t="s">
        <v>33</v>
      </c>
      <c r="B3087" s="7" t="s">
        <v>34</v>
      </c>
      <c r="C3087" s="7" t="s">
        <v>22</v>
      </c>
      <c r="D3087" s="7" t="s">
        <v>23</v>
      </c>
      <c r="E3087" s="7" t="s">
        <v>5</v>
      </c>
      <c r="F3087" s="7"/>
      <c r="G3087" s="7" t="s">
        <v>24</v>
      </c>
      <c r="H3087" s="7">
        <v>1408210</v>
      </c>
      <c r="I3087" s="7">
        <v>1408956</v>
      </c>
      <c r="J3087" s="7" t="s">
        <v>74</v>
      </c>
      <c r="K3087" s="7" t="s">
        <v>5492</v>
      </c>
      <c r="L3087" s="7" t="s">
        <v>5492</v>
      </c>
      <c r="M3087" s="7"/>
      <c r="N3087" s="7" t="s">
        <v>892</v>
      </c>
      <c r="O3087" s="7"/>
      <c r="P3087" s="7">
        <v>5737662</v>
      </c>
      <c r="Q3087" s="7" t="s">
        <v>5490</v>
      </c>
      <c r="R3087" s="7">
        <v>747</v>
      </c>
      <c r="S3087" s="7">
        <v>248</v>
      </c>
      <c r="T3087" s="8"/>
    </row>
    <row r="3088" spans="1:20" hidden="1" x14ac:dyDescent="0.25">
      <c r="A3088" t="s">
        <v>20</v>
      </c>
      <c r="B3088" t="s">
        <v>30</v>
      </c>
      <c r="C3088" t="s">
        <v>22</v>
      </c>
      <c r="D3088" t="s">
        <v>23</v>
      </c>
      <c r="E3088" t="s">
        <v>5</v>
      </c>
      <c r="G3088" t="s">
        <v>24</v>
      </c>
      <c r="H3088">
        <v>1408957</v>
      </c>
      <c r="I3088">
        <v>1409511</v>
      </c>
      <c r="J3088" t="s">
        <v>74</v>
      </c>
      <c r="P3088">
        <v>5737353</v>
      </c>
      <c r="Q3088" t="s">
        <v>5493</v>
      </c>
      <c r="R3088">
        <v>555</v>
      </c>
      <c r="T3088" t="s">
        <v>5494</v>
      </c>
    </row>
    <row r="3089" spans="1:20" x14ac:dyDescent="0.25">
      <c r="A3089" s="6" t="s">
        <v>33</v>
      </c>
      <c r="B3089" s="7" t="s">
        <v>34</v>
      </c>
      <c r="C3089" s="7" t="s">
        <v>22</v>
      </c>
      <c r="D3089" s="7" t="s">
        <v>23</v>
      </c>
      <c r="E3089" s="7" t="s">
        <v>5</v>
      </c>
      <c r="F3089" s="7"/>
      <c r="G3089" s="7" t="s">
        <v>24</v>
      </c>
      <c r="H3089" s="7">
        <v>1408957</v>
      </c>
      <c r="I3089" s="7">
        <v>1409511</v>
      </c>
      <c r="J3089" s="7" t="s">
        <v>74</v>
      </c>
      <c r="K3089" s="7" t="s">
        <v>5495</v>
      </c>
      <c r="L3089" s="7" t="s">
        <v>5495</v>
      </c>
      <c r="M3089" s="7"/>
      <c r="N3089" s="7" t="s">
        <v>5496</v>
      </c>
      <c r="O3089" s="7"/>
      <c r="P3089" s="7">
        <v>5737353</v>
      </c>
      <c r="Q3089" s="7" t="s">
        <v>5493</v>
      </c>
      <c r="R3089" s="7">
        <v>555</v>
      </c>
      <c r="S3089" s="7">
        <v>184</v>
      </c>
      <c r="T3089" s="8"/>
    </row>
    <row r="3090" spans="1:20" hidden="1" x14ac:dyDescent="0.25">
      <c r="A3090" t="s">
        <v>20</v>
      </c>
      <c r="B3090" t="s">
        <v>30</v>
      </c>
      <c r="C3090" t="s">
        <v>22</v>
      </c>
      <c r="D3090" t="s">
        <v>23</v>
      </c>
      <c r="E3090" t="s">
        <v>5</v>
      </c>
      <c r="G3090" t="s">
        <v>24</v>
      </c>
      <c r="H3090">
        <v>1409514</v>
      </c>
      <c r="I3090">
        <v>1410107</v>
      </c>
      <c r="J3090" t="s">
        <v>74</v>
      </c>
      <c r="P3090">
        <v>5737392</v>
      </c>
      <c r="Q3090" t="s">
        <v>5497</v>
      </c>
      <c r="R3090">
        <v>594</v>
      </c>
      <c r="T3090" t="s">
        <v>5498</v>
      </c>
    </row>
    <row r="3091" spans="1:20" x14ac:dyDescent="0.25">
      <c r="A3091" s="6" t="s">
        <v>33</v>
      </c>
      <c r="B3091" s="7" t="s">
        <v>34</v>
      </c>
      <c r="C3091" s="7" t="s">
        <v>22</v>
      </c>
      <c r="D3091" s="7" t="s">
        <v>23</v>
      </c>
      <c r="E3091" s="7" t="s">
        <v>5</v>
      </c>
      <c r="F3091" s="7"/>
      <c r="G3091" s="7" t="s">
        <v>24</v>
      </c>
      <c r="H3091" s="7">
        <v>1409514</v>
      </c>
      <c r="I3091" s="7">
        <v>1410107</v>
      </c>
      <c r="J3091" s="7" t="s">
        <v>74</v>
      </c>
      <c r="K3091" s="7" t="s">
        <v>5499</v>
      </c>
      <c r="L3091" s="7" t="s">
        <v>5499</v>
      </c>
      <c r="M3091" s="7"/>
      <c r="N3091" s="7" t="s">
        <v>978</v>
      </c>
      <c r="O3091" s="7"/>
      <c r="P3091" s="7">
        <v>5737392</v>
      </c>
      <c r="Q3091" s="7" t="s">
        <v>5497</v>
      </c>
      <c r="R3091" s="7">
        <v>594</v>
      </c>
      <c r="S3091" s="7">
        <v>197</v>
      </c>
      <c r="T3091" s="8"/>
    </row>
    <row r="3092" spans="1:20" hidden="1" x14ac:dyDescent="0.25">
      <c r="A3092" t="s">
        <v>20</v>
      </c>
      <c r="B3092" t="s">
        <v>657</v>
      </c>
      <c r="C3092" t="s">
        <v>22</v>
      </c>
      <c r="D3092" t="s">
        <v>23</v>
      </c>
      <c r="E3092" t="s">
        <v>5</v>
      </c>
      <c r="G3092" t="s">
        <v>24</v>
      </c>
      <c r="H3092">
        <v>1410272</v>
      </c>
      <c r="I3092">
        <v>1412677</v>
      </c>
      <c r="J3092" t="s">
        <v>74</v>
      </c>
      <c r="P3092">
        <v>5737605</v>
      </c>
      <c r="Q3092" t="s">
        <v>5500</v>
      </c>
      <c r="R3092">
        <v>2406</v>
      </c>
      <c r="T3092" t="s">
        <v>5501</v>
      </c>
    </row>
    <row r="3093" spans="1:20" hidden="1" x14ac:dyDescent="0.25">
      <c r="A3093" t="s">
        <v>33</v>
      </c>
      <c r="B3093" t="s">
        <v>660</v>
      </c>
      <c r="C3093" t="s">
        <v>22</v>
      </c>
      <c r="D3093" t="s">
        <v>23</v>
      </c>
      <c r="E3093" t="s">
        <v>5</v>
      </c>
      <c r="G3093" t="s">
        <v>24</v>
      </c>
      <c r="H3093">
        <v>1410272</v>
      </c>
      <c r="I3093">
        <v>1412677</v>
      </c>
      <c r="J3093" t="s">
        <v>74</v>
      </c>
      <c r="N3093" t="s">
        <v>5502</v>
      </c>
      <c r="P3093">
        <v>5737605</v>
      </c>
      <c r="Q3093" t="s">
        <v>5500</v>
      </c>
      <c r="R3093">
        <v>2406</v>
      </c>
      <c r="T3093" t="s">
        <v>661</v>
      </c>
    </row>
    <row r="3094" spans="1:20" hidden="1" x14ac:dyDescent="0.25">
      <c r="A3094" t="s">
        <v>20</v>
      </c>
      <c r="B3094" t="s">
        <v>30</v>
      </c>
      <c r="C3094" t="s">
        <v>22</v>
      </c>
      <c r="D3094" t="s">
        <v>23</v>
      </c>
      <c r="E3094" t="s">
        <v>5</v>
      </c>
      <c r="G3094" t="s">
        <v>24</v>
      </c>
      <c r="H3094">
        <v>1412805</v>
      </c>
      <c r="I3094">
        <v>1413119</v>
      </c>
      <c r="J3094" t="s">
        <v>74</v>
      </c>
      <c r="P3094">
        <v>5738003</v>
      </c>
      <c r="Q3094" t="s">
        <v>5503</v>
      </c>
      <c r="R3094">
        <v>315</v>
      </c>
      <c r="T3094" t="s">
        <v>5504</v>
      </c>
    </row>
    <row r="3095" spans="1:20" x14ac:dyDescent="0.25">
      <c r="A3095" s="6" t="s">
        <v>33</v>
      </c>
      <c r="B3095" s="7" t="s">
        <v>34</v>
      </c>
      <c r="C3095" s="7" t="s">
        <v>22</v>
      </c>
      <c r="D3095" s="7" t="s">
        <v>23</v>
      </c>
      <c r="E3095" s="7" t="s">
        <v>5</v>
      </c>
      <c r="F3095" s="7"/>
      <c r="G3095" s="7" t="s">
        <v>24</v>
      </c>
      <c r="H3095" s="7">
        <v>1412805</v>
      </c>
      <c r="I3095" s="7">
        <v>1413119</v>
      </c>
      <c r="J3095" s="7" t="s">
        <v>74</v>
      </c>
      <c r="K3095" s="7" t="s">
        <v>5505</v>
      </c>
      <c r="L3095" s="7" t="s">
        <v>5505</v>
      </c>
      <c r="M3095" s="7"/>
      <c r="N3095" s="7" t="s">
        <v>5506</v>
      </c>
      <c r="O3095" s="7"/>
      <c r="P3095" s="7">
        <v>5738003</v>
      </c>
      <c r="Q3095" s="7" t="s">
        <v>5503</v>
      </c>
      <c r="R3095" s="7">
        <v>315</v>
      </c>
      <c r="S3095" s="7">
        <v>104</v>
      </c>
      <c r="T3095" s="8"/>
    </row>
    <row r="3096" spans="1:20" hidden="1" x14ac:dyDescent="0.25">
      <c r="A3096" t="s">
        <v>20</v>
      </c>
      <c r="B3096" t="s">
        <v>30</v>
      </c>
      <c r="C3096" t="s">
        <v>22</v>
      </c>
      <c r="D3096" t="s">
        <v>23</v>
      </c>
      <c r="E3096" t="s">
        <v>5</v>
      </c>
      <c r="G3096" t="s">
        <v>24</v>
      </c>
      <c r="H3096">
        <v>1413137</v>
      </c>
      <c r="I3096">
        <v>1414300</v>
      </c>
      <c r="J3096" t="s">
        <v>74</v>
      </c>
      <c r="P3096">
        <v>5737624</v>
      </c>
      <c r="Q3096" t="s">
        <v>5507</v>
      </c>
      <c r="R3096">
        <v>1164</v>
      </c>
      <c r="T3096" t="s">
        <v>5508</v>
      </c>
    </row>
    <row r="3097" spans="1:20" x14ac:dyDescent="0.25">
      <c r="A3097" s="6" t="s">
        <v>33</v>
      </c>
      <c r="B3097" s="7" t="s">
        <v>34</v>
      </c>
      <c r="C3097" s="7" t="s">
        <v>22</v>
      </c>
      <c r="D3097" s="7" t="s">
        <v>23</v>
      </c>
      <c r="E3097" s="7" t="s">
        <v>5</v>
      </c>
      <c r="F3097" s="7"/>
      <c r="G3097" s="7" t="s">
        <v>24</v>
      </c>
      <c r="H3097" s="7">
        <v>1413137</v>
      </c>
      <c r="I3097" s="7">
        <v>1414300</v>
      </c>
      <c r="J3097" s="7" t="s">
        <v>74</v>
      </c>
      <c r="K3097" s="7" t="s">
        <v>5509</v>
      </c>
      <c r="L3097" s="7" t="s">
        <v>5509</v>
      </c>
      <c r="M3097" s="7"/>
      <c r="N3097" s="7" t="s">
        <v>990</v>
      </c>
      <c r="O3097" s="7"/>
      <c r="P3097" s="7">
        <v>5737624</v>
      </c>
      <c r="Q3097" s="7" t="s">
        <v>5507</v>
      </c>
      <c r="R3097" s="7">
        <v>1164</v>
      </c>
      <c r="S3097" s="7">
        <v>387</v>
      </c>
      <c r="T3097" s="8"/>
    </row>
    <row r="3098" spans="1:20" hidden="1" x14ac:dyDescent="0.25">
      <c r="A3098" t="s">
        <v>20</v>
      </c>
      <c r="B3098" t="s">
        <v>30</v>
      </c>
      <c r="C3098" t="s">
        <v>22</v>
      </c>
      <c r="D3098" t="s">
        <v>23</v>
      </c>
      <c r="E3098" t="s">
        <v>5</v>
      </c>
      <c r="G3098" t="s">
        <v>24</v>
      </c>
      <c r="H3098">
        <v>1414329</v>
      </c>
      <c r="I3098">
        <v>1414679</v>
      </c>
      <c r="J3098" t="s">
        <v>74</v>
      </c>
      <c r="P3098">
        <v>5737567</v>
      </c>
      <c r="Q3098" t="s">
        <v>5510</v>
      </c>
      <c r="R3098">
        <v>351</v>
      </c>
      <c r="T3098" t="s">
        <v>5511</v>
      </c>
    </row>
    <row r="3099" spans="1:20" x14ac:dyDescent="0.25">
      <c r="A3099" s="6" t="s">
        <v>33</v>
      </c>
      <c r="B3099" s="7" t="s">
        <v>34</v>
      </c>
      <c r="C3099" s="7" t="s">
        <v>22</v>
      </c>
      <c r="D3099" s="7" t="s">
        <v>23</v>
      </c>
      <c r="E3099" s="7" t="s">
        <v>5</v>
      </c>
      <c r="F3099" s="7"/>
      <c r="G3099" s="7" t="s">
        <v>24</v>
      </c>
      <c r="H3099" s="7">
        <v>1414329</v>
      </c>
      <c r="I3099" s="7">
        <v>1414679</v>
      </c>
      <c r="J3099" s="7" t="s">
        <v>74</v>
      </c>
      <c r="K3099" s="7" t="s">
        <v>5512</v>
      </c>
      <c r="L3099" s="7" t="s">
        <v>5512</v>
      </c>
      <c r="M3099" s="7"/>
      <c r="N3099" s="7" t="s">
        <v>36</v>
      </c>
      <c r="O3099" s="7"/>
      <c r="P3099" s="7">
        <v>5737567</v>
      </c>
      <c r="Q3099" s="7" t="s">
        <v>5510</v>
      </c>
      <c r="R3099" s="7">
        <v>351</v>
      </c>
      <c r="S3099" s="7">
        <v>116</v>
      </c>
      <c r="T3099" s="8"/>
    </row>
    <row r="3100" spans="1:20" hidden="1" x14ac:dyDescent="0.25">
      <c r="A3100" t="s">
        <v>20</v>
      </c>
      <c r="B3100" t="s">
        <v>30</v>
      </c>
      <c r="C3100" t="s">
        <v>22</v>
      </c>
      <c r="D3100" t="s">
        <v>23</v>
      </c>
      <c r="E3100" t="s">
        <v>5</v>
      </c>
      <c r="G3100" t="s">
        <v>24</v>
      </c>
      <c r="H3100">
        <v>1414713</v>
      </c>
      <c r="I3100">
        <v>1414901</v>
      </c>
      <c r="J3100" t="s">
        <v>74</v>
      </c>
      <c r="P3100">
        <v>5737269</v>
      </c>
      <c r="Q3100" t="s">
        <v>5513</v>
      </c>
      <c r="R3100">
        <v>189</v>
      </c>
      <c r="T3100" t="s">
        <v>5514</v>
      </c>
    </row>
    <row r="3101" spans="1:20" x14ac:dyDescent="0.25">
      <c r="A3101" s="6" t="s">
        <v>33</v>
      </c>
      <c r="B3101" s="7" t="s">
        <v>34</v>
      </c>
      <c r="C3101" s="7" t="s">
        <v>22</v>
      </c>
      <c r="D3101" s="7" t="s">
        <v>23</v>
      </c>
      <c r="E3101" s="7" t="s">
        <v>5</v>
      </c>
      <c r="F3101" s="7"/>
      <c r="G3101" s="7" t="s">
        <v>24</v>
      </c>
      <c r="H3101" s="7">
        <v>1414713</v>
      </c>
      <c r="I3101" s="7">
        <v>1414901</v>
      </c>
      <c r="J3101" s="7" t="s">
        <v>74</v>
      </c>
      <c r="K3101" s="7" t="s">
        <v>5515</v>
      </c>
      <c r="L3101" s="7" t="s">
        <v>5515</v>
      </c>
      <c r="M3101" s="7"/>
      <c r="N3101" s="7" t="s">
        <v>36</v>
      </c>
      <c r="O3101" s="7"/>
      <c r="P3101" s="7">
        <v>5737269</v>
      </c>
      <c r="Q3101" s="7" t="s">
        <v>5513</v>
      </c>
      <c r="R3101" s="7">
        <v>189</v>
      </c>
      <c r="S3101" s="7">
        <v>62</v>
      </c>
      <c r="T3101" s="8"/>
    </row>
    <row r="3102" spans="1:20" hidden="1" x14ac:dyDescent="0.25">
      <c r="A3102" t="s">
        <v>20</v>
      </c>
      <c r="B3102" t="s">
        <v>30</v>
      </c>
      <c r="C3102" t="s">
        <v>22</v>
      </c>
      <c r="D3102" t="s">
        <v>23</v>
      </c>
      <c r="E3102" t="s">
        <v>5</v>
      </c>
      <c r="G3102" t="s">
        <v>24</v>
      </c>
      <c r="H3102">
        <v>1414912</v>
      </c>
      <c r="I3102">
        <v>1415439</v>
      </c>
      <c r="J3102" t="s">
        <v>74</v>
      </c>
      <c r="P3102">
        <v>5737746</v>
      </c>
      <c r="Q3102" t="s">
        <v>5516</v>
      </c>
      <c r="R3102">
        <v>528</v>
      </c>
      <c r="T3102" t="s">
        <v>5517</v>
      </c>
    </row>
    <row r="3103" spans="1:20" x14ac:dyDescent="0.25">
      <c r="A3103" s="6" t="s">
        <v>33</v>
      </c>
      <c r="B3103" s="7" t="s">
        <v>34</v>
      </c>
      <c r="C3103" s="7" t="s">
        <v>22</v>
      </c>
      <c r="D3103" s="7" t="s">
        <v>23</v>
      </c>
      <c r="E3103" s="7" t="s">
        <v>5</v>
      </c>
      <c r="F3103" s="7"/>
      <c r="G3103" s="7" t="s">
        <v>24</v>
      </c>
      <c r="H3103" s="7">
        <v>1414912</v>
      </c>
      <c r="I3103" s="7">
        <v>1415439</v>
      </c>
      <c r="J3103" s="7" t="s">
        <v>74</v>
      </c>
      <c r="K3103" s="7" t="s">
        <v>5518</v>
      </c>
      <c r="L3103" s="7" t="s">
        <v>5518</v>
      </c>
      <c r="M3103" s="7"/>
      <c r="N3103" s="7" t="s">
        <v>5519</v>
      </c>
      <c r="O3103" s="7"/>
      <c r="P3103" s="7">
        <v>5737746</v>
      </c>
      <c r="Q3103" s="7" t="s">
        <v>5516</v>
      </c>
      <c r="R3103" s="7">
        <v>528</v>
      </c>
      <c r="S3103" s="7">
        <v>175</v>
      </c>
      <c r="T3103" s="8"/>
    </row>
    <row r="3104" spans="1:20" hidden="1" x14ac:dyDescent="0.25">
      <c r="A3104" t="s">
        <v>20</v>
      </c>
      <c r="B3104" t="s">
        <v>30</v>
      </c>
      <c r="C3104" t="s">
        <v>22</v>
      </c>
      <c r="D3104" t="s">
        <v>23</v>
      </c>
      <c r="E3104" t="s">
        <v>5</v>
      </c>
      <c r="G3104" t="s">
        <v>24</v>
      </c>
      <c r="H3104">
        <v>1415463</v>
      </c>
      <c r="I3104">
        <v>1415729</v>
      </c>
      <c r="J3104" t="s">
        <v>74</v>
      </c>
      <c r="P3104">
        <v>5739151</v>
      </c>
      <c r="Q3104" t="s">
        <v>5520</v>
      </c>
      <c r="R3104">
        <v>267</v>
      </c>
      <c r="T3104" t="s">
        <v>5521</v>
      </c>
    </row>
    <row r="3105" spans="1:20" x14ac:dyDescent="0.25">
      <c r="A3105" s="6" t="s">
        <v>33</v>
      </c>
      <c r="B3105" s="7" t="s">
        <v>34</v>
      </c>
      <c r="C3105" s="7" t="s">
        <v>22</v>
      </c>
      <c r="D3105" s="7" t="s">
        <v>23</v>
      </c>
      <c r="E3105" s="7" t="s">
        <v>5</v>
      </c>
      <c r="F3105" s="7"/>
      <c r="G3105" s="7" t="s">
        <v>24</v>
      </c>
      <c r="H3105" s="7">
        <v>1415463</v>
      </c>
      <c r="I3105" s="7">
        <v>1415729</v>
      </c>
      <c r="J3105" s="7" t="s">
        <v>74</v>
      </c>
      <c r="K3105" s="7" t="s">
        <v>5522</v>
      </c>
      <c r="L3105" s="7" t="s">
        <v>5522</v>
      </c>
      <c r="M3105" s="7"/>
      <c r="N3105" s="7" t="s">
        <v>36</v>
      </c>
      <c r="O3105" s="7"/>
      <c r="P3105" s="7">
        <v>5739151</v>
      </c>
      <c r="Q3105" s="7" t="s">
        <v>5520</v>
      </c>
      <c r="R3105" s="7">
        <v>267</v>
      </c>
      <c r="S3105" s="7">
        <v>88</v>
      </c>
      <c r="T3105" s="8"/>
    </row>
    <row r="3106" spans="1:20" hidden="1" x14ac:dyDescent="0.25">
      <c r="A3106" t="s">
        <v>20</v>
      </c>
      <c r="B3106" t="s">
        <v>30</v>
      </c>
      <c r="C3106" t="s">
        <v>22</v>
      </c>
      <c r="D3106" t="s">
        <v>23</v>
      </c>
      <c r="E3106" t="s">
        <v>5</v>
      </c>
      <c r="G3106" t="s">
        <v>24</v>
      </c>
      <c r="H3106">
        <v>1415751</v>
      </c>
      <c r="I3106">
        <v>1416107</v>
      </c>
      <c r="J3106" t="s">
        <v>74</v>
      </c>
      <c r="P3106">
        <v>5737527</v>
      </c>
      <c r="Q3106" t="s">
        <v>5523</v>
      </c>
      <c r="R3106">
        <v>357</v>
      </c>
      <c r="T3106" t="s">
        <v>5524</v>
      </c>
    </row>
    <row r="3107" spans="1:20" x14ac:dyDescent="0.25">
      <c r="A3107" s="6" t="s">
        <v>33</v>
      </c>
      <c r="B3107" s="7" t="s">
        <v>34</v>
      </c>
      <c r="C3107" s="7" t="s">
        <v>22</v>
      </c>
      <c r="D3107" s="7" t="s">
        <v>23</v>
      </c>
      <c r="E3107" s="7" t="s">
        <v>5</v>
      </c>
      <c r="F3107" s="7"/>
      <c r="G3107" s="7" t="s">
        <v>24</v>
      </c>
      <c r="H3107" s="7">
        <v>1415751</v>
      </c>
      <c r="I3107" s="7">
        <v>1416107</v>
      </c>
      <c r="J3107" s="7" t="s">
        <v>74</v>
      </c>
      <c r="K3107" s="7" t="s">
        <v>5525</v>
      </c>
      <c r="L3107" s="7" t="s">
        <v>5525</v>
      </c>
      <c r="M3107" s="7"/>
      <c r="N3107" s="7" t="s">
        <v>5526</v>
      </c>
      <c r="O3107" s="7"/>
      <c r="P3107" s="7">
        <v>5737527</v>
      </c>
      <c r="Q3107" s="7" t="s">
        <v>5523</v>
      </c>
      <c r="R3107" s="7">
        <v>357</v>
      </c>
      <c r="S3107" s="7">
        <v>118</v>
      </c>
      <c r="T3107" s="8"/>
    </row>
    <row r="3108" spans="1:20" hidden="1" x14ac:dyDescent="0.25">
      <c r="A3108" t="s">
        <v>20</v>
      </c>
      <c r="B3108" t="s">
        <v>30</v>
      </c>
      <c r="C3108" t="s">
        <v>22</v>
      </c>
      <c r="D3108" t="s">
        <v>23</v>
      </c>
      <c r="E3108" t="s">
        <v>5</v>
      </c>
      <c r="G3108" t="s">
        <v>24</v>
      </c>
      <c r="H3108">
        <v>1416120</v>
      </c>
      <c r="I3108">
        <v>1416434</v>
      </c>
      <c r="J3108" t="s">
        <v>74</v>
      </c>
      <c r="P3108">
        <v>5737658</v>
      </c>
      <c r="Q3108" t="s">
        <v>5527</v>
      </c>
      <c r="R3108">
        <v>315</v>
      </c>
      <c r="T3108" t="s">
        <v>5528</v>
      </c>
    </row>
    <row r="3109" spans="1:20" x14ac:dyDescent="0.25">
      <c r="A3109" s="6" t="s">
        <v>33</v>
      </c>
      <c r="B3109" s="7" t="s">
        <v>34</v>
      </c>
      <c r="C3109" s="7" t="s">
        <v>22</v>
      </c>
      <c r="D3109" s="7" t="s">
        <v>23</v>
      </c>
      <c r="E3109" s="7" t="s">
        <v>5</v>
      </c>
      <c r="F3109" s="7"/>
      <c r="G3109" s="7" t="s">
        <v>24</v>
      </c>
      <c r="H3109" s="7">
        <v>1416120</v>
      </c>
      <c r="I3109" s="7">
        <v>1416434</v>
      </c>
      <c r="J3109" s="7" t="s">
        <v>74</v>
      </c>
      <c r="K3109" s="7" t="s">
        <v>5529</v>
      </c>
      <c r="L3109" s="7" t="s">
        <v>5529</v>
      </c>
      <c r="M3109" s="7"/>
      <c r="N3109" s="7" t="s">
        <v>1176</v>
      </c>
      <c r="O3109" s="7"/>
      <c r="P3109" s="7">
        <v>5737658</v>
      </c>
      <c r="Q3109" s="7" t="s">
        <v>5527</v>
      </c>
      <c r="R3109" s="7">
        <v>315</v>
      </c>
      <c r="S3109" s="7">
        <v>104</v>
      </c>
      <c r="T3109" s="8"/>
    </row>
    <row r="3110" spans="1:20" hidden="1" x14ac:dyDescent="0.25">
      <c r="A3110" t="s">
        <v>20</v>
      </c>
      <c r="B3110" t="s">
        <v>30</v>
      </c>
      <c r="C3110" t="s">
        <v>22</v>
      </c>
      <c r="D3110" t="s">
        <v>23</v>
      </c>
      <c r="E3110" t="s">
        <v>5</v>
      </c>
      <c r="G3110" t="s">
        <v>24</v>
      </c>
      <c r="H3110">
        <v>1416475</v>
      </c>
      <c r="I3110">
        <v>1417377</v>
      </c>
      <c r="J3110" t="s">
        <v>74</v>
      </c>
      <c r="P3110">
        <v>5737566</v>
      </c>
      <c r="Q3110" t="s">
        <v>5530</v>
      </c>
      <c r="R3110">
        <v>903</v>
      </c>
      <c r="T3110" t="s">
        <v>5531</v>
      </c>
    </row>
    <row r="3111" spans="1:20" x14ac:dyDescent="0.25">
      <c r="A3111" s="6" t="s">
        <v>33</v>
      </c>
      <c r="B3111" s="7" t="s">
        <v>34</v>
      </c>
      <c r="C3111" s="7" t="s">
        <v>22</v>
      </c>
      <c r="D3111" s="7" t="s">
        <v>23</v>
      </c>
      <c r="E3111" s="7" t="s">
        <v>5</v>
      </c>
      <c r="F3111" s="7"/>
      <c r="G3111" s="7" t="s">
        <v>24</v>
      </c>
      <c r="H3111" s="7">
        <v>1416475</v>
      </c>
      <c r="I3111" s="7">
        <v>1417377</v>
      </c>
      <c r="J3111" s="7" t="s">
        <v>74</v>
      </c>
      <c r="K3111" s="7" t="s">
        <v>5532</v>
      </c>
      <c r="L3111" s="7" t="s">
        <v>5532</v>
      </c>
      <c r="M3111" s="7"/>
      <c r="N3111" s="7" t="s">
        <v>5533</v>
      </c>
      <c r="O3111" s="7"/>
      <c r="P3111" s="7">
        <v>5737566</v>
      </c>
      <c r="Q3111" s="7" t="s">
        <v>5530</v>
      </c>
      <c r="R3111" s="7">
        <v>903</v>
      </c>
      <c r="S3111" s="7">
        <v>300</v>
      </c>
      <c r="T3111" s="8"/>
    </row>
    <row r="3112" spans="1:20" hidden="1" x14ac:dyDescent="0.25">
      <c r="A3112" t="s">
        <v>20</v>
      </c>
      <c r="B3112" t="s">
        <v>30</v>
      </c>
      <c r="C3112" t="s">
        <v>22</v>
      </c>
      <c r="D3112" t="s">
        <v>23</v>
      </c>
      <c r="E3112" t="s">
        <v>5</v>
      </c>
      <c r="G3112" t="s">
        <v>24</v>
      </c>
      <c r="H3112">
        <v>1417390</v>
      </c>
      <c r="I3112">
        <v>1417968</v>
      </c>
      <c r="J3112" t="s">
        <v>74</v>
      </c>
      <c r="P3112">
        <v>5738175</v>
      </c>
      <c r="Q3112" t="s">
        <v>5534</v>
      </c>
      <c r="R3112">
        <v>579</v>
      </c>
      <c r="T3112" t="s">
        <v>5535</v>
      </c>
    </row>
    <row r="3113" spans="1:20" x14ac:dyDescent="0.25">
      <c r="A3113" s="6" t="s">
        <v>33</v>
      </c>
      <c r="B3113" s="7" t="s">
        <v>34</v>
      </c>
      <c r="C3113" s="7" t="s">
        <v>22</v>
      </c>
      <c r="D3113" s="7" t="s">
        <v>23</v>
      </c>
      <c r="E3113" s="7" t="s">
        <v>5</v>
      </c>
      <c r="F3113" s="7"/>
      <c r="G3113" s="7" t="s">
        <v>24</v>
      </c>
      <c r="H3113" s="7">
        <v>1417390</v>
      </c>
      <c r="I3113" s="7">
        <v>1417968</v>
      </c>
      <c r="J3113" s="7" t="s">
        <v>74</v>
      </c>
      <c r="K3113" s="7" t="s">
        <v>5536</v>
      </c>
      <c r="L3113" s="7" t="s">
        <v>5536</v>
      </c>
      <c r="M3113" s="7"/>
      <c r="N3113" s="7" t="s">
        <v>5537</v>
      </c>
      <c r="O3113" s="7"/>
      <c r="P3113" s="7">
        <v>5738175</v>
      </c>
      <c r="Q3113" s="7" t="s">
        <v>5534</v>
      </c>
      <c r="R3113" s="7">
        <v>579</v>
      </c>
      <c r="S3113" s="7">
        <v>192</v>
      </c>
      <c r="T3113" s="8"/>
    </row>
    <row r="3114" spans="1:20" hidden="1" x14ac:dyDescent="0.25">
      <c r="A3114" t="s">
        <v>20</v>
      </c>
      <c r="B3114" t="s">
        <v>30</v>
      </c>
      <c r="C3114" t="s">
        <v>22</v>
      </c>
      <c r="D3114" t="s">
        <v>23</v>
      </c>
      <c r="E3114" t="s">
        <v>5</v>
      </c>
      <c r="G3114" t="s">
        <v>24</v>
      </c>
      <c r="H3114">
        <v>1418203</v>
      </c>
      <c r="I3114">
        <v>1419330</v>
      </c>
      <c r="J3114" t="s">
        <v>25</v>
      </c>
      <c r="P3114">
        <v>5737555</v>
      </c>
      <c r="Q3114" t="s">
        <v>5538</v>
      </c>
      <c r="R3114">
        <v>1128</v>
      </c>
      <c r="T3114" t="s">
        <v>5539</v>
      </c>
    </row>
    <row r="3115" spans="1:20" x14ac:dyDescent="0.25">
      <c r="A3115" s="6" t="s">
        <v>33</v>
      </c>
      <c r="B3115" s="7" t="s">
        <v>34</v>
      </c>
      <c r="C3115" s="7" t="s">
        <v>22</v>
      </c>
      <c r="D3115" s="7" t="s">
        <v>23</v>
      </c>
      <c r="E3115" s="7" t="s">
        <v>5</v>
      </c>
      <c r="F3115" s="7"/>
      <c r="G3115" s="7" t="s">
        <v>24</v>
      </c>
      <c r="H3115" s="7">
        <v>1418203</v>
      </c>
      <c r="I3115" s="7">
        <v>1419330</v>
      </c>
      <c r="J3115" s="7" t="s">
        <v>25</v>
      </c>
      <c r="K3115" s="7" t="s">
        <v>5540</v>
      </c>
      <c r="L3115" s="7" t="s">
        <v>5540</v>
      </c>
      <c r="M3115" s="7"/>
      <c r="N3115" s="7" t="s">
        <v>36</v>
      </c>
      <c r="O3115" s="7"/>
      <c r="P3115" s="7">
        <v>5737555</v>
      </c>
      <c r="Q3115" s="7" t="s">
        <v>5538</v>
      </c>
      <c r="R3115" s="7">
        <v>1128</v>
      </c>
      <c r="S3115" s="7">
        <v>375</v>
      </c>
      <c r="T3115" s="8"/>
    </row>
    <row r="3116" spans="1:20" hidden="1" x14ac:dyDescent="0.25">
      <c r="A3116" t="s">
        <v>20</v>
      </c>
      <c r="B3116" t="s">
        <v>30</v>
      </c>
      <c r="C3116" t="s">
        <v>22</v>
      </c>
      <c r="D3116" t="s">
        <v>23</v>
      </c>
      <c r="E3116" t="s">
        <v>5</v>
      </c>
      <c r="G3116" t="s">
        <v>24</v>
      </c>
      <c r="H3116">
        <v>1419373</v>
      </c>
      <c r="I3116">
        <v>1419735</v>
      </c>
      <c r="J3116" t="s">
        <v>25</v>
      </c>
      <c r="P3116">
        <v>5737383</v>
      </c>
      <c r="Q3116" t="s">
        <v>5541</v>
      </c>
      <c r="R3116">
        <v>363</v>
      </c>
      <c r="T3116" t="s">
        <v>5542</v>
      </c>
    </row>
    <row r="3117" spans="1:20" x14ac:dyDescent="0.25">
      <c r="A3117" s="6" t="s">
        <v>33</v>
      </c>
      <c r="B3117" s="7" t="s">
        <v>34</v>
      </c>
      <c r="C3117" s="7" t="s">
        <v>22</v>
      </c>
      <c r="D3117" s="7" t="s">
        <v>23</v>
      </c>
      <c r="E3117" s="7" t="s">
        <v>5</v>
      </c>
      <c r="F3117" s="7"/>
      <c r="G3117" s="7" t="s">
        <v>24</v>
      </c>
      <c r="H3117" s="7">
        <v>1419373</v>
      </c>
      <c r="I3117" s="7">
        <v>1419735</v>
      </c>
      <c r="J3117" s="7" t="s">
        <v>25</v>
      </c>
      <c r="K3117" s="7" t="s">
        <v>5543</v>
      </c>
      <c r="L3117" s="7" t="s">
        <v>5543</v>
      </c>
      <c r="M3117" s="7"/>
      <c r="N3117" s="7" t="s">
        <v>1598</v>
      </c>
      <c r="O3117" s="7"/>
      <c r="P3117" s="7">
        <v>5737383</v>
      </c>
      <c r="Q3117" s="7" t="s">
        <v>5541</v>
      </c>
      <c r="R3117" s="7">
        <v>363</v>
      </c>
      <c r="S3117" s="7">
        <v>120</v>
      </c>
      <c r="T3117" s="8"/>
    </row>
    <row r="3118" spans="1:20" hidden="1" x14ac:dyDescent="0.25">
      <c r="A3118" t="s">
        <v>20</v>
      </c>
      <c r="B3118" t="s">
        <v>30</v>
      </c>
      <c r="C3118" t="s">
        <v>22</v>
      </c>
      <c r="D3118" t="s">
        <v>23</v>
      </c>
      <c r="E3118" t="s">
        <v>5</v>
      </c>
      <c r="G3118" t="s">
        <v>24</v>
      </c>
      <c r="H3118">
        <v>1419796</v>
      </c>
      <c r="I3118">
        <v>1421070</v>
      </c>
      <c r="J3118" t="s">
        <v>74</v>
      </c>
      <c r="P3118">
        <v>5737333</v>
      </c>
      <c r="Q3118" t="s">
        <v>5544</v>
      </c>
      <c r="R3118">
        <v>1275</v>
      </c>
      <c r="T3118" t="s">
        <v>5545</v>
      </c>
    </row>
    <row r="3119" spans="1:20" x14ac:dyDescent="0.25">
      <c r="A3119" s="6" t="s">
        <v>33</v>
      </c>
      <c r="B3119" s="7" t="s">
        <v>34</v>
      </c>
      <c r="C3119" s="7" t="s">
        <v>22</v>
      </c>
      <c r="D3119" s="7" t="s">
        <v>23</v>
      </c>
      <c r="E3119" s="7" t="s">
        <v>5</v>
      </c>
      <c r="F3119" s="7"/>
      <c r="G3119" s="7" t="s">
        <v>24</v>
      </c>
      <c r="H3119" s="7">
        <v>1419796</v>
      </c>
      <c r="I3119" s="7">
        <v>1421070</v>
      </c>
      <c r="J3119" s="7" t="s">
        <v>74</v>
      </c>
      <c r="K3119" s="7" t="s">
        <v>5546</v>
      </c>
      <c r="L3119" s="7" t="s">
        <v>5546</v>
      </c>
      <c r="M3119" s="7"/>
      <c r="N3119" s="7" t="s">
        <v>4348</v>
      </c>
      <c r="O3119" s="7"/>
      <c r="P3119" s="7">
        <v>5737333</v>
      </c>
      <c r="Q3119" s="7" t="s">
        <v>5544</v>
      </c>
      <c r="R3119" s="7">
        <v>1275</v>
      </c>
      <c r="S3119" s="7">
        <v>424</v>
      </c>
      <c r="T3119" s="8"/>
    </row>
    <row r="3120" spans="1:20" hidden="1" x14ac:dyDescent="0.25">
      <c r="A3120" t="s">
        <v>20</v>
      </c>
      <c r="B3120" t="s">
        <v>30</v>
      </c>
      <c r="C3120" t="s">
        <v>22</v>
      </c>
      <c r="D3120" t="s">
        <v>23</v>
      </c>
      <c r="E3120" t="s">
        <v>5</v>
      </c>
      <c r="G3120" t="s">
        <v>24</v>
      </c>
      <c r="H3120">
        <v>1421202</v>
      </c>
      <c r="I3120">
        <v>1421420</v>
      </c>
      <c r="J3120" t="s">
        <v>25</v>
      </c>
      <c r="P3120">
        <v>5737599</v>
      </c>
      <c r="Q3120" t="s">
        <v>5547</v>
      </c>
      <c r="R3120">
        <v>219</v>
      </c>
      <c r="T3120" t="s">
        <v>5548</v>
      </c>
    </row>
    <row r="3121" spans="1:20" x14ac:dyDescent="0.25">
      <c r="A3121" s="6" t="s">
        <v>33</v>
      </c>
      <c r="B3121" s="7" t="s">
        <v>34</v>
      </c>
      <c r="C3121" s="7" t="s">
        <v>22</v>
      </c>
      <c r="D3121" s="7" t="s">
        <v>23</v>
      </c>
      <c r="E3121" s="7" t="s">
        <v>5</v>
      </c>
      <c r="F3121" s="7"/>
      <c r="G3121" s="7" t="s">
        <v>24</v>
      </c>
      <c r="H3121" s="7">
        <v>1421202</v>
      </c>
      <c r="I3121" s="7">
        <v>1421420</v>
      </c>
      <c r="J3121" s="7" t="s">
        <v>25</v>
      </c>
      <c r="K3121" s="7" t="s">
        <v>5549</v>
      </c>
      <c r="L3121" s="7" t="s">
        <v>5549</v>
      </c>
      <c r="M3121" s="7"/>
      <c r="N3121" s="7" t="s">
        <v>36</v>
      </c>
      <c r="O3121" s="7"/>
      <c r="P3121" s="7">
        <v>5737599</v>
      </c>
      <c r="Q3121" s="7" t="s">
        <v>5547</v>
      </c>
      <c r="R3121" s="7">
        <v>219</v>
      </c>
      <c r="S3121" s="7">
        <v>72</v>
      </c>
      <c r="T3121" s="8"/>
    </row>
    <row r="3122" spans="1:20" hidden="1" x14ac:dyDescent="0.25">
      <c r="A3122" t="s">
        <v>20</v>
      </c>
      <c r="B3122" t="s">
        <v>30</v>
      </c>
      <c r="C3122" t="s">
        <v>22</v>
      </c>
      <c r="D3122" t="s">
        <v>23</v>
      </c>
      <c r="E3122" t="s">
        <v>5</v>
      </c>
      <c r="G3122" t="s">
        <v>24</v>
      </c>
      <c r="H3122">
        <v>1421498</v>
      </c>
      <c r="I3122">
        <v>1421692</v>
      </c>
      <c r="J3122" t="s">
        <v>25</v>
      </c>
      <c r="P3122">
        <v>5737789</v>
      </c>
      <c r="Q3122" t="s">
        <v>5550</v>
      </c>
      <c r="R3122">
        <v>195</v>
      </c>
      <c r="T3122" t="s">
        <v>5551</v>
      </c>
    </row>
    <row r="3123" spans="1:20" x14ac:dyDescent="0.25">
      <c r="A3123" s="6" t="s">
        <v>33</v>
      </c>
      <c r="B3123" s="7" t="s">
        <v>34</v>
      </c>
      <c r="C3123" s="7" t="s">
        <v>22</v>
      </c>
      <c r="D3123" s="7" t="s">
        <v>23</v>
      </c>
      <c r="E3123" s="7" t="s">
        <v>5</v>
      </c>
      <c r="F3123" s="7"/>
      <c r="G3123" s="7" t="s">
        <v>24</v>
      </c>
      <c r="H3123" s="7">
        <v>1421498</v>
      </c>
      <c r="I3123" s="7">
        <v>1421692</v>
      </c>
      <c r="J3123" s="7" t="s">
        <v>25</v>
      </c>
      <c r="K3123" s="7" t="s">
        <v>5552</v>
      </c>
      <c r="L3123" s="7" t="s">
        <v>5552</v>
      </c>
      <c r="M3123" s="7"/>
      <c r="N3123" s="7" t="s">
        <v>5553</v>
      </c>
      <c r="O3123" s="7"/>
      <c r="P3123" s="7">
        <v>5737789</v>
      </c>
      <c r="Q3123" s="7" t="s">
        <v>5550</v>
      </c>
      <c r="R3123" s="7">
        <v>195</v>
      </c>
      <c r="S3123" s="7">
        <v>64</v>
      </c>
      <c r="T3123" s="8"/>
    </row>
    <row r="3124" spans="1:20" hidden="1" x14ac:dyDescent="0.25">
      <c r="A3124" t="s">
        <v>20</v>
      </c>
      <c r="B3124" t="s">
        <v>30</v>
      </c>
      <c r="C3124" t="s">
        <v>22</v>
      </c>
      <c r="D3124" t="s">
        <v>23</v>
      </c>
      <c r="E3124" t="s">
        <v>5</v>
      </c>
      <c r="G3124" t="s">
        <v>24</v>
      </c>
      <c r="H3124">
        <v>1421865</v>
      </c>
      <c r="I3124">
        <v>1423244</v>
      </c>
      <c r="J3124" t="s">
        <v>25</v>
      </c>
      <c r="P3124">
        <v>5737623</v>
      </c>
      <c r="Q3124" t="s">
        <v>5554</v>
      </c>
      <c r="R3124">
        <v>1380</v>
      </c>
      <c r="T3124" t="s">
        <v>5555</v>
      </c>
    </row>
    <row r="3125" spans="1:20" x14ac:dyDescent="0.25">
      <c r="A3125" s="6" t="s">
        <v>33</v>
      </c>
      <c r="B3125" s="7" t="s">
        <v>34</v>
      </c>
      <c r="C3125" s="7" t="s">
        <v>22</v>
      </c>
      <c r="D3125" s="7" t="s">
        <v>23</v>
      </c>
      <c r="E3125" s="7" t="s">
        <v>5</v>
      </c>
      <c r="F3125" s="7"/>
      <c r="G3125" s="7" t="s">
        <v>24</v>
      </c>
      <c r="H3125" s="7">
        <v>1421865</v>
      </c>
      <c r="I3125" s="7">
        <v>1423244</v>
      </c>
      <c r="J3125" s="7" t="s">
        <v>25</v>
      </c>
      <c r="K3125" s="7" t="s">
        <v>5556</v>
      </c>
      <c r="L3125" s="7" t="s">
        <v>5556</v>
      </c>
      <c r="M3125" s="7"/>
      <c r="N3125" s="7" t="s">
        <v>5557</v>
      </c>
      <c r="O3125" s="7"/>
      <c r="P3125" s="7">
        <v>5737623</v>
      </c>
      <c r="Q3125" s="7" t="s">
        <v>5554</v>
      </c>
      <c r="R3125" s="7">
        <v>1380</v>
      </c>
      <c r="S3125" s="7">
        <v>459</v>
      </c>
      <c r="T3125" s="8"/>
    </row>
    <row r="3126" spans="1:20" hidden="1" x14ac:dyDescent="0.25">
      <c r="A3126" t="s">
        <v>20</v>
      </c>
      <c r="B3126" t="s">
        <v>30</v>
      </c>
      <c r="C3126" t="s">
        <v>22</v>
      </c>
      <c r="D3126" t="s">
        <v>23</v>
      </c>
      <c r="E3126" t="s">
        <v>5</v>
      </c>
      <c r="G3126" t="s">
        <v>24</v>
      </c>
      <c r="H3126">
        <v>1423292</v>
      </c>
      <c r="I3126">
        <v>1424080</v>
      </c>
      <c r="J3126" t="s">
        <v>74</v>
      </c>
      <c r="P3126">
        <v>5737682</v>
      </c>
      <c r="Q3126" t="s">
        <v>5558</v>
      </c>
      <c r="R3126">
        <v>789</v>
      </c>
      <c r="T3126" t="s">
        <v>5559</v>
      </c>
    </row>
    <row r="3127" spans="1:20" x14ac:dyDescent="0.25">
      <c r="A3127" s="6" t="s">
        <v>33</v>
      </c>
      <c r="B3127" s="7" t="s">
        <v>34</v>
      </c>
      <c r="C3127" s="7" t="s">
        <v>22</v>
      </c>
      <c r="D3127" s="7" t="s">
        <v>23</v>
      </c>
      <c r="E3127" s="7" t="s">
        <v>5</v>
      </c>
      <c r="F3127" s="7"/>
      <c r="G3127" s="7" t="s">
        <v>24</v>
      </c>
      <c r="H3127" s="7">
        <v>1423292</v>
      </c>
      <c r="I3127" s="7">
        <v>1424080</v>
      </c>
      <c r="J3127" s="7" t="s">
        <v>74</v>
      </c>
      <c r="K3127" s="7" t="s">
        <v>5560</v>
      </c>
      <c r="L3127" s="7" t="s">
        <v>5560</v>
      </c>
      <c r="M3127" s="7"/>
      <c r="N3127" s="7" t="s">
        <v>1058</v>
      </c>
      <c r="O3127" s="7"/>
      <c r="P3127" s="7">
        <v>5737682</v>
      </c>
      <c r="Q3127" s="7" t="s">
        <v>5558</v>
      </c>
      <c r="R3127" s="7">
        <v>789</v>
      </c>
      <c r="S3127" s="7">
        <v>262</v>
      </c>
      <c r="T3127" s="8"/>
    </row>
    <row r="3128" spans="1:20" hidden="1" x14ac:dyDescent="0.25">
      <c r="A3128" t="s">
        <v>20</v>
      </c>
      <c r="B3128" t="s">
        <v>30</v>
      </c>
      <c r="C3128" t="s">
        <v>22</v>
      </c>
      <c r="D3128" t="s">
        <v>23</v>
      </c>
      <c r="E3128" t="s">
        <v>5</v>
      </c>
      <c r="G3128" t="s">
        <v>24</v>
      </c>
      <c r="H3128">
        <v>1424232</v>
      </c>
      <c r="I3128">
        <v>1424981</v>
      </c>
      <c r="J3128" t="s">
        <v>25</v>
      </c>
      <c r="P3128">
        <v>5738235</v>
      </c>
      <c r="Q3128" t="s">
        <v>5561</v>
      </c>
      <c r="R3128">
        <v>750</v>
      </c>
      <c r="T3128" t="s">
        <v>5562</v>
      </c>
    </row>
    <row r="3129" spans="1:20" x14ac:dyDescent="0.25">
      <c r="A3129" s="6" t="s">
        <v>33</v>
      </c>
      <c r="B3129" s="7" t="s">
        <v>34</v>
      </c>
      <c r="C3129" s="7" t="s">
        <v>22</v>
      </c>
      <c r="D3129" s="7" t="s">
        <v>23</v>
      </c>
      <c r="E3129" s="7" t="s">
        <v>5</v>
      </c>
      <c r="F3129" s="7"/>
      <c r="G3129" s="7" t="s">
        <v>24</v>
      </c>
      <c r="H3129" s="7">
        <v>1424232</v>
      </c>
      <c r="I3129" s="7">
        <v>1424981</v>
      </c>
      <c r="J3129" s="7" t="s">
        <v>25</v>
      </c>
      <c r="K3129" s="7" t="s">
        <v>5563</v>
      </c>
      <c r="L3129" s="7" t="s">
        <v>5563</v>
      </c>
      <c r="M3129" s="7"/>
      <c r="N3129" s="7" t="s">
        <v>5564</v>
      </c>
      <c r="O3129" s="7"/>
      <c r="P3129" s="7">
        <v>5738235</v>
      </c>
      <c r="Q3129" s="7" t="s">
        <v>5561</v>
      </c>
      <c r="R3129" s="7">
        <v>750</v>
      </c>
      <c r="S3129" s="7">
        <v>249</v>
      </c>
      <c r="T3129" s="8"/>
    </row>
    <row r="3130" spans="1:20" hidden="1" x14ac:dyDescent="0.25">
      <c r="A3130" t="s">
        <v>20</v>
      </c>
      <c r="B3130" t="s">
        <v>30</v>
      </c>
      <c r="C3130" t="s">
        <v>22</v>
      </c>
      <c r="D3130" t="s">
        <v>23</v>
      </c>
      <c r="E3130" t="s">
        <v>5</v>
      </c>
      <c r="G3130" t="s">
        <v>24</v>
      </c>
      <c r="H3130">
        <v>1425044</v>
      </c>
      <c r="I3130">
        <v>1425754</v>
      </c>
      <c r="J3130" t="s">
        <v>74</v>
      </c>
      <c r="P3130">
        <v>5737660</v>
      </c>
      <c r="Q3130" t="s">
        <v>5565</v>
      </c>
      <c r="R3130">
        <v>711</v>
      </c>
      <c r="T3130" t="s">
        <v>5566</v>
      </c>
    </row>
    <row r="3131" spans="1:20" x14ac:dyDescent="0.25">
      <c r="A3131" s="6" t="s">
        <v>33</v>
      </c>
      <c r="B3131" s="7" t="s">
        <v>34</v>
      </c>
      <c r="C3131" s="7" t="s">
        <v>22</v>
      </c>
      <c r="D3131" s="7" t="s">
        <v>23</v>
      </c>
      <c r="E3131" s="7" t="s">
        <v>5</v>
      </c>
      <c r="F3131" s="7"/>
      <c r="G3131" s="7" t="s">
        <v>24</v>
      </c>
      <c r="H3131" s="7">
        <v>1425044</v>
      </c>
      <c r="I3131" s="7">
        <v>1425754</v>
      </c>
      <c r="J3131" s="7" t="s">
        <v>74</v>
      </c>
      <c r="K3131" s="7" t="s">
        <v>5567</v>
      </c>
      <c r="L3131" s="7" t="s">
        <v>5567</v>
      </c>
      <c r="M3131" s="7"/>
      <c r="N3131" s="7" t="s">
        <v>1808</v>
      </c>
      <c r="O3131" s="7"/>
      <c r="P3131" s="7">
        <v>5737660</v>
      </c>
      <c r="Q3131" s="7" t="s">
        <v>5565</v>
      </c>
      <c r="R3131" s="7">
        <v>711</v>
      </c>
      <c r="S3131" s="7">
        <v>236</v>
      </c>
      <c r="T3131" s="8"/>
    </row>
    <row r="3132" spans="1:20" hidden="1" x14ac:dyDescent="0.25">
      <c r="A3132" t="s">
        <v>20</v>
      </c>
      <c r="B3132" t="s">
        <v>30</v>
      </c>
      <c r="C3132" t="s">
        <v>22</v>
      </c>
      <c r="D3132" t="s">
        <v>23</v>
      </c>
      <c r="E3132" t="s">
        <v>5</v>
      </c>
      <c r="G3132" t="s">
        <v>24</v>
      </c>
      <c r="H3132">
        <v>1425757</v>
      </c>
      <c r="I3132">
        <v>1428381</v>
      </c>
      <c r="J3132" t="s">
        <v>74</v>
      </c>
      <c r="P3132">
        <v>5738170</v>
      </c>
      <c r="Q3132" t="s">
        <v>5568</v>
      </c>
      <c r="R3132">
        <v>2625</v>
      </c>
      <c r="T3132" t="s">
        <v>5569</v>
      </c>
    </row>
    <row r="3133" spans="1:20" x14ac:dyDescent="0.25">
      <c r="A3133" s="6" t="s">
        <v>33</v>
      </c>
      <c r="B3133" s="7" t="s">
        <v>34</v>
      </c>
      <c r="C3133" s="7" t="s">
        <v>22</v>
      </c>
      <c r="D3133" s="7" t="s">
        <v>23</v>
      </c>
      <c r="E3133" s="7" t="s">
        <v>5</v>
      </c>
      <c r="F3133" s="7"/>
      <c r="G3133" s="7" t="s">
        <v>24</v>
      </c>
      <c r="H3133" s="7">
        <v>1425757</v>
      </c>
      <c r="I3133" s="7">
        <v>1428381</v>
      </c>
      <c r="J3133" s="7" t="s">
        <v>74</v>
      </c>
      <c r="K3133" s="7" t="s">
        <v>5570</v>
      </c>
      <c r="L3133" s="7" t="s">
        <v>5570</v>
      </c>
      <c r="M3133" s="7"/>
      <c r="N3133" s="7" t="s">
        <v>86</v>
      </c>
      <c r="O3133" s="7"/>
      <c r="P3133" s="7">
        <v>5738170</v>
      </c>
      <c r="Q3133" s="7" t="s">
        <v>5568</v>
      </c>
      <c r="R3133" s="7">
        <v>2625</v>
      </c>
      <c r="S3133" s="7">
        <v>874</v>
      </c>
      <c r="T3133" s="8"/>
    </row>
    <row r="3134" spans="1:20" hidden="1" x14ac:dyDescent="0.25">
      <c r="A3134" t="s">
        <v>20</v>
      </c>
      <c r="B3134" t="s">
        <v>30</v>
      </c>
      <c r="C3134" t="s">
        <v>22</v>
      </c>
      <c r="D3134" t="s">
        <v>23</v>
      </c>
      <c r="E3134" t="s">
        <v>5</v>
      </c>
      <c r="G3134" t="s">
        <v>24</v>
      </c>
      <c r="H3134">
        <v>1428563</v>
      </c>
      <c r="I3134">
        <v>1428829</v>
      </c>
      <c r="J3134" t="s">
        <v>74</v>
      </c>
      <c r="P3134">
        <v>5737528</v>
      </c>
      <c r="Q3134" t="s">
        <v>5571</v>
      </c>
      <c r="R3134">
        <v>267</v>
      </c>
      <c r="T3134" t="s">
        <v>5572</v>
      </c>
    </row>
    <row r="3135" spans="1:20" x14ac:dyDescent="0.25">
      <c r="A3135" s="6" t="s">
        <v>33</v>
      </c>
      <c r="B3135" s="7" t="s">
        <v>34</v>
      </c>
      <c r="C3135" s="7" t="s">
        <v>22</v>
      </c>
      <c r="D3135" s="7" t="s">
        <v>23</v>
      </c>
      <c r="E3135" s="7" t="s">
        <v>5</v>
      </c>
      <c r="F3135" s="7"/>
      <c r="G3135" s="7" t="s">
        <v>24</v>
      </c>
      <c r="H3135" s="7">
        <v>1428563</v>
      </c>
      <c r="I3135" s="7">
        <v>1428829</v>
      </c>
      <c r="J3135" s="7" t="s">
        <v>74</v>
      </c>
      <c r="K3135" s="7" t="s">
        <v>5573</v>
      </c>
      <c r="L3135" s="7" t="s">
        <v>5573</v>
      </c>
      <c r="M3135" s="7"/>
      <c r="N3135" s="7" t="s">
        <v>551</v>
      </c>
      <c r="O3135" s="7"/>
      <c r="P3135" s="7">
        <v>5737528</v>
      </c>
      <c r="Q3135" s="7" t="s">
        <v>5571</v>
      </c>
      <c r="R3135" s="7">
        <v>267</v>
      </c>
      <c r="S3135" s="7">
        <v>88</v>
      </c>
      <c r="T3135" s="8"/>
    </row>
    <row r="3136" spans="1:20" hidden="1" x14ac:dyDescent="0.25">
      <c r="A3136" t="s">
        <v>20</v>
      </c>
      <c r="B3136" t="s">
        <v>30</v>
      </c>
      <c r="C3136" t="s">
        <v>22</v>
      </c>
      <c r="D3136" t="s">
        <v>23</v>
      </c>
      <c r="E3136" t="s">
        <v>5</v>
      </c>
      <c r="G3136" t="s">
        <v>24</v>
      </c>
      <c r="H3136">
        <v>1429004</v>
      </c>
      <c r="I3136">
        <v>1429627</v>
      </c>
      <c r="J3136" t="s">
        <v>74</v>
      </c>
      <c r="P3136">
        <v>5737382</v>
      </c>
      <c r="Q3136" t="s">
        <v>5574</v>
      </c>
      <c r="R3136">
        <v>624</v>
      </c>
      <c r="T3136" t="s">
        <v>5575</v>
      </c>
    </row>
    <row r="3137" spans="1:20" x14ac:dyDescent="0.25">
      <c r="A3137" s="6" t="s">
        <v>33</v>
      </c>
      <c r="B3137" s="7" t="s">
        <v>34</v>
      </c>
      <c r="C3137" s="7" t="s">
        <v>22</v>
      </c>
      <c r="D3137" s="7" t="s">
        <v>23</v>
      </c>
      <c r="E3137" s="7" t="s">
        <v>5</v>
      </c>
      <c r="F3137" s="7"/>
      <c r="G3137" s="7" t="s">
        <v>24</v>
      </c>
      <c r="H3137" s="7">
        <v>1429004</v>
      </c>
      <c r="I3137" s="7">
        <v>1429627</v>
      </c>
      <c r="J3137" s="7" t="s">
        <v>74</v>
      </c>
      <c r="K3137" s="7" t="s">
        <v>5576</v>
      </c>
      <c r="L3137" s="7" t="s">
        <v>5576</v>
      </c>
      <c r="M3137" s="7"/>
      <c r="N3137" s="7" t="s">
        <v>5577</v>
      </c>
      <c r="O3137" s="7"/>
      <c r="P3137" s="7">
        <v>5737382</v>
      </c>
      <c r="Q3137" s="7" t="s">
        <v>5574</v>
      </c>
      <c r="R3137" s="7">
        <v>624</v>
      </c>
      <c r="S3137" s="7">
        <v>207</v>
      </c>
      <c r="T3137" s="8"/>
    </row>
    <row r="3138" spans="1:20" hidden="1" x14ac:dyDescent="0.25">
      <c r="A3138" t="s">
        <v>20</v>
      </c>
      <c r="B3138" t="s">
        <v>30</v>
      </c>
      <c r="C3138" t="s">
        <v>22</v>
      </c>
      <c r="D3138" t="s">
        <v>23</v>
      </c>
      <c r="E3138" t="s">
        <v>5</v>
      </c>
      <c r="G3138" t="s">
        <v>24</v>
      </c>
      <c r="H3138">
        <v>1429617</v>
      </c>
      <c r="I3138">
        <v>1430417</v>
      </c>
      <c r="J3138" t="s">
        <v>74</v>
      </c>
      <c r="P3138">
        <v>5737788</v>
      </c>
      <c r="Q3138" t="s">
        <v>5578</v>
      </c>
      <c r="R3138">
        <v>801</v>
      </c>
      <c r="T3138" t="s">
        <v>5579</v>
      </c>
    </row>
    <row r="3139" spans="1:20" x14ac:dyDescent="0.25">
      <c r="A3139" s="6" t="s">
        <v>33</v>
      </c>
      <c r="B3139" s="7" t="s">
        <v>34</v>
      </c>
      <c r="C3139" s="7" t="s">
        <v>22</v>
      </c>
      <c r="D3139" s="7" t="s">
        <v>23</v>
      </c>
      <c r="E3139" s="7" t="s">
        <v>5</v>
      </c>
      <c r="F3139" s="7"/>
      <c r="G3139" s="7" t="s">
        <v>24</v>
      </c>
      <c r="H3139" s="7">
        <v>1429617</v>
      </c>
      <c r="I3139" s="7">
        <v>1430417</v>
      </c>
      <c r="J3139" s="7" t="s">
        <v>74</v>
      </c>
      <c r="K3139" s="7" t="s">
        <v>5580</v>
      </c>
      <c r="L3139" s="7" t="s">
        <v>5580</v>
      </c>
      <c r="M3139" s="7"/>
      <c r="N3139" s="7" t="s">
        <v>5581</v>
      </c>
      <c r="O3139" s="7"/>
      <c r="P3139" s="7">
        <v>5737788</v>
      </c>
      <c r="Q3139" s="7" t="s">
        <v>5578</v>
      </c>
      <c r="R3139" s="7">
        <v>801</v>
      </c>
      <c r="S3139" s="7">
        <v>266</v>
      </c>
      <c r="T3139" s="8"/>
    </row>
    <row r="3140" spans="1:20" hidden="1" x14ac:dyDescent="0.25">
      <c r="A3140" t="s">
        <v>20</v>
      </c>
      <c r="B3140" t="s">
        <v>30</v>
      </c>
      <c r="C3140" t="s">
        <v>22</v>
      </c>
      <c r="D3140" t="s">
        <v>23</v>
      </c>
      <c r="E3140" t="s">
        <v>5</v>
      </c>
      <c r="G3140" t="s">
        <v>24</v>
      </c>
      <c r="H3140">
        <v>1430627</v>
      </c>
      <c r="I3140">
        <v>1431049</v>
      </c>
      <c r="J3140" t="s">
        <v>25</v>
      </c>
      <c r="P3140">
        <v>5738180</v>
      </c>
      <c r="Q3140" t="s">
        <v>5582</v>
      </c>
      <c r="R3140">
        <v>423</v>
      </c>
      <c r="T3140" t="s">
        <v>5583</v>
      </c>
    </row>
    <row r="3141" spans="1:20" x14ac:dyDescent="0.25">
      <c r="A3141" s="6" t="s">
        <v>33</v>
      </c>
      <c r="B3141" s="7" t="s">
        <v>34</v>
      </c>
      <c r="C3141" s="7" t="s">
        <v>22</v>
      </c>
      <c r="D3141" s="7" t="s">
        <v>23</v>
      </c>
      <c r="E3141" s="7" t="s">
        <v>5</v>
      </c>
      <c r="F3141" s="7"/>
      <c r="G3141" s="7" t="s">
        <v>24</v>
      </c>
      <c r="H3141" s="7">
        <v>1430627</v>
      </c>
      <c r="I3141" s="7">
        <v>1431049</v>
      </c>
      <c r="J3141" s="7" t="s">
        <v>25</v>
      </c>
      <c r="K3141" s="7" t="s">
        <v>5584</v>
      </c>
      <c r="L3141" s="7" t="s">
        <v>5584</v>
      </c>
      <c r="M3141" s="7"/>
      <c r="N3141" s="7" t="s">
        <v>5585</v>
      </c>
      <c r="O3141" s="7"/>
      <c r="P3141" s="7">
        <v>5738180</v>
      </c>
      <c r="Q3141" s="7" t="s">
        <v>5582</v>
      </c>
      <c r="R3141" s="7">
        <v>423</v>
      </c>
      <c r="S3141" s="7">
        <v>140</v>
      </c>
      <c r="T3141" s="8"/>
    </row>
    <row r="3142" spans="1:20" hidden="1" x14ac:dyDescent="0.25">
      <c r="A3142" t="s">
        <v>20</v>
      </c>
      <c r="B3142" t="s">
        <v>30</v>
      </c>
      <c r="C3142" t="s">
        <v>22</v>
      </c>
      <c r="D3142" t="s">
        <v>23</v>
      </c>
      <c r="E3142" t="s">
        <v>5</v>
      </c>
      <c r="G3142" t="s">
        <v>24</v>
      </c>
      <c r="H3142">
        <v>1431100</v>
      </c>
      <c r="I3142">
        <v>1431519</v>
      </c>
      <c r="J3142" t="s">
        <v>74</v>
      </c>
      <c r="P3142">
        <v>5737497</v>
      </c>
      <c r="Q3142" t="s">
        <v>5586</v>
      </c>
      <c r="R3142">
        <v>420</v>
      </c>
      <c r="T3142" t="s">
        <v>5587</v>
      </c>
    </row>
    <row r="3143" spans="1:20" x14ac:dyDescent="0.25">
      <c r="A3143" s="6" t="s">
        <v>33</v>
      </c>
      <c r="B3143" s="7" t="s">
        <v>34</v>
      </c>
      <c r="C3143" s="7" t="s">
        <v>22</v>
      </c>
      <c r="D3143" s="7" t="s">
        <v>23</v>
      </c>
      <c r="E3143" s="7" t="s">
        <v>5</v>
      </c>
      <c r="F3143" s="7"/>
      <c r="G3143" s="7" t="s">
        <v>24</v>
      </c>
      <c r="H3143" s="7">
        <v>1431100</v>
      </c>
      <c r="I3143" s="7">
        <v>1431519</v>
      </c>
      <c r="J3143" s="7" t="s">
        <v>74</v>
      </c>
      <c r="K3143" s="7" t="s">
        <v>5588</v>
      </c>
      <c r="L3143" s="7" t="s">
        <v>5588</v>
      </c>
      <c r="M3143" s="7"/>
      <c r="N3143" s="7" t="s">
        <v>36</v>
      </c>
      <c r="O3143" s="7"/>
      <c r="P3143" s="7">
        <v>5737497</v>
      </c>
      <c r="Q3143" s="7" t="s">
        <v>5586</v>
      </c>
      <c r="R3143" s="7">
        <v>420</v>
      </c>
      <c r="S3143" s="7">
        <v>139</v>
      </c>
      <c r="T3143" s="8"/>
    </row>
    <row r="3144" spans="1:20" hidden="1" x14ac:dyDescent="0.25">
      <c r="A3144" t="s">
        <v>20</v>
      </c>
      <c r="B3144" t="s">
        <v>657</v>
      </c>
      <c r="C3144" t="s">
        <v>22</v>
      </c>
      <c r="D3144" t="s">
        <v>23</v>
      </c>
      <c r="E3144" t="s">
        <v>5</v>
      </c>
      <c r="G3144" t="s">
        <v>24</v>
      </c>
      <c r="H3144">
        <v>1432254</v>
      </c>
      <c r="I3144">
        <v>1433476</v>
      </c>
      <c r="J3144" t="s">
        <v>74</v>
      </c>
      <c r="P3144">
        <v>5737642</v>
      </c>
      <c r="Q3144" t="s">
        <v>5589</v>
      </c>
      <c r="R3144">
        <v>1223</v>
      </c>
      <c r="T3144" t="s">
        <v>5590</v>
      </c>
    </row>
    <row r="3145" spans="1:20" hidden="1" x14ac:dyDescent="0.25">
      <c r="A3145" t="s">
        <v>33</v>
      </c>
      <c r="B3145" t="s">
        <v>660</v>
      </c>
      <c r="C3145" t="s">
        <v>22</v>
      </c>
      <c r="D3145" t="s">
        <v>23</v>
      </c>
      <c r="E3145" t="s">
        <v>5</v>
      </c>
      <c r="G3145" t="s">
        <v>24</v>
      </c>
      <c r="H3145">
        <v>1432254</v>
      </c>
      <c r="I3145">
        <v>1433476</v>
      </c>
      <c r="J3145" t="s">
        <v>74</v>
      </c>
      <c r="N3145" t="s">
        <v>990</v>
      </c>
      <c r="P3145">
        <v>5737642</v>
      </c>
      <c r="Q3145" t="s">
        <v>5589</v>
      </c>
      <c r="R3145">
        <v>1223</v>
      </c>
      <c r="T3145" t="s">
        <v>4865</v>
      </c>
    </row>
    <row r="3146" spans="1:20" hidden="1" x14ac:dyDescent="0.25">
      <c r="A3146" t="s">
        <v>20</v>
      </c>
      <c r="B3146" t="s">
        <v>30</v>
      </c>
      <c r="C3146" t="s">
        <v>22</v>
      </c>
      <c r="D3146" t="s">
        <v>23</v>
      </c>
      <c r="E3146" t="s">
        <v>5</v>
      </c>
      <c r="G3146" t="s">
        <v>24</v>
      </c>
      <c r="H3146">
        <v>1433599</v>
      </c>
      <c r="I3146">
        <v>1434642</v>
      </c>
      <c r="J3146" t="s">
        <v>74</v>
      </c>
      <c r="P3146">
        <v>5737334</v>
      </c>
      <c r="Q3146" t="s">
        <v>5591</v>
      </c>
      <c r="R3146">
        <v>1044</v>
      </c>
      <c r="T3146" t="s">
        <v>5592</v>
      </c>
    </row>
    <row r="3147" spans="1:20" x14ac:dyDescent="0.25">
      <c r="A3147" s="6" t="s">
        <v>33</v>
      </c>
      <c r="B3147" s="7" t="s">
        <v>34</v>
      </c>
      <c r="C3147" s="7" t="s">
        <v>22</v>
      </c>
      <c r="D3147" s="7" t="s">
        <v>23</v>
      </c>
      <c r="E3147" s="7" t="s">
        <v>5</v>
      </c>
      <c r="F3147" s="7"/>
      <c r="G3147" s="7" t="s">
        <v>24</v>
      </c>
      <c r="H3147" s="7">
        <v>1433599</v>
      </c>
      <c r="I3147" s="7">
        <v>1434642</v>
      </c>
      <c r="J3147" s="7" t="s">
        <v>74</v>
      </c>
      <c r="K3147" s="7" t="s">
        <v>5593</v>
      </c>
      <c r="L3147" s="7" t="s">
        <v>5593</v>
      </c>
      <c r="M3147" s="7"/>
      <c r="N3147" s="7" t="s">
        <v>5594</v>
      </c>
      <c r="O3147" s="7"/>
      <c r="P3147" s="7">
        <v>5737334</v>
      </c>
      <c r="Q3147" s="7" t="s">
        <v>5591</v>
      </c>
      <c r="R3147" s="7">
        <v>1044</v>
      </c>
      <c r="S3147" s="7">
        <v>347</v>
      </c>
      <c r="T3147" s="8"/>
    </row>
    <row r="3148" spans="1:20" hidden="1" x14ac:dyDescent="0.25">
      <c r="A3148" t="s">
        <v>20</v>
      </c>
      <c r="B3148" t="s">
        <v>30</v>
      </c>
      <c r="C3148" t="s">
        <v>22</v>
      </c>
      <c r="D3148" t="s">
        <v>23</v>
      </c>
      <c r="E3148" t="s">
        <v>5</v>
      </c>
      <c r="G3148" t="s">
        <v>24</v>
      </c>
      <c r="H3148">
        <v>1434661</v>
      </c>
      <c r="I3148">
        <v>1435191</v>
      </c>
      <c r="J3148" t="s">
        <v>74</v>
      </c>
      <c r="P3148">
        <v>5737301</v>
      </c>
      <c r="Q3148" t="s">
        <v>5595</v>
      </c>
      <c r="R3148">
        <v>531</v>
      </c>
      <c r="T3148" t="s">
        <v>5596</v>
      </c>
    </row>
    <row r="3149" spans="1:20" x14ac:dyDescent="0.25">
      <c r="A3149" s="6" t="s">
        <v>33</v>
      </c>
      <c r="B3149" s="7" t="s">
        <v>34</v>
      </c>
      <c r="C3149" s="7" t="s">
        <v>22</v>
      </c>
      <c r="D3149" s="7" t="s">
        <v>23</v>
      </c>
      <c r="E3149" s="7" t="s">
        <v>5</v>
      </c>
      <c r="F3149" s="7"/>
      <c r="G3149" s="7" t="s">
        <v>24</v>
      </c>
      <c r="H3149" s="7">
        <v>1434661</v>
      </c>
      <c r="I3149" s="7">
        <v>1435191</v>
      </c>
      <c r="J3149" s="7" t="s">
        <v>74</v>
      </c>
      <c r="K3149" s="7" t="s">
        <v>5597</v>
      </c>
      <c r="L3149" s="7" t="s">
        <v>5597</v>
      </c>
      <c r="M3149" s="7"/>
      <c r="N3149" s="7" t="s">
        <v>5598</v>
      </c>
      <c r="O3149" s="7"/>
      <c r="P3149" s="7">
        <v>5737301</v>
      </c>
      <c r="Q3149" s="7" t="s">
        <v>5595</v>
      </c>
      <c r="R3149" s="7">
        <v>531</v>
      </c>
      <c r="S3149" s="7">
        <v>176</v>
      </c>
      <c r="T3149" s="8"/>
    </row>
    <row r="3150" spans="1:20" hidden="1" x14ac:dyDescent="0.25">
      <c r="A3150" t="s">
        <v>20</v>
      </c>
      <c r="B3150" t="s">
        <v>30</v>
      </c>
      <c r="C3150" t="s">
        <v>22</v>
      </c>
      <c r="D3150" t="s">
        <v>23</v>
      </c>
      <c r="E3150" t="s">
        <v>5</v>
      </c>
      <c r="G3150" t="s">
        <v>24</v>
      </c>
      <c r="H3150">
        <v>1435381</v>
      </c>
      <c r="I3150">
        <v>1436640</v>
      </c>
      <c r="J3150" t="s">
        <v>25</v>
      </c>
      <c r="P3150">
        <v>5739031</v>
      </c>
      <c r="Q3150" t="s">
        <v>5599</v>
      </c>
      <c r="R3150">
        <v>1260</v>
      </c>
      <c r="T3150" t="s">
        <v>5600</v>
      </c>
    </row>
    <row r="3151" spans="1:20" x14ac:dyDescent="0.25">
      <c r="A3151" s="6" t="s">
        <v>33</v>
      </c>
      <c r="B3151" s="7" t="s">
        <v>34</v>
      </c>
      <c r="C3151" s="7" t="s">
        <v>22</v>
      </c>
      <c r="D3151" s="7" t="s">
        <v>23</v>
      </c>
      <c r="E3151" s="7" t="s">
        <v>5</v>
      </c>
      <c r="F3151" s="7"/>
      <c r="G3151" s="7" t="s">
        <v>24</v>
      </c>
      <c r="H3151" s="7">
        <v>1435381</v>
      </c>
      <c r="I3151" s="7">
        <v>1436640</v>
      </c>
      <c r="J3151" s="7" t="s">
        <v>25</v>
      </c>
      <c r="K3151" s="7" t="s">
        <v>5601</v>
      </c>
      <c r="L3151" s="7" t="s">
        <v>5601</v>
      </c>
      <c r="M3151" s="7"/>
      <c r="N3151" s="7" t="s">
        <v>5602</v>
      </c>
      <c r="O3151" s="7"/>
      <c r="P3151" s="7">
        <v>5739031</v>
      </c>
      <c r="Q3151" s="7" t="s">
        <v>5599</v>
      </c>
      <c r="R3151" s="7">
        <v>1260</v>
      </c>
      <c r="S3151" s="7">
        <v>419</v>
      </c>
      <c r="T3151" s="8"/>
    </row>
    <row r="3152" spans="1:20" hidden="1" x14ac:dyDescent="0.25">
      <c r="A3152" t="s">
        <v>20</v>
      </c>
      <c r="B3152" t="s">
        <v>30</v>
      </c>
      <c r="C3152" t="s">
        <v>22</v>
      </c>
      <c r="D3152" t="s">
        <v>23</v>
      </c>
      <c r="E3152" t="s">
        <v>5</v>
      </c>
      <c r="G3152" t="s">
        <v>24</v>
      </c>
      <c r="H3152">
        <v>1436703</v>
      </c>
      <c r="I3152">
        <v>1437101</v>
      </c>
      <c r="J3152" t="s">
        <v>25</v>
      </c>
      <c r="P3152">
        <v>5737559</v>
      </c>
      <c r="Q3152" t="s">
        <v>5603</v>
      </c>
      <c r="R3152">
        <v>399</v>
      </c>
      <c r="T3152" t="s">
        <v>5604</v>
      </c>
    </row>
    <row r="3153" spans="1:20" x14ac:dyDescent="0.25">
      <c r="A3153" s="6" t="s">
        <v>33</v>
      </c>
      <c r="B3153" s="7" t="s">
        <v>34</v>
      </c>
      <c r="C3153" s="7" t="s">
        <v>22</v>
      </c>
      <c r="D3153" s="7" t="s">
        <v>23</v>
      </c>
      <c r="E3153" s="7" t="s">
        <v>5</v>
      </c>
      <c r="F3153" s="7"/>
      <c r="G3153" s="7" t="s">
        <v>24</v>
      </c>
      <c r="H3153" s="7">
        <v>1436703</v>
      </c>
      <c r="I3153" s="7">
        <v>1437101</v>
      </c>
      <c r="J3153" s="7" t="s">
        <v>25</v>
      </c>
      <c r="K3153" s="7" t="s">
        <v>5605</v>
      </c>
      <c r="L3153" s="7" t="s">
        <v>5605</v>
      </c>
      <c r="M3153" s="7"/>
      <c r="N3153" s="7" t="s">
        <v>36</v>
      </c>
      <c r="O3153" s="7"/>
      <c r="P3153" s="7">
        <v>5737559</v>
      </c>
      <c r="Q3153" s="7" t="s">
        <v>5603</v>
      </c>
      <c r="R3153" s="7">
        <v>399</v>
      </c>
      <c r="S3153" s="7">
        <v>132</v>
      </c>
      <c r="T3153" s="8"/>
    </row>
    <row r="3154" spans="1:20" hidden="1" x14ac:dyDescent="0.25">
      <c r="A3154" t="s">
        <v>20</v>
      </c>
      <c r="B3154" t="s">
        <v>30</v>
      </c>
      <c r="C3154" t="s">
        <v>22</v>
      </c>
      <c r="D3154" t="s">
        <v>23</v>
      </c>
      <c r="E3154" t="s">
        <v>5</v>
      </c>
      <c r="G3154" t="s">
        <v>24</v>
      </c>
      <c r="H3154">
        <v>1437211</v>
      </c>
      <c r="I3154">
        <v>1437702</v>
      </c>
      <c r="J3154" t="s">
        <v>25</v>
      </c>
      <c r="P3154">
        <v>5737327</v>
      </c>
      <c r="Q3154" t="s">
        <v>5606</v>
      </c>
      <c r="R3154">
        <v>492</v>
      </c>
      <c r="T3154" t="s">
        <v>5607</v>
      </c>
    </row>
    <row r="3155" spans="1:20" x14ac:dyDescent="0.25">
      <c r="A3155" s="6" t="s">
        <v>33</v>
      </c>
      <c r="B3155" s="7" t="s">
        <v>34</v>
      </c>
      <c r="C3155" s="7" t="s">
        <v>22</v>
      </c>
      <c r="D3155" s="7" t="s">
        <v>23</v>
      </c>
      <c r="E3155" s="7" t="s">
        <v>5</v>
      </c>
      <c r="F3155" s="7"/>
      <c r="G3155" s="7" t="s">
        <v>24</v>
      </c>
      <c r="H3155" s="7">
        <v>1437211</v>
      </c>
      <c r="I3155" s="7">
        <v>1437702</v>
      </c>
      <c r="J3155" s="7" t="s">
        <v>25</v>
      </c>
      <c r="K3155" s="7" t="s">
        <v>5608</v>
      </c>
      <c r="L3155" s="7" t="s">
        <v>5608</v>
      </c>
      <c r="M3155" s="7"/>
      <c r="N3155" s="7" t="s">
        <v>5609</v>
      </c>
      <c r="O3155" s="7"/>
      <c r="P3155" s="7">
        <v>5737327</v>
      </c>
      <c r="Q3155" s="7" t="s">
        <v>5606</v>
      </c>
      <c r="R3155" s="7">
        <v>492</v>
      </c>
      <c r="S3155" s="7">
        <v>163</v>
      </c>
      <c r="T3155" s="8"/>
    </row>
    <row r="3156" spans="1:20" hidden="1" x14ac:dyDescent="0.25">
      <c r="A3156" t="s">
        <v>20</v>
      </c>
      <c r="B3156" t="s">
        <v>30</v>
      </c>
      <c r="C3156" t="s">
        <v>22</v>
      </c>
      <c r="D3156" t="s">
        <v>23</v>
      </c>
      <c r="E3156" t="s">
        <v>5</v>
      </c>
      <c r="G3156" t="s">
        <v>24</v>
      </c>
      <c r="H3156">
        <v>1437739</v>
      </c>
      <c r="I3156">
        <v>1438341</v>
      </c>
      <c r="J3156" t="s">
        <v>25</v>
      </c>
      <c r="P3156">
        <v>5737739</v>
      </c>
      <c r="Q3156" t="s">
        <v>5610</v>
      </c>
      <c r="R3156">
        <v>603</v>
      </c>
      <c r="T3156" t="s">
        <v>5611</v>
      </c>
    </row>
    <row r="3157" spans="1:20" x14ac:dyDescent="0.25">
      <c r="A3157" s="6" t="s">
        <v>33</v>
      </c>
      <c r="B3157" s="7" t="s">
        <v>34</v>
      </c>
      <c r="C3157" s="7" t="s">
        <v>22</v>
      </c>
      <c r="D3157" s="7" t="s">
        <v>23</v>
      </c>
      <c r="E3157" s="7" t="s">
        <v>5</v>
      </c>
      <c r="F3157" s="7"/>
      <c r="G3157" s="7" t="s">
        <v>24</v>
      </c>
      <c r="H3157" s="7">
        <v>1437739</v>
      </c>
      <c r="I3157" s="7">
        <v>1438341</v>
      </c>
      <c r="J3157" s="7" t="s">
        <v>25</v>
      </c>
      <c r="K3157" s="7" t="s">
        <v>5612</v>
      </c>
      <c r="L3157" s="7" t="s">
        <v>5612</v>
      </c>
      <c r="M3157" s="7"/>
      <c r="N3157" s="7" t="s">
        <v>5609</v>
      </c>
      <c r="O3157" s="7"/>
      <c r="P3157" s="7">
        <v>5737739</v>
      </c>
      <c r="Q3157" s="7" t="s">
        <v>5610</v>
      </c>
      <c r="R3157" s="7">
        <v>603</v>
      </c>
      <c r="S3157" s="7">
        <v>200</v>
      </c>
      <c r="T3157" s="8"/>
    </row>
    <row r="3158" spans="1:20" hidden="1" x14ac:dyDescent="0.25">
      <c r="A3158" t="s">
        <v>20</v>
      </c>
      <c r="B3158" t="s">
        <v>30</v>
      </c>
      <c r="C3158" t="s">
        <v>22</v>
      </c>
      <c r="D3158" t="s">
        <v>23</v>
      </c>
      <c r="E3158" t="s">
        <v>5</v>
      </c>
      <c r="G3158" t="s">
        <v>24</v>
      </c>
      <c r="H3158">
        <v>1438383</v>
      </c>
      <c r="I3158">
        <v>1440524</v>
      </c>
      <c r="J3158" t="s">
        <v>74</v>
      </c>
      <c r="P3158">
        <v>5738157</v>
      </c>
      <c r="Q3158" t="s">
        <v>5613</v>
      </c>
      <c r="R3158">
        <v>2142</v>
      </c>
      <c r="T3158" t="s">
        <v>5614</v>
      </c>
    </row>
    <row r="3159" spans="1:20" x14ac:dyDescent="0.25">
      <c r="A3159" s="6" t="s">
        <v>33</v>
      </c>
      <c r="B3159" s="7" t="s">
        <v>34</v>
      </c>
      <c r="C3159" s="7" t="s">
        <v>22</v>
      </c>
      <c r="D3159" s="7" t="s">
        <v>23</v>
      </c>
      <c r="E3159" s="7" t="s">
        <v>5</v>
      </c>
      <c r="F3159" s="7"/>
      <c r="G3159" s="7" t="s">
        <v>24</v>
      </c>
      <c r="H3159" s="7">
        <v>1438383</v>
      </c>
      <c r="I3159" s="7">
        <v>1440524</v>
      </c>
      <c r="J3159" s="7" t="s">
        <v>74</v>
      </c>
      <c r="K3159" s="7" t="s">
        <v>5615</v>
      </c>
      <c r="L3159" s="7" t="s">
        <v>5615</v>
      </c>
      <c r="M3159" s="7"/>
      <c r="N3159" s="7" t="s">
        <v>5616</v>
      </c>
      <c r="O3159" s="7"/>
      <c r="P3159" s="7">
        <v>5738157</v>
      </c>
      <c r="Q3159" s="7" t="s">
        <v>5613</v>
      </c>
      <c r="R3159" s="7">
        <v>2142</v>
      </c>
      <c r="S3159" s="7">
        <v>713</v>
      </c>
      <c r="T3159" s="8"/>
    </row>
    <row r="3160" spans="1:20" hidden="1" x14ac:dyDescent="0.25">
      <c r="A3160" t="s">
        <v>20</v>
      </c>
      <c r="B3160" t="s">
        <v>30</v>
      </c>
      <c r="C3160" t="s">
        <v>22</v>
      </c>
      <c r="D3160" t="s">
        <v>23</v>
      </c>
      <c r="E3160" t="s">
        <v>5</v>
      </c>
      <c r="G3160" t="s">
        <v>24</v>
      </c>
      <c r="H3160">
        <v>1440575</v>
      </c>
      <c r="I3160">
        <v>1441402</v>
      </c>
      <c r="J3160" t="s">
        <v>74</v>
      </c>
      <c r="P3160">
        <v>5739154</v>
      </c>
      <c r="Q3160" t="s">
        <v>5617</v>
      </c>
      <c r="R3160">
        <v>828</v>
      </c>
      <c r="T3160" t="s">
        <v>5618</v>
      </c>
    </row>
    <row r="3161" spans="1:20" x14ac:dyDescent="0.25">
      <c r="A3161" s="6" t="s">
        <v>33</v>
      </c>
      <c r="B3161" s="7" t="s">
        <v>34</v>
      </c>
      <c r="C3161" s="7" t="s">
        <v>22</v>
      </c>
      <c r="D3161" s="7" t="s">
        <v>23</v>
      </c>
      <c r="E3161" s="7" t="s">
        <v>5</v>
      </c>
      <c r="F3161" s="7"/>
      <c r="G3161" s="7" t="s">
        <v>24</v>
      </c>
      <c r="H3161" s="7">
        <v>1440575</v>
      </c>
      <c r="I3161" s="7">
        <v>1441402</v>
      </c>
      <c r="J3161" s="7" t="s">
        <v>74</v>
      </c>
      <c r="K3161" s="7" t="s">
        <v>5619</v>
      </c>
      <c r="L3161" s="7" t="s">
        <v>5619</v>
      </c>
      <c r="M3161" s="7"/>
      <c r="N3161" s="7" t="s">
        <v>3204</v>
      </c>
      <c r="O3161" s="7"/>
      <c r="P3161" s="7">
        <v>5739154</v>
      </c>
      <c r="Q3161" s="7" t="s">
        <v>5617</v>
      </c>
      <c r="R3161" s="7">
        <v>828</v>
      </c>
      <c r="S3161" s="7">
        <v>275</v>
      </c>
      <c r="T3161" s="8"/>
    </row>
    <row r="3162" spans="1:20" hidden="1" x14ac:dyDescent="0.25">
      <c r="A3162" t="s">
        <v>20</v>
      </c>
      <c r="B3162" t="s">
        <v>30</v>
      </c>
      <c r="C3162" t="s">
        <v>22</v>
      </c>
      <c r="D3162" t="s">
        <v>23</v>
      </c>
      <c r="E3162" t="s">
        <v>5</v>
      </c>
      <c r="G3162" t="s">
        <v>24</v>
      </c>
      <c r="H3162">
        <v>1441422</v>
      </c>
      <c r="I3162">
        <v>1441892</v>
      </c>
      <c r="J3162" t="s">
        <v>74</v>
      </c>
      <c r="P3162">
        <v>5737721</v>
      </c>
      <c r="Q3162" t="s">
        <v>5620</v>
      </c>
      <c r="R3162">
        <v>471</v>
      </c>
      <c r="T3162" t="s">
        <v>5621</v>
      </c>
    </row>
    <row r="3163" spans="1:20" x14ac:dyDescent="0.25">
      <c r="A3163" s="6" t="s">
        <v>33</v>
      </c>
      <c r="B3163" s="7" t="s">
        <v>34</v>
      </c>
      <c r="C3163" s="7" t="s">
        <v>22</v>
      </c>
      <c r="D3163" s="7" t="s">
        <v>23</v>
      </c>
      <c r="E3163" s="7" t="s">
        <v>5</v>
      </c>
      <c r="F3163" s="7"/>
      <c r="G3163" s="7" t="s">
        <v>24</v>
      </c>
      <c r="H3163" s="7">
        <v>1441422</v>
      </c>
      <c r="I3163" s="7">
        <v>1441892</v>
      </c>
      <c r="J3163" s="7" t="s">
        <v>74</v>
      </c>
      <c r="K3163" s="7" t="s">
        <v>5622</v>
      </c>
      <c r="L3163" s="7" t="s">
        <v>5622</v>
      </c>
      <c r="M3163" s="7"/>
      <c r="N3163" s="7" t="s">
        <v>5623</v>
      </c>
      <c r="O3163" s="7"/>
      <c r="P3163" s="7">
        <v>5737721</v>
      </c>
      <c r="Q3163" s="7" t="s">
        <v>5620</v>
      </c>
      <c r="R3163" s="7">
        <v>471</v>
      </c>
      <c r="S3163" s="7">
        <v>156</v>
      </c>
      <c r="T3163" s="8"/>
    </row>
    <row r="3164" spans="1:20" hidden="1" x14ac:dyDescent="0.25">
      <c r="A3164" t="s">
        <v>20</v>
      </c>
      <c r="B3164" t="s">
        <v>30</v>
      </c>
      <c r="C3164" t="s">
        <v>22</v>
      </c>
      <c r="D3164" t="s">
        <v>23</v>
      </c>
      <c r="E3164" t="s">
        <v>5</v>
      </c>
      <c r="G3164" t="s">
        <v>24</v>
      </c>
      <c r="H3164">
        <v>1441904</v>
      </c>
      <c r="I3164">
        <v>1442848</v>
      </c>
      <c r="J3164" t="s">
        <v>74</v>
      </c>
      <c r="P3164">
        <v>5737356</v>
      </c>
      <c r="Q3164" t="s">
        <v>5624</v>
      </c>
      <c r="R3164">
        <v>945</v>
      </c>
      <c r="T3164" t="s">
        <v>5625</v>
      </c>
    </row>
    <row r="3165" spans="1:20" x14ac:dyDescent="0.25">
      <c r="A3165" s="6" t="s">
        <v>33</v>
      </c>
      <c r="B3165" s="7" t="s">
        <v>34</v>
      </c>
      <c r="C3165" s="7" t="s">
        <v>22</v>
      </c>
      <c r="D3165" s="7" t="s">
        <v>23</v>
      </c>
      <c r="E3165" s="7" t="s">
        <v>5</v>
      </c>
      <c r="F3165" s="7"/>
      <c r="G3165" s="7" t="s">
        <v>24</v>
      </c>
      <c r="H3165" s="7">
        <v>1441904</v>
      </c>
      <c r="I3165" s="7">
        <v>1442848</v>
      </c>
      <c r="J3165" s="7" t="s">
        <v>74</v>
      </c>
      <c r="K3165" s="7" t="s">
        <v>5626</v>
      </c>
      <c r="L3165" s="7" t="s">
        <v>5626</v>
      </c>
      <c r="M3165" s="7"/>
      <c r="N3165" s="7" t="s">
        <v>5627</v>
      </c>
      <c r="O3165" s="7"/>
      <c r="P3165" s="7">
        <v>5737356</v>
      </c>
      <c r="Q3165" s="7" t="s">
        <v>5624</v>
      </c>
      <c r="R3165" s="7">
        <v>945</v>
      </c>
      <c r="S3165" s="7">
        <v>314</v>
      </c>
      <c r="T3165" s="8"/>
    </row>
    <row r="3166" spans="1:20" hidden="1" x14ac:dyDescent="0.25">
      <c r="A3166" t="s">
        <v>20</v>
      </c>
      <c r="B3166" t="s">
        <v>30</v>
      </c>
      <c r="C3166" t="s">
        <v>22</v>
      </c>
      <c r="D3166" t="s">
        <v>23</v>
      </c>
      <c r="E3166" t="s">
        <v>5</v>
      </c>
      <c r="G3166" t="s">
        <v>24</v>
      </c>
      <c r="H3166">
        <v>1443181</v>
      </c>
      <c r="I3166">
        <v>1444497</v>
      </c>
      <c r="J3166" t="s">
        <v>25</v>
      </c>
      <c r="P3166">
        <v>5737618</v>
      </c>
      <c r="Q3166" t="s">
        <v>5628</v>
      </c>
      <c r="R3166">
        <v>1317</v>
      </c>
      <c r="T3166" t="s">
        <v>5629</v>
      </c>
    </row>
    <row r="3167" spans="1:20" x14ac:dyDescent="0.25">
      <c r="A3167" s="6" t="s">
        <v>33</v>
      </c>
      <c r="B3167" s="7" t="s">
        <v>34</v>
      </c>
      <c r="C3167" s="7" t="s">
        <v>22</v>
      </c>
      <c r="D3167" s="7" t="s">
        <v>23</v>
      </c>
      <c r="E3167" s="7" t="s">
        <v>5</v>
      </c>
      <c r="F3167" s="7"/>
      <c r="G3167" s="7" t="s">
        <v>24</v>
      </c>
      <c r="H3167" s="7">
        <v>1443181</v>
      </c>
      <c r="I3167" s="7">
        <v>1444497</v>
      </c>
      <c r="J3167" s="7" t="s">
        <v>25</v>
      </c>
      <c r="K3167" s="7" t="s">
        <v>5630</v>
      </c>
      <c r="L3167" s="7" t="s">
        <v>5630</v>
      </c>
      <c r="M3167" s="7"/>
      <c r="N3167" s="7" t="s">
        <v>801</v>
      </c>
      <c r="O3167" s="7"/>
      <c r="P3167" s="7">
        <v>5737618</v>
      </c>
      <c r="Q3167" s="7" t="s">
        <v>5628</v>
      </c>
      <c r="R3167" s="7">
        <v>1317</v>
      </c>
      <c r="S3167" s="7">
        <v>438</v>
      </c>
      <c r="T3167" s="8"/>
    </row>
    <row r="3168" spans="1:20" hidden="1" x14ac:dyDescent="0.25">
      <c r="A3168" t="s">
        <v>20</v>
      </c>
      <c r="B3168" t="s">
        <v>30</v>
      </c>
      <c r="C3168" t="s">
        <v>22</v>
      </c>
      <c r="D3168" t="s">
        <v>23</v>
      </c>
      <c r="E3168" t="s">
        <v>5</v>
      </c>
      <c r="G3168" t="s">
        <v>24</v>
      </c>
      <c r="H3168">
        <v>1444541</v>
      </c>
      <c r="I3168">
        <v>1445719</v>
      </c>
      <c r="J3168" t="s">
        <v>25</v>
      </c>
      <c r="O3168" t="s">
        <v>5631</v>
      </c>
      <c r="P3168">
        <v>5739032</v>
      </c>
      <c r="Q3168" t="s">
        <v>5632</v>
      </c>
      <c r="R3168">
        <v>1179</v>
      </c>
      <c r="T3168" t="s">
        <v>5633</v>
      </c>
    </row>
    <row r="3169" spans="1:20" x14ac:dyDescent="0.25">
      <c r="A3169" s="6" t="s">
        <v>33</v>
      </c>
      <c r="B3169" s="7" t="s">
        <v>34</v>
      </c>
      <c r="C3169" s="7" t="s">
        <v>22</v>
      </c>
      <c r="D3169" s="7" t="s">
        <v>23</v>
      </c>
      <c r="E3169" s="7" t="s">
        <v>5</v>
      </c>
      <c r="F3169" s="7"/>
      <c r="G3169" s="7" t="s">
        <v>24</v>
      </c>
      <c r="H3169" s="7">
        <v>1444541</v>
      </c>
      <c r="I3169" s="7">
        <v>1445719</v>
      </c>
      <c r="J3169" s="7" t="s">
        <v>25</v>
      </c>
      <c r="K3169" s="7" t="s">
        <v>5634</v>
      </c>
      <c r="L3169" s="7" t="s">
        <v>5634</v>
      </c>
      <c r="M3169" s="7"/>
      <c r="N3169" s="7" t="s">
        <v>5635</v>
      </c>
      <c r="O3169" s="7" t="s">
        <v>5631</v>
      </c>
      <c r="P3169" s="7">
        <v>5739032</v>
      </c>
      <c r="Q3169" s="7" t="s">
        <v>5632</v>
      </c>
      <c r="R3169" s="7">
        <v>1179</v>
      </c>
      <c r="S3169" s="7">
        <v>392</v>
      </c>
      <c r="T3169" s="8"/>
    </row>
    <row r="3170" spans="1:20" hidden="1" x14ac:dyDescent="0.25">
      <c r="A3170" t="s">
        <v>20</v>
      </c>
      <c r="B3170" t="s">
        <v>30</v>
      </c>
      <c r="C3170" t="s">
        <v>22</v>
      </c>
      <c r="D3170" t="s">
        <v>23</v>
      </c>
      <c r="E3170" t="s">
        <v>5</v>
      </c>
      <c r="G3170" t="s">
        <v>24</v>
      </c>
      <c r="H3170">
        <v>1445754</v>
      </c>
      <c r="I3170">
        <v>1446317</v>
      </c>
      <c r="J3170" t="s">
        <v>25</v>
      </c>
      <c r="P3170">
        <v>5737306</v>
      </c>
      <c r="Q3170" t="s">
        <v>5636</v>
      </c>
      <c r="R3170">
        <v>564</v>
      </c>
      <c r="T3170" t="s">
        <v>5637</v>
      </c>
    </row>
    <row r="3171" spans="1:20" x14ac:dyDescent="0.25">
      <c r="A3171" s="6" t="s">
        <v>33</v>
      </c>
      <c r="B3171" s="7" t="s">
        <v>34</v>
      </c>
      <c r="C3171" s="7" t="s">
        <v>22</v>
      </c>
      <c r="D3171" s="7" t="s">
        <v>23</v>
      </c>
      <c r="E3171" s="7" t="s">
        <v>5</v>
      </c>
      <c r="F3171" s="7"/>
      <c r="G3171" s="7" t="s">
        <v>24</v>
      </c>
      <c r="H3171" s="7">
        <v>1445754</v>
      </c>
      <c r="I3171" s="7">
        <v>1446317</v>
      </c>
      <c r="J3171" s="7" t="s">
        <v>25</v>
      </c>
      <c r="K3171" s="7" t="s">
        <v>5638</v>
      </c>
      <c r="L3171" s="7" t="s">
        <v>5638</v>
      </c>
      <c r="M3171" s="7"/>
      <c r="N3171" s="7" t="s">
        <v>2741</v>
      </c>
      <c r="O3171" s="7"/>
      <c r="P3171" s="7">
        <v>5737306</v>
      </c>
      <c r="Q3171" s="7" t="s">
        <v>5636</v>
      </c>
      <c r="R3171" s="7">
        <v>564</v>
      </c>
      <c r="S3171" s="7">
        <v>187</v>
      </c>
      <c r="T3171" s="8"/>
    </row>
    <row r="3172" spans="1:20" hidden="1" x14ac:dyDescent="0.25">
      <c r="A3172" t="s">
        <v>20</v>
      </c>
      <c r="B3172" t="s">
        <v>30</v>
      </c>
      <c r="C3172" t="s">
        <v>22</v>
      </c>
      <c r="D3172" t="s">
        <v>23</v>
      </c>
      <c r="E3172" t="s">
        <v>5</v>
      </c>
      <c r="G3172" t="s">
        <v>24</v>
      </c>
      <c r="H3172">
        <v>1446361</v>
      </c>
      <c r="I3172">
        <v>1448202</v>
      </c>
      <c r="J3172" t="s">
        <v>74</v>
      </c>
      <c r="P3172">
        <v>5737698</v>
      </c>
      <c r="Q3172" t="s">
        <v>5639</v>
      </c>
      <c r="R3172">
        <v>1842</v>
      </c>
      <c r="T3172" t="s">
        <v>5640</v>
      </c>
    </row>
    <row r="3173" spans="1:20" x14ac:dyDescent="0.25">
      <c r="A3173" s="6" t="s">
        <v>33</v>
      </c>
      <c r="B3173" s="7" t="s">
        <v>34</v>
      </c>
      <c r="C3173" s="7" t="s">
        <v>22</v>
      </c>
      <c r="D3173" s="7" t="s">
        <v>23</v>
      </c>
      <c r="E3173" s="7" t="s">
        <v>5</v>
      </c>
      <c r="F3173" s="7"/>
      <c r="G3173" s="7" t="s">
        <v>24</v>
      </c>
      <c r="H3173" s="7">
        <v>1446361</v>
      </c>
      <c r="I3173" s="7">
        <v>1448202</v>
      </c>
      <c r="J3173" s="7" t="s">
        <v>74</v>
      </c>
      <c r="K3173" s="7" t="s">
        <v>5641</v>
      </c>
      <c r="L3173" s="7" t="s">
        <v>5641</v>
      </c>
      <c r="M3173" s="7"/>
      <c r="N3173" s="7" t="s">
        <v>5012</v>
      </c>
      <c r="O3173" s="7"/>
      <c r="P3173" s="7">
        <v>5737698</v>
      </c>
      <c r="Q3173" s="7" t="s">
        <v>5639</v>
      </c>
      <c r="R3173" s="7">
        <v>1842</v>
      </c>
      <c r="S3173" s="7">
        <v>613</v>
      </c>
      <c r="T3173" s="8"/>
    </row>
    <row r="3174" spans="1:20" hidden="1" x14ac:dyDescent="0.25">
      <c r="A3174" t="s">
        <v>20</v>
      </c>
      <c r="B3174" t="s">
        <v>30</v>
      </c>
      <c r="C3174" t="s">
        <v>22</v>
      </c>
      <c r="D3174" t="s">
        <v>23</v>
      </c>
      <c r="E3174" t="s">
        <v>5</v>
      </c>
      <c r="G3174" t="s">
        <v>24</v>
      </c>
      <c r="H3174">
        <v>1448329</v>
      </c>
      <c r="I3174">
        <v>1449273</v>
      </c>
      <c r="J3174" t="s">
        <v>74</v>
      </c>
      <c r="P3174">
        <v>5739035</v>
      </c>
      <c r="Q3174" t="s">
        <v>5642</v>
      </c>
      <c r="R3174">
        <v>945</v>
      </c>
      <c r="T3174" t="s">
        <v>5643</v>
      </c>
    </row>
    <row r="3175" spans="1:20" x14ac:dyDescent="0.25">
      <c r="A3175" s="6" t="s">
        <v>33</v>
      </c>
      <c r="B3175" s="7" t="s">
        <v>34</v>
      </c>
      <c r="C3175" s="7" t="s">
        <v>22</v>
      </c>
      <c r="D3175" s="7" t="s">
        <v>23</v>
      </c>
      <c r="E3175" s="7" t="s">
        <v>5</v>
      </c>
      <c r="F3175" s="7"/>
      <c r="G3175" s="7" t="s">
        <v>24</v>
      </c>
      <c r="H3175" s="7">
        <v>1448329</v>
      </c>
      <c r="I3175" s="7">
        <v>1449273</v>
      </c>
      <c r="J3175" s="7" t="s">
        <v>74</v>
      </c>
      <c r="K3175" s="7" t="s">
        <v>5644</v>
      </c>
      <c r="L3175" s="7" t="s">
        <v>5644</v>
      </c>
      <c r="M3175" s="7"/>
      <c r="N3175" s="7" t="s">
        <v>5645</v>
      </c>
      <c r="O3175" s="7"/>
      <c r="P3175" s="7">
        <v>5739035</v>
      </c>
      <c r="Q3175" s="7" t="s">
        <v>5642</v>
      </c>
      <c r="R3175" s="7">
        <v>945</v>
      </c>
      <c r="S3175" s="7">
        <v>314</v>
      </c>
      <c r="T3175" s="8"/>
    </row>
    <row r="3176" spans="1:20" hidden="1" x14ac:dyDescent="0.25">
      <c r="A3176" t="s">
        <v>20</v>
      </c>
      <c r="B3176" t="s">
        <v>30</v>
      </c>
      <c r="C3176" t="s">
        <v>22</v>
      </c>
      <c r="D3176" t="s">
        <v>23</v>
      </c>
      <c r="E3176" t="s">
        <v>5</v>
      </c>
      <c r="G3176" t="s">
        <v>24</v>
      </c>
      <c r="H3176">
        <v>1449415</v>
      </c>
      <c r="I3176">
        <v>1449711</v>
      </c>
      <c r="J3176" t="s">
        <v>25</v>
      </c>
      <c r="P3176">
        <v>5737427</v>
      </c>
      <c r="Q3176" t="s">
        <v>5646</v>
      </c>
      <c r="R3176">
        <v>297</v>
      </c>
      <c r="T3176" t="s">
        <v>5647</v>
      </c>
    </row>
    <row r="3177" spans="1:20" x14ac:dyDescent="0.25">
      <c r="A3177" s="6" t="s">
        <v>33</v>
      </c>
      <c r="B3177" s="7" t="s">
        <v>34</v>
      </c>
      <c r="C3177" s="7" t="s">
        <v>22</v>
      </c>
      <c r="D3177" s="7" t="s">
        <v>23</v>
      </c>
      <c r="E3177" s="7" t="s">
        <v>5</v>
      </c>
      <c r="F3177" s="7"/>
      <c r="G3177" s="7" t="s">
        <v>24</v>
      </c>
      <c r="H3177" s="7">
        <v>1449415</v>
      </c>
      <c r="I3177" s="7">
        <v>1449711</v>
      </c>
      <c r="J3177" s="7" t="s">
        <v>25</v>
      </c>
      <c r="K3177" s="7" t="s">
        <v>5648</v>
      </c>
      <c r="L3177" s="7" t="s">
        <v>5648</v>
      </c>
      <c r="M3177" s="7"/>
      <c r="N3177" s="7" t="s">
        <v>36</v>
      </c>
      <c r="O3177" s="7"/>
      <c r="P3177" s="7">
        <v>5737427</v>
      </c>
      <c r="Q3177" s="7" t="s">
        <v>5646</v>
      </c>
      <c r="R3177" s="7">
        <v>297</v>
      </c>
      <c r="S3177" s="7">
        <v>98</v>
      </c>
      <c r="T3177" s="8"/>
    </row>
    <row r="3178" spans="1:20" hidden="1" x14ac:dyDescent="0.25">
      <c r="A3178" t="s">
        <v>20</v>
      </c>
      <c r="B3178" t="s">
        <v>30</v>
      </c>
      <c r="C3178" t="s">
        <v>22</v>
      </c>
      <c r="D3178" t="s">
        <v>23</v>
      </c>
      <c r="E3178" t="s">
        <v>5</v>
      </c>
      <c r="G3178" t="s">
        <v>24</v>
      </c>
      <c r="H3178">
        <v>1449713</v>
      </c>
      <c r="I3178">
        <v>1450204</v>
      </c>
      <c r="J3178" t="s">
        <v>74</v>
      </c>
      <c r="P3178">
        <v>5737271</v>
      </c>
      <c r="Q3178" t="s">
        <v>5649</v>
      </c>
      <c r="R3178">
        <v>492</v>
      </c>
      <c r="T3178" t="s">
        <v>5650</v>
      </c>
    </row>
    <row r="3179" spans="1:20" x14ac:dyDescent="0.25">
      <c r="A3179" s="6" t="s">
        <v>33</v>
      </c>
      <c r="B3179" s="7" t="s">
        <v>34</v>
      </c>
      <c r="C3179" s="7" t="s">
        <v>22</v>
      </c>
      <c r="D3179" s="7" t="s">
        <v>23</v>
      </c>
      <c r="E3179" s="7" t="s">
        <v>5</v>
      </c>
      <c r="F3179" s="7"/>
      <c r="G3179" s="7" t="s">
        <v>24</v>
      </c>
      <c r="H3179" s="7">
        <v>1449713</v>
      </c>
      <c r="I3179" s="7">
        <v>1450204</v>
      </c>
      <c r="J3179" s="7" t="s">
        <v>74</v>
      </c>
      <c r="K3179" s="7" t="s">
        <v>5651</v>
      </c>
      <c r="L3179" s="7" t="s">
        <v>5651</v>
      </c>
      <c r="M3179" s="7"/>
      <c r="N3179" s="7" t="s">
        <v>5160</v>
      </c>
      <c r="O3179" s="7"/>
      <c r="P3179" s="7">
        <v>5737271</v>
      </c>
      <c r="Q3179" s="7" t="s">
        <v>5649</v>
      </c>
      <c r="R3179" s="7">
        <v>492</v>
      </c>
      <c r="S3179" s="7">
        <v>163</v>
      </c>
      <c r="T3179" s="8"/>
    </row>
    <row r="3180" spans="1:20" hidden="1" x14ac:dyDescent="0.25">
      <c r="A3180" t="s">
        <v>20</v>
      </c>
      <c r="B3180" t="s">
        <v>30</v>
      </c>
      <c r="C3180" t="s">
        <v>22</v>
      </c>
      <c r="D3180" t="s">
        <v>23</v>
      </c>
      <c r="E3180" t="s">
        <v>5</v>
      </c>
      <c r="G3180" t="s">
        <v>24</v>
      </c>
      <c r="H3180">
        <v>1450286</v>
      </c>
      <c r="I3180">
        <v>1451338</v>
      </c>
      <c r="J3180" t="s">
        <v>74</v>
      </c>
      <c r="P3180">
        <v>5737596</v>
      </c>
      <c r="Q3180" t="s">
        <v>5652</v>
      </c>
      <c r="R3180">
        <v>1053</v>
      </c>
      <c r="T3180" t="s">
        <v>5653</v>
      </c>
    </row>
    <row r="3181" spans="1:20" x14ac:dyDescent="0.25">
      <c r="A3181" s="6" t="s">
        <v>33</v>
      </c>
      <c r="B3181" s="7" t="s">
        <v>34</v>
      </c>
      <c r="C3181" s="7" t="s">
        <v>22</v>
      </c>
      <c r="D3181" s="7" t="s">
        <v>23</v>
      </c>
      <c r="E3181" s="7" t="s">
        <v>5</v>
      </c>
      <c r="F3181" s="7"/>
      <c r="G3181" s="7" t="s">
        <v>24</v>
      </c>
      <c r="H3181" s="7">
        <v>1450286</v>
      </c>
      <c r="I3181" s="7">
        <v>1451338</v>
      </c>
      <c r="J3181" s="7" t="s">
        <v>74</v>
      </c>
      <c r="K3181" s="7" t="s">
        <v>5654</v>
      </c>
      <c r="L3181" s="7" t="s">
        <v>5654</v>
      </c>
      <c r="M3181" s="7"/>
      <c r="N3181" s="7" t="s">
        <v>5655</v>
      </c>
      <c r="O3181" s="7"/>
      <c r="P3181" s="7">
        <v>5737596</v>
      </c>
      <c r="Q3181" s="7" t="s">
        <v>5652</v>
      </c>
      <c r="R3181" s="7">
        <v>1053</v>
      </c>
      <c r="S3181" s="7">
        <v>350</v>
      </c>
      <c r="T3181" s="8"/>
    </row>
    <row r="3182" spans="1:20" hidden="1" x14ac:dyDescent="0.25">
      <c r="A3182" t="s">
        <v>20</v>
      </c>
      <c r="B3182" t="s">
        <v>30</v>
      </c>
      <c r="C3182" t="s">
        <v>22</v>
      </c>
      <c r="D3182" t="s">
        <v>23</v>
      </c>
      <c r="E3182" t="s">
        <v>5</v>
      </c>
      <c r="G3182" t="s">
        <v>24</v>
      </c>
      <c r="H3182">
        <v>1451646</v>
      </c>
      <c r="I3182">
        <v>1452497</v>
      </c>
      <c r="J3182" t="s">
        <v>25</v>
      </c>
      <c r="P3182">
        <v>5737274</v>
      </c>
      <c r="Q3182" t="s">
        <v>5656</v>
      </c>
      <c r="R3182">
        <v>852</v>
      </c>
      <c r="T3182" t="s">
        <v>5657</v>
      </c>
    </row>
    <row r="3183" spans="1:20" x14ac:dyDescent="0.25">
      <c r="A3183" s="6" t="s">
        <v>33</v>
      </c>
      <c r="B3183" s="7" t="s">
        <v>34</v>
      </c>
      <c r="C3183" s="7" t="s">
        <v>22</v>
      </c>
      <c r="D3183" s="7" t="s">
        <v>23</v>
      </c>
      <c r="E3183" s="7" t="s">
        <v>5</v>
      </c>
      <c r="F3183" s="7"/>
      <c r="G3183" s="7" t="s">
        <v>24</v>
      </c>
      <c r="H3183" s="7">
        <v>1451646</v>
      </c>
      <c r="I3183" s="7">
        <v>1452497</v>
      </c>
      <c r="J3183" s="7" t="s">
        <v>25</v>
      </c>
      <c r="K3183" s="7" t="s">
        <v>5658</v>
      </c>
      <c r="L3183" s="7" t="s">
        <v>5658</v>
      </c>
      <c r="M3183" s="7"/>
      <c r="N3183" s="7" t="s">
        <v>5659</v>
      </c>
      <c r="O3183" s="7"/>
      <c r="P3183" s="7">
        <v>5737274</v>
      </c>
      <c r="Q3183" s="7" t="s">
        <v>5656</v>
      </c>
      <c r="R3183" s="7">
        <v>852</v>
      </c>
      <c r="S3183" s="7">
        <v>283</v>
      </c>
      <c r="T3183" s="8"/>
    </row>
    <row r="3184" spans="1:20" hidden="1" x14ac:dyDescent="0.25">
      <c r="A3184" t="s">
        <v>20</v>
      </c>
      <c r="B3184" t="s">
        <v>30</v>
      </c>
      <c r="C3184" t="s">
        <v>22</v>
      </c>
      <c r="D3184" t="s">
        <v>23</v>
      </c>
      <c r="E3184" t="s">
        <v>5</v>
      </c>
      <c r="G3184" t="s">
        <v>24</v>
      </c>
      <c r="H3184">
        <v>1452511</v>
      </c>
      <c r="I3184">
        <v>1453170</v>
      </c>
      <c r="J3184" t="s">
        <v>25</v>
      </c>
      <c r="P3184">
        <v>5738182</v>
      </c>
      <c r="Q3184" t="s">
        <v>5660</v>
      </c>
      <c r="R3184">
        <v>660</v>
      </c>
      <c r="T3184" t="s">
        <v>5661</v>
      </c>
    </row>
    <row r="3185" spans="1:20" x14ac:dyDescent="0.25">
      <c r="A3185" s="6" t="s">
        <v>33</v>
      </c>
      <c r="B3185" s="7" t="s">
        <v>34</v>
      </c>
      <c r="C3185" s="7" t="s">
        <v>22</v>
      </c>
      <c r="D3185" s="7" t="s">
        <v>23</v>
      </c>
      <c r="E3185" s="7" t="s">
        <v>5</v>
      </c>
      <c r="F3185" s="7"/>
      <c r="G3185" s="7" t="s">
        <v>24</v>
      </c>
      <c r="H3185" s="7">
        <v>1452511</v>
      </c>
      <c r="I3185" s="7">
        <v>1453170</v>
      </c>
      <c r="J3185" s="7" t="s">
        <v>25</v>
      </c>
      <c r="K3185" s="7" t="s">
        <v>5662</v>
      </c>
      <c r="L3185" s="7" t="s">
        <v>5662</v>
      </c>
      <c r="M3185" s="7"/>
      <c r="N3185" s="7" t="s">
        <v>5663</v>
      </c>
      <c r="O3185" s="7"/>
      <c r="P3185" s="7">
        <v>5738182</v>
      </c>
      <c r="Q3185" s="7" t="s">
        <v>5660</v>
      </c>
      <c r="R3185" s="7">
        <v>660</v>
      </c>
      <c r="S3185" s="7">
        <v>219</v>
      </c>
      <c r="T3185" s="8"/>
    </row>
    <row r="3186" spans="1:20" hidden="1" x14ac:dyDescent="0.25">
      <c r="A3186" t="s">
        <v>20</v>
      </c>
      <c r="B3186" t="s">
        <v>30</v>
      </c>
      <c r="C3186" t="s">
        <v>22</v>
      </c>
      <c r="D3186" t="s">
        <v>23</v>
      </c>
      <c r="E3186" t="s">
        <v>5</v>
      </c>
      <c r="G3186" t="s">
        <v>24</v>
      </c>
      <c r="H3186">
        <v>1453230</v>
      </c>
      <c r="I3186">
        <v>1454168</v>
      </c>
      <c r="J3186" t="s">
        <v>25</v>
      </c>
      <c r="P3186">
        <v>5738167</v>
      </c>
      <c r="Q3186" t="s">
        <v>5664</v>
      </c>
      <c r="R3186">
        <v>939</v>
      </c>
      <c r="T3186" t="s">
        <v>5665</v>
      </c>
    </row>
    <row r="3187" spans="1:20" x14ac:dyDescent="0.25">
      <c r="A3187" s="6" t="s">
        <v>33</v>
      </c>
      <c r="B3187" s="7" t="s">
        <v>34</v>
      </c>
      <c r="C3187" s="7" t="s">
        <v>22</v>
      </c>
      <c r="D3187" s="7" t="s">
        <v>23</v>
      </c>
      <c r="E3187" s="7" t="s">
        <v>5</v>
      </c>
      <c r="F3187" s="7"/>
      <c r="G3187" s="7" t="s">
        <v>24</v>
      </c>
      <c r="H3187" s="7">
        <v>1453230</v>
      </c>
      <c r="I3187" s="7">
        <v>1454168</v>
      </c>
      <c r="J3187" s="7" t="s">
        <v>25</v>
      </c>
      <c r="K3187" s="7" t="s">
        <v>5666</v>
      </c>
      <c r="L3187" s="7" t="s">
        <v>5666</v>
      </c>
      <c r="M3187" s="7"/>
      <c r="N3187" s="7" t="s">
        <v>5659</v>
      </c>
      <c r="O3187" s="7"/>
      <c r="P3187" s="7">
        <v>5738167</v>
      </c>
      <c r="Q3187" s="7" t="s">
        <v>5664</v>
      </c>
      <c r="R3187" s="7">
        <v>939</v>
      </c>
      <c r="S3187" s="7">
        <v>312</v>
      </c>
      <c r="T3187" s="8"/>
    </row>
    <row r="3188" spans="1:20" hidden="1" x14ac:dyDescent="0.25">
      <c r="A3188" t="s">
        <v>20</v>
      </c>
      <c r="B3188" t="s">
        <v>30</v>
      </c>
      <c r="C3188" t="s">
        <v>22</v>
      </c>
      <c r="D3188" t="s">
        <v>23</v>
      </c>
      <c r="E3188" t="s">
        <v>5</v>
      </c>
      <c r="G3188" t="s">
        <v>24</v>
      </c>
      <c r="H3188">
        <v>1454230</v>
      </c>
      <c r="I3188">
        <v>1454985</v>
      </c>
      <c r="J3188" t="s">
        <v>25</v>
      </c>
      <c r="P3188">
        <v>5738168</v>
      </c>
      <c r="Q3188" t="s">
        <v>5667</v>
      </c>
      <c r="R3188">
        <v>756</v>
      </c>
      <c r="T3188" t="s">
        <v>5668</v>
      </c>
    </row>
    <row r="3189" spans="1:20" x14ac:dyDescent="0.25">
      <c r="A3189" s="6" t="s">
        <v>33</v>
      </c>
      <c r="B3189" s="7" t="s">
        <v>34</v>
      </c>
      <c r="C3189" s="7" t="s">
        <v>22</v>
      </c>
      <c r="D3189" s="7" t="s">
        <v>23</v>
      </c>
      <c r="E3189" s="7" t="s">
        <v>5</v>
      </c>
      <c r="F3189" s="7"/>
      <c r="G3189" s="7" t="s">
        <v>24</v>
      </c>
      <c r="H3189" s="7">
        <v>1454230</v>
      </c>
      <c r="I3189" s="7">
        <v>1454985</v>
      </c>
      <c r="J3189" s="7" t="s">
        <v>25</v>
      </c>
      <c r="K3189" s="7" t="s">
        <v>5669</v>
      </c>
      <c r="L3189" s="7" t="s">
        <v>5669</v>
      </c>
      <c r="M3189" s="7"/>
      <c r="N3189" s="7" t="s">
        <v>36</v>
      </c>
      <c r="O3189" s="7"/>
      <c r="P3189" s="7">
        <v>5738168</v>
      </c>
      <c r="Q3189" s="7" t="s">
        <v>5667</v>
      </c>
      <c r="R3189" s="7">
        <v>756</v>
      </c>
      <c r="S3189" s="7">
        <v>251</v>
      </c>
      <c r="T3189" s="8"/>
    </row>
    <row r="3190" spans="1:20" hidden="1" x14ac:dyDescent="0.25">
      <c r="A3190" t="s">
        <v>20</v>
      </c>
      <c r="B3190" t="s">
        <v>30</v>
      </c>
      <c r="C3190" t="s">
        <v>22</v>
      </c>
      <c r="D3190" t="s">
        <v>23</v>
      </c>
      <c r="E3190" t="s">
        <v>5</v>
      </c>
      <c r="G3190" t="s">
        <v>24</v>
      </c>
      <c r="H3190">
        <v>1454990</v>
      </c>
      <c r="I3190">
        <v>1456063</v>
      </c>
      <c r="J3190" t="s">
        <v>25</v>
      </c>
      <c r="P3190">
        <v>5738177</v>
      </c>
      <c r="Q3190" t="s">
        <v>5670</v>
      </c>
      <c r="R3190">
        <v>1074</v>
      </c>
      <c r="T3190" t="s">
        <v>5671</v>
      </c>
    </row>
    <row r="3191" spans="1:20" x14ac:dyDescent="0.25">
      <c r="A3191" s="6" t="s">
        <v>33</v>
      </c>
      <c r="B3191" s="7" t="s">
        <v>34</v>
      </c>
      <c r="C3191" s="7" t="s">
        <v>22</v>
      </c>
      <c r="D3191" s="7" t="s">
        <v>23</v>
      </c>
      <c r="E3191" s="7" t="s">
        <v>5</v>
      </c>
      <c r="F3191" s="7"/>
      <c r="G3191" s="7" t="s">
        <v>24</v>
      </c>
      <c r="H3191" s="7">
        <v>1454990</v>
      </c>
      <c r="I3191" s="7">
        <v>1456063</v>
      </c>
      <c r="J3191" s="7" t="s">
        <v>25</v>
      </c>
      <c r="K3191" s="7" t="s">
        <v>5672</v>
      </c>
      <c r="L3191" s="7" t="s">
        <v>5672</v>
      </c>
      <c r="M3191" s="7"/>
      <c r="N3191" s="7" t="s">
        <v>5673</v>
      </c>
      <c r="O3191" s="7"/>
      <c r="P3191" s="7">
        <v>5738177</v>
      </c>
      <c r="Q3191" s="7" t="s">
        <v>5670</v>
      </c>
      <c r="R3191" s="7">
        <v>1074</v>
      </c>
      <c r="S3191" s="7">
        <v>357</v>
      </c>
      <c r="T3191" s="8"/>
    </row>
    <row r="3192" spans="1:20" hidden="1" x14ac:dyDescent="0.25">
      <c r="A3192" t="s">
        <v>20</v>
      </c>
      <c r="B3192" t="s">
        <v>30</v>
      </c>
      <c r="C3192" t="s">
        <v>22</v>
      </c>
      <c r="D3192" t="s">
        <v>23</v>
      </c>
      <c r="E3192" t="s">
        <v>5</v>
      </c>
      <c r="G3192" t="s">
        <v>24</v>
      </c>
      <c r="H3192">
        <v>1456050</v>
      </c>
      <c r="I3192">
        <v>1457204</v>
      </c>
      <c r="J3192" t="s">
        <v>25</v>
      </c>
      <c r="P3192">
        <v>5737312</v>
      </c>
      <c r="Q3192" t="s">
        <v>5674</v>
      </c>
      <c r="R3192">
        <v>1155</v>
      </c>
      <c r="T3192" t="s">
        <v>5675</v>
      </c>
    </row>
    <row r="3193" spans="1:20" x14ac:dyDescent="0.25">
      <c r="A3193" s="6" t="s">
        <v>33</v>
      </c>
      <c r="B3193" s="7" t="s">
        <v>34</v>
      </c>
      <c r="C3193" s="7" t="s">
        <v>22</v>
      </c>
      <c r="D3193" s="7" t="s">
        <v>23</v>
      </c>
      <c r="E3193" s="7" t="s">
        <v>5</v>
      </c>
      <c r="F3193" s="7"/>
      <c r="G3193" s="7" t="s">
        <v>24</v>
      </c>
      <c r="H3193" s="7">
        <v>1456050</v>
      </c>
      <c r="I3193" s="7">
        <v>1457204</v>
      </c>
      <c r="J3193" s="7" t="s">
        <v>25</v>
      </c>
      <c r="K3193" s="7" t="s">
        <v>5676</v>
      </c>
      <c r="L3193" s="7" t="s">
        <v>5676</v>
      </c>
      <c r="M3193" s="7"/>
      <c r="N3193" s="7" t="s">
        <v>36</v>
      </c>
      <c r="O3193" s="7"/>
      <c r="P3193" s="7">
        <v>5737312</v>
      </c>
      <c r="Q3193" s="7" t="s">
        <v>5674</v>
      </c>
      <c r="R3193" s="7">
        <v>1155</v>
      </c>
      <c r="S3193" s="7">
        <v>384</v>
      </c>
      <c r="T3193" s="8"/>
    </row>
    <row r="3194" spans="1:20" hidden="1" x14ac:dyDescent="0.25">
      <c r="A3194" t="s">
        <v>20</v>
      </c>
      <c r="B3194" t="s">
        <v>30</v>
      </c>
      <c r="C3194" t="s">
        <v>22</v>
      </c>
      <c r="D3194" t="s">
        <v>23</v>
      </c>
      <c r="E3194" t="s">
        <v>5</v>
      </c>
      <c r="G3194" t="s">
        <v>24</v>
      </c>
      <c r="H3194">
        <v>1457254</v>
      </c>
      <c r="I3194">
        <v>1458363</v>
      </c>
      <c r="J3194" t="s">
        <v>25</v>
      </c>
      <c r="P3194">
        <v>5737313</v>
      </c>
      <c r="Q3194" t="s">
        <v>5677</v>
      </c>
      <c r="R3194">
        <v>1110</v>
      </c>
      <c r="T3194" t="s">
        <v>5678</v>
      </c>
    </row>
    <row r="3195" spans="1:20" x14ac:dyDescent="0.25">
      <c r="A3195" s="6" t="s">
        <v>33</v>
      </c>
      <c r="B3195" s="7" t="s">
        <v>34</v>
      </c>
      <c r="C3195" s="7" t="s">
        <v>22</v>
      </c>
      <c r="D3195" s="7" t="s">
        <v>23</v>
      </c>
      <c r="E3195" s="7" t="s">
        <v>5</v>
      </c>
      <c r="F3195" s="7"/>
      <c r="G3195" s="7" t="s">
        <v>24</v>
      </c>
      <c r="H3195" s="7">
        <v>1457254</v>
      </c>
      <c r="I3195" s="7">
        <v>1458363</v>
      </c>
      <c r="J3195" s="7" t="s">
        <v>25</v>
      </c>
      <c r="K3195" s="7" t="s">
        <v>5679</v>
      </c>
      <c r="L3195" s="7" t="s">
        <v>5679</v>
      </c>
      <c r="M3195" s="7"/>
      <c r="N3195" s="7" t="s">
        <v>5680</v>
      </c>
      <c r="O3195" s="7"/>
      <c r="P3195" s="7">
        <v>5737313</v>
      </c>
      <c r="Q3195" s="7" t="s">
        <v>5677</v>
      </c>
      <c r="R3195" s="7">
        <v>1110</v>
      </c>
      <c r="S3195" s="7">
        <v>369</v>
      </c>
      <c r="T3195" s="8"/>
    </row>
    <row r="3196" spans="1:20" hidden="1" x14ac:dyDescent="0.25">
      <c r="A3196" t="s">
        <v>20</v>
      </c>
      <c r="B3196" t="s">
        <v>30</v>
      </c>
      <c r="C3196" t="s">
        <v>22</v>
      </c>
      <c r="D3196" t="s">
        <v>23</v>
      </c>
      <c r="E3196" t="s">
        <v>5</v>
      </c>
      <c r="G3196" t="s">
        <v>24</v>
      </c>
      <c r="H3196">
        <v>1458375</v>
      </c>
      <c r="I3196">
        <v>1459325</v>
      </c>
      <c r="J3196" t="s">
        <v>25</v>
      </c>
      <c r="P3196">
        <v>5737416</v>
      </c>
      <c r="Q3196" t="s">
        <v>5681</v>
      </c>
      <c r="R3196">
        <v>951</v>
      </c>
      <c r="T3196" t="s">
        <v>5682</v>
      </c>
    </row>
    <row r="3197" spans="1:20" x14ac:dyDescent="0.25">
      <c r="A3197" s="6" t="s">
        <v>33</v>
      </c>
      <c r="B3197" s="7" t="s">
        <v>34</v>
      </c>
      <c r="C3197" s="7" t="s">
        <v>22</v>
      </c>
      <c r="D3197" s="7" t="s">
        <v>23</v>
      </c>
      <c r="E3197" s="7" t="s">
        <v>5</v>
      </c>
      <c r="F3197" s="7"/>
      <c r="G3197" s="7" t="s">
        <v>24</v>
      </c>
      <c r="H3197" s="7">
        <v>1458375</v>
      </c>
      <c r="I3197" s="7">
        <v>1459325</v>
      </c>
      <c r="J3197" s="7" t="s">
        <v>25</v>
      </c>
      <c r="K3197" s="7" t="s">
        <v>5683</v>
      </c>
      <c r="L3197" s="7" t="s">
        <v>5683</v>
      </c>
      <c r="M3197" s="7"/>
      <c r="N3197" s="7" t="s">
        <v>588</v>
      </c>
      <c r="O3197" s="7"/>
      <c r="P3197" s="7">
        <v>5737416</v>
      </c>
      <c r="Q3197" s="7" t="s">
        <v>5681</v>
      </c>
      <c r="R3197" s="7">
        <v>951</v>
      </c>
      <c r="S3197" s="7">
        <v>316</v>
      </c>
      <c r="T3197" s="8"/>
    </row>
    <row r="3198" spans="1:20" hidden="1" x14ac:dyDescent="0.25">
      <c r="A3198" t="s">
        <v>20</v>
      </c>
      <c r="B3198" t="s">
        <v>30</v>
      </c>
      <c r="C3198" t="s">
        <v>22</v>
      </c>
      <c r="D3198" t="s">
        <v>23</v>
      </c>
      <c r="E3198" t="s">
        <v>5</v>
      </c>
      <c r="G3198" t="s">
        <v>24</v>
      </c>
      <c r="H3198">
        <v>1459340</v>
      </c>
      <c r="I3198">
        <v>1459609</v>
      </c>
      <c r="J3198" t="s">
        <v>25</v>
      </c>
      <c r="P3198">
        <v>5737417</v>
      </c>
      <c r="Q3198" t="s">
        <v>5684</v>
      </c>
      <c r="R3198">
        <v>270</v>
      </c>
      <c r="T3198" t="s">
        <v>5685</v>
      </c>
    </row>
    <row r="3199" spans="1:20" x14ac:dyDescent="0.25">
      <c r="A3199" s="6" t="s">
        <v>33</v>
      </c>
      <c r="B3199" s="7" t="s">
        <v>34</v>
      </c>
      <c r="C3199" s="7" t="s">
        <v>22</v>
      </c>
      <c r="D3199" s="7" t="s">
        <v>23</v>
      </c>
      <c r="E3199" s="7" t="s">
        <v>5</v>
      </c>
      <c r="F3199" s="7"/>
      <c r="G3199" s="7" t="s">
        <v>24</v>
      </c>
      <c r="H3199" s="7">
        <v>1459340</v>
      </c>
      <c r="I3199" s="7">
        <v>1459609</v>
      </c>
      <c r="J3199" s="7" t="s">
        <v>25</v>
      </c>
      <c r="K3199" s="7" t="s">
        <v>5686</v>
      </c>
      <c r="L3199" s="7" t="s">
        <v>5686</v>
      </c>
      <c r="M3199" s="7"/>
      <c r="N3199" s="7" t="s">
        <v>4059</v>
      </c>
      <c r="O3199" s="7"/>
      <c r="P3199" s="7">
        <v>5737417</v>
      </c>
      <c r="Q3199" s="7" t="s">
        <v>5684</v>
      </c>
      <c r="R3199" s="7">
        <v>270</v>
      </c>
      <c r="S3199" s="7">
        <v>89</v>
      </c>
      <c r="T3199" s="8"/>
    </row>
    <row r="3200" spans="1:20" hidden="1" x14ac:dyDescent="0.25">
      <c r="A3200" t="s">
        <v>20</v>
      </c>
      <c r="B3200" t="s">
        <v>30</v>
      </c>
      <c r="C3200" t="s">
        <v>22</v>
      </c>
      <c r="D3200" t="s">
        <v>23</v>
      </c>
      <c r="E3200" t="s">
        <v>5</v>
      </c>
      <c r="G3200" t="s">
        <v>24</v>
      </c>
      <c r="H3200">
        <v>1459610</v>
      </c>
      <c r="I3200">
        <v>1459924</v>
      </c>
      <c r="J3200" t="s">
        <v>74</v>
      </c>
      <c r="P3200">
        <v>5737386</v>
      </c>
      <c r="Q3200" t="s">
        <v>5687</v>
      </c>
      <c r="R3200">
        <v>315</v>
      </c>
      <c r="T3200" t="s">
        <v>5688</v>
      </c>
    </row>
    <row r="3201" spans="1:20" x14ac:dyDescent="0.25">
      <c r="A3201" s="6" t="s">
        <v>33</v>
      </c>
      <c r="B3201" s="7" t="s">
        <v>34</v>
      </c>
      <c r="C3201" s="7" t="s">
        <v>22</v>
      </c>
      <c r="D3201" s="7" t="s">
        <v>23</v>
      </c>
      <c r="E3201" s="7" t="s">
        <v>5</v>
      </c>
      <c r="F3201" s="7"/>
      <c r="G3201" s="7" t="s">
        <v>24</v>
      </c>
      <c r="H3201" s="7">
        <v>1459610</v>
      </c>
      <c r="I3201" s="7">
        <v>1459924</v>
      </c>
      <c r="J3201" s="7" t="s">
        <v>74</v>
      </c>
      <c r="K3201" s="7" t="s">
        <v>5689</v>
      </c>
      <c r="L3201" s="7" t="s">
        <v>5689</v>
      </c>
      <c r="M3201" s="7"/>
      <c r="N3201" s="7" t="s">
        <v>36</v>
      </c>
      <c r="O3201" s="7"/>
      <c r="P3201" s="7">
        <v>5737386</v>
      </c>
      <c r="Q3201" s="7" t="s">
        <v>5687</v>
      </c>
      <c r="R3201" s="7">
        <v>315</v>
      </c>
      <c r="S3201" s="7">
        <v>104</v>
      </c>
      <c r="T3201" s="8"/>
    </row>
    <row r="3202" spans="1:20" hidden="1" x14ac:dyDescent="0.25">
      <c r="A3202" t="s">
        <v>20</v>
      </c>
      <c r="B3202" t="s">
        <v>30</v>
      </c>
      <c r="C3202" t="s">
        <v>22</v>
      </c>
      <c r="D3202" t="s">
        <v>23</v>
      </c>
      <c r="E3202" t="s">
        <v>5</v>
      </c>
      <c r="G3202" t="s">
        <v>24</v>
      </c>
      <c r="H3202">
        <v>1459937</v>
      </c>
      <c r="I3202">
        <v>1461025</v>
      </c>
      <c r="J3202" t="s">
        <v>74</v>
      </c>
      <c r="P3202">
        <v>5737366</v>
      </c>
      <c r="Q3202" t="s">
        <v>5690</v>
      </c>
      <c r="R3202">
        <v>1089</v>
      </c>
      <c r="T3202" t="s">
        <v>5691</v>
      </c>
    </row>
    <row r="3203" spans="1:20" x14ac:dyDescent="0.25">
      <c r="A3203" s="6" t="s">
        <v>33</v>
      </c>
      <c r="B3203" s="7" t="s">
        <v>34</v>
      </c>
      <c r="C3203" s="7" t="s">
        <v>22</v>
      </c>
      <c r="D3203" s="7" t="s">
        <v>23</v>
      </c>
      <c r="E3203" s="7" t="s">
        <v>5</v>
      </c>
      <c r="F3203" s="7"/>
      <c r="G3203" s="7" t="s">
        <v>24</v>
      </c>
      <c r="H3203" s="7">
        <v>1459937</v>
      </c>
      <c r="I3203" s="7">
        <v>1461025</v>
      </c>
      <c r="J3203" s="7" t="s">
        <v>74</v>
      </c>
      <c r="K3203" s="7" t="s">
        <v>5692</v>
      </c>
      <c r="L3203" s="7" t="s">
        <v>5692</v>
      </c>
      <c r="M3203" s="7"/>
      <c r="N3203" s="7" t="s">
        <v>5693</v>
      </c>
      <c r="O3203" s="7"/>
      <c r="P3203" s="7">
        <v>5737366</v>
      </c>
      <c r="Q3203" s="7" t="s">
        <v>5690</v>
      </c>
      <c r="R3203" s="7">
        <v>1089</v>
      </c>
      <c r="S3203" s="7">
        <v>362</v>
      </c>
      <c r="T3203" s="8"/>
    </row>
    <row r="3204" spans="1:20" hidden="1" x14ac:dyDescent="0.25">
      <c r="A3204" t="s">
        <v>20</v>
      </c>
      <c r="B3204" t="s">
        <v>30</v>
      </c>
      <c r="C3204" t="s">
        <v>22</v>
      </c>
      <c r="D3204" t="s">
        <v>23</v>
      </c>
      <c r="E3204" t="s">
        <v>5</v>
      </c>
      <c r="G3204" t="s">
        <v>24</v>
      </c>
      <c r="H3204">
        <v>1461078</v>
      </c>
      <c r="I3204">
        <v>1461524</v>
      </c>
      <c r="J3204" t="s">
        <v>74</v>
      </c>
      <c r="P3204">
        <v>5737367</v>
      </c>
      <c r="Q3204" t="s">
        <v>5694</v>
      </c>
      <c r="R3204">
        <v>447</v>
      </c>
      <c r="T3204" t="s">
        <v>5695</v>
      </c>
    </row>
    <row r="3205" spans="1:20" x14ac:dyDescent="0.25">
      <c r="A3205" s="6" t="s">
        <v>33</v>
      </c>
      <c r="B3205" s="7" t="s">
        <v>34</v>
      </c>
      <c r="C3205" s="7" t="s">
        <v>22</v>
      </c>
      <c r="D3205" s="7" t="s">
        <v>23</v>
      </c>
      <c r="E3205" s="7" t="s">
        <v>5</v>
      </c>
      <c r="F3205" s="7"/>
      <c r="G3205" s="7" t="s">
        <v>24</v>
      </c>
      <c r="H3205" s="7">
        <v>1461078</v>
      </c>
      <c r="I3205" s="7">
        <v>1461524</v>
      </c>
      <c r="J3205" s="7" t="s">
        <v>74</v>
      </c>
      <c r="K3205" s="7" t="s">
        <v>5696</v>
      </c>
      <c r="L3205" s="7" t="s">
        <v>5696</v>
      </c>
      <c r="M3205" s="7"/>
      <c r="N3205" s="7" t="s">
        <v>5697</v>
      </c>
      <c r="O3205" s="7"/>
      <c r="P3205" s="7">
        <v>5737367</v>
      </c>
      <c r="Q3205" s="7" t="s">
        <v>5694</v>
      </c>
      <c r="R3205" s="7">
        <v>447</v>
      </c>
      <c r="S3205" s="7">
        <v>148</v>
      </c>
      <c r="T3205" s="8"/>
    </row>
    <row r="3206" spans="1:20" hidden="1" x14ac:dyDescent="0.25">
      <c r="A3206" t="s">
        <v>20</v>
      </c>
      <c r="B3206" t="s">
        <v>30</v>
      </c>
      <c r="C3206" t="s">
        <v>22</v>
      </c>
      <c r="D3206" t="s">
        <v>23</v>
      </c>
      <c r="E3206" t="s">
        <v>5</v>
      </c>
      <c r="G3206" t="s">
        <v>24</v>
      </c>
      <c r="H3206">
        <v>1461574</v>
      </c>
      <c r="I3206">
        <v>1462218</v>
      </c>
      <c r="J3206" t="s">
        <v>74</v>
      </c>
      <c r="P3206">
        <v>5737278</v>
      </c>
      <c r="Q3206" t="s">
        <v>5698</v>
      </c>
      <c r="R3206">
        <v>645</v>
      </c>
      <c r="T3206" t="s">
        <v>5699</v>
      </c>
    </row>
    <row r="3207" spans="1:20" x14ac:dyDescent="0.25">
      <c r="A3207" s="6" t="s">
        <v>33</v>
      </c>
      <c r="B3207" s="7" t="s">
        <v>34</v>
      </c>
      <c r="C3207" s="7" t="s">
        <v>22</v>
      </c>
      <c r="D3207" s="7" t="s">
        <v>23</v>
      </c>
      <c r="E3207" s="7" t="s">
        <v>5</v>
      </c>
      <c r="F3207" s="7"/>
      <c r="G3207" s="7" t="s">
        <v>24</v>
      </c>
      <c r="H3207" s="7">
        <v>1461574</v>
      </c>
      <c r="I3207" s="7">
        <v>1462218</v>
      </c>
      <c r="J3207" s="7" t="s">
        <v>74</v>
      </c>
      <c r="K3207" s="7" t="s">
        <v>5700</v>
      </c>
      <c r="L3207" s="7" t="s">
        <v>5700</v>
      </c>
      <c r="M3207" s="7"/>
      <c r="N3207" s="7" t="s">
        <v>5701</v>
      </c>
      <c r="O3207" s="7"/>
      <c r="P3207" s="7">
        <v>5737278</v>
      </c>
      <c r="Q3207" s="7" t="s">
        <v>5698</v>
      </c>
      <c r="R3207" s="7">
        <v>645</v>
      </c>
      <c r="S3207" s="7">
        <v>214</v>
      </c>
      <c r="T3207" s="8"/>
    </row>
    <row r="3208" spans="1:20" hidden="1" x14ac:dyDescent="0.25">
      <c r="A3208" t="s">
        <v>20</v>
      </c>
      <c r="B3208" t="s">
        <v>30</v>
      </c>
      <c r="C3208" t="s">
        <v>22</v>
      </c>
      <c r="D3208" t="s">
        <v>23</v>
      </c>
      <c r="E3208" t="s">
        <v>5</v>
      </c>
      <c r="G3208" t="s">
        <v>24</v>
      </c>
      <c r="H3208">
        <v>1462215</v>
      </c>
      <c r="I3208">
        <v>1462790</v>
      </c>
      <c r="J3208" t="s">
        <v>74</v>
      </c>
      <c r="P3208">
        <v>5737634</v>
      </c>
      <c r="Q3208" t="s">
        <v>5702</v>
      </c>
      <c r="R3208">
        <v>576</v>
      </c>
      <c r="T3208" t="s">
        <v>5703</v>
      </c>
    </row>
    <row r="3209" spans="1:20" x14ac:dyDescent="0.25">
      <c r="A3209" s="6" t="s">
        <v>33</v>
      </c>
      <c r="B3209" s="7" t="s">
        <v>34</v>
      </c>
      <c r="C3209" s="7" t="s">
        <v>22</v>
      </c>
      <c r="D3209" s="7" t="s">
        <v>23</v>
      </c>
      <c r="E3209" s="7" t="s">
        <v>5</v>
      </c>
      <c r="F3209" s="7"/>
      <c r="G3209" s="7" t="s">
        <v>24</v>
      </c>
      <c r="H3209" s="7">
        <v>1462215</v>
      </c>
      <c r="I3209" s="7">
        <v>1462790</v>
      </c>
      <c r="J3209" s="7" t="s">
        <v>74</v>
      </c>
      <c r="K3209" s="7" t="s">
        <v>5704</v>
      </c>
      <c r="L3209" s="7" t="s">
        <v>5704</v>
      </c>
      <c r="M3209" s="7"/>
      <c r="N3209" s="7" t="s">
        <v>5705</v>
      </c>
      <c r="O3209" s="7"/>
      <c r="P3209" s="7">
        <v>5737634</v>
      </c>
      <c r="Q3209" s="7" t="s">
        <v>5702</v>
      </c>
      <c r="R3209" s="7">
        <v>576</v>
      </c>
      <c r="S3209" s="7">
        <v>191</v>
      </c>
      <c r="T3209" s="8"/>
    </row>
    <row r="3210" spans="1:20" hidden="1" x14ac:dyDescent="0.25">
      <c r="A3210" t="s">
        <v>20</v>
      </c>
      <c r="B3210" t="s">
        <v>30</v>
      </c>
      <c r="C3210" t="s">
        <v>22</v>
      </c>
      <c r="D3210" t="s">
        <v>23</v>
      </c>
      <c r="E3210" t="s">
        <v>5</v>
      </c>
      <c r="G3210" t="s">
        <v>24</v>
      </c>
      <c r="H3210">
        <v>1462943</v>
      </c>
      <c r="I3210">
        <v>1464130</v>
      </c>
      <c r="J3210" t="s">
        <v>25</v>
      </c>
      <c r="P3210">
        <v>5737635</v>
      </c>
      <c r="Q3210" t="s">
        <v>5706</v>
      </c>
      <c r="R3210">
        <v>1188</v>
      </c>
      <c r="T3210" t="s">
        <v>5707</v>
      </c>
    </row>
    <row r="3211" spans="1:20" x14ac:dyDescent="0.25">
      <c r="A3211" s="6" t="s">
        <v>33</v>
      </c>
      <c r="B3211" s="7" t="s">
        <v>34</v>
      </c>
      <c r="C3211" s="7" t="s">
        <v>22</v>
      </c>
      <c r="D3211" s="7" t="s">
        <v>23</v>
      </c>
      <c r="E3211" s="7" t="s">
        <v>5</v>
      </c>
      <c r="F3211" s="7"/>
      <c r="G3211" s="7" t="s">
        <v>24</v>
      </c>
      <c r="H3211" s="7">
        <v>1462943</v>
      </c>
      <c r="I3211" s="7">
        <v>1464130</v>
      </c>
      <c r="J3211" s="7" t="s">
        <v>25</v>
      </c>
      <c r="K3211" s="7" t="s">
        <v>5708</v>
      </c>
      <c r="L3211" s="7" t="s">
        <v>5708</v>
      </c>
      <c r="M3211" s="7"/>
      <c r="N3211" s="7" t="s">
        <v>5709</v>
      </c>
      <c r="O3211" s="7"/>
      <c r="P3211" s="7">
        <v>5737635</v>
      </c>
      <c r="Q3211" s="7" t="s">
        <v>5706</v>
      </c>
      <c r="R3211" s="7">
        <v>1188</v>
      </c>
      <c r="S3211" s="7">
        <v>395</v>
      </c>
      <c r="T3211" s="8"/>
    </row>
    <row r="3212" spans="1:20" hidden="1" x14ac:dyDescent="0.25">
      <c r="A3212" t="s">
        <v>20</v>
      </c>
      <c r="B3212" t="s">
        <v>30</v>
      </c>
      <c r="C3212" t="s">
        <v>22</v>
      </c>
      <c r="D3212" t="s">
        <v>23</v>
      </c>
      <c r="E3212" t="s">
        <v>5</v>
      </c>
      <c r="G3212" t="s">
        <v>24</v>
      </c>
      <c r="H3212">
        <v>1464351</v>
      </c>
      <c r="I3212">
        <v>1464758</v>
      </c>
      <c r="J3212" t="s">
        <v>25</v>
      </c>
      <c r="P3212">
        <v>5737329</v>
      </c>
      <c r="Q3212" t="s">
        <v>5710</v>
      </c>
      <c r="R3212">
        <v>408</v>
      </c>
      <c r="T3212" t="s">
        <v>5711</v>
      </c>
    </row>
    <row r="3213" spans="1:20" x14ac:dyDescent="0.25">
      <c r="A3213" s="6" t="s">
        <v>33</v>
      </c>
      <c r="B3213" s="7" t="s">
        <v>34</v>
      </c>
      <c r="C3213" s="7" t="s">
        <v>22</v>
      </c>
      <c r="D3213" s="7" t="s">
        <v>23</v>
      </c>
      <c r="E3213" s="7" t="s">
        <v>5</v>
      </c>
      <c r="F3213" s="7"/>
      <c r="G3213" s="7" t="s">
        <v>24</v>
      </c>
      <c r="H3213" s="7">
        <v>1464351</v>
      </c>
      <c r="I3213" s="7">
        <v>1464758</v>
      </c>
      <c r="J3213" s="7" t="s">
        <v>25</v>
      </c>
      <c r="K3213" s="7" t="s">
        <v>5712</v>
      </c>
      <c r="L3213" s="7" t="s">
        <v>5712</v>
      </c>
      <c r="M3213" s="7"/>
      <c r="N3213" s="7" t="s">
        <v>123</v>
      </c>
      <c r="O3213" s="7"/>
      <c r="P3213" s="7">
        <v>5737329</v>
      </c>
      <c r="Q3213" s="7" t="s">
        <v>5710</v>
      </c>
      <c r="R3213" s="7">
        <v>408</v>
      </c>
      <c r="S3213" s="7">
        <v>135</v>
      </c>
      <c r="T3213" s="8"/>
    </row>
    <row r="3214" spans="1:20" hidden="1" x14ac:dyDescent="0.25">
      <c r="A3214" t="s">
        <v>20</v>
      </c>
      <c r="B3214" t="s">
        <v>30</v>
      </c>
      <c r="C3214" t="s">
        <v>22</v>
      </c>
      <c r="D3214" t="s">
        <v>23</v>
      </c>
      <c r="E3214" t="s">
        <v>5</v>
      </c>
      <c r="G3214" t="s">
        <v>24</v>
      </c>
      <c r="H3214">
        <v>1464755</v>
      </c>
      <c r="I3214">
        <v>1465456</v>
      </c>
      <c r="J3214" t="s">
        <v>74</v>
      </c>
      <c r="P3214">
        <v>5737680</v>
      </c>
      <c r="Q3214" t="s">
        <v>5713</v>
      </c>
      <c r="R3214">
        <v>702</v>
      </c>
      <c r="T3214" t="s">
        <v>5714</v>
      </c>
    </row>
    <row r="3215" spans="1:20" x14ac:dyDescent="0.25">
      <c r="A3215" s="6" t="s">
        <v>33</v>
      </c>
      <c r="B3215" s="7" t="s">
        <v>34</v>
      </c>
      <c r="C3215" s="7" t="s">
        <v>22</v>
      </c>
      <c r="D3215" s="7" t="s">
        <v>23</v>
      </c>
      <c r="E3215" s="7" t="s">
        <v>5</v>
      </c>
      <c r="F3215" s="7"/>
      <c r="G3215" s="7" t="s">
        <v>24</v>
      </c>
      <c r="H3215" s="7">
        <v>1464755</v>
      </c>
      <c r="I3215" s="7">
        <v>1465456</v>
      </c>
      <c r="J3215" s="7" t="s">
        <v>74</v>
      </c>
      <c r="K3215" s="7" t="s">
        <v>5715</v>
      </c>
      <c r="L3215" s="7" t="s">
        <v>5715</v>
      </c>
      <c r="M3215" s="7"/>
      <c r="N3215" s="7" t="s">
        <v>5716</v>
      </c>
      <c r="O3215" s="7"/>
      <c r="P3215" s="7">
        <v>5737680</v>
      </c>
      <c r="Q3215" s="7" t="s">
        <v>5713</v>
      </c>
      <c r="R3215" s="7">
        <v>702</v>
      </c>
      <c r="S3215" s="7">
        <v>233</v>
      </c>
      <c r="T3215" s="8"/>
    </row>
    <row r="3216" spans="1:20" hidden="1" x14ac:dyDescent="0.25">
      <c r="A3216" t="s">
        <v>20</v>
      </c>
      <c r="B3216" t="s">
        <v>30</v>
      </c>
      <c r="C3216" t="s">
        <v>22</v>
      </c>
      <c r="D3216" t="s">
        <v>23</v>
      </c>
      <c r="E3216" t="s">
        <v>5</v>
      </c>
      <c r="G3216" t="s">
        <v>24</v>
      </c>
      <c r="H3216">
        <v>1465481</v>
      </c>
      <c r="I3216">
        <v>1466239</v>
      </c>
      <c r="J3216" t="s">
        <v>74</v>
      </c>
      <c r="P3216">
        <v>5737681</v>
      </c>
      <c r="Q3216" t="s">
        <v>5717</v>
      </c>
      <c r="R3216">
        <v>759</v>
      </c>
      <c r="T3216" t="s">
        <v>5718</v>
      </c>
    </row>
    <row r="3217" spans="1:20" x14ac:dyDescent="0.25">
      <c r="A3217" s="6" t="s">
        <v>33</v>
      </c>
      <c r="B3217" s="7" t="s">
        <v>34</v>
      </c>
      <c r="C3217" s="7" t="s">
        <v>22</v>
      </c>
      <c r="D3217" s="7" t="s">
        <v>23</v>
      </c>
      <c r="E3217" s="7" t="s">
        <v>5</v>
      </c>
      <c r="F3217" s="7"/>
      <c r="G3217" s="7" t="s">
        <v>24</v>
      </c>
      <c r="H3217" s="7">
        <v>1465481</v>
      </c>
      <c r="I3217" s="7">
        <v>1466239</v>
      </c>
      <c r="J3217" s="7" t="s">
        <v>74</v>
      </c>
      <c r="K3217" s="7" t="s">
        <v>5719</v>
      </c>
      <c r="L3217" s="7" t="s">
        <v>5719</v>
      </c>
      <c r="M3217" s="7"/>
      <c r="N3217" s="7" t="s">
        <v>5720</v>
      </c>
      <c r="O3217" s="7"/>
      <c r="P3217" s="7">
        <v>5737681</v>
      </c>
      <c r="Q3217" s="7" t="s">
        <v>5717</v>
      </c>
      <c r="R3217" s="7">
        <v>759</v>
      </c>
      <c r="S3217" s="7">
        <v>252</v>
      </c>
      <c r="T3217" s="8"/>
    </row>
    <row r="3218" spans="1:20" hidden="1" x14ac:dyDescent="0.25">
      <c r="A3218" t="s">
        <v>20</v>
      </c>
      <c r="B3218" t="s">
        <v>30</v>
      </c>
      <c r="C3218" t="s">
        <v>22</v>
      </c>
      <c r="D3218" t="s">
        <v>23</v>
      </c>
      <c r="E3218" t="s">
        <v>5</v>
      </c>
      <c r="G3218" t="s">
        <v>24</v>
      </c>
      <c r="H3218">
        <v>1466255</v>
      </c>
      <c r="I3218">
        <v>1467121</v>
      </c>
      <c r="J3218" t="s">
        <v>74</v>
      </c>
      <c r="P3218">
        <v>5737387</v>
      </c>
      <c r="Q3218" t="s">
        <v>5721</v>
      </c>
      <c r="R3218">
        <v>867</v>
      </c>
      <c r="T3218" t="s">
        <v>5722</v>
      </c>
    </row>
    <row r="3219" spans="1:20" x14ac:dyDescent="0.25">
      <c r="A3219" s="6" t="s">
        <v>33</v>
      </c>
      <c r="B3219" s="7" t="s">
        <v>34</v>
      </c>
      <c r="C3219" s="7" t="s">
        <v>22</v>
      </c>
      <c r="D3219" s="7" t="s">
        <v>23</v>
      </c>
      <c r="E3219" s="7" t="s">
        <v>5</v>
      </c>
      <c r="F3219" s="7"/>
      <c r="G3219" s="7" t="s">
        <v>24</v>
      </c>
      <c r="H3219" s="7">
        <v>1466255</v>
      </c>
      <c r="I3219" s="7">
        <v>1467121</v>
      </c>
      <c r="J3219" s="7" t="s">
        <v>74</v>
      </c>
      <c r="K3219" s="7" t="s">
        <v>5723</v>
      </c>
      <c r="L3219" s="7" t="s">
        <v>5723</v>
      </c>
      <c r="M3219" s="7"/>
      <c r="N3219" s="7" t="s">
        <v>5724</v>
      </c>
      <c r="O3219" s="7"/>
      <c r="P3219" s="7">
        <v>5737387</v>
      </c>
      <c r="Q3219" s="7" t="s">
        <v>5721</v>
      </c>
      <c r="R3219" s="7">
        <v>867</v>
      </c>
      <c r="S3219" s="7">
        <v>288</v>
      </c>
      <c r="T3219" s="8"/>
    </row>
    <row r="3220" spans="1:20" hidden="1" x14ac:dyDescent="0.25">
      <c r="A3220" t="s">
        <v>20</v>
      </c>
      <c r="B3220" t="s">
        <v>30</v>
      </c>
      <c r="C3220" t="s">
        <v>22</v>
      </c>
      <c r="D3220" t="s">
        <v>23</v>
      </c>
      <c r="E3220" t="s">
        <v>5</v>
      </c>
      <c r="G3220" t="s">
        <v>24</v>
      </c>
      <c r="H3220">
        <v>1467134</v>
      </c>
      <c r="I3220">
        <v>1468009</v>
      </c>
      <c r="J3220" t="s">
        <v>74</v>
      </c>
      <c r="P3220">
        <v>5737495</v>
      </c>
      <c r="Q3220" t="s">
        <v>5725</v>
      </c>
      <c r="R3220">
        <v>876</v>
      </c>
      <c r="T3220" t="s">
        <v>5726</v>
      </c>
    </row>
    <row r="3221" spans="1:20" x14ac:dyDescent="0.25">
      <c r="A3221" s="6" t="s">
        <v>33</v>
      </c>
      <c r="B3221" s="7" t="s">
        <v>34</v>
      </c>
      <c r="C3221" s="7" t="s">
        <v>22</v>
      </c>
      <c r="D3221" s="7" t="s">
        <v>23</v>
      </c>
      <c r="E3221" s="7" t="s">
        <v>5</v>
      </c>
      <c r="F3221" s="7"/>
      <c r="G3221" s="7" t="s">
        <v>24</v>
      </c>
      <c r="H3221" s="7">
        <v>1467134</v>
      </c>
      <c r="I3221" s="7">
        <v>1468009</v>
      </c>
      <c r="J3221" s="7" t="s">
        <v>74</v>
      </c>
      <c r="K3221" s="7" t="s">
        <v>5727</v>
      </c>
      <c r="L3221" s="7" t="s">
        <v>5727</v>
      </c>
      <c r="M3221" s="7"/>
      <c r="N3221" s="7" t="s">
        <v>5728</v>
      </c>
      <c r="O3221" s="7"/>
      <c r="P3221" s="7">
        <v>5737495</v>
      </c>
      <c r="Q3221" s="7" t="s">
        <v>5725</v>
      </c>
      <c r="R3221" s="7">
        <v>876</v>
      </c>
      <c r="S3221" s="7">
        <v>291</v>
      </c>
      <c r="T3221" s="8"/>
    </row>
    <row r="3222" spans="1:20" hidden="1" x14ac:dyDescent="0.25">
      <c r="A3222" t="s">
        <v>20</v>
      </c>
      <c r="B3222" t="s">
        <v>30</v>
      </c>
      <c r="C3222" t="s">
        <v>22</v>
      </c>
      <c r="D3222" t="s">
        <v>23</v>
      </c>
      <c r="E3222" t="s">
        <v>5</v>
      </c>
      <c r="G3222" t="s">
        <v>24</v>
      </c>
      <c r="H3222">
        <v>1468079</v>
      </c>
      <c r="I3222">
        <v>1468924</v>
      </c>
      <c r="J3222" t="s">
        <v>74</v>
      </c>
      <c r="P3222">
        <v>5737496</v>
      </c>
      <c r="Q3222" t="s">
        <v>5729</v>
      </c>
      <c r="R3222">
        <v>846</v>
      </c>
      <c r="T3222" t="s">
        <v>5730</v>
      </c>
    </row>
    <row r="3223" spans="1:20" x14ac:dyDescent="0.25">
      <c r="A3223" s="6" t="s">
        <v>33</v>
      </c>
      <c r="B3223" s="7" t="s">
        <v>34</v>
      </c>
      <c r="C3223" s="7" t="s">
        <v>22</v>
      </c>
      <c r="D3223" s="7" t="s">
        <v>23</v>
      </c>
      <c r="E3223" s="7" t="s">
        <v>5</v>
      </c>
      <c r="F3223" s="7"/>
      <c r="G3223" s="7" t="s">
        <v>24</v>
      </c>
      <c r="H3223" s="7">
        <v>1468079</v>
      </c>
      <c r="I3223" s="7">
        <v>1468924</v>
      </c>
      <c r="J3223" s="7" t="s">
        <v>74</v>
      </c>
      <c r="K3223" s="7" t="s">
        <v>5731</v>
      </c>
      <c r="L3223" s="7" t="s">
        <v>5731</v>
      </c>
      <c r="M3223" s="7"/>
      <c r="N3223" s="7" t="s">
        <v>5732</v>
      </c>
      <c r="O3223" s="7"/>
      <c r="P3223" s="7">
        <v>5737496</v>
      </c>
      <c r="Q3223" s="7" t="s">
        <v>5729</v>
      </c>
      <c r="R3223" s="7">
        <v>846</v>
      </c>
      <c r="S3223" s="7">
        <v>281</v>
      </c>
      <c r="T3223" s="8"/>
    </row>
    <row r="3224" spans="1:20" hidden="1" x14ac:dyDescent="0.25">
      <c r="A3224" t="s">
        <v>20</v>
      </c>
      <c r="B3224" t="s">
        <v>30</v>
      </c>
      <c r="C3224" t="s">
        <v>22</v>
      </c>
      <c r="D3224" t="s">
        <v>23</v>
      </c>
      <c r="E3224" t="s">
        <v>5</v>
      </c>
      <c r="G3224" t="s">
        <v>24</v>
      </c>
      <c r="H3224">
        <v>1469170</v>
      </c>
      <c r="I3224">
        <v>1471446</v>
      </c>
      <c r="J3224" t="s">
        <v>25</v>
      </c>
      <c r="P3224">
        <v>5737421</v>
      </c>
      <c r="Q3224" t="s">
        <v>5733</v>
      </c>
      <c r="R3224">
        <v>2277</v>
      </c>
      <c r="T3224" t="s">
        <v>5734</v>
      </c>
    </row>
    <row r="3225" spans="1:20" x14ac:dyDescent="0.25">
      <c r="A3225" s="6" t="s">
        <v>33</v>
      </c>
      <c r="B3225" s="7" t="s">
        <v>34</v>
      </c>
      <c r="C3225" s="7" t="s">
        <v>22</v>
      </c>
      <c r="D3225" s="7" t="s">
        <v>23</v>
      </c>
      <c r="E3225" s="7" t="s">
        <v>5</v>
      </c>
      <c r="F3225" s="7"/>
      <c r="G3225" s="7" t="s">
        <v>24</v>
      </c>
      <c r="H3225" s="7">
        <v>1469170</v>
      </c>
      <c r="I3225" s="7">
        <v>1471446</v>
      </c>
      <c r="J3225" s="7" t="s">
        <v>25</v>
      </c>
      <c r="K3225" s="7" t="s">
        <v>5735</v>
      </c>
      <c r="L3225" s="7" t="s">
        <v>5735</v>
      </c>
      <c r="M3225" s="7"/>
      <c r="N3225" s="7" t="s">
        <v>5736</v>
      </c>
      <c r="O3225" s="7"/>
      <c r="P3225" s="7">
        <v>5737421</v>
      </c>
      <c r="Q3225" s="7" t="s">
        <v>5733</v>
      </c>
      <c r="R3225" s="7">
        <v>2277</v>
      </c>
      <c r="S3225" s="7">
        <v>758</v>
      </c>
      <c r="T3225" s="8"/>
    </row>
    <row r="3226" spans="1:20" hidden="1" x14ac:dyDescent="0.25">
      <c r="A3226" t="s">
        <v>20</v>
      </c>
      <c r="B3226" t="s">
        <v>30</v>
      </c>
      <c r="C3226" t="s">
        <v>22</v>
      </c>
      <c r="D3226" t="s">
        <v>23</v>
      </c>
      <c r="E3226" t="s">
        <v>5</v>
      </c>
      <c r="G3226" t="s">
        <v>24</v>
      </c>
      <c r="H3226">
        <v>1471511</v>
      </c>
      <c r="I3226">
        <v>1471957</v>
      </c>
      <c r="J3226" t="s">
        <v>25</v>
      </c>
      <c r="P3226">
        <v>5737443</v>
      </c>
      <c r="Q3226" t="s">
        <v>5737</v>
      </c>
      <c r="R3226">
        <v>447</v>
      </c>
      <c r="T3226" t="s">
        <v>5738</v>
      </c>
    </row>
    <row r="3227" spans="1:20" x14ac:dyDescent="0.25">
      <c r="A3227" s="6" t="s">
        <v>33</v>
      </c>
      <c r="B3227" s="7" t="s">
        <v>34</v>
      </c>
      <c r="C3227" s="7" t="s">
        <v>22</v>
      </c>
      <c r="D3227" s="7" t="s">
        <v>23</v>
      </c>
      <c r="E3227" s="7" t="s">
        <v>5</v>
      </c>
      <c r="F3227" s="7"/>
      <c r="G3227" s="7" t="s">
        <v>24</v>
      </c>
      <c r="H3227" s="7">
        <v>1471511</v>
      </c>
      <c r="I3227" s="7">
        <v>1471957</v>
      </c>
      <c r="J3227" s="7" t="s">
        <v>25</v>
      </c>
      <c r="K3227" s="7" t="s">
        <v>5739</v>
      </c>
      <c r="L3227" s="7" t="s">
        <v>5739</v>
      </c>
      <c r="M3227" s="7"/>
      <c r="N3227" s="7" t="s">
        <v>5740</v>
      </c>
      <c r="O3227" s="7"/>
      <c r="P3227" s="7">
        <v>5737443</v>
      </c>
      <c r="Q3227" s="7" t="s">
        <v>5737</v>
      </c>
      <c r="R3227" s="7">
        <v>447</v>
      </c>
      <c r="S3227" s="7">
        <v>148</v>
      </c>
      <c r="T3227" s="8"/>
    </row>
    <row r="3228" spans="1:20" hidden="1" x14ac:dyDescent="0.25">
      <c r="A3228" t="s">
        <v>20</v>
      </c>
      <c r="B3228" t="s">
        <v>30</v>
      </c>
      <c r="C3228" t="s">
        <v>22</v>
      </c>
      <c r="D3228" t="s">
        <v>23</v>
      </c>
      <c r="E3228" t="s">
        <v>5</v>
      </c>
      <c r="G3228" t="s">
        <v>24</v>
      </c>
      <c r="H3228">
        <v>1471954</v>
      </c>
      <c r="I3228">
        <v>1472868</v>
      </c>
      <c r="J3228" t="s">
        <v>25</v>
      </c>
      <c r="P3228">
        <v>5737444</v>
      </c>
      <c r="Q3228" t="s">
        <v>5741</v>
      </c>
      <c r="R3228">
        <v>915</v>
      </c>
      <c r="T3228" t="s">
        <v>5742</v>
      </c>
    </row>
    <row r="3229" spans="1:20" x14ac:dyDescent="0.25">
      <c r="A3229" s="6" t="s">
        <v>33</v>
      </c>
      <c r="B3229" s="7" t="s">
        <v>34</v>
      </c>
      <c r="C3229" s="7" t="s">
        <v>22</v>
      </c>
      <c r="D3229" s="7" t="s">
        <v>23</v>
      </c>
      <c r="E3229" s="7" t="s">
        <v>5</v>
      </c>
      <c r="F3229" s="7"/>
      <c r="G3229" s="7" t="s">
        <v>24</v>
      </c>
      <c r="H3229" s="7">
        <v>1471954</v>
      </c>
      <c r="I3229" s="7">
        <v>1472868</v>
      </c>
      <c r="J3229" s="7" t="s">
        <v>25</v>
      </c>
      <c r="K3229" s="7" t="s">
        <v>5743</v>
      </c>
      <c r="L3229" s="7" t="s">
        <v>5743</v>
      </c>
      <c r="M3229" s="7"/>
      <c r="N3229" s="7" t="s">
        <v>2660</v>
      </c>
      <c r="O3229" s="7"/>
      <c r="P3229" s="7">
        <v>5737444</v>
      </c>
      <c r="Q3229" s="7" t="s">
        <v>5741</v>
      </c>
      <c r="R3229" s="7">
        <v>915</v>
      </c>
      <c r="S3229" s="7">
        <v>304</v>
      </c>
      <c r="T3229" s="8"/>
    </row>
    <row r="3230" spans="1:20" hidden="1" x14ac:dyDescent="0.25">
      <c r="A3230" t="s">
        <v>20</v>
      </c>
      <c r="B3230" t="s">
        <v>30</v>
      </c>
      <c r="C3230" t="s">
        <v>22</v>
      </c>
      <c r="D3230" t="s">
        <v>23</v>
      </c>
      <c r="E3230" t="s">
        <v>5</v>
      </c>
      <c r="G3230" t="s">
        <v>24</v>
      </c>
      <c r="H3230">
        <v>1472951</v>
      </c>
      <c r="I3230">
        <v>1473799</v>
      </c>
      <c r="J3230" t="s">
        <v>25</v>
      </c>
      <c r="P3230">
        <v>5737736</v>
      </c>
      <c r="Q3230" t="s">
        <v>5744</v>
      </c>
      <c r="R3230">
        <v>849</v>
      </c>
      <c r="T3230" t="s">
        <v>5745</v>
      </c>
    </row>
    <row r="3231" spans="1:20" x14ac:dyDescent="0.25">
      <c r="A3231" s="6" t="s">
        <v>33</v>
      </c>
      <c r="B3231" s="7" t="s">
        <v>34</v>
      </c>
      <c r="C3231" s="7" t="s">
        <v>22</v>
      </c>
      <c r="D3231" s="7" t="s">
        <v>23</v>
      </c>
      <c r="E3231" s="7" t="s">
        <v>5</v>
      </c>
      <c r="F3231" s="7"/>
      <c r="G3231" s="7" t="s">
        <v>24</v>
      </c>
      <c r="H3231" s="7">
        <v>1472951</v>
      </c>
      <c r="I3231" s="7">
        <v>1473799</v>
      </c>
      <c r="J3231" s="7" t="s">
        <v>25</v>
      </c>
      <c r="K3231" s="7" t="s">
        <v>5746</v>
      </c>
      <c r="L3231" s="7" t="s">
        <v>5746</v>
      </c>
      <c r="M3231" s="7"/>
      <c r="N3231" s="7" t="s">
        <v>5747</v>
      </c>
      <c r="O3231" s="7"/>
      <c r="P3231" s="7">
        <v>5737736</v>
      </c>
      <c r="Q3231" s="7" t="s">
        <v>5744</v>
      </c>
      <c r="R3231" s="7">
        <v>849</v>
      </c>
      <c r="S3231" s="7">
        <v>282</v>
      </c>
      <c r="T3231" s="8"/>
    </row>
    <row r="3232" spans="1:20" hidden="1" x14ac:dyDescent="0.25">
      <c r="A3232" t="s">
        <v>20</v>
      </c>
      <c r="B3232" t="s">
        <v>30</v>
      </c>
      <c r="C3232" t="s">
        <v>22</v>
      </c>
      <c r="D3232" t="s">
        <v>23</v>
      </c>
      <c r="E3232" t="s">
        <v>5</v>
      </c>
      <c r="G3232" t="s">
        <v>24</v>
      </c>
      <c r="H3232">
        <v>1473911</v>
      </c>
      <c r="I3232">
        <v>1474789</v>
      </c>
      <c r="J3232" t="s">
        <v>25</v>
      </c>
      <c r="P3232">
        <v>5739113</v>
      </c>
      <c r="Q3232" t="s">
        <v>5748</v>
      </c>
      <c r="R3232">
        <v>879</v>
      </c>
      <c r="T3232" t="s">
        <v>5749</v>
      </c>
    </row>
    <row r="3233" spans="1:20" x14ac:dyDescent="0.25">
      <c r="A3233" s="6" t="s">
        <v>33</v>
      </c>
      <c r="B3233" s="7" t="s">
        <v>34</v>
      </c>
      <c r="C3233" s="7" t="s">
        <v>22</v>
      </c>
      <c r="D3233" s="7" t="s">
        <v>23</v>
      </c>
      <c r="E3233" s="7" t="s">
        <v>5</v>
      </c>
      <c r="F3233" s="7"/>
      <c r="G3233" s="7" t="s">
        <v>24</v>
      </c>
      <c r="H3233" s="7">
        <v>1473911</v>
      </c>
      <c r="I3233" s="7">
        <v>1474789</v>
      </c>
      <c r="J3233" s="7" t="s">
        <v>25</v>
      </c>
      <c r="K3233" s="7" t="s">
        <v>5750</v>
      </c>
      <c r="L3233" s="7" t="s">
        <v>5750</v>
      </c>
      <c r="M3233" s="7"/>
      <c r="N3233" s="7" t="s">
        <v>5751</v>
      </c>
      <c r="O3233" s="7"/>
      <c r="P3233" s="7">
        <v>5739113</v>
      </c>
      <c r="Q3233" s="7" t="s">
        <v>5748</v>
      </c>
      <c r="R3233" s="7">
        <v>879</v>
      </c>
      <c r="S3233" s="7">
        <v>292</v>
      </c>
      <c r="T3233" s="8"/>
    </row>
    <row r="3234" spans="1:20" hidden="1" x14ac:dyDescent="0.25">
      <c r="A3234" t="s">
        <v>20</v>
      </c>
      <c r="B3234" t="s">
        <v>30</v>
      </c>
      <c r="C3234" t="s">
        <v>22</v>
      </c>
      <c r="D3234" t="s">
        <v>23</v>
      </c>
      <c r="E3234" t="s">
        <v>5</v>
      </c>
      <c r="G3234" t="s">
        <v>24</v>
      </c>
      <c r="H3234">
        <v>1474800</v>
      </c>
      <c r="I3234">
        <v>1475837</v>
      </c>
      <c r="J3234" t="s">
        <v>25</v>
      </c>
      <c r="P3234">
        <v>5739114</v>
      </c>
      <c r="Q3234" t="s">
        <v>5752</v>
      </c>
      <c r="R3234">
        <v>1038</v>
      </c>
      <c r="T3234" t="s">
        <v>5753</v>
      </c>
    </row>
    <row r="3235" spans="1:20" x14ac:dyDescent="0.25">
      <c r="A3235" s="6" t="s">
        <v>33</v>
      </c>
      <c r="B3235" s="7" t="s">
        <v>34</v>
      </c>
      <c r="C3235" s="7" t="s">
        <v>22</v>
      </c>
      <c r="D3235" s="7" t="s">
        <v>23</v>
      </c>
      <c r="E3235" s="7" t="s">
        <v>5</v>
      </c>
      <c r="F3235" s="7"/>
      <c r="G3235" s="7" t="s">
        <v>24</v>
      </c>
      <c r="H3235" s="7">
        <v>1474800</v>
      </c>
      <c r="I3235" s="7">
        <v>1475837</v>
      </c>
      <c r="J3235" s="7" t="s">
        <v>25</v>
      </c>
      <c r="K3235" s="7" t="s">
        <v>5754</v>
      </c>
      <c r="L3235" s="7" t="s">
        <v>5754</v>
      </c>
      <c r="M3235" s="7"/>
      <c r="N3235" s="7" t="s">
        <v>5049</v>
      </c>
      <c r="O3235" s="7"/>
      <c r="P3235" s="7">
        <v>5739114</v>
      </c>
      <c r="Q3235" s="7" t="s">
        <v>5752</v>
      </c>
      <c r="R3235" s="7">
        <v>1038</v>
      </c>
      <c r="S3235" s="7">
        <v>345</v>
      </c>
      <c r="T3235" s="8"/>
    </row>
    <row r="3236" spans="1:20" hidden="1" x14ac:dyDescent="0.25">
      <c r="A3236" t="s">
        <v>20</v>
      </c>
      <c r="B3236" t="s">
        <v>30</v>
      </c>
      <c r="C3236" t="s">
        <v>22</v>
      </c>
      <c r="D3236" t="s">
        <v>23</v>
      </c>
      <c r="E3236" t="s">
        <v>5</v>
      </c>
      <c r="G3236" t="s">
        <v>24</v>
      </c>
      <c r="H3236">
        <v>1475845</v>
      </c>
      <c r="I3236">
        <v>1476687</v>
      </c>
      <c r="J3236" t="s">
        <v>74</v>
      </c>
      <c r="P3236">
        <v>5737501</v>
      </c>
      <c r="Q3236" t="s">
        <v>5755</v>
      </c>
      <c r="R3236">
        <v>843</v>
      </c>
      <c r="T3236" t="s">
        <v>5756</v>
      </c>
    </row>
    <row r="3237" spans="1:20" x14ac:dyDescent="0.25">
      <c r="A3237" s="6" t="s">
        <v>33</v>
      </c>
      <c r="B3237" s="7" t="s">
        <v>34</v>
      </c>
      <c r="C3237" s="7" t="s">
        <v>22</v>
      </c>
      <c r="D3237" s="7" t="s">
        <v>23</v>
      </c>
      <c r="E3237" s="7" t="s">
        <v>5</v>
      </c>
      <c r="F3237" s="7"/>
      <c r="G3237" s="7" t="s">
        <v>24</v>
      </c>
      <c r="H3237" s="7">
        <v>1475845</v>
      </c>
      <c r="I3237" s="7">
        <v>1476687</v>
      </c>
      <c r="J3237" s="7" t="s">
        <v>74</v>
      </c>
      <c r="K3237" s="7" t="s">
        <v>5757</v>
      </c>
      <c r="L3237" s="7" t="s">
        <v>5757</v>
      </c>
      <c r="M3237" s="7"/>
      <c r="N3237" s="7" t="s">
        <v>4552</v>
      </c>
      <c r="O3237" s="7"/>
      <c r="P3237" s="7">
        <v>5737501</v>
      </c>
      <c r="Q3237" s="7" t="s">
        <v>5755</v>
      </c>
      <c r="R3237" s="7">
        <v>843</v>
      </c>
      <c r="S3237" s="7">
        <v>280</v>
      </c>
      <c r="T3237" s="8"/>
    </row>
    <row r="3238" spans="1:20" hidden="1" x14ac:dyDescent="0.25">
      <c r="A3238" t="s">
        <v>20</v>
      </c>
      <c r="B3238" t="s">
        <v>30</v>
      </c>
      <c r="C3238" t="s">
        <v>22</v>
      </c>
      <c r="D3238" t="s">
        <v>23</v>
      </c>
      <c r="E3238" t="s">
        <v>5</v>
      </c>
      <c r="G3238" t="s">
        <v>24</v>
      </c>
      <c r="H3238">
        <v>1476668</v>
      </c>
      <c r="I3238">
        <v>1478044</v>
      </c>
      <c r="J3238" t="s">
        <v>74</v>
      </c>
      <c r="P3238">
        <v>5737429</v>
      </c>
      <c r="Q3238" t="s">
        <v>5758</v>
      </c>
      <c r="R3238">
        <v>1377</v>
      </c>
      <c r="T3238" t="s">
        <v>5759</v>
      </c>
    </row>
    <row r="3239" spans="1:20" x14ac:dyDescent="0.25">
      <c r="A3239" s="6" t="s">
        <v>33</v>
      </c>
      <c r="B3239" s="7" t="s">
        <v>34</v>
      </c>
      <c r="C3239" s="7" t="s">
        <v>22</v>
      </c>
      <c r="D3239" s="7" t="s">
        <v>23</v>
      </c>
      <c r="E3239" s="7" t="s">
        <v>5</v>
      </c>
      <c r="F3239" s="7"/>
      <c r="G3239" s="7" t="s">
        <v>24</v>
      </c>
      <c r="H3239" s="7">
        <v>1476668</v>
      </c>
      <c r="I3239" s="7">
        <v>1478044</v>
      </c>
      <c r="J3239" s="7" t="s">
        <v>74</v>
      </c>
      <c r="K3239" s="7" t="s">
        <v>5760</v>
      </c>
      <c r="L3239" s="7" t="s">
        <v>5760</v>
      </c>
      <c r="M3239" s="7"/>
      <c r="N3239" s="7" t="s">
        <v>5761</v>
      </c>
      <c r="O3239" s="7"/>
      <c r="P3239" s="7">
        <v>5737429</v>
      </c>
      <c r="Q3239" s="7" t="s">
        <v>5758</v>
      </c>
      <c r="R3239" s="7">
        <v>1377</v>
      </c>
      <c r="S3239" s="7">
        <v>458</v>
      </c>
      <c r="T3239" s="8"/>
    </row>
    <row r="3240" spans="1:20" hidden="1" x14ac:dyDescent="0.25">
      <c r="A3240" t="s">
        <v>20</v>
      </c>
      <c r="B3240" t="s">
        <v>30</v>
      </c>
      <c r="C3240" t="s">
        <v>22</v>
      </c>
      <c r="D3240" t="s">
        <v>23</v>
      </c>
      <c r="E3240" t="s">
        <v>5</v>
      </c>
      <c r="G3240" t="s">
        <v>24</v>
      </c>
      <c r="H3240">
        <v>1478047</v>
      </c>
      <c r="I3240">
        <v>1478994</v>
      </c>
      <c r="J3240" t="s">
        <v>74</v>
      </c>
      <c r="P3240">
        <v>5737430</v>
      </c>
      <c r="Q3240" t="s">
        <v>5762</v>
      </c>
      <c r="R3240">
        <v>948</v>
      </c>
      <c r="T3240" t="s">
        <v>5763</v>
      </c>
    </row>
    <row r="3241" spans="1:20" x14ac:dyDescent="0.25">
      <c r="A3241" s="6" t="s">
        <v>33</v>
      </c>
      <c r="B3241" s="7" t="s">
        <v>34</v>
      </c>
      <c r="C3241" s="7" t="s">
        <v>22</v>
      </c>
      <c r="D3241" s="7" t="s">
        <v>23</v>
      </c>
      <c r="E3241" s="7" t="s">
        <v>5</v>
      </c>
      <c r="F3241" s="7"/>
      <c r="G3241" s="7" t="s">
        <v>24</v>
      </c>
      <c r="H3241" s="7">
        <v>1478047</v>
      </c>
      <c r="I3241" s="7">
        <v>1478994</v>
      </c>
      <c r="J3241" s="7" t="s">
        <v>74</v>
      </c>
      <c r="K3241" s="7" t="s">
        <v>5764</v>
      </c>
      <c r="L3241" s="7" t="s">
        <v>5764</v>
      </c>
      <c r="M3241" s="7"/>
      <c r="N3241" s="7" t="s">
        <v>36</v>
      </c>
      <c r="O3241" s="7"/>
      <c r="P3241" s="7">
        <v>5737430</v>
      </c>
      <c r="Q3241" s="7" t="s">
        <v>5762</v>
      </c>
      <c r="R3241" s="7">
        <v>948</v>
      </c>
      <c r="S3241" s="7">
        <v>315</v>
      </c>
      <c r="T3241" s="8"/>
    </row>
    <row r="3242" spans="1:20" hidden="1" x14ac:dyDescent="0.25">
      <c r="A3242" t="s">
        <v>20</v>
      </c>
      <c r="B3242" t="s">
        <v>30</v>
      </c>
      <c r="C3242" t="s">
        <v>22</v>
      </c>
      <c r="D3242" t="s">
        <v>23</v>
      </c>
      <c r="E3242" t="s">
        <v>5</v>
      </c>
      <c r="G3242" t="s">
        <v>24</v>
      </c>
      <c r="H3242">
        <v>1479089</v>
      </c>
      <c r="I3242">
        <v>1480432</v>
      </c>
      <c r="J3242" t="s">
        <v>25</v>
      </c>
      <c r="P3242">
        <v>5737410</v>
      </c>
      <c r="Q3242" t="s">
        <v>5765</v>
      </c>
      <c r="R3242">
        <v>1344</v>
      </c>
      <c r="T3242" t="s">
        <v>5766</v>
      </c>
    </row>
    <row r="3243" spans="1:20" x14ac:dyDescent="0.25">
      <c r="A3243" s="6" t="s">
        <v>33</v>
      </c>
      <c r="B3243" s="7" t="s">
        <v>34</v>
      </c>
      <c r="C3243" s="7" t="s">
        <v>22</v>
      </c>
      <c r="D3243" s="7" t="s">
        <v>23</v>
      </c>
      <c r="E3243" s="7" t="s">
        <v>5</v>
      </c>
      <c r="F3243" s="7"/>
      <c r="G3243" s="7" t="s">
        <v>24</v>
      </c>
      <c r="H3243" s="7">
        <v>1479089</v>
      </c>
      <c r="I3243" s="7">
        <v>1480432</v>
      </c>
      <c r="J3243" s="7" t="s">
        <v>25</v>
      </c>
      <c r="K3243" s="7" t="s">
        <v>5767</v>
      </c>
      <c r="L3243" s="7" t="s">
        <v>5767</v>
      </c>
      <c r="M3243" s="7"/>
      <c r="N3243" s="7" t="s">
        <v>5768</v>
      </c>
      <c r="O3243" s="7"/>
      <c r="P3243" s="7">
        <v>5737410</v>
      </c>
      <c r="Q3243" s="7" t="s">
        <v>5765</v>
      </c>
      <c r="R3243" s="7">
        <v>1344</v>
      </c>
      <c r="S3243" s="7">
        <v>447</v>
      </c>
      <c r="T3243" s="8"/>
    </row>
    <row r="3244" spans="1:20" hidden="1" x14ac:dyDescent="0.25">
      <c r="A3244" t="s">
        <v>20</v>
      </c>
      <c r="B3244" t="s">
        <v>30</v>
      </c>
      <c r="C3244" t="s">
        <v>22</v>
      </c>
      <c r="D3244" t="s">
        <v>23</v>
      </c>
      <c r="E3244" t="s">
        <v>5</v>
      </c>
      <c r="G3244" t="s">
        <v>24</v>
      </c>
      <c r="H3244">
        <v>1480442</v>
      </c>
      <c r="I3244">
        <v>1481677</v>
      </c>
      <c r="J3244" t="s">
        <v>25</v>
      </c>
      <c r="P3244">
        <v>5737464</v>
      </c>
      <c r="Q3244" t="s">
        <v>5769</v>
      </c>
      <c r="R3244">
        <v>1236</v>
      </c>
      <c r="T3244" t="s">
        <v>5770</v>
      </c>
    </row>
    <row r="3245" spans="1:20" x14ac:dyDescent="0.25">
      <c r="A3245" s="6" t="s">
        <v>33</v>
      </c>
      <c r="B3245" s="7" t="s">
        <v>34</v>
      </c>
      <c r="C3245" s="7" t="s">
        <v>22</v>
      </c>
      <c r="D3245" s="7" t="s">
        <v>23</v>
      </c>
      <c r="E3245" s="7" t="s">
        <v>5</v>
      </c>
      <c r="F3245" s="7"/>
      <c r="G3245" s="7" t="s">
        <v>24</v>
      </c>
      <c r="H3245" s="7">
        <v>1480442</v>
      </c>
      <c r="I3245" s="7">
        <v>1481677</v>
      </c>
      <c r="J3245" s="7" t="s">
        <v>25</v>
      </c>
      <c r="K3245" s="7" t="s">
        <v>5771</v>
      </c>
      <c r="L3245" s="7" t="s">
        <v>5771</v>
      </c>
      <c r="M3245" s="7"/>
      <c r="N3245" s="7" t="s">
        <v>5772</v>
      </c>
      <c r="O3245" s="7"/>
      <c r="P3245" s="7">
        <v>5737464</v>
      </c>
      <c r="Q3245" s="7" t="s">
        <v>5769</v>
      </c>
      <c r="R3245" s="7">
        <v>1236</v>
      </c>
      <c r="S3245" s="7">
        <v>411</v>
      </c>
      <c r="T3245" s="8"/>
    </row>
    <row r="3246" spans="1:20" hidden="1" x14ac:dyDescent="0.25">
      <c r="A3246" t="s">
        <v>20</v>
      </c>
      <c r="B3246" t="s">
        <v>30</v>
      </c>
      <c r="C3246" t="s">
        <v>22</v>
      </c>
      <c r="D3246" t="s">
        <v>23</v>
      </c>
      <c r="E3246" t="s">
        <v>5</v>
      </c>
      <c r="G3246" t="s">
        <v>24</v>
      </c>
      <c r="H3246">
        <v>1481679</v>
      </c>
      <c r="I3246">
        <v>1482149</v>
      </c>
      <c r="J3246" t="s">
        <v>25</v>
      </c>
      <c r="P3246">
        <v>5737465</v>
      </c>
      <c r="Q3246" t="s">
        <v>5773</v>
      </c>
      <c r="R3246">
        <v>471</v>
      </c>
      <c r="T3246" t="s">
        <v>5774</v>
      </c>
    </row>
    <row r="3247" spans="1:20" x14ac:dyDescent="0.25">
      <c r="A3247" s="6" t="s">
        <v>33</v>
      </c>
      <c r="B3247" s="7" t="s">
        <v>34</v>
      </c>
      <c r="C3247" s="7" t="s">
        <v>22</v>
      </c>
      <c r="D3247" s="7" t="s">
        <v>23</v>
      </c>
      <c r="E3247" s="7" t="s">
        <v>5</v>
      </c>
      <c r="F3247" s="7"/>
      <c r="G3247" s="7" t="s">
        <v>24</v>
      </c>
      <c r="H3247" s="7">
        <v>1481679</v>
      </c>
      <c r="I3247" s="7">
        <v>1482149</v>
      </c>
      <c r="J3247" s="7" t="s">
        <v>25</v>
      </c>
      <c r="K3247" s="7" t="s">
        <v>5775</v>
      </c>
      <c r="L3247" s="7" t="s">
        <v>5775</v>
      </c>
      <c r="M3247" s="7"/>
      <c r="N3247" s="7" t="s">
        <v>5776</v>
      </c>
      <c r="O3247" s="7"/>
      <c r="P3247" s="7">
        <v>5737465</v>
      </c>
      <c r="Q3247" s="7" t="s">
        <v>5773</v>
      </c>
      <c r="R3247" s="7">
        <v>471</v>
      </c>
      <c r="S3247" s="7">
        <v>156</v>
      </c>
      <c r="T3247" s="8"/>
    </row>
    <row r="3248" spans="1:20" hidden="1" x14ac:dyDescent="0.25">
      <c r="A3248" t="s">
        <v>20</v>
      </c>
      <c r="B3248" t="s">
        <v>30</v>
      </c>
      <c r="C3248" t="s">
        <v>22</v>
      </c>
      <c r="D3248" t="s">
        <v>23</v>
      </c>
      <c r="E3248" t="s">
        <v>5</v>
      </c>
      <c r="G3248" t="s">
        <v>24</v>
      </c>
      <c r="H3248">
        <v>1482219</v>
      </c>
      <c r="I3248">
        <v>1482461</v>
      </c>
      <c r="J3248" t="s">
        <v>74</v>
      </c>
      <c r="P3248">
        <v>5737475</v>
      </c>
      <c r="Q3248" t="s">
        <v>5777</v>
      </c>
      <c r="R3248">
        <v>243</v>
      </c>
      <c r="T3248" t="s">
        <v>5778</v>
      </c>
    </row>
    <row r="3249" spans="1:20" x14ac:dyDescent="0.25">
      <c r="A3249" s="6" t="s">
        <v>33</v>
      </c>
      <c r="B3249" s="7" t="s">
        <v>34</v>
      </c>
      <c r="C3249" s="7" t="s">
        <v>22</v>
      </c>
      <c r="D3249" s="7" t="s">
        <v>23</v>
      </c>
      <c r="E3249" s="7" t="s">
        <v>5</v>
      </c>
      <c r="F3249" s="7"/>
      <c r="G3249" s="7" t="s">
        <v>24</v>
      </c>
      <c r="H3249" s="7">
        <v>1482219</v>
      </c>
      <c r="I3249" s="7">
        <v>1482461</v>
      </c>
      <c r="J3249" s="7" t="s">
        <v>74</v>
      </c>
      <c r="K3249" s="7" t="s">
        <v>5779</v>
      </c>
      <c r="L3249" s="7" t="s">
        <v>5779</v>
      </c>
      <c r="M3249" s="7"/>
      <c r="N3249" s="7" t="s">
        <v>5780</v>
      </c>
      <c r="O3249" s="7"/>
      <c r="P3249" s="7">
        <v>5737475</v>
      </c>
      <c r="Q3249" s="7" t="s">
        <v>5777</v>
      </c>
      <c r="R3249" s="7">
        <v>243</v>
      </c>
      <c r="S3249" s="7">
        <v>80</v>
      </c>
      <c r="T3249" s="8"/>
    </row>
    <row r="3250" spans="1:20" hidden="1" x14ac:dyDescent="0.25">
      <c r="A3250" t="s">
        <v>20</v>
      </c>
      <c r="B3250" t="s">
        <v>30</v>
      </c>
      <c r="C3250" t="s">
        <v>22</v>
      </c>
      <c r="D3250" t="s">
        <v>23</v>
      </c>
      <c r="E3250" t="s">
        <v>5</v>
      </c>
      <c r="G3250" t="s">
        <v>24</v>
      </c>
      <c r="H3250">
        <v>1482471</v>
      </c>
      <c r="I3250">
        <v>1482725</v>
      </c>
      <c r="J3250" t="s">
        <v>74</v>
      </c>
      <c r="P3250">
        <v>5737690</v>
      </c>
      <c r="Q3250" t="s">
        <v>5781</v>
      </c>
      <c r="R3250">
        <v>255</v>
      </c>
      <c r="T3250" t="s">
        <v>5782</v>
      </c>
    </row>
    <row r="3251" spans="1:20" x14ac:dyDescent="0.25">
      <c r="A3251" s="6" t="s">
        <v>33</v>
      </c>
      <c r="B3251" s="7" t="s">
        <v>34</v>
      </c>
      <c r="C3251" s="7" t="s">
        <v>22</v>
      </c>
      <c r="D3251" s="7" t="s">
        <v>23</v>
      </c>
      <c r="E3251" s="7" t="s">
        <v>5</v>
      </c>
      <c r="F3251" s="7"/>
      <c r="G3251" s="7" t="s">
        <v>24</v>
      </c>
      <c r="H3251" s="7">
        <v>1482471</v>
      </c>
      <c r="I3251" s="7">
        <v>1482725</v>
      </c>
      <c r="J3251" s="7" t="s">
        <v>74</v>
      </c>
      <c r="K3251" s="7" t="s">
        <v>5783</v>
      </c>
      <c r="L3251" s="7" t="s">
        <v>5783</v>
      </c>
      <c r="M3251" s="7"/>
      <c r="N3251" s="7" t="s">
        <v>1082</v>
      </c>
      <c r="O3251" s="7"/>
      <c r="P3251" s="7">
        <v>5737690</v>
      </c>
      <c r="Q3251" s="7" t="s">
        <v>5781</v>
      </c>
      <c r="R3251" s="7">
        <v>255</v>
      </c>
      <c r="S3251" s="7">
        <v>84</v>
      </c>
      <c r="T3251" s="8"/>
    </row>
    <row r="3252" spans="1:20" hidden="1" x14ac:dyDescent="0.25">
      <c r="A3252" t="s">
        <v>20</v>
      </c>
      <c r="B3252" t="s">
        <v>30</v>
      </c>
      <c r="C3252" t="s">
        <v>22</v>
      </c>
      <c r="D3252" t="s">
        <v>23</v>
      </c>
      <c r="E3252" t="s">
        <v>5</v>
      </c>
      <c r="G3252" t="s">
        <v>24</v>
      </c>
      <c r="H3252">
        <v>1482925</v>
      </c>
      <c r="I3252">
        <v>1484052</v>
      </c>
      <c r="J3252" t="s">
        <v>25</v>
      </c>
      <c r="P3252">
        <v>5737691</v>
      </c>
      <c r="Q3252" t="s">
        <v>5784</v>
      </c>
      <c r="R3252">
        <v>1128</v>
      </c>
      <c r="T3252" t="s">
        <v>5785</v>
      </c>
    </row>
    <row r="3253" spans="1:20" x14ac:dyDescent="0.25">
      <c r="A3253" s="6" t="s">
        <v>33</v>
      </c>
      <c r="B3253" s="7" t="s">
        <v>34</v>
      </c>
      <c r="C3253" s="7" t="s">
        <v>22</v>
      </c>
      <c r="D3253" s="7" t="s">
        <v>23</v>
      </c>
      <c r="E3253" s="7" t="s">
        <v>5</v>
      </c>
      <c r="F3253" s="7"/>
      <c r="G3253" s="7" t="s">
        <v>24</v>
      </c>
      <c r="H3253" s="7">
        <v>1482925</v>
      </c>
      <c r="I3253" s="7">
        <v>1484052</v>
      </c>
      <c r="J3253" s="7" t="s">
        <v>25</v>
      </c>
      <c r="K3253" s="7" t="s">
        <v>5786</v>
      </c>
      <c r="L3253" s="7" t="s">
        <v>5786</v>
      </c>
      <c r="M3253" s="7"/>
      <c r="N3253" s="7" t="s">
        <v>4150</v>
      </c>
      <c r="O3253" s="7"/>
      <c r="P3253" s="7">
        <v>5737691</v>
      </c>
      <c r="Q3253" s="7" t="s">
        <v>5784</v>
      </c>
      <c r="R3253" s="7">
        <v>1128</v>
      </c>
      <c r="S3253" s="7">
        <v>375</v>
      </c>
      <c r="T3253" s="8"/>
    </row>
    <row r="3254" spans="1:20" hidden="1" x14ac:dyDescent="0.25">
      <c r="A3254" t="s">
        <v>20</v>
      </c>
      <c r="B3254" t="s">
        <v>30</v>
      </c>
      <c r="C3254" t="s">
        <v>22</v>
      </c>
      <c r="D3254" t="s">
        <v>23</v>
      </c>
      <c r="E3254" t="s">
        <v>5</v>
      </c>
      <c r="G3254" t="s">
        <v>24</v>
      </c>
      <c r="H3254">
        <v>1484067</v>
      </c>
      <c r="I3254">
        <v>1484483</v>
      </c>
      <c r="J3254" t="s">
        <v>25</v>
      </c>
      <c r="P3254">
        <v>5737453</v>
      </c>
      <c r="Q3254" t="s">
        <v>5787</v>
      </c>
      <c r="R3254">
        <v>417</v>
      </c>
      <c r="T3254" t="s">
        <v>5788</v>
      </c>
    </row>
    <row r="3255" spans="1:20" x14ac:dyDescent="0.25">
      <c r="A3255" s="6" t="s">
        <v>33</v>
      </c>
      <c r="B3255" s="7" t="s">
        <v>34</v>
      </c>
      <c r="C3255" s="7" t="s">
        <v>22</v>
      </c>
      <c r="D3255" s="7" t="s">
        <v>23</v>
      </c>
      <c r="E3255" s="7" t="s">
        <v>5</v>
      </c>
      <c r="F3255" s="7"/>
      <c r="G3255" s="7" t="s">
        <v>24</v>
      </c>
      <c r="H3255" s="7">
        <v>1484067</v>
      </c>
      <c r="I3255" s="7">
        <v>1484483</v>
      </c>
      <c r="J3255" s="7" t="s">
        <v>25</v>
      </c>
      <c r="K3255" s="7" t="s">
        <v>5789</v>
      </c>
      <c r="L3255" s="7" t="s">
        <v>5789</v>
      </c>
      <c r="M3255" s="7"/>
      <c r="N3255" s="7" t="s">
        <v>36</v>
      </c>
      <c r="O3255" s="7"/>
      <c r="P3255" s="7">
        <v>5737453</v>
      </c>
      <c r="Q3255" s="7" t="s">
        <v>5787</v>
      </c>
      <c r="R3255" s="7">
        <v>417</v>
      </c>
      <c r="S3255" s="7">
        <v>138</v>
      </c>
      <c r="T3255" s="8"/>
    </row>
    <row r="3256" spans="1:20" hidden="1" x14ac:dyDescent="0.25">
      <c r="A3256" t="s">
        <v>20</v>
      </c>
      <c r="B3256" t="s">
        <v>30</v>
      </c>
      <c r="C3256" t="s">
        <v>22</v>
      </c>
      <c r="D3256" t="s">
        <v>23</v>
      </c>
      <c r="E3256" t="s">
        <v>5</v>
      </c>
      <c r="G3256" t="s">
        <v>24</v>
      </c>
      <c r="H3256">
        <v>1484577</v>
      </c>
      <c r="I3256">
        <v>1485194</v>
      </c>
      <c r="J3256" t="s">
        <v>25</v>
      </c>
      <c r="P3256">
        <v>5737538</v>
      </c>
      <c r="Q3256" t="s">
        <v>5790</v>
      </c>
      <c r="R3256">
        <v>618</v>
      </c>
      <c r="T3256" t="s">
        <v>5791</v>
      </c>
    </row>
    <row r="3257" spans="1:20" x14ac:dyDescent="0.25">
      <c r="A3257" s="6" t="s">
        <v>33</v>
      </c>
      <c r="B3257" s="7" t="s">
        <v>34</v>
      </c>
      <c r="C3257" s="7" t="s">
        <v>22</v>
      </c>
      <c r="D3257" s="7" t="s">
        <v>23</v>
      </c>
      <c r="E3257" s="7" t="s">
        <v>5</v>
      </c>
      <c r="F3257" s="7"/>
      <c r="G3257" s="7" t="s">
        <v>24</v>
      </c>
      <c r="H3257" s="7">
        <v>1484577</v>
      </c>
      <c r="I3257" s="7">
        <v>1485194</v>
      </c>
      <c r="J3257" s="7" t="s">
        <v>25</v>
      </c>
      <c r="K3257" s="7" t="s">
        <v>5792</v>
      </c>
      <c r="L3257" s="7" t="s">
        <v>5792</v>
      </c>
      <c r="M3257" s="7"/>
      <c r="N3257" s="7" t="s">
        <v>36</v>
      </c>
      <c r="O3257" s="7"/>
      <c r="P3257" s="7">
        <v>5737538</v>
      </c>
      <c r="Q3257" s="7" t="s">
        <v>5790</v>
      </c>
      <c r="R3257" s="7">
        <v>618</v>
      </c>
      <c r="S3257" s="7">
        <v>205</v>
      </c>
      <c r="T3257" s="8"/>
    </row>
    <row r="3258" spans="1:20" hidden="1" x14ac:dyDescent="0.25">
      <c r="A3258" t="s">
        <v>20</v>
      </c>
      <c r="B3258" t="s">
        <v>30</v>
      </c>
      <c r="C3258" t="s">
        <v>22</v>
      </c>
      <c r="D3258" t="s">
        <v>23</v>
      </c>
      <c r="E3258" t="s">
        <v>5</v>
      </c>
      <c r="G3258" t="s">
        <v>24</v>
      </c>
      <c r="H3258">
        <v>1485225</v>
      </c>
      <c r="I3258">
        <v>1486148</v>
      </c>
      <c r="J3258" t="s">
        <v>25</v>
      </c>
      <c r="P3258">
        <v>5737539</v>
      </c>
      <c r="Q3258" t="s">
        <v>5793</v>
      </c>
      <c r="R3258">
        <v>924</v>
      </c>
      <c r="T3258" t="s">
        <v>5794</v>
      </c>
    </row>
    <row r="3259" spans="1:20" x14ac:dyDescent="0.25">
      <c r="A3259" s="6" t="s">
        <v>33</v>
      </c>
      <c r="B3259" s="7" t="s">
        <v>34</v>
      </c>
      <c r="C3259" s="7" t="s">
        <v>22</v>
      </c>
      <c r="D3259" s="7" t="s">
        <v>23</v>
      </c>
      <c r="E3259" s="7" t="s">
        <v>5</v>
      </c>
      <c r="F3259" s="7"/>
      <c r="G3259" s="7" t="s">
        <v>24</v>
      </c>
      <c r="H3259" s="7">
        <v>1485225</v>
      </c>
      <c r="I3259" s="7">
        <v>1486148</v>
      </c>
      <c r="J3259" s="7" t="s">
        <v>25</v>
      </c>
      <c r="K3259" s="7" t="s">
        <v>5795</v>
      </c>
      <c r="L3259" s="7" t="s">
        <v>5795</v>
      </c>
      <c r="M3259" s="7"/>
      <c r="N3259" s="7" t="s">
        <v>5796</v>
      </c>
      <c r="O3259" s="7"/>
      <c r="P3259" s="7">
        <v>5737539</v>
      </c>
      <c r="Q3259" s="7" t="s">
        <v>5793</v>
      </c>
      <c r="R3259" s="7">
        <v>924</v>
      </c>
      <c r="S3259" s="7">
        <v>307</v>
      </c>
      <c r="T3259" s="8"/>
    </row>
    <row r="3260" spans="1:20" hidden="1" x14ac:dyDescent="0.25">
      <c r="A3260" t="s">
        <v>20</v>
      </c>
      <c r="B3260" t="s">
        <v>30</v>
      </c>
      <c r="C3260" t="s">
        <v>22</v>
      </c>
      <c r="D3260" t="s">
        <v>23</v>
      </c>
      <c r="E3260" t="s">
        <v>5</v>
      </c>
      <c r="G3260" t="s">
        <v>24</v>
      </c>
      <c r="H3260">
        <v>1486192</v>
      </c>
      <c r="I3260">
        <v>1487148</v>
      </c>
      <c r="J3260" t="s">
        <v>25</v>
      </c>
      <c r="P3260">
        <v>5737485</v>
      </c>
      <c r="Q3260" t="s">
        <v>5797</v>
      </c>
      <c r="R3260">
        <v>957</v>
      </c>
      <c r="T3260" t="s">
        <v>5798</v>
      </c>
    </row>
    <row r="3261" spans="1:20" x14ac:dyDescent="0.25">
      <c r="A3261" s="6" t="s">
        <v>33</v>
      </c>
      <c r="B3261" s="7" t="s">
        <v>34</v>
      </c>
      <c r="C3261" s="7" t="s">
        <v>22</v>
      </c>
      <c r="D3261" s="7" t="s">
        <v>23</v>
      </c>
      <c r="E3261" s="7" t="s">
        <v>5</v>
      </c>
      <c r="F3261" s="7"/>
      <c r="G3261" s="7" t="s">
        <v>24</v>
      </c>
      <c r="H3261" s="7">
        <v>1486192</v>
      </c>
      <c r="I3261" s="7">
        <v>1487148</v>
      </c>
      <c r="J3261" s="7" t="s">
        <v>25</v>
      </c>
      <c r="K3261" s="7" t="s">
        <v>5799</v>
      </c>
      <c r="L3261" s="7" t="s">
        <v>5799</v>
      </c>
      <c r="M3261" s="7"/>
      <c r="N3261" s="7" t="s">
        <v>394</v>
      </c>
      <c r="O3261" s="7"/>
      <c r="P3261" s="7">
        <v>5737485</v>
      </c>
      <c r="Q3261" s="7" t="s">
        <v>5797</v>
      </c>
      <c r="R3261" s="7">
        <v>957</v>
      </c>
      <c r="S3261" s="7">
        <v>318</v>
      </c>
      <c r="T3261" s="8"/>
    </row>
    <row r="3262" spans="1:20" hidden="1" x14ac:dyDescent="0.25">
      <c r="A3262" t="s">
        <v>20</v>
      </c>
      <c r="B3262" t="s">
        <v>30</v>
      </c>
      <c r="C3262" t="s">
        <v>22</v>
      </c>
      <c r="D3262" t="s">
        <v>23</v>
      </c>
      <c r="E3262" t="s">
        <v>5</v>
      </c>
      <c r="G3262" t="s">
        <v>24</v>
      </c>
      <c r="H3262">
        <v>1487287</v>
      </c>
      <c r="I3262">
        <v>1488771</v>
      </c>
      <c r="J3262" t="s">
        <v>25</v>
      </c>
      <c r="P3262">
        <v>5737408</v>
      </c>
      <c r="Q3262" t="s">
        <v>5800</v>
      </c>
      <c r="R3262">
        <v>1485</v>
      </c>
      <c r="T3262" t="s">
        <v>5801</v>
      </c>
    </row>
    <row r="3263" spans="1:20" x14ac:dyDescent="0.25">
      <c r="A3263" s="6" t="s">
        <v>33</v>
      </c>
      <c r="B3263" s="7" t="s">
        <v>34</v>
      </c>
      <c r="C3263" s="7" t="s">
        <v>22</v>
      </c>
      <c r="D3263" s="7" t="s">
        <v>23</v>
      </c>
      <c r="E3263" s="7" t="s">
        <v>5</v>
      </c>
      <c r="F3263" s="7"/>
      <c r="G3263" s="7" t="s">
        <v>24</v>
      </c>
      <c r="H3263" s="7">
        <v>1487287</v>
      </c>
      <c r="I3263" s="7">
        <v>1488771</v>
      </c>
      <c r="J3263" s="7" t="s">
        <v>25</v>
      </c>
      <c r="K3263" s="7" t="s">
        <v>5802</v>
      </c>
      <c r="L3263" s="7" t="s">
        <v>5802</v>
      </c>
      <c r="M3263" s="7"/>
      <c r="N3263" s="7" t="s">
        <v>1824</v>
      </c>
      <c r="O3263" s="7"/>
      <c r="P3263" s="7">
        <v>5737408</v>
      </c>
      <c r="Q3263" s="7" t="s">
        <v>5800</v>
      </c>
      <c r="R3263" s="7">
        <v>1485</v>
      </c>
      <c r="S3263" s="7">
        <v>494</v>
      </c>
      <c r="T3263" s="8"/>
    </row>
    <row r="3264" spans="1:20" hidden="1" x14ac:dyDescent="0.25">
      <c r="A3264" t="s">
        <v>20</v>
      </c>
      <c r="B3264" t="s">
        <v>30</v>
      </c>
      <c r="C3264" t="s">
        <v>22</v>
      </c>
      <c r="D3264" t="s">
        <v>23</v>
      </c>
      <c r="E3264" t="s">
        <v>5</v>
      </c>
      <c r="G3264" t="s">
        <v>24</v>
      </c>
      <c r="H3264">
        <v>1488789</v>
      </c>
      <c r="I3264">
        <v>1489250</v>
      </c>
      <c r="J3264" t="s">
        <v>74</v>
      </c>
      <c r="P3264">
        <v>5737409</v>
      </c>
      <c r="Q3264" t="s">
        <v>5803</v>
      </c>
      <c r="R3264">
        <v>462</v>
      </c>
      <c r="T3264" t="s">
        <v>5804</v>
      </c>
    </row>
    <row r="3265" spans="1:20" x14ac:dyDescent="0.25">
      <c r="A3265" s="6" t="s">
        <v>33</v>
      </c>
      <c r="B3265" s="7" t="s">
        <v>34</v>
      </c>
      <c r="C3265" s="7" t="s">
        <v>22</v>
      </c>
      <c r="D3265" s="7" t="s">
        <v>23</v>
      </c>
      <c r="E3265" s="7" t="s">
        <v>5</v>
      </c>
      <c r="F3265" s="7"/>
      <c r="G3265" s="7" t="s">
        <v>24</v>
      </c>
      <c r="H3265" s="7">
        <v>1488789</v>
      </c>
      <c r="I3265" s="7">
        <v>1489250</v>
      </c>
      <c r="J3265" s="7" t="s">
        <v>74</v>
      </c>
      <c r="K3265" s="7" t="s">
        <v>5805</v>
      </c>
      <c r="L3265" s="7" t="s">
        <v>5805</v>
      </c>
      <c r="M3265" s="7"/>
      <c r="N3265" s="7" t="s">
        <v>5806</v>
      </c>
      <c r="O3265" s="7"/>
      <c r="P3265" s="7">
        <v>5737409</v>
      </c>
      <c r="Q3265" s="7" t="s">
        <v>5803</v>
      </c>
      <c r="R3265" s="7">
        <v>462</v>
      </c>
      <c r="S3265" s="7">
        <v>153</v>
      </c>
      <c r="T3265" s="8"/>
    </row>
    <row r="3266" spans="1:20" hidden="1" x14ac:dyDescent="0.25">
      <c r="A3266" t="s">
        <v>20</v>
      </c>
      <c r="B3266" t="s">
        <v>30</v>
      </c>
      <c r="C3266" t="s">
        <v>22</v>
      </c>
      <c r="D3266" t="s">
        <v>23</v>
      </c>
      <c r="E3266" t="s">
        <v>5</v>
      </c>
      <c r="G3266" t="s">
        <v>24</v>
      </c>
      <c r="H3266">
        <v>1489349</v>
      </c>
      <c r="I3266">
        <v>1489783</v>
      </c>
      <c r="J3266" t="s">
        <v>25</v>
      </c>
      <c r="P3266">
        <v>5737275</v>
      </c>
      <c r="Q3266" t="s">
        <v>5807</v>
      </c>
      <c r="R3266">
        <v>435</v>
      </c>
      <c r="T3266" t="s">
        <v>5808</v>
      </c>
    </row>
    <row r="3267" spans="1:20" x14ac:dyDescent="0.25">
      <c r="A3267" s="6" t="s">
        <v>33</v>
      </c>
      <c r="B3267" s="7" t="s">
        <v>34</v>
      </c>
      <c r="C3267" s="7" t="s">
        <v>22</v>
      </c>
      <c r="D3267" s="7" t="s">
        <v>23</v>
      </c>
      <c r="E3267" s="7" t="s">
        <v>5</v>
      </c>
      <c r="F3267" s="7"/>
      <c r="G3267" s="7" t="s">
        <v>24</v>
      </c>
      <c r="H3267" s="7">
        <v>1489349</v>
      </c>
      <c r="I3267" s="7">
        <v>1489783</v>
      </c>
      <c r="J3267" s="7" t="s">
        <v>25</v>
      </c>
      <c r="K3267" s="7" t="s">
        <v>5809</v>
      </c>
      <c r="L3267" s="7" t="s">
        <v>5809</v>
      </c>
      <c r="M3267" s="7"/>
      <c r="N3267" s="7" t="s">
        <v>36</v>
      </c>
      <c r="O3267" s="7"/>
      <c r="P3267" s="7">
        <v>5737275</v>
      </c>
      <c r="Q3267" s="7" t="s">
        <v>5807</v>
      </c>
      <c r="R3267" s="7">
        <v>435</v>
      </c>
      <c r="S3267" s="7">
        <v>144</v>
      </c>
      <c r="T3267" s="8"/>
    </row>
    <row r="3268" spans="1:20" hidden="1" x14ac:dyDescent="0.25">
      <c r="A3268" t="s">
        <v>20</v>
      </c>
      <c r="B3268" t="s">
        <v>30</v>
      </c>
      <c r="C3268" t="s">
        <v>22</v>
      </c>
      <c r="D3268" t="s">
        <v>23</v>
      </c>
      <c r="E3268" t="s">
        <v>5</v>
      </c>
      <c r="G3268" t="s">
        <v>24</v>
      </c>
      <c r="H3268">
        <v>1489780</v>
      </c>
      <c r="I3268">
        <v>1490343</v>
      </c>
      <c r="J3268" t="s">
        <v>25</v>
      </c>
      <c r="P3268">
        <v>5737594</v>
      </c>
      <c r="Q3268" t="s">
        <v>5810</v>
      </c>
      <c r="R3268">
        <v>564</v>
      </c>
      <c r="T3268" t="s">
        <v>5811</v>
      </c>
    </row>
    <row r="3269" spans="1:20" x14ac:dyDescent="0.25">
      <c r="A3269" s="6" t="s">
        <v>33</v>
      </c>
      <c r="B3269" s="7" t="s">
        <v>34</v>
      </c>
      <c r="C3269" s="7" t="s">
        <v>22</v>
      </c>
      <c r="D3269" s="7" t="s">
        <v>23</v>
      </c>
      <c r="E3269" s="7" t="s">
        <v>5</v>
      </c>
      <c r="F3269" s="7"/>
      <c r="G3269" s="7" t="s">
        <v>24</v>
      </c>
      <c r="H3269" s="7">
        <v>1489780</v>
      </c>
      <c r="I3269" s="7">
        <v>1490343</v>
      </c>
      <c r="J3269" s="7" t="s">
        <v>25</v>
      </c>
      <c r="K3269" s="7" t="s">
        <v>5812</v>
      </c>
      <c r="L3269" s="7" t="s">
        <v>5812</v>
      </c>
      <c r="M3269" s="7"/>
      <c r="N3269" s="7" t="s">
        <v>5813</v>
      </c>
      <c r="O3269" s="7"/>
      <c r="P3269" s="7">
        <v>5737594</v>
      </c>
      <c r="Q3269" s="7" t="s">
        <v>5810</v>
      </c>
      <c r="R3269" s="7">
        <v>564</v>
      </c>
      <c r="S3269" s="7">
        <v>187</v>
      </c>
      <c r="T3269" s="8"/>
    </row>
    <row r="3270" spans="1:20" hidden="1" x14ac:dyDescent="0.25">
      <c r="A3270" t="s">
        <v>20</v>
      </c>
      <c r="B3270" t="s">
        <v>30</v>
      </c>
      <c r="C3270" t="s">
        <v>22</v>
      </c>
      <c r="D3270" t="s">
        <v>23</v>
      </c>
      <c r="E3270" t="s">
        <v>5</v>
      </c>
      <c r="G3270" t="s">
        <v>24</v>
      </c>
      <c r="H3270">
        <v>1490448</v>
      </c>
      <c r="I3270">
        <v>1491992</v>
      </c>
      <c r="J3270" t="s">
        <v>74</v>
      </c>
      <c r="P3270">
        <v>5737595</v>
      </c>
      <c r="Q3270" t="s">
        <v>5814</v>
      </c>
      <c r="R3270">
        <v>1545</v>
      </c>
      <c r="T3270" t="s">
        <v>5815</v>
      </c>
    </row>
    <row r="3271" spans="1:20" x14ac:dyDescent="0.25">
      <c r="A3271" s="6" t="s">
        <v>33</v>
      </c>
      <c r="B3271" s="7" t="s">
        <v>34</v>
      </c>
      <c r="C3271" s="7" t="s">
        <v>22</v>
      </c>
      <c r="D3271" s="7" t="s">
        <v>23</v>
      </c>
      <c r="E3271" s="7" t="s">
        <v>5</v>
      </c>
      <c r="F3271" s="7"/>
      <c r="G3271" s="7" t="s">
        <v>24</v>
      </c>
      <c r="H3271" s="7">
        <v>1490448</v>
      </c>
      <c r="I3271" s="7">
        <v>1491992</v>
      </c>
      <c r="J3271" s="7" t="s">
        <v>74</v>
      </c>
      <c r="K3271" s="7" t="s">
        <v>5816</v>
      </c>
      <c r="L3271" s="7" t="s">
        <v>5816</v>
      </c>
      <c r="M3271" s="7"/>
      <c r="N3271" s="7" t="s">
        <v>5817</v>
      </c>
      <c r="O3271" s="7"/>
      <c r="P3271" s="7">
        <v>5737595</v>
      </c>
      <c r="Q3271" s="7" t="s">
        <v>5814</v>
      </c>
      <c r="R3271" s="7">
        <v>1545</v>
      </c>
      <c r="S3271" s="7">
        <v>514</v>
      </c>
      <c r="T3271" s="8"/>
    </row>
    <row r="3272" spans="1:20" hidden="1" x14ac:dyDescent="0.25">
      <c r="A3272" t="s">
        <v>20</v>
      </c>
      <c r="B3272" t="s">
        <v>30</v>
      </c>
      <c r="C3272" t="s">
        <v>22</v>
      </c>
      <c r="D3272" t="s">
        <v>23</v>
      </c>
      <c r="E3272" t="s">
        <v>5</v>
      </c>
      <c r="G3272" t="s">
        <v>24</v>
      </c>
      <c r="H3272">
        <v>1492061</v>
      </c>
      <c r="I3272">
        <v>1493905</v>
      </c>
      <c r="J3272" t="s">
        <v>74</v>
      </c>
      <c r="P3272">
        <v>5737375</v>
      </c>
      <c r="Q3272" t="s">
        <v>5818</v>
      </c>
      <c r="R3272">
        <v>1845</v>
      </c>
      <c r="T3272" t="s">
        <v>5819</v>
      </c>
    </row>
    <row r="3273" spans="1:20" x14ac:dyDescent="0.25">
      <c r="A3273" s="6" t="s">
        <v>33</v>
      </c>
      <c r="B3273" s="7" t="s">
        <v>34</v>
      </c>
      <c r="C3273" s="7" t="s">
        <v>22</v>
      </c>
      <c r="D3273" s="7" t="s">
        <v>23</v>
      </c>
      <c r="E3273" s="7" t="s">
        <v>5</v>
      </c>
      <c r="F3273" s="7"/>
      <c r="G3273" s="7" t="s">
        <v>24</v>
      </c>
      <c r="H3273" s="7">
        <v>1492061</v>
      </c>
      <c r="I3273" s="7">
        <v>1493905</v>
      </c>
      <c r="J3273" s="7" t="s">
        <v>74</v>
      </c>
      <c r="K3273" s="7" t="s">
        <v>5820</v>
      </c>
      <c r="L3273" s="7" t="s">
        <v>5820</v>
      </c>
      <c r="M3273" s="7"/>
      <c r="N3273" s="7" t="s">
        <v>36</v>
      </c>
      <c r="O3273" s="7"/>
      <c r="P3273" s="7">
        <v>5737375</v>
      </c>
      <c r="Q3273" s="7" t="s">
        <v>5818</v>
      </c>
      <c r="R3273" s="7">
        <v>1845</v>
      </c>
      <c r="S3273" s="7">
        <v>614</v>
      </c>
      <c r="T3273" s="8"/>
    </row>
    <row r="3274" spans="1:20" hidden="1" x14ac:dyDescent="0.25">
      <c r="A3274" t="s">
        <v>20</v>
      </c>
      <c r="B3274" t="s">
        <v>30</v>
      </c>
      <c r="C3274" t="s">
        <v>22</v>
      </c>
      <c r="D3274" t="s">
        <v>23</v>
      </c>
      <c r="E3274" t="s">
        <v>5</v>
      </c>
      <c r="G3274" t="s">
        <v>24</v>
      </c>
      <c r="H3274">
        <v>1493939</v>
      </c>
      <c r="I3274">
        <v>1494556</v>
      </c>
      <c r="J3274" t="s">
        <v>74</v>
      </c>
      <c r="P3274">
        <v>5737359</v>
      </c>
      <c r="Q3274" t="s">
        <v>5821</v>
      </c>
      <c r="R3274">
        <v>618</v>
      </c>
      <c r="T3274" t="s">
        <v>5822</v>
      </c>
    </row>
    <row r="3275" spans="1:20" x14ac:dyDescent="0.25">
      <c r="A3275" s="6" t="s">
        <v>33</v>
      </c>
      <c r="B3275" s="7" t="s">
        <v>34</v>
      </c>
      <c r="C3275" s="7" t="s">
        <v>22</v>
      </c>
      <c r="D3275" s="7" t="s">
        <v>23</v>
      </c>
      <c r="E3275" s="7" t="s">
        <v>5</v>
      </c>
      <c r="F3275" s="7"/>
      <c r="G3275" s="7" t="s">
        <v>24</v>
      </c>
      <c r="H3275" s="7">
        <v>1493939</v>
      </c>
      <c r="I3275" s="7">
        <v>1494556</v>
      </c>
      <c r="J3275" s="7" t="s">
        <v>74</v>
      </c>
      <c r="K3275" s="7" t="s">
        <v>5823</v>
      </c>
      <c r="L3275" s="7" t="s">
        <v>5823</v>
      </c>
      <c r="M3275" s="7"/>
      <c r="N3275" s="7" t="s">
        <v>5824</v>
      </c>
      <c r="O3275" s="7"/>
      <c r="P3275" s="7">
        <v>5737359</v>
      </c>
      <c r="Q3275" s="7" t="s">
        <v>5821</v>
      </c>
      <c r="R3275" s="7">
        <v>618</v>
      </c>
      <c r="S3275" s="7">
        <v>205</v>
      </c>
      <c r="T3275" s="8"/>
    </row>
    <row r="3276" spans="1:20" hidden="1" x14ac:dyDescent="0.25">
      <c r="A3276" t="s">
        <v>20</v>
      </c>
      <c r="B3276" t="s">
        <v>30</v>
      </c>
      <c r="C3276" t="s">
        <v>22</v>
      </c>
      <c r="D3276" t="s">
        <v>23</v>
      </c>
      <c r="E3276" t="s">
        <v>5</v>
      </c>
      <c r="G3276" t="s">
        <v>24</v>
      </c>
      <c r="H3276">
        <v>1494598</v>
      </c>
      <c r="I3276">
        <v>1496028</v>
      </c>
      <c r="J3276" t="s">
        <v>74</v>
      </c>
      <c r="P3276">
        <v>5737360</v>
      </c>
      <c r="Q3276" t="s">
        <v>5825</v>
      </c>
      <c r="R3276">
        <v>1431</v>
      </c>
      <c r="T3276" t="s">
        <v>5826</v>
      </c>
    </row>
    <row r="3277" spans="1:20" x14ac:dyDescent="0.25">
      <c r="A3277" s="6" t="s">
        <v>33</v>
      </c>
      <c r="B3277" s="7" t="s">
        <v>34</v>
      </c>
      <c r="C3277" s="7" t="s">
        <v>22</v>
      </c>
      <c r="D3277" s="7" t="s">
        <v>23</v>
      </c>
      <c r="E3277" s="7" t="s">
        <v>5</v>
      </c>
      <c r="F3277" s="7"/>
      <c r="G3277" s="7" t="s">
        <v>24</v>
      </c>
      <c r="H3277" s="7">
        <v>1494598</v>
      </c>
      <c r="I3277" s="7">
        <v>1496028</v>
      </c>
      <c r="J3277" s="7" t="s">
        <v>74</v>
      </c>
      <c r="K3277" s="7" t="s">
        <v>5827</v>
      </c>
      <c r="L3277" s="7" t="s">
        <v>5827</v>
      </c>
      <c r="M3277" s="7"/>
      <c r="N3277" s="7" t="s">
        <v>5828</v>
      </c>
      <c r="O3277" s="7"/>
      <c r="P3277" s="7">
        <v>5737360</v>
      </c>
      <c r="Q3277" s="7" t="s">
        <v>5825</v>
      </c>
      <c r="R3277" s="7">
        <v>1431</v>
      </c>
      <c r="S3277" s="7">
        <v>476</v>
      </c>
      <c r="T3277" s="8"/>
    </row>
    <row r="3278" spans="1:20" hidden="1" x14ac:dyDescent="0.25">
      <c r="A3278" t="s">
        <v>20</v>
      </c>
      <c r="B3278" t="s">
        <v>30</v>
      </c>
      <c r="C3278" t="s">
        <v>22</v>
      </c>
      <c r="D3278" t="s">
        <v>23</v>
      </c>
      <c r="E3278" t="s">
        <v>5</v>
      </c>
      <c r="G3278" t="s">
        <v>24</v>
      </c>
      <c r="H3278">
        <v>1496039</v>
      </c>
      <c r="I3278">
        <v>1497490</v>
      </c>
      <c r="J3278" t="s">
        <v>74</v>
      </c>
      <c r="P3278">
        <v>5737477</v>
      </c>
      <c r="Q3278" t="s">
        <v>5829</v>
      </c>
      <c r="R3278">
        <v>1452</v>
      </c>
      <c r="T3278" t="s">
        <v>5830</v>
      </c>
    </row>
    <row r="3279" spans="1:20" x14ac:dyDescent="0.25">
      <c r="A3279" s="6" t="s">
        <v>33</v>
      </c>
      <c r="B3279" s="7" t="s">
        <v>34</v>
      </c>
      <c r="C3279" s="7" t="s">
        <v>22</v>
      </c>
      <c r="D3279" s="7" t="s">
        <v>23</v>
      </c>
      <c r="E3279" s="7" t="s">
        <v>5</v>
      </c>
      <c r="F3279" s="7"/>
      <c r="G3279" s="7" t="s">
        <v>24</v>
      </c>
      <c r="H3279" s="7">
        <v>1496039</v>
      </c>
      <c r="I3279" s="7">
        <v>1497490</v>
      </c>
      <c r="J3279" s="7" t="s">
        <v>74</v>
      </c>
      <c r="K3279" s="7" t="s">
        <v>5831</v>
      </c>
      <c r="L3279" s="7" t="s">
        <v>5831</v>
      </c>
      <c r="M3279" s="7"/>
      <c r="N3279" s="7" t="s">
        <v>2845</v>
      </c>
      <c r="O3279" s="7"/>
      <c r="P3279" s="7">
        <v>5737477</v>
      </c>
      <c r="Q3279" s="7" t="s">
        <v>5829</v>
      </c>
      <c r="R3279" s="7">
        <v>1452</v>
      </c>
      <c r="S3279" s="7">
        <v>483</v>
      </c>
      <c r="T3279" s="8"/>
    </row>
    <row r="3280" spans="1:20" hidden="1" x14ac:dyDescent="0.25">
      <c r="A3280" t="s">
        <v>20</v>
      </c>
      <c r="B3280" t="s">
        <v>21</v>
      </c>
      <c r="C3280" t="s">
        <v>22</v>
      </c>
      <c r="D3280" t="s">
        <v>23</v>
      </c>
      <c r="E3280" t="s">
        <v>5</v>
      </c>
      <c r="G3280" t="s">
        <v>24</v>
      </c>
      <c r="H3280">
        <v>1497621</v>
      </c>
      <c r="I3280">
        <v>1497694</v>
      </c>
      <c r="J3280" t="s">
        <v>25</v>
      </c>
      <c r="P3280">
        <v>5737656</v>
      </c>
      <c r="Q3280" t="s">
        <v>5832</v>
      </c>
      <c r="R3280">
        <v>74</v>
      </c>
      <c r="T3280" t="s">
        <v>5833</v>
      </c>
    </row>
    <row r="3281" spans="1:20" hidden="1" x14ac:dyDescent="0.25">
      <c r="A3281" t="s">
        <v>21</v>
      </c>
      <c r="C3281" t="s">
        <v>22</v>
      </c>
      <c r="D3281" t="s">
        <v>23</v>
      </c>
      <c r="E3281" t="s">
        <v>5</v>
      </c>
      <c r="G3281" t="s">
        <v>24</v>
      </c>
      <c r="H3281">
        <v>1497621</v>
      </c>
      <c r="I3281">
        <v>1497694</v>
      </c>
      <c r="J3281" t="s">
        <v>25</v>
      </c>
      <c r="N3281" t="s">
        <v>3309</v>
      </c>
      <c r="P3281">
        <v>5737656</v>
      </c>
      <c r="Q3281" t="s">
        <v>5832</v>
      </c>
      <c r="R3281">
        <v>74</v>
      </c>
      <c r="T3281" t="s">
        <v>5834</v>
      </c>
    </row>
    <row r="3282" spans="1:20" hidden="1" x14ac:dyDescent="0.25">
      <c r="A3282" t="s">
        <v>20</v>
      </c>
      <c r="B3282" t="s">
        <v>30</v>
      </c>
      <c r="C3282" t="s">
        <v>22</v>
      </c>
      <c r="D3282" t="s">
        <v>23</v>
      </c>
      <c r="E3282" t="s">
        <v>5</v>
      </c>
      <c r="G3282" t="s">
        <v>24</v>
      </c>
      <c r="H3282">
        <v>1497716</v>
      </c>
      <c r="I3282">
        <v>1498684</v>
      </c>
      <c r="J3282" t="s">
        <v>74</v>
      </c>
      <c r="P3282">
        <v>5737657</v>
      </c>
      <c r="Q3282" t="s">
        <v>5835</v>
      </c>
      <c r="R3282">
        <v>969</v>
      </c>
      <c r="T3282" t="s">
        <v>5836</v>
      </c>
    </row>
    <row r="3283" spans="1:20" x14ac:dyDescent="0.25">
      <c r="A3283" s="6" t="s">
        <v>33</v>
      </c>
      <c r="B3283" s="7" t="s">
        <v>34</v>
      </c>
      <c r="C3283" s="7" t="s">
        <v>22</v>
      </c>
      <c r="D3283" s="7" t="s">
        <v>23</v>
      </c>
      <c r="E3283" s="7" t="s">
        <v>5</v>
      </c>
      <c r="F3283" s="7"/>
      <c r="G3283" s="7" t="s">
        <v>24</v>
      </c>
      <c r="H3283" s="7">
        <v>1497716</v>
      </c>
      <c r="I3283" s="7">
        <v>1498684</v>
      </c>
      <c r="J3283" s="7" t="s">
        <v>74</v>
      </c>
      <c r="K3283" s="7" t="s">
        <v>5837</v>
      </c>
      <c r="L3283" s="7" t="s">
        <v>5837</v>
      </c>
      <c r="M3283" s="7"/>
      <c r="N3283" s="7" t="s">
        <v>5838</v>
      </c>
      <c r="O3283" s="7"/>
      <c r="P3283" s="7">
        <v>5737657</v>
      </c>
      <c r="Q3283" s="7" t="s">
        <v>5835</v>
      </c>
      <c r="R3283" s="7">
        <v>969</v>
      </c>
      <c r="S3283" s="7">
        <v>322</v>
      </c>
      <c r="T3283" s="8"/>
    </row>
    <row r="3284" spans="1:20" hidden="1" x14ac:dyDescent="0.25">
      <c r="A3284" t="s">
        <v>20</v>
      </c>
      <c r="B3284" t="s">
        <v>30</v>
      </c>
      <c r="C3284" t="s">
        <v>22</v>
      </c>
      <c r="D3284" t="s">
        <v>23</v>
      </c>
      <c r="E3284" t="s">
        <v>5</v>
      </c>
      <c r="G3284" t="s">
        <v>24</v>
      </c>
      <c r="H3284">
        <v>1498726</v>
      </c>
      <c r="I3284">
        <v>1499928</v>
      </c>
      <c r="J3284" t="s">
        <v>74</v>
      </c>
      <c r="P3284">
        <v>5737415</v>
      </c>
      <c r="Q3284" t="s">
        <v>5839</v>
      </c>
      <c r="R3284">
        <v>1203</v>
      </c>
      <c r="T3284" t="s">
        <v>5840</v>
      </c>
    </row>
    <row r="3285" spans="1:20" x14ac:dyDescent="0.25">
      <c r="A3285" s="6" t="s">
        <v>33</v>
      </c>
      <c r="B3285" s="7" t="s">
        <v>34</v>
      </c>
      <c r="C3285" s="7" t="s">
        <v>22</v>
      </c>
      <c r="D3285" s="7" t="s">
        <v>23</v>
      </c>
      <c r="E3285" s="7" t="s">
        <v>5</v>
      </c>
      <c r="F3285" s="7"/>
      <c r="G3285" s="7" t="s">
        <v>24</v>
      </c>
      <c r="H3285" s="7">
        <v>1498726</v>
      </c>
      <c r="I3285" s="7">
        <v>1499928</v>
      </c>
      <c r="J3285" s="7" t="s">
        <v>74</v>
      </c>
      <c r="K3285" s="7" t="s">
        <v>5841</v>
      </c>
      <c r="L3285" s="7" t="s">
        <v>5841</v>
      </c>
      <c r="M3285" s="7"/>
      <c r="N3285" s="7" t="s">
        <v>5842</v>
      </c>
      <c r="O3285" s="7"/>
      <c r="P3285" s="7">
        <v>5737415</v>
      </c>
      <c r="Q3285" s="7" t="s">
        <v>5839</v>
      </c>
      <c r="R3285" s="7">
        <v>1203</v>
      </c>
      <c r="S3285" s="7">
        <v>400</v>
      </c>
      <c r="T3285" s="8"/>
    </row>
    <row r="3286" spans="1:20" hidden="1" x14ac:dyDescent="0.25">
      <c r="A3286" t="s">
        <v>20</v>
      </c>
      <c r="B3286" t="s">
        <v>30</v>
      </c>
      <c r="C3286" t="s">
        <v>22</v>
      </c>
      <c r="D3286" t="s">
        <v>23</v>
      </c>
      <c r="E3286" t="s">
        <v>5</v>
      </c>
      <c r="G3286" t="s">
        <v>24</v>
      </c>
      <c r="H3286">
        <v>1499952</v>
      </c>
      <c r="I3286">
        <v>1500257</v>
      </c>
      <c r="J3286" t="s">
        <v>74</v>
      </c>
      <c r="P3286">
        <v>5737586</v>
      </c>
      <c r="Q3286" t="s">
        <v>5843</v>
      </c>
      <c r="R3286">
        <v>306</v>
      </c>
      <c r="T3286" t="s">
        <v>5844</v>
      </c>
    </row>
    <row r="3287" spans="1:20" x14ac:dyDescent="0.25">
      <c r="A3287" s="6" t="s">
        <v>33</v>
      </c>
      <c r="B3287" s="7" t="s">
        <v>34</v>
      </c>
      <c r="C3287" s="7" t="s">
        <v>22</v>
      </c>
      <c r="D3287" s="7" t="s">
        <v>23</v>
      </c>
      <c r="E3287" s="7" t="s">
        <v>5</v>
      </c>
      <c r="F3287" s="7"/>
      <c r="G3287" s="7" t="s">
        <v>24</v>
      </c>
      <c r="H3287" s="7">
        <v>1499952</v>
      </c>
      <c r="I3287" s="7">
        <v>1500257</v>
      </c>
      <c r="J3287" s="7" t="s">
        <v>74</v>
      </c>
      <c r="K3287" s="7" t="s">
        <v>5845</v>
      </c>
      <c r="L3287" s="7" t="s">
        <v>5845</v>
      </c>
      <c r="M3287" s="7"/>
      <c r="N3287" s="7" t="s">
        <v>5846</v>
      </c>
      <c r="O3287" s="7"/>
      <c r="P3287" s="7">
        <v>5737586</v>
      </c>
      <c r="Q3287" s="7" t="s">
        <v>5843</v>
      </c>
      <c r="R3287" s="7">
        <v>306</v>
      </c>
      <c r="S3287" s="7">
        <v>101</v>
      </c>
      <c r="T3287" s="8"/>
    </row>
    <row r="3288" spans="1:20" hidden="1" x14ac:dyDescent="0.25">
      <c r="A3288" t="s">
        <v>20</v>
      </c>
      <c r="B3288" t="s">
        <v>30</v>
      </c>
      <c r="C3288" t="s">
        <v>22</v>
      </c>
      <c r="D3288" t="s">
        <v>23</v>
      </c>
      <c r="E3288" t="s">
        <v>5</v>
      </c>
      <c r="G3288" t="s">
        <v>24</v>
      </c>
      <c r="H3288">
        <v>1500389</v>
      </c>
      <c r="I3288">
        <v>1500943</v>
      </c>
      <c r="J3288" t="s">
        <v>25</v>
      </c>
      <c r="P3288">
        <v>5737587</v>
      </c>
      <c r="Q3288" t="s">
        <v>5847</v>
      </c>
      <c r="R3288">
        <v>555</v>
      </c>
      <c r="T3288" t="s">
        <v>5848</v>
      </c>
    </row>
    <row r="3289" spans="1:20" x14ac:dyDescent="0.25">
      <c r="A3289" s="6" t="s">
        <v>33</v>
      </c>
      <c r="B3289" s="7" t="s">
        <v>34</v>
      </c>
      <c r="C3289" s="7" t="s">
        <v>22</v>
      </c>
      <c r="D3289" s="7" t="s">
        <v>23</v>
      </c>
      <c r="E3289" s="7" t="s">
        <v>5</v>
      </c>
      <c r="F3289" s="7"/>
      <c r="G3289" s="7" t="s">
        <v>24</v>
      </c>
      <c r="H3289" s="7">
        <v>1500389</v>
      </c>
      <c r="I3289" s="7">
        <v>1500943</v>
      </c>
      <c r="J3289" s="7" t="s">
        <v>25</v>
      </c>
      <c r="K3289" s="7" t="s">
        <v>5849</v>
      </c>
      <c r="L3289" s="7" t="s">
        <v>5849</v>
      </c>
      <c r="M3289" s="7"/>
      <c r="N3289" s="7" t="s">
        <v>5537</v>
      </c>
      <c r="O3289" s="7"/>
      <c r="P3289" s="7">
        <v>5737587</v>
      </c>
      <c r="Q3289" s="7" t="s">
        <v>5847</v>
      </c>
      <c r="R3289" s="7">
        <v>555</v>
      </c>
      <c r="S3289" s="7">
        <v>184</v>
      </c>
      <c r="T3289" s="8"/>
    </row>
    <row r="3290" spans="1:20" hidden="1" x14ac:dyDescent="0.25">
      <c r="A3290" t="s">
        <v>20</v>
      </c>
      <c r="B3290" t="s">
        <v>30</v>
      </c>
      <c r="C3290" t="s">
        <v>22</v>
      </c>
      <c r="D3290" t="s">
        <v>23</v>
      </c>
      <c r="E3290" t="s">
        <v>5</v>
      </c>
      <c r="G3290" t="s">
        <v>24</v>
      </c>
      <c r="H3290">
        <v>1500978</v>
      </c>
      <c r="I3290">
        <v>1501859</v>
      </c>
      <c r="J3290" t="s">
        <v>25</v>
      </c>
      <c r="P3290">
        <v>5737302</v>
      </c>
      <c r="Q3290" t="s">
        <v>5850</v>
      </c>
      <c r="R3290">
        <v>882</v>
      </c>
      <c r="T3290" t="s">
        <v>5851</v>
      </c>
    </row>
    <row r="3291" spans="1:20" x14ac:dyDescent="0.25">
      <c r="A3291" s="6" t="s">
        <v>33</v>
      </c>
      <c r="B3291" s="7" t="s">
        <v>34</v>
      </c>
      <c r="C3291" s="7" t="s">
        <v>22</v>
      </c>
      <c r="D3291" s="7" t="s">
        <v>23</v>
      </c>
      <c r="E3291" s="7" t="s">
        <v>5</v>
      </c>
      <c r="F3291" s="7"/>
      <c r="G3291" s="7" t="s">
        <v>24</v>
      </c>
      <c r="H3291" s="7">
        <v>1500978</v>
      </c>
      <c r="I3291" s="7">
        <v>1501859</v>
      </c>
      <c r="J3291" s="7" t="s">
        <v>25</v>
      </c>
      <c r="K3291" s="7" t="s">
        <v>5852</v>
      </c>
      <c r="L3291" s="7" t="s">
        <v>5852</v>
      </c>
      <c r="M3291" s="7"/>
      <c r="N3291" s="7" t="s">
        <v>5533</v>
      </c>
      <c r="O3291" s="7"/>
      <c r="P3291" s="7">
        <v>5737302</v>
      </c>
      <c r="Q3291" s="7" t="s">
        <v>5850</v>
      </c>
      <c r="R3291" s="7">
        <v>882</v>
      </c>
      <c r="S3291" s="7">
        <v>293</v>
      </c>
      <c r="T3291" s="8"/>
    </row>
    <row r="3292" spans="1:20" hidden="1" x14ac:dyDescent="0.25">
      <c r="A3292" t="s">
        <v>20</v>
      </c>
      <c r="B3292" t="s">
        <v>30</v>
      </c>
      <c r="C3292" t="s">
        <v>22</v>
      </c>
      <c r="D3292" t="s">
        <v>23</v>
      </c>
      <c r="E3292" t="s">
        <v>5</v>
      </c>
      <c r="G3292" t="s">
        <v>24</v>
      </c>
      <c r="H3292">
        <v>1501901</v>
      </c>
      <c r="I3292">
        <v>1502710</v>
      </c>
      <c r="J3292" t="s">
        <v>74</v>
      </c>
      <c r="P3292">
        <v>5737600</v>
      </c>
      <c r="Q3292" t="s">
        <v>5853</v>
      </c>
      <c r="R3292">
        <v>810</v>
      </c>
      <c r="T3292" t="s">
        <v>5854</v>
      </c>
    </row>
    <row r="3293" spans="1:20" x14ac:dyDescent="0.25">
      <c r="A3293" s="6" t="s">
        <v>33</v>
      </c>
      <c r="B3293" s="7" t="s">
        <v>34</v>
      </c>
      <c r="C3293" s="7" t="s">
        <v>22</v>
      </c>
      <c r="D3293" s="7" t="s">
        <v>23</v>
      </c>
      <c r="E3293" s="7" t="s">
        <v>5</v>
      </c>
      <c r="F3293" s="7"/>
      <c r="G3293" s="7" t="s">
        <v>24</v>
      </c>
      <c r="H3293" s="7">
        <v>1501901</v>
      </c>
      <c r="I3293" s="7">
        <v>1502710</v>
      </c>
      <c r="J3293" s="7" t="s">
        <v>74</v>
      </c>
      <c r="K3293" s="7" t="s">
        <v>5855</v>
      </c>
      <c r="L3293" s="7" t="s">
        <v>5855</v>
      </c>
      <c r="M3293" s="7"/>
      <c r="N3293" s="7" t="s">
        <v>5856</v>
      </c>
      <c r="O3293" s="7"/>
      <c r="P3293" s="7">
        <v>5737600</v>
      </c>
      <c r="Q3293" s="7" t="s">
        <v>5853</v>
      </c>
      <c r="R3293" s="7">
        <v>810</v>
      </c>
      <c r="S3293" s="7">
        <v>269</v>
      </c>
      <c r="T3293" s="8"/>
    </row>
    <row r="3294" spans="1:20" hidden="1" x14ac:dyDescent="0.25">
      <c r="A3294" t="s">
        <v>20</v>
      </c>
      <c r="B3294" t="s">
        <v>30</v>
      </c>
      <c r="C3294" t="s">
        <v>22</v>
      </c>
      <c r="D3294" t="s">
        <v>23</v>
      </c>
      <c r="E3294" t="s">
        <v>5</v>
      </c>
      <c r="G3294" t="s">
        <v>24</v>
      </c>
      <c r="H3294">
        <v>1503139</v>
      </c>
      <c r="I3294">
        <v>1503933</v>
      </c>
      <c r="J3294" t="s">
        <v>25</v>
      </c>
      <c r="P3294">
        <v>5737601</v>
      </c>
      <c r="Q3294" t="s">
        <v>5857</v>
      </c>
      <c r="R3294">
        <v>795</v>
      </c>
      <c r="T3294" t="s">
        <v>5858</v>
      </c>
    </row>
    <row r="3295" spans="1:20" x14ac:dyDescent="0.25">
      <c r="A3295" s="6" t="s">
        <v>33</v>
      </c>
      <c r="B3295" s="7" t="s">
        <v>34</v>
      </c>
      <c r="C3295" s="7" t="s">
        <v>22</v>
      </c>
      <c r="D3295" s="7" t="s">
        <v>23</v>
      </c>
      <c r="E3295" s="7" t="s">
        <v>5</v>
      </c>
      <c r="F3295" s="7"/>
      <c r="G3295" s="7" t="s">
        <v>24</v>
      </c>
      <c r="H3295" s="7">
        <v>1503139</v>
      </c>
      <c r="I3295" s="7">
        <v>1503933</v>
      </c>
      <c r="J3295" s="7" t="s">
        <v>25</v>
      </c>
      <c r="K3295" s="7" t="s">
        <v>5859</v>
      </c>
      <c r="L3295" s="7" t="s">
        <v>5859</v>
      </c>
      <c r="M3295" s="7"/>
      <c r="N3295" s="7" t="s">
        <v>5860</v>
      </c>
      <c r="O3295" s="7"/>
      <c r="P3295" s="7">
        <v>5737601</v>
      </c>
      <c r="Q3295" s="7" t="s">
        <v>5857</v>
      </c>
      <c r="R3295" s="7">
        <v>795</v>
      </c>
      <c r="S3295" s="7">
        <v>264</v>
      </c>
      <c r="T3295" s="8"/>
    </row>
    <row r="3296" spans="1:20" hidden="1" x14ac:dyDescent="0.25">
      <c r="A3296" t="s">
        <v>20</v>
      </c>
      <c r="B3296" t="s">
        <v>30</v>
      </c>
      <c r="C3296" t="s">
        <v>22</v>
      </c>
      <c r="D3296" t="s">
        <v>23</v>
      </c>
      <c r="E3296" t="s">
        <v>5</v>
      </c>
      <c r="G3296" t="s">
        <v>24</v>
      </c>
      <c r="H3296">
        <v>1504009</v>
      </c>
      <c r="I3296">
        <v>1504656</v>
      </c>
      <c r="J3296" t="s">
        <v>25</v>
      </c>
      <c r="P3296">
        <v>5737727</v>
      </c>
      <c r="Q3296" t="s">
        <v>5861</v>
      </c>
      <c r="R3296">
        <v>648</v>
      </c>
      <c r="T3296" t="s">
        <v>5862</v>
      </c>
    </row>
    <row r="3297" spans="1:20" x14ac:dyDescent="0.25">
      <c r="A3297" s="6" t="s">
        <v>33</v>
      </c>
      <c r="B3297" s="7" t="s">
        <v>34</v>
      </c>
      <c r="C3297" s="7" t="s">
        <v>22</v>
      </c>
      <c r="D3297" s="7" t="s">
        <v>23</v>
      </c>
      <c r="E3297" s="7" t="s">
        <v>5</v>
      </c>
      <c r="F3297" s="7"/>
      <c r="G3297" s="7" t="s">
        <v>24</v>
      </c>
      <c r="H3297" s="7">
        <v>1504009</v>
      </c>
      <c r="I3297" s="7">
        <v>1504656</v>
      </c>
      <c r="J3297" s="7" t="s">
        <v>25</v>
      </c>
      <c r="K3297" s="7" t="s">
        <v>5863</v>
      </c>
      <c r="L3297" s="7" t="s">
        <v>5863</v>
      </c>
      <c r="M3297" s="7"/>
      <c r="N3297" s="7" t="s">
        <v>5864</v>
      </c>
      <c r="O3297" s="7"/>
      <c r="P3297" s="7">
        <v>5737727</v>
      </c>
      <c r="Q3297" s="7" t="s">
        <v>5861</v>
      </c>
      <c r="R3297" s="7">
        <v>648</v>
      </c>
      <c r="S3297" s="7">
        <v>215</v>
      </c>
      <c r="T3297" s="8"/>
    </row>
    <row r="3298" spans="1:20" hidden="1" x14ac:dyDescent="0.25">
      <c r="A3298" t="s">
        <v>20</v>
      </c>
      <c r="B3298" t="s">
        <v>30</v>
      </c>
      <c r="C3298" t="s">
        <v>22</v>
      </c>
      <c r="D3298" t="s">
        <v>23</v>
      </c>
      <c r="E3298" t="s">
        <v>5</v>
      </c>
      <c r="G3298" t="s">
        <v>24</v>
      </c>
      <c r="H3298">
        <v>1504703</v>
      </c>
      <c r="I3298">
        <v>1504972</v>
      </c>
      <c r="J3298" t="s">
        <v>74</v>
      </c>
      <c r="P3298">
        <v>5737340</v>
      </c>
      <c r="Q3298" t="s">
        <v>5865</v>
      </c>
      <c r="R3298">
        <v>270</v>
      </c>
      <c r="T3298" t="s">
        <v>5866</v>
      </c>
    </row>
    <row r="3299" spans="1:20" x14ac:dyDescent="0.25">
      <c r="A3299" s="6" t="s">
        <v>33</v>
      </c>
      <c r="B3299" s="7" t="s">
        <v>34</v>
      </c>
      <c r="C3299" s="7" t="s">
        <v>22</v>
      </c>
      <c r="D3299" s="7" t="s">
        <v>23</v>
      </c>
      <c r="E3299" s="7" t="s">
        <v>5</v>
      </c>
      <c r="F3299" s="7"/>
      <c r="G3299" s="7" t="s">
        <v>24</v>
      </c>
      <c r="H3299" s="7">
        <v>1504703</v>
      </c>
      <c r="I3299" s="7">
        <v>1504972</v>
      </c>
      <c r="J3299" s="7" t="s">
        <v>74</v>
      </c>
      <c r="K3299" s="7" t="s">
        <v>5867</v>
      </c>
      <c r="L3299" s="7" t="s">
        <v>5867</v>
      </c>
      <c r="M3299" s="7"/>
      <c r="N3299" s="7" t="s">
        <v>36</v>
      </c>
      <c r="O3299" s="7"/>
      <c r="P3299" s="7">
        <v>5737340</v>
      </c>
      <c r="Q3299" s="7" t="s">
        <v>5865</v>
      </c>
      <c r="R3299" s="7">
        <v>270</v>
      </c>
      <c r="S3299" s="7">
        <v>89</v>
      </c>
      <c r="T3299" s="8"/>
    </row>
    <row r="3300" spans="1:20" hidden="1" x14ac:dyDescent="0.25">
      <c r="A3300" t="s">
        <v>20</v>
      </c>
      <c r="B3300" t="s">
        <v>30</v>
      </c>
      <c r="C3300" t="s">
        <v>22</v>
      </c>
      <c r="D3300" t="s">
        <v>23</v>
      </c>
      <c r="E3300" t="s">
        <v>5</v>
      </c>
      <c r="G3300" t="s">
        <v>24</v>
      </c>
      <c r="H3300">
        <v>1505170</v>
      </c>
      <c r="I3300">
        <v>1505559</v>
      </c>
      <c r="J3300" t="s">
        <v>74</v>
      </c>
      <c r="P3300">
        <v>5737498</v>
      </c>
      <c r="Q3300" t="s">
        <v>5868</v>
      </c>
      <c r="R3300">
        <v>390</v>
      </c>
      <c r="T3300" t="s">
        <v>5869</v>
      </c>
    </row>
    <row r="3301" spans="1:20" x14ac:dyDescent="0.25">
      <c r="A3301" s="6" t="s">
        <v>33</v>
      </c>
      <c r="B3301" s="7" t="s">
        <v>34</v>
      </c>
      <c r="C3301" s="7" t="s">
        <v>22</v>
      </c>
      <c r="D3301" s="7" t="s">
        <v>23</v>
      </c>
      <c r="E3301" s="7" t="s">
        <v>5</v>
      </c>
      <c r="F3301" s="7"/>
      <c r="G3301" s="7" t="s">
        <v>24</v>
      </c>
      <c r="H3301" s="7">
        <v>1505170</v>
      </c>
      <c r="I3301" s="7">
        <v>1505559</v>
      </c>
      <c r="J3301" s="7" t="s">
        <v>74</v>
      </c>
      <c r="K3301" s="7" t="s">
        <v>5870</v>
      </c>
      <c r="L3301" s="7" t="s">
        <v>5870</v>
      </c>
      <c r="M3301" s="7"/>
      <c r="N3301" s="7" t="s">
        <v>36</v>
      </c>
      <c r="O3301" s="7"/>
      <c r="P3301" s="7">
        <v>5737498</v>
      </c>
      <c r="Q3301" s="7" t="s">
        <v>5868</v>
      </c>
      <c r="R3301" s="7">
        <v>390</v>
      </c>
      <c r="S3301" s="7">
        <v>129</v>
      </c>
      <c r="T3301" s="8"/>
    </row>
    <row r="3302" spans="1:20" hidden="1" x14ac:dyDescent="0.25">
      <c r="A3302" t="s">
        <v>20</v>
      </c>
      <c r="B3302" t="s">
        <v>30</v>
      </c>
      <c r="C3302" t="s">
        <v>22</v>
      </c>
      <c r="D3302" t="s">
        <v>23</v>
      </c>
      <c r="E3302" t="s">
        <v>5</v>
      </c>
      <c r="G3302" t="s">
        <v>24</v>
      </c>
      <c r="H3302">
        <v>1505615</v>
      </c>
      <c r="I3302">
        <v>1505980</v>
      </c>
      <c r="J3302" t="s">
        <v>74</v>
      </c>
      <c r="P3302">
        <v>5737492</v>
      </c>
      <c r="Q3302" t="s">
        <v>5871</v>
      </c>
      <c r="R3302">
        <v>366</v>
      </c>
      <c r="T3302" t="s">
        <v>5872</v>
      </c>
    </row>
    <row r="3303" spans="1:20" x14ac:dyDescent="0.25">
      <c r="A3303" s="6" t="s">
        <v>33</v>
      </c>
      <c r="B3303" s="7" t="s">
        <v>34</v>
      </c>
      <c r="C3303" s="7" t="s">
        <v>22</v>
      </c>
      <c r="D3303" s="7" t="s">
        <v>23</v>
      </c>
      <c r="E3303" s="7" t="s">
        <v>5</v>
      </c>
      <c r="F3303" s="7"/>
      <c r="G3303" s="7" t="s">
        <v>24</v>
      </c>
      <c r="H3303" s="7">
        <v>1505615</v>
      </c>
      <c r="I3303" s="7">
        <v>1505980</v>
      </c>
      <c r="J3303" s="7" t="s">
        <v>74</v>
      </c>
      <c r="K3303" s="7" t="s">
        <v>5873</v>
      </c>
      <c r="L3303" s="7" t="s">
        <v>5873</v>
      </c>
      <c r="M3303" s="7"/>
      <c r="N3303" s="7" t="s">
        <v>5874</v>
      </c>
      <c r="O3303" s="7"/>
      <c r="P3303" s="7">
        <v>5737492</v>
      </c>
      <c r="Q3303" s="7" t="s">
        <v>5871</v>
      </c>
      <c r="R3303" s="7">
        <v>366</v>
      </c>
      <c r="S3303" s="7">
        <v>121</v>
      </c>
      <c r="T3303" s="8"/>
    </row>
    <row r="3304" spans="1:20" hidden="1" x14ac:dyDescent="0.25">
      <c r="A3304" t="s">
        <v>20</v>
      </c>
      <c r="B3304" t="s">
        <v>30</v>
      </c>
      <c r="C3304" t="s">
        <v>22</v>
      </c>
      <c r="D3304" t="s">
        <v>23</v>
      </c>
      <c r="E3304" t="s">
        <v>5</v>
      </c>
      <c r="G3304" t="s">
        <v>24</v>
      </c>
      <c r="H3304">
        <v>1506002</v>
      </c>
      <c r="I3304">
        <v>1506646</v>
      </c>
      <c r="J3304" t="s">
        <v>74</v>
      </c>
      <c r="P3304">
        <v>5737493</v>
      </c>
      <c r="Q3304" t="s">
        <v>5875</v>
      </c>
      <c r="R3304">
        <v>645</v>
      </c>
      <c r="T3304" t="s">
        <v>5876</v>
      </c>
    </row>
    <row r="3305" spans="1:20" x14ac:dyDescent="0.25">
      <c r="A3305" s="6" t="s">
        <v>33</v>
      </c>
      <c r="B3305" s="7" t="s">
        <v>34</v>
      </c>
      <c r="C3305" s="7" t="s">
        <v>22</v>
      </c>
      <c r="D3305" s="7" t="s">
        <v>23</v>
      </c>
      <c r="E3305" s="7" t="s">
        <v>5</v>
      </c>
      <c r="F3305" s="7"/>
      <c r="G3305" s="7" t="s">
        <v>24</v>
      </c>
      <c r="H3305" s="7">
        <v>1506002</v>
      </c>
      <c r="I3305" s="7">
        <v>1506646</v>
      </c>
      <c r="J3305" s="7" t="s">
        <v>74</v>
      </c>
      <c r="K3305" s="7" t="s">
        <v>5877</v>
      </c>
      <c r="L3305" s="7" t="s">
        <v>5877</v>
      </c>
      <c r="M3305" s="7"/>
      <c r="N3305" s="7" t="s">
        <v>5878</v>
      </c>
      <c r="O3305" s="7"/>
      <c r="P3305" s="7">
        <v>5737493</v>
      </c>
      <c r="Q3305" s="7" t="s">
        <v>5875</v>
      </c>
      <c r="R3305" s="7">
        <v>645</v>
      </c>
      <c r="S3305" s="7">
        <v>214</v>
      </c>
      <c r="T3305" s="8"/>
    </row>
    <row r="3306" spans="1:20" hidden="1" x14ac:dyDescent="0.25">
      <c r="A3306" t="s">
        <v>20</v>
      </c>
      <c r="B3306" t="s">
        <v>30</v>
      </c>
      <c r="C3306" t="s">
        <v>22</v>
      </c>
      <c r="D3306" t="s">
        <v>23</v>
      </c>
      <c r="E3306" t="s">
        <v>5</v>
      </c>
      <c r="G3306" t="s">
        <v>24</v>
      </c>
      <c r="H3306">
        <v>1506693</v>
      </c>
      <c r="I3306">
        <v>1508081</v>
      </c>
      <c r="J3306" t="s">
        <v>74</v>
      </c>
      <c r="P3306">
        <v>5737440</v>
      </c>
      <c r="Q3306" t="s">
        <v>5879</v>
      </c>
      <c r="R3306">
        <v>1389</v>
      </c>
      <c r="T3306" t="s">
        <v>5880</v>
      </c>
    </row>
    <row r="3307" spans="1:20" x14ac:dyDescent="0.25">
      <c r="A3307" s="6" t="s">
        <v>33</v>
      </c>
      <c r="B3307" s="7" t="s">
        <v>34</v>
      </c>
      <c r="C3307" s="7" t="s">
        <v>22</v>
      </c>
      <c r="D3307" s="7" t="s">
        <v>23</v>
      </c>
      <c r="E3307" s="7" t="s">
        <v>5</v>
      </c>
      <c r="F3307" s="7"/>
      <c r="G3307" s="7" t="s">
        <v>24</v>
      </c>
      <c r="H3307" s="7">
        <v>1506693</v>
      </c>
      <c r="I3307" s="7">
        <v>1508081</v>
      </c>
      <c r="J3307" s="7" t="s">
        <v>74</v>
      </c>
      <c r="K3307" s="7" t="s">
        <v>5881</v>
      </c>
      <c r="L3307" s="7" t="s">
        <v>5881</v>
      </c>
      <c r="M3307" s="7"/>
      <c r="N3307" s="7" t="s">
        <v>5882</v>
      </c>
      <c r="O3307" s="7"/>
      <c r="P3307" s="7">
        <v>5737440</v>
      </c>
      <c r="Q3307" s="7" t="s">
        <v>5879</v>
      </c>
      <c r="R3307" s="7">
        <v>1389</v>
      </c>
      <c r="S3307" s="7">
        <v>462</v>
      </c>
      <c r="T3307" s="8"/>
    </row>
    <row r="3308" spans="1:20" hidden="1" x14ac:dyDescent="0.25">
      <c r="A3308" t="s">
        <v>20</v>
      </c>
      <c r="B3308" t="s">
        <v>30</v>
      </c>
      <c r="C3308" t="s">
        <v>22</v>
      </c>
      <c r="D3308" t="s">
        <v>23</v>
      </c>
      <c r="E3308" t="s">
        <v>5</v>
      </c>
      <c r="G3308" t="s">
        <v>24</v>
      </c>
      <c r="H3308">
        <v>1508116</v>
      </c>
      <c r="I3308">
        <v>1509876</v>
      </c>
      <c r="J3308" t="s">
        <v>74</v>
      </c>
      <c r="P3308">
        <v>5737711</v>
      </c>
      <c r="Q3308" t="s">
        <v>5883</v>
      </c>
      <c r="R3308">
        <v>1761</v>
      </c>
      <c r="T3308" t="s">
        <v>5884</v>
      </c>
    </row>
    <row r="3309" spans="1:20" x14ac:dyDescent="0.25">
      <c r="A3309" s="6" t="s">
        <v>33</v>
      </c>
      <c r="B3309" s="7" t="s">
        <v>34</v>
      </c>
      <c r="C3309" s="7" t="s">
        <v>22</v>
      </c>
      <c r="D3309" s="7" t="s">
        <v>23</v>
      </c>
      <c r="E3309" s="7" t="s">
        <v>5</v>
      </c>
      <c r="F3309" s="7"/>
      <c r="G3309" s="7" t="s">
        <v>24</v>
      </c>
      <c r="H3309" s="7">
        <v>1508116</v>
      </c>
      <c r="I3309" s="7">
        <v>1509876</v>
      </c>
      <c r="J3309" s="7" t="s">
        <v>74</v>
      </c>
      <c r="K3309" s="7" t="s">
        <v>5885</v>
      </c>
      <c r="L3309" s="7" t="s">
        <v>5885</v>
      </c>
      <c r="M3309" s="7"/>
      <c r="N3309" s="7" t="s">
        <v>5886</v>
      </c>
      <c r="O3309" s="7"/>
      <c r="P3309" s="7">
        <v>5737711</v>
      </c>
      <c r="Q3309" s="7" t="s">
        <v>5883</v>
      </c>
      <c r="R3309" s="7">
        <v>1761</v>
      </c>
      <c r="S3309" s="7">
        <v>586</v>
      </c>
      <c r="T3309" s="8"/>
    </row>
    <row r="3310" spans="1:20" hidden="1" x14ac:dyDescent="0.25">
      <c r="A3310" t="s">
        <v>20</v>
      </c>
      <c r="B3310" t="s">
        <v>30</v>
      </c>
      <c r="C3310" t="s">
        <v>22</v>
      </c>
      <c r="D3310" t="s">
        <v>23</v>
      </c>
      <c r="E3310" t="s">
        <v>5</v>
      </c>
      <c r="G3310" t="s">
        <v>24</v>
      </c>
      <c r="H3310">
        <v>1509892</v>
      </c>
      <c r="I3310">
        <v>1510191</v>
      </c>
      <c r="J3310" t="s">
        <v>74</v>
      </c>
      <c r="P3310">
        <v>5737712</v>
      </c>
      <c r="Q3310" t="s">
        <v>5887</v>
      </c>
      <c r="R3310">
        <v>300</v>
      </c>
      <c r="T3310" t="s">
        <v>5888</v>
      </c>
    </row>
    <row r="3311" spans="1:20" x14ac:dyDescent="0.25">
      <c r="A3311" s="6" t="s">
        <v>33</v>
      </c>
      <c r="B3311" s="7" t="s">
        <v>34</v>
      </c>
      <c r="C3311" s="7" t="s">
        <v>22</v>
      </c>
      <c r="D3311" s="7" t="s">
        <v>23</v>
      </c>
      <c r="E3311" s="7" t="s">
        <v>5</v>
      </c>
      <c r="F3311" s="7"/>
      <c r="G3311" s="7" t="s">
        <v>24</v>
      </c>
      <c r="H3311" s="7">
        <v>1509892</v>
      </c>
      <c r="I3311" s="7">
        <v>1510191</v>
      </c>
      <c r="J3311" s="7" t="s">
        <v>74</v>
      </c>
      <c r="K3311" s="7" t="s">
        <v>5889</v>
      </c>
      <c r="L3311" s="7" t="s">
        <v>5889</v>
      </c>
      <c r="M3311" s="7"/>
      <c r="N3311" s="7" t="s">
        <v>5890</v>
      </c>
      <c r="O3311" s="7"/>
      <c r="P3311" s="7">
        <v>5737712</v>
      </c>
      <c r="Q3311" s="7" t="s">
        <v>5887</v>
      </c>
      <c r="R3311" s="7">
        <v>300</v>
      </c>
      <c r="S3311" s="7">
        <v>99</v>
      </c>
      <c r="T3311" s="8"/>
    </row>
    <row r="3312" spans="1:20" hidden="1" x14ac:dyDescent="0.25">
      <c r="A3312" t="s">
        <v>20</v>
      </c>
      <c r="B3312" t="s">
        <v>30</v>
      </c>
      <c r="C3312" t="s">
        <v>22</v>
      </c>
      <c r="D3312" t="s">
        <v>23</v>
      </c>
      <c r="E3312" t="s">
        <v>5</v>
      </c>
      <c r="G3312" t="s">
        <v>24</v>
      </c>
      <c r="H3312">
        <v>1510213</v>
      </c>
      <c r="I3312">
        <v>1511388</v>
      </c>
      <c r="J3312" t="s">
        <v>74</v>
      </c>
      <c r="P3312">
        <v>5737556</v>
      </c>
      <c r="Q3312" t="s">
        <v>5891</v>
      </c>
      <c r="R3312">
        <v>1176</v>
      </c>
      <c r="T3312" t="s">
        <v>5892</v>
      </c>
    </row>
    <row r="3313" spans="1:20" x14ac:dyDescent="0.25">
      <c r="A3313" s="6" t="s">
        <v>33</v>
      </c>
      <c r="B3313" s="7" t="s">
        <v>34</v>
      </c>
      <c r="C3313" s="7" t="s">
        <v>22</v>
      </c>
      <c r="D3313" s="7" t="s">
        <v>23</v>
      </c>
      <c r="E3313" s="7" t="s">
        <v>5</v>
      </c>
      <c r="F3313" s="7"/>
      <c r="G3313" s="7" t="s">
        <v>24</v>
      </c>
      <c r="H3313" s="7">
        <v>1510213</v>
      </c>
      <c r="I3313" s="7">
        <v>1511388</v>
      </c>
      <c r="J3313" s="7" t="s">
        <v>74</v>
      </c>
      <c r="K3313" s="7" t="s">
        <v>5893</v>
      </c>
      <c r="L3313" s="7" t="s">
        <v>5893</v>
      </c>
      <c r="M3313" s="7"/>
      <c r="N3313" s="7" t="s">
        <v>5894</v>
      </c>
      <c r="O3313" s="7"/>
      <c r="P3313" s="7">
        <v>5737556</v>
      </c>
      <c r="Q3313" s="7" t="s">
        <v>5891</v>
      </c>
      <c r="R3313" s="7">
        <v>1176</v>
      </c>
      <c r="S3313" s="7">
        <v>391</v>
      </c>
      <c r="T3313" s="8"/>
    </row>
    <row r="3314" spans="1:20" hidden="1" x14ac:dyDescent="0.25">
      <c r="A3314" t="s">
        <v>20</v>
      </c>
      <c r="B3314" t="s">
        <v>30</v>
      </c>
      <c r="C3314" t="s">
        <v>22</v>
      </c>
      <c r="D3314" t="s">
        <v>23</v>
      </c>
      <c r="E3314" t="s">
        <v>5</v>
      </c>
      <c r="G3314" t="s">
        <v>24</v>
      </c>
      <c r="H3314">
        <v>1511399</v>
      </c>
      <c r="I3314">
        <v>1512010</v>
      </c>
      <c r="J3314" t="s">
        <v>74</v>
      </c>
      <c r="P3314">
        <v>5737462</v>
      </c>
      <c r="Q3314" t="s">
        <v>5895</v>
      </c>
      <c r="R3314">
        <v>612</v>
      </c>
      <c r="T3314" t="s">
        <v>5896</v>
      </c>
    </row>
    <row r="3315" spans="1:20" x14ac:dyDescent="0.25">
      <c r="A3315" s="6" t="s">
        <v>33</v>
      </c>
      <c r="B3315" s="7" t="s">
        <v>34</v>
      </c>
      <c r="C3315" s="7" t="s">
        <v>22</v>
      </c>
      <c r="D3315" s="7" t="s">
        <v>23</v>
      </c>
      <c r="E3315" s="7" t="s">
        <v>5</v>
      </c>
      <c r="F3315" s="7"/>
      <c r="G3315" s="7" t="s">
        <v>24</v>
      </c>
      <c r="H3315" s="7">
        <v>1511399</v>
      </c>
      <c r="I3315" s="7">
        <v>1512010</v>
      </c>
      <c r="J3315" s="7" t="s">
        <v>74</v>
      </c>
      <c r="K3315" s="7" t="s">
        <v>5897</v>
      </c>
      <c r="L3315" s="7" t="s">
        <v>5897</v>
      </c>
      <c r="M3315" s="7"/>
      <c r="N3315" s="7" t="s">
        <v>5898</v>
      </c>
      <c r="O3315" s="7"/>
      <c r="P3315" s="7">
        <v>5737462</v>
      </c>
      <c r="Q3315" s="7" t="s">
        <v>5895</v>
      </c>
      <c r="R3315" s="7">
        <v>612</v>
      </c>
      <c r="S3315" s="7">
        <v>203</v>
      </c>
      <c r="T3315" s="8"/>
    </row>
    <row r="3316" spans="1:20" hidden="1" x14ac:dyDescent="0.25">
      <c r="A3316" t="s">
        <v>20</v>
      </c>
      <c r="B3316" t="s">
        <v>30</v>
      </c>
      <c r="C3316" t="s">
        <v>22</v>
      </c>
      <c r="D3316" t="s">
        <v>23</v>
      </c>
      <c r="E3316" t="s">
        <v>5</v>
      </c>
      <c r="G3316" t="s">
        <v>24</v>
      </c>
      <c r="H3316">
        <v>1512072</v>
      </c>
      <c r="I3316">
        <v>1512740</v>
      </c>
      <c r="J3316" t="s">
        <v>74</v>
      </c>
      <c r="P3316">
        <v>5737463</v>
      </c>
      <c r="Q3316" t="s">
        <v>5899</v>
      </c>
      <c r="R3316">
        <v>669</v>
      </c>
      <c r="T3316" t="s">
        <v>5900</v>
      </c>
    </row>
    <row r="3317" spans="1:20" x14ac:dyDescent="0.25">
      <c r="A3317" s="6" t="s">
        <v>33</v>
      </c>
      <c r="B3317" s="7" t="s">
        <v>34</v>
      </c>
      <c r="C3317" s="7" t="s">
        <v>22</v>
      </c>
      <c r="D3317" s="7" t="s">
        <v>23</v>
      </c>
      <c r="E3317" s="7" t="s">
        <v>5</v>
      </c>
      <c r="F3317" s="7"/>
      <c r="G3317" s="7" t="s">
        <v>24</v>
      </c>
      <c r="H3317" s="7">
        <v>1512072</v>
      </c>
      <c r="I3317" s="7">
        <v>1512740</v>
      </c>
      <c r="J3317" s="7" t="s">
        <v>74</v>
      </c>
      <c r="K3317" s="7" t="s">
        <v>5901</v>
      </c>
      <c r="L3317" s="7" t="s">
        <v>5901</v>
      </c>
      <c r="M3317" s="7"/>
      <c r="N3317" s="7" t="s">
        <v>5902</v>
      </c>
      <c r="O3317" s="7"/>
      <c r="P3317" s="7">
        <v>5737463</v>
      </c>
      <c r="Q3317" s="7" t="s">
        <v>5899</v>
      </c>
      <c r="R3317" s="7">
        <v>669</v>
      </c>
      <c r="S3317" s="7">
        <v>222</v>
      </c>
      <c r="T3317" s="8"/>
    </row>
    <row r="3318" spans="1:20" hidden="1" x14ac:dyDescent="0.25">
      <c r="A3318" t="s">
        <v>20</v>
      </c>
      <c r="B3318" t="s">
        <v>30</v>
      </c>
      <c r="C3318" t="s">
        <v>22</v>
      </c>
      <c r="D3318" t="s">
        <v>23</v>
      </c>
      <c r="E3318" t="s">
        <v>5</v>
      </c>
      <c r="G3318" t="s">
        <v>24</v>
      </c>
      <c r="H3318">
        <v>1512794</v>
      </c>
      <c r="I3318">
        <v>1514863</v>
      </c>
      <c r="J3318" t="s">
        <v>74</v>
      </c>
      <c r="P3318">
        <v>5737368</v>
      </c>
      <c r="Q3318" t="s">
        <v>5903</v>
      </c>
      <c r="R3318">
        <v>2070</v>
      </c>
      <c r="T3318" t="s">
        <v>5904</v>
      </c>
    </row>
    <row r="3319" spans="1:20" x14ac:dyDescent="0.25">
      <c r="A3319" s="6" t="s">
        <v>33</v>
      </c>
      <c r="B3319" s="7" t="s">
        <v>34</v>
      </c>
      <c r="C3319" s="7" t="s">
        <v>22</v>
      </c>
      <c r="D3319" s="7" t="s">
        <v>23</v>
      </c>
      <c r="E3319" s="7" t="s">
        <v>5</v>
      </c>
      <c r="F3319" s="7"/>
      <c r="G3319" s="7" t="s">
        <v>24</v>
      </c>
      <c r="H3319" s="7">
        <v>1512794</v>
      </c>
      <c r="I3319" s="7">
        <v>1514863</v>
      </c>
      <c r="J3319" s="7" t="s">
        <v>74</v>
      </c>
      <c r="K3319" s="7" t="s">
        <v>5905</v>
      </c>
      <c r="L3319" s="7" t="s">
        <v>5905</v>
      </c>
      <c r="M3319" s="7"/>
      <c r="N3319" s="7" t="s">
        <v>5906</v>
      </c>
      <c r="O3319" s="7"/>
      <c r="P3319" s="7">
        <v>5737368</v>
      </c>
      <c r="Q3319" s="7" t="s">
        <v>5903</v>
      </c>
      <c r="R3319" s="7">
        <v>2070</v>
      </c>
      <c r="S3319" s="7">
        <v>689</v>
      </c>
      <c r="T3319" s="8"/>
    </row>
    <row r="3320" spans="1:20" hidden="1" x14ac:dyDescent="0.25">
      <c r="A3320" t="s">
        <v>20</v>
      </c>
      <c r="B3320" t="s">
        <v>30</v>
      </c>
      <c r="C3320" t="s">
        <v>22</v>
      </c>
      <c r="D3320" t="s">
        <v>23</v>
      </c>
      <c r="E3320" t="s">
        <v>5</v>
      </c>
      <c r="G3320" t="s">
        <v>24</v>
      </c>
      <c r="H3320">
        <v>1514888</v>
      </c>
      <c r="I3320">
        <v>1515196</v>
      </c>
      <c r="J3320" t="s">
        <v>74</v>
      </c>
      <c r="P3320">
        <v>5737749</v>
      </c>
      <c r="Q3320" t="s">
        <v>5907</v>
      </c>
      <c r="R3320">
        <v>309</v>
      </c>
      <c r="T3320" t="s">
        <v>5908</v>
      </c>
    </row>
    <row r="3321" spans="1:20" x14ac:dyDescent="0.25">
      <c r="A3321" s="6" t="s">
        <v>33</v>
      </c>
      <c r="B3321" s="7" t="s">
        <v>34</v>
      </c>
      <c r="C3321" s="7" t="s">
        <v>22</v>
      </c>
      <c r="D3321" s="7" t="s">
        <v>23</v>
      </c>
      <c r="E3321" s="7" t="s">
        <v>5</v>
      </c>
      <c r="F3321" s="7"/>
      <c r="G3321" s="7" t="s">
        <v>24</v>
      </c>
      <c r="H3321" s="7">
        <v>1514888</v>
      </c>
      <c r="I3321" s="7">
        <v>1515196</v>
      </c>
      <c r="J3321" s="7" t="s">
        <v>74</v>
      </c>
      <c r="K3321" s="7" t="s">
        <v>5909</v>
      </c>
      <c r="L3321" s="7" t="s">
        <v>5909</v>
      </c>
      <c r="M3321" s="7"/>
      <c r="N3321" s="7" t="s">
        <v>36</v>
      </c>
      <c r="O3321" s="7"/>
      <c r="P3321" s="7">
        <v>5737749</v>
      </c>
      <c r="Q3321" s="7" t="s">
        <v>5907</v>
      </c>
      <c r="R3321" s="7">
        <v>309</v>
      </c>
      <c r="S3321" s="7">
        <v>102</v>
      </c>
      <c r="T3321" s="8"/>
    </row>
    <row r="3322" spans="1:20" hidden="1" x14ac:dyDescent="0.25">
      <c r="A3322" t="s">
        <v>20</v>
      </c>
      <c r="B3322" t="s">
        <v>30</v>
      </c>
      <c r="C3322" t="s">
        <v>22</v>
      </c>
      <c r="D3322" t="s">
        <v>23</v>
      </c>
      <c r="E3322" t="s">
        <v>5</v>
      </c>
      <c r="G3322" t="s">
        <v>24</v>
      </c>
      <c r="H3322">
        <v>1515451</v>
      </c>
      <c r="I3322">
        <v>1515930</v>
      </c>
      <c r="J3322" t="s">
        <v>74</v>
      </c>
      <c r="P3322">
        <v>5737750</v>
      </c>
      <c r="Q3322" t="s">
        <v>5910</v>
      </c>
      <c r="R3322">
        <v>480</v>
      </c>
      <c r="T3322" t="s">
        <v>5911</v>
      </c>
    </row>
    <row r="3323" spans="1:20" x14ac:dyDescent="0.25">
      <c r="A3323" s="6" t="s">
        <v>33</v>
      </c>
      <c r="B3323" s="7" t="s">
        <v>34</v>
      </c>
      <c r="C3323" s="7" t="s">
        <v>22</v>
      </c>
      <c r="D3323" s="7" t="s">
        <v>23</v>
      </c>
      <c r="E3323" s="7" t="s">
        <v>5</v>
      </c>
      <c r="F3323" s="7"/>
      <c r="G3323" s="7" t="s">
        <v>24</v>
      </c>
      <c r="H3323" s="7">
        <v>1515451</v>
      </c>
      <c r="I3323" s="7">
        <v>1515930</v>
      </c>
      <c r="J3323" s="7" t="s">
        <v>74</v>
      </c>
      <c r="K3323" s="7" t="s">
        <v>5912</v>
      </c>
      <c r="L3323" s="7" t="s">
        <v>5912</v>
      </c>
      <c r="M3323" s="7"/>
      <c r="N3323" s="7" t="s">
        <v>5913</v>
      </c>
      <c r="O3323" s="7"/>
      <c r="P3323" s="7">
        <v>5737750</v>
      </c>
      <c r="Q3323" s="7" t="s">
        <v>5910</v>
      </c>
      <c r="R3323" s="7">
        <v>480</v>
      </c>
      <c r="S3323" s="7">
        <v>159</v>
      </c>
      <c r="T3323" s="8"/>
    </row>
    <row r="3324" spans="1:20" hidden="1" x14ac:dyDescent="0.25">
      <c r="A3324" t="s">
        <v>20</v>
      </c>
      <c r="B3324" t="s">
        <v>30</v>
      </c>
      <c r="C3324" t="s">
        <v>22</v>
      </c>
      <c r="D3324" t="s">
        <v>23</v>
      </c>
      <c r="E3324" t="s">
        <v>5</v>
      </c>
      <c r="G3324" t="s">
        <v>24</v>
      </c>
      <c r="H3324">
        <v>1516011</v>
      </c>
      <c r="I3324">
        <v>1516817</v>
      </c>
      <c r="J3324" t="s">
        <v>74</v>
      </c>
      <c r="P3324">
        <v>5737484</v>
      </c>
      <c r="Q3324" t="s">
        <v>5914</v>
      </c>
      <c r="R3324">
        <v>807</v>
      </c>
      <c r="T3324" t="s">
        <v>5915</v>
      </c>
    </row>
    <row r="3325" spans="1:20" x14ac:dyDescent="0.25">
      <c r="A3325" s="6" t="s">
        <v>33</v>
      </c>
      <c r="B3325" s="7" t="s">
        <v>34</v>
      </c>
      <c r="C3325" s="7" t="s">
        <v>22</v>
      </c>
      <c r="D3325" s="7" t="s">
        <v>23</v>
      </c>
      <c r="E3325" s="7" t="s">
        <v>5</v>
      </c>
      <c r="F3325" s="7"/>
      <c r="G3325" s="7" t="s">
        <v>24</v>
      </c>
      <c r="H3325" s="7">
        <v>1516011</v>
      </c>
      <c r="I3325" s="7">
        <v>1516817</v>
      </c>
      <c r="J3325" s="7" t="s">
        <v>74</v>
      </c>
      <c r="K3325" s="7" t="s">
        <v>5916</v>
      </c>
      <c r="L3325" s="7" t="s">
        <v>5916</v>
      </c>
      <c r="M3325" s="7"/>
      <c r="N3325" s="7" t="s">
        <v>36</v>
      </c>
      <c r="O3325" s="7"/>
      <c r="P3325" s="7">
        <v>5737484</v>
      </c>
      <c r="Q3325" s="7" t="s">
        <v>5914</v>
      </c>
      <c r="R3325" s="7">
        <v>807</v>
      </c>
      <c r="S3325" s="7">
        <v>268</v>
      </c>
      <c r="T3325" s="8"/>
    </row>
    <row r="3326" spans="1:20" hidden="1" x14ac:dyDescent="0.25">
      <c r="A3326" t="s">
        <v>20</v>
      </c>
      <c r="B3326" t="s">
        <v>30</v>
      </c>
      <c r="C3326" t="s">
        <v>22</v>
      </c>
      <c r="D3326" t="s">
        <v>23</v>
      </c>
      <c r="E3326" t="s">
        <v>5</v>
      </c>
      <c r="G3326" t="s">
        <v>24</v>
      </c>
      <c r="H3326">
        <v>1516870</v>
      </c>
      <c r="I3326">
        <v>1517283</v>
      </c>
      <c r="J3326" t="s">
        <v>74</v>
      </c>
      <c r="P3326">
        <v>5737611</v>
      </c>
      <c r="Q3326" t="s">
        <v>5917</v>
      </c>
      <c r="R3326">
        <v>414</v>
      </c>
      <c r="T3326" t="s">
        <v>5918</v>
      </c>
    </row>
    <row r="3327" spans="1:20" x14ac:dyDescent="0.25">
      <c r="A3327" s="6" t="s">
        <v>33</v>
      </c>
      <c r="B3327" s="7" t="s">
        <v>34</v>
      </c>
      <c r="C3327" s="7" t="s">
        <v>22</v>
      </c>
      <c r="D3327" s="7" t="s">
        <v>23</v>
      </c>
      <c r="E3327" s="7" t="s">
        <v>5</v>
      </c>
      <c r="F3327" s="7"/>
      <c r="G3327" s="7" t="s">
        <v>24</v>
      </c>
      <c r="H3327" s="7">
        <v>1516870</v>
      </c>
      <c r="I3327" s="7">
        <v>1517283</v>
      </c>
      <c r="J3327" s="7" t="s">
        <v>74</v>
      </c>
      <c r="K3327" s="7" t="s">
        <v>5919</v>
      </c>
      <c r="L3327" s="7" t="s">
        <v>5919</v>
      </c>
      <c r="M3327" s="7"/>
      <c r="N3327" s="7" t="s">
        <v>36</v>
      </c>
      <c r="O3327" s="7"/>
      <c r="P3327" s="7">
        <v>5737611</v>
      </c>
      <c r="Q3327" s="7" t="s">
        <v>5917</v>
      </c>
      <c r="R3327" s="7">
        <v>414</v>
      </c>
      <c r="S3327" s="7">
        <v>137</v>
      </c>
      <c r="T3327" s="8"/>
    </row>
    <row r="3328" spans="1:20" hidden="1" x14ac:dyDescent="0.25">
      <c r="A3328" t="s">
        <v>20</v>
      </c>
      <c r="B3328" t="s">
        <v>30</v>
      </c>
      <c r="C3328" t="s">
        <v>22</v>
      </c>
      <c r="D3328" t="s">
        <v>23</v>
      </c>
      <c r="E3328" t="s">
        <v>5</v>
      </c>
      <c r="G3328" t="s">
        <v>24</v>
      </c>
      <c r="H3328">
        <v>1517357</v>
      </c>
      <c r="I3328">
        <v>1517956</v>
      </c>
      <c r="J3328" t="s">
        <v>74</v>
      </c>
      <c r="P3328">
        <v>5737612</v>
      </c>
      <c r="Q3328" t="s">
        <v>5920</v>
      </c>
      <c r="R3328">
        <v>600</v>
      </c>
      <c r="T3328" t="s">
        <v>5921</v>
      </c>
    </row>
    <row r="3329" spans="1:20" x14ac:dyDescent="0.25">
      <c r="A3329" s="6" t="s">
        <v>33</v>
      </c>
      <c r="B3329" s="7" t="s">
        <v>34</v>
      </c>
      <c r="C3329" s="7" t="s">
        <v>22</v>
      </c>
      <c r="D3329" s="7" t="s">
        <v>23</v>
      </c>
      <c r="E3329" s="7" t="s">
        <v>5</v>
      </c>
      <c r="F3329" s="7"/>
      <c r="G3329" s="7" t="s">
        <v>24</v>
      </c>
      <c r="H3329" s="7">
        <v>1517357</v>
      </c>
      <c r="I3329" s="7">
        <v>1517956</v>
      </c>
      <c r="J3329" s="7" t="s">
        <v>74</v>
      </c>
      <c r="K3329" s="7" t="s">
        <v>5922</v>
      </c>
      <c r="L3329" s="7" t="s">
        <v>5922</v>
      </c>
      <c r="M3329" s="7"/>
      <c r="N3329" s="7" t="s">
        <v>5923</v>
      </c>
      <c r="O3329" s="7"/>
      <c r="P3329" s="7">
        <v>5737612</v>
      </c>
      <c r="Q3329" s="7" t="s">
        <v>5920</v>
      </c>
      <c r="R3329" s="7">
        <v>600</v>
      </c>
      <c r="S3329" s="7">
        <v>199</v>
      </c>
      <c r="T3329" s="8"/>
    </row>
    <row r="3330" spans="1:20" hidden="1" x14ac:dyDescent="0.25">
      <c r="A3330" t="s">
        <v>20</v>
      </c>
      <c r="B3330" t="s">
        <v>30</v>
      </c>
      <c r="C3330" t="s">
        <v>22</v>
      </c>
      <c r="D3330" t="s">
        <v>23</v>
      </c>
      <c r="E3330" t="s">
        <v>5</v>
      </c>
      <c r="G3330" t="s">
        <v>24</v>
      </c>
      <c r="H3330">
        <v>1517983</v>
      </c>
      <c r="I3330">
        <v>1520916</v>
      </c>
      <c r="J3330" t="s">
        <v>74</v>
      </c>
      <c r="P3330">
        <v>5737998</v>
      </c>
      <c r="Q3330" t="s">
        <v>5924</v>
      </c>
      <c r="R3330">
        <v>2934</v>
      </c>
      <c r="T3330" t="s">
        <v>5925</v>
      </c>
    </row>
    <row r="3331" spans="1:20" x14ac:dyDescent="0.25">
      <c r="A3331" s="6" t="s">
        <v>33</v>
      </c>
      <c r="B3331" s="7" t="s">
        <v>34</v>
      </c>
      <c r="C3331" s="7" t="s">
        <v>22</v>
      </c>
      <c r="D3331" s="7" t="s">
        <v>23</v>
      </c>
      <c r="E3331" s="7" t="s">
        <v>5</v>
      </c>
      <c r="F3331" s="7"/>
      <c r="G3331" s="7" t="s">
        <v>24</v>
      </c>
      <c r="H3331" s="7">
        <v>1517983</v>
      </c>
      <c r="I3331" s="7">
        <v>1520916</v>
      </c>
      <c r="J3331" s="7" t="s">
        <v>74</v>
      </c>
      <c r="K3331" s="7" t="s">
        <v>5926</v>
      </c>
      <c r="L3331" s="7" t="s">
        <v>5926</v>
      </c>
      <c r="M3331" s="7"/>
      <c r="N3331" s="7" t="s">
        <v>36</v>
      </c>
      <c r="O3331" s="7"/>
      <c r="P3331" s="7">
        <v>5737998</v>
      </c>
      <c r="Q3331" s="7" t="s">
        <v>5924</v>
      </c>
      <c r="R3331" s="7">
        <v>2934</v>
      </c>
      <c r="S3331" s="7">
        <v>977</v>
      </c>
      <c r="T3331" s="8"/>
    </row>
    <row r="3332" spans="1:20" hidden="1" x14ac:dyDescent="0.25">
      <c r="A3332" t="s">
        <v>20</v>
      </c>
      <c r="B3332" t="s">
        <v>30</v>
      </c>
      <c r="C3332" t="s">
        <v>22</v>
      </c>
      <c r="D3332" t="s">
        <v>23</v>
      </c>
      <c r="E3332" t="s">
        <v>5</v>
      </c>
      <c r="G3332" t="s">
        <v>24</v>
      </c>
      <c r="H3332">
        <v>1521077</v>
      </c>
      <c r="I3332">
        <v>1523005</v>
      </c>
      <c r="J3332" t="s">
        <v>25</v>
      </c>
      <c r="P3332">
        <v>5737688</v>
      </c>
      <c r="Q3332" t="s">
        <v>5927</v>
      </c>
      <c r="R3332">
        <v>1929</v>
      </c>
      <c r="T3332" t="s">
        <v>5928</v>
      </c>
    </row>
    <row r="3333" spans="1:20" x14ac:dyDescent="0.25">
      <c r="A3333" s="6" t="s">
        <v>33</v>
      </c>
      <c r="B3333" s="7" t="s">
        <v>34</v>
      </c>
      <c r="C3333" s="7" t="s">
        <v>22</v>
      </c>
      <c r="D3333" s="7" t="s">
        <v>23</v>
      </c>
      <c r="E3333" s="7" t="s">
        <v>5</v>
      </c>
      <c r="F3333" s="7"/>
      <c r="G3333" s="7" t="s">
        <v>24</v>
      </c>
      <c r="H3333" s="7">
        <v>1521077</v>
      </c>
      <c r="I3333" s="7">
        <v>1523005</v>
      </c>
      <c r="J3333" s="7" t="s">
        <v>25</v>
      </c>
      <c r="K3333" s="7" t="s">
        <v>5929</v>
      </c>
      <c r="L3333" s="7" t="s">
        <v>5929</v>
      </c>
      <c r="M3333" s="7"/>
      <c r="N3333" s="7" t="s">
        <v>5930</v>
      </c>
      <c r="O3333" s="7"/>
      <c r="P3333" s="7">
        <v>5737688</v>
      </c>
      <c r="Q3333" s="7" t="s">
        <v>5927</v>
      </c>
      <c r="R3333" s="7">
        <v>1929</v>
      </c>
      <c r="S3333" s="7">
        <v>642</v>
      </c>
      <c r="T3333" s="8"/>
    </row>
    <row r="3334" spans="1:20" hidden="1" x14ac:dyDescent="0.25">
      <c r="A3334" t="s">
        <v>20</v>
      </c>
      <c r="B3334" t="s">
        <v>30</v>
      </c>
      <c r="C3334" t="s">
        <v>22</v>
      </c>
      <c r="D3334" t="s">
        <v>23</v>
      </c>
      <c r="E3334" t="s">
        <v>5</v>
      </c>
      <c r="G3334" t="s">
        <v>24</v>
      </c>
      <c r="H3334">
        <v>1523123</v>
      </c>
      <c r="I3334">
        <v>1523701</v>
      </c>
      <c r="J3334" t="s">
        <v>25</v>
      </c>
      <c r="P3334">
        <v>5737689</v>
      </c>
      <c r="Q3334" t="s">
        <v>5931</v>
      </c>
      <c r="R3334">
        <v>579</v>
      </c>
      <c r="T3334" t="s">
        <v>5932</v>
      </c>
    </row>
    <row r="3335" spans="1:20" x14ac:dyDescent="0.25">
      <c r="A3335" s="6" t="s">
        <v>33</v>
      </c>
      <c r="B3335" s="7" t="s">
        <v>34</v>
      </c>
      <c r="C3335" s="7" t="s">
        <v>22</v>
      </c>
      <c r="D3335" s="7" t="s">
        <v>23</v>
      </c>
      <c r="E3335" s="7" t="s">
        <v>5</v>
      </c>
      <c r="F3335" s="7"/>
      <c r="G3335" s="7" t="s">
        <v>24</v>
      </c>
      <c r="H3335" s="7">
        <v>1523123</v>
      </c>
      <c r="I3335" s="7">
        <v>1523701</v>
      </c>
      <c r="J3335" s="7" t="s">
        <v>25</v>
      </c>
      <c r="K3335" s="7" t="s">
        <v>5933</v>
      </c>
      <c r="L3335" s="7" t="s">
        <v>5933</v>
      </c>
      <c r="M3335" s="7"/>
      <c r="N3335" s="7" t="s">
        <v>5934</v>
      </c>
      <c r="O3335" s="7"/>
      <c r="P3335" s="7">
        <v>5737689</v>
      </c>
      <c r="Q3335" s="7" t="s">
        <v>5931</v>
      </c>
      <c r="R3335" s="7">
        <v>579</v>
      </c>
      <c r="S3335" s="7">
        <v>192</v>
      </c>
      <c r="T3335" s="8"/>
    </row>
    <row r="3336" spans="1:20" hidden="1" x14ac:dyDescent="0.25">
      <c r="A3336" t="s">
        <v>20</v>
      </c>
      <c r="B3336" t="s">
        <v>30</v>
      </c>
      <c r="C3336" t="s">
        <v>22</v>
      </c>
      <c r="D3336" t="s">
        <v>23</v>
      </c>
      <c r="E3336" t="s">
        <v>5</v>
      </c>
      <c r="G3336" t="s">
        <v>24</v>
      </c>
      <c r="H3336">
        <v>1523766</v>
      </c>
      <c r="I3336">
        <v>1524362</v>
      </c>
      <c r="J3336" t="s">
        <v>25</v>
      </c>
      <c r="P3336">
        <v>5737433</v>
      </c>
      <c r="Q3336" t="s">
        <v>5935</v>
      </c>
      <c r="R3336">
        <v>597</v>
      </c>
      <c r="T3336" t="s">
        <v>5936</v>
      </c>
    </row>
    <row r="3337" spans="1:20" x14ac:dyDescent="0.25">
      <c r="A3337" s="6" t="s">
        <v>33</v>
      </c>
      <c r="B3337" s="7" t="s">
        <v>34</v>
      </c>
      <c r="C3337" s="7" t="s">
        <v>22</v>
      </c>
      <c r="D3337" s="7" t="s">
        <v>23</v>
      </c>
      <c r="E3337" s="7" t="s">
        <v>5</v>
      </c>
      <c r="F3337" s="7"/>
      <c r="G3337" s="7" t="s">
        <v>24</v>
      </c>
      <c r="H3337" s="7">
        <v>1523766</v>
      </c>
      <c r="I3337" s="7">
        <v>1524362</v>
      </c>
      <c r="J3337" s="7" t="s">
        <v>25</v>
      </c>
      <c r="K3337" s="7" t="s">
        <v>5937</v>
      </c>
      <c r="L3337" s="7" t="s">
        <v>5937</v>
      </c>
      <c r="M3337" s="7"/>
      <c r="N3337" s="7" t="s">
        <v>5938</v>
      </c>
      <c r="O3337" s="7"/>
      <c r="P3337" s="7">
        <v>5737433</v>
      </c>
      <c r="Q3337" s="7" t="s">
        <v>5935</v>
      </c>
      <c r="R3337" s="7">
        <v>597</v>
      </c>
      <c r="S3337" s="7">
        <v>198</v>
      </c>
      <c r="T3337" s="8"/>
    </row>
    <row r="3338" spans="1:20" hidden="1" x14ac:dyDescent="0.25">
      <c r="A3338" t="s">
        <v>20</v>
      </c>
      <c r="B3338" t="s">
        <v>30</v>
      </c>
      <c r="C3338" t="s">
        <v>22</v>
      </c>
      <c r="D3338" t="s">
        <v>23</v>
      </c>
      <c r="E3338" t="s">
        <v>5</v>
      </c>
      <c r="G3338" t="s">
        <v>24</v>
      </c>
      <c r="H3338">
        <v>1524528</v>
      </c>
      <c r="I3338">
        <v>1525271</v>
      </c>
      <c r="J3338" t="s">
        <v>25</v>
      </c>
      <c r="P3338">
        <v>5737543</v>
      </c>
      <c r="Q3338" t="s">
        <v>5939</v>
      </c>
      <c r="R3338">
        <v>744</v>
      </c>
      <c r="T3338" t="s">
        <v>5940</v>
      </c>
    </row>
    <row r="3339" spans="1:20" x14ac:dyDescent="0.25">
      <c r="A3339" s="6" t="s">
        <v>33</v>
      </c>
      <c r="B3339" s="7" t="s">
        <v>34</v>
      </c>
      <c r="C3339" s="7" t="s">
        <v>22</v>
      </c>
      <c r="D3339" s="7" t="s">
        <v>23</v>
      </c>
      <c r="E3339" s="7" t="s">
        <v>5</v>
      </c>
      <c r="F3339" s="7"/>
      <c r="G3339" s="7" t="s">
        <v>24</v>
      </c>
      <c r="H3339" s="7">
        <v>1524528</v>
      </c>
      <c r="I3339" s="7">
        <v>1525271</v>
      </c>
      <c r="J3339" s="7" t="s">
        <v>25</v>
      </c>
      <c r="K3339" s="7" t="s">
        <v>5941</v>
      </c>
      <c r="L3339" s="7" t="s">
        <v>5941</v>
      </c>
      <c r="M3339" s="7"/>
      <c r="N3339" s="7" t="s">
        <v>78</v>
      </c>
      <c r="O3339" s="7"/>
      <c r="P3339" s="7">
        <v>5737543</v>
      </c>
      <c r="Q3339" s="7" t="s">
        <v>5939</v>
      </c>
      <c r="R3339" s="7">
        <v>744</v>
      </c>
      <c r="S3339" s="7">
        <v>247</v>
      </c>
      <c r="T3339" s="8"/>
    </row>
    <row r="3340" spans="1:20" hidden="1" x14ac:dyDescent="0.25">
      <c r="A3340" t="s">
        <v>20</v>
      </c>
      <c r="B3340" t="s">
        <v>30</v>
      </c>
      <c r="C3340" t="s">
        <v>22</v>
      </c>
      <c r="D3340" t="s">
        <v>23</v>
      </c>
      <c r="E3340" t="s">
        <v>5</v>
      </c>
      <c r="G3340" t="s">
        <v>24</v>
      </c>
      <c r="H3340">
        <v>1525278</v>
      </c>
      <c r="I3340">
        <v>1525637</v>
      </c>
      <c r="J3340" t="s">
        <v>74</v>
      </c>
      <c r="P3340">
        <v>5737544</v>
      </c>
      <c r="Q3340" t="s">
        <v>5942</v>
      </c>
      <c r="R3340">
        <v>360</v>
      </c>
      <c r="T3340" t="s">
        <v>5943</v>
      </c>
    </row>
    <row r="3341" spans="1:20" x14ac:dyDescent="0.25">
      <c r="A3341" s="6" t="s">
        <v>33</v>
      </c>
      <c r="B3341" s="7" t="s">
        <v>34</v>
      </c>
      <c r="C3341" s="7" t="s">
        <v>22</v>
      </c>
      <c r="D3341" s="7" t="s">
        <v>23</v>
      </c>
      <c r="E3341" s="7" t="s">
        <v>5</v>
      </c>
      <c r="F3341" s="7"/>
      <c r="G3341" s="7" t="s">
        <v>24</v>
      </c>
      <c r="H3341" s="7">
        <v>1525278</v>
      </c>
      <c r="I3341" s="7">
        <v>1525637</v>
      </c>
      <c r="J3341" s="7" t="s">
        <v>74</v>
      </c>
      <c r="K3341" s="7" t="s">
        <v>5944</v>
      </c>
      <c r="L3341" s="7" t="s">
        <v>5944</v>
      </c>
      <c r="M3341" s="7"/>
      <c r="N3341" s="7" t="s">
        <v>36</v>
      </c>
      <c r="O3341" s="7"/>
      <c r="P3341" s="7">
        <v>5737544</v>
      </c>
      <c r="Q3341" s="7" t="s">
        <v>5942</v>
      </c>
      <c r="R3341" s="7">
        <v>360</v>
      </c>
      <c r="S3341" s="7">
        <v>119</v>
      </c>
      <c r="T3341" s="8"/>
    </row>
    <row r="3342" spans="1:20" hidden="1" x14ac:dyDescent="0.25">
      <c r="A3342" t="s">
        <v>20</v>
      </c>
      <c r="B3342" t="s">
        <v>30</v>
      </c>
      <c r="C3342" t="s">
        <v>22</v>
      </c>
      <c r="D3342" t="s">
        <v>23</v>
      </c>
      <c r="E3342" t="s">
        <v>5</v>
      </c>
      <c r="G3342" t="s">
        <v>24</v>
      </c>
      <c r="H3342">
        <v>1525725</v>
      </c>
      <c r="I3342">
        <v>1527767</v>
      </c>
      <c r="J3342" t="s">
        <v>74</v>
      </c>
      <c r="P3342">
        <v>5737403</v>
      </c>
      <c r="Q3342" t="s">
        <v>5945</v>
      </c>
      <c r="R3342">
        <v>2043</v>
      </c>
      <c r="T3342" t="s">
        <v>5946</v>
      </c>
    </row>
    <row r="3343" spans="1:20" x14ac:dyDescent="0.25">
      <c r="A3343" s="6" t="s">
        <v>33</v>
      </c>
      <c r="B3343" s="7" t="s">
        <v>34</v>
      </c>
      <c r="C3343" s="7" t="s">
        <v>22</v>
      </c>
      <c r="D3343" s="7" t="s">
        <v>23</v>
      </c>
      <c r="E3343" s="7" t="s">
        <v>5</v>
      </c>
      <c r="F3343" s="7"/>
      <c r="G3343" s="7" t="s">
        <v>24</v>
      </c>
      <c r="H3343" s="7">
        <v>1525725</v>
      </c>
      <c r="I3343" s="7">
        <v>1527767</v>
      </c>
      <c r="J3343" s="7" t="s">
        <v>74</v>
      </c>
      <c r="K3343" s="7" t="s">
        <v>5947</v>
      </c>
      <c r="L3343" s="7" t="s">
        <v>5947</v>
      </c>
      <c r="M3343" s="7"/>
      <c r="N3343" s="7" t="s">
        <v>5948</v>
      </c>
      <c r="O3343" s="7"/>
      <c r="P3343" s="7">
        <v>5737403</v>
      </c>
      <c r="Q3343" s="7" t="s">
        <v>5945</v>
      </c>
      <c r="R3343" s="7">
        <v>2043</v>
      </c>
      <c r="S3343" s="7">
        <v>680</v>
      </c>
      <c r="T3343" s="8"/>
    </row>
    <row r="3344" spans="1:20" hidden="1" x14ac:dyDescent="0.25">
      <c r="A3344" t="s">
        <v>20</v>
      </c>
      <c r="B3344" t="s">
        <v>30</v>
      </c>
      <c r="C3344" t="s">
        <v>22</v>
      </c>
      <c r="D3344" t="s">
        <v>23</v>
      </c>
      <c r="E3344" t="s">
        <v>5</v>
      </c>
      <c r="G3344" t="s">
        <v>24</v>
      </c>
      <c r="H3344">
        <v>1527945</v>
      </c>
      <c r="I3344">
        <v>1529645</v>
      </c>
      <c r="J3344" t="s">
        <v>25</v>
      </c>
      <c r="P3344">
        <v>5737591</v>
      </c>
      <c r="Q3344" t="s">
        <v>5949</v>
      </c>
      <c r="R3344">
        <v>1701</v>
      </c>
      <c r="T3344" t="s">
        <v>5950</v>
      </c>
    </row>
    <row r="3345" spans="1:20" x14ac:dyDescent="0.25">
      <c r="A3345" s="6" t="s">
        <v>33</v>
      </c>
      <c r="B3345" s="7" t="s">
        <v>34</v>
      </c>
      <c r="C3345" s="7" t="s">
        <v>22</v>
      </c>
      <c r="D3345" s="7" t="s">
        <v>23</v>
      </c>
      <c r="E3345" s="7" t="s">
        <v>5</v>
      </c>
      <c r="F3345" s="7"/>
      <c r="G3345" s="7" t="s">
        <v>24</v>
      </c>
      <c r="H3345" s="7">
        <v>1527945</v>
      </c>
      <c r="I3345" s="7">
        <v>1529645</v>
      </c>
      <c r="J3345" s="7" t="s">
        <v>25</v>
      </c>
      <c r="K3345" s="7" t="s">
        <v>5951</v>
      </c>
      <c r="L3345" s="7" t="s">
        <v>5951</v>
      </c>
      <c r="M3345" s="7"/>
      <c r="N3345" s="7" t="s">
        <v>5952</v>
      </c>
      <c r="O3345" s="7"/>
      <c r="P3345" s="7">
        <v>5737591</v>
      </c>
      <c r="Q3345" s="7" t="s">
        <v>5949</v>
      </c>
      <c r="R3345" s="7">
        <v>1701</v>
      </c>
      <c r="S3345" s="7">
        <v>566</v>
      </c>
      <c r="T3345" s="8"/>
    </row>
    <row r="3346" spans="1:20" hidden="1" x14ac:dyDescent="0.25">
      <c r="A3346" t="s">
        <v>20</v>
      </c>
      <c r="B3346" t="s">
        <v>30</v>
      </c>
      <c r="C3346" t="s">
        <v>22</v>
      </c>
      <c r="D3346" t="s">
        <v>23</v>
      </c>
      <c r="E3346" t="s">
        <v>5</v>
      </c>
      <c r="G3346" t="s">
        <v>24</v>
      </c>
      <c r="H3346">
        <v>1529772</v>
      </c>
      <c r="I3346">
        <v>1530275</v>
      </c>
      <c r="J3346" t="s">
        <v>25</v>
      </c>
      <c r="P3346">
        <v>5737592</v>
      </c>
      <c r="Q3346" t="s">
        <v>5953</v>
      </c>
      <c r="R3346">
        <v>504</v>
      </c>
      <c r="T3346" t="s">
        <v>5954</v>
      </c>
    </row>
    <row r="3347" spans="1:20" x14ac:dyDescent="0.25">
      <c r="A3347" s="6" t="s">
        <v>33</v>
      </c>
      <c r="B3347" s="7" t="s">
        <v>34</v>
      </c>
      <c r="C3347" s="7" t="s">
        <v>22</v>
      </c>
      <c r="D3347" s="7" t="s">
        <v>23</v>
      </c>
      <c r="E3347" s="7" t="s">
        <v>5</v>
      </c>
      <c r="F3347" s="7"/>
      <c r="G3347" s="7" t="s">
        <v>24</v>
      </c>
      <c r="H3347" s="7">
        <v>1529772</v>
      </c>
      <c r="I3347" s="7">
        <v>1530275</v>
      </c>
      <c r="J3347" s="7" t="s">
        <v>25</v>
      </c>
      <c r="K3347" s="7" t="s">
        <v>5955</v>
      </c>
      <c r="L3347" s="7" t="s">
        <v>5955</v>
      </c>
      <c r="M3347" s="7"/>
      <c r="N3347" s="7" t="s">
        <v>36</v>
      </c>
      <c r="O3347" s="7"/>
      <c r="P3347" s="7">
        <v>5737592</v>
      </c>
      <c r="Q3347" s="7" t="s">
        <v>5953</v>
      </c>
      <c r="R3347" s="7">
        <v>504</v>
      </c>
      <c r="S3347" s="7">
        <v>167</v>
      </c>
      <c r="T3347" s="8"/>
    </row>
    <row r="3348" spans="1:20" hidden="1" x14ac:dyDescent="0.25">
      <c r="A3348" t="s">
        <v>20</v>
      </c>
      <c r="B3348" t="s">
        <v>30</v>
      </c>
      <c r="C3348" t="s">
        <v>22</v>
      </c>
      <c r="D3348" t="s">
        <v>23</v>
      </c>
      <c r="E3348" t="s">
        <v>5</v>
      </c>
      <c r="G3348" t="s">
        <v>24</v>
      </c>
      <c r="H3348">
        <v>1530288</v>
      </c>
      <c r="I3348">
        <v>1532420</v>
      </c>
      <c r="J3348" t="s">
        <v>25</v>
      </c>
      <c r="P3348">
        <v>5737529</v>
      </c>
      <c r="Q3348" t="s">
        <v>5956</v>
      </c>
      <c r="R3348">
        <v>2133</v>
      </c>
      <c r="T3348" t="s">
        <v>5957</v>
      </c>
    </row>
    <row r="3349" spans="1:20" x14ac:dyDescent="0.25">
      <c r="A3349" s="6" t="s">
        <v>33</v>
      </c>
      <c r="B3349" s="7" t="s">
        <v>34</v>
      </c>
      <c r="C3349" s="7" t="s">
        <v>22</v>
      </c>
      <c r="D3349" s="7" t="s">
        <v>23</v>
      </c>
      <c r="E3349" s="7" t="s">
        <v>5</v>
      </c>
      <c r="F3349" s="7"/>
      <c r="G3349" s="7" t="s">
        <v>24</v>
      </c>
      <c r="H3349" s="7">
        <v>1530288</v>
      </c>
      <c r="I3349" s="7">
        <v>1532420</v>
      </c>
      <c r="J3349" s="7" t="s">
        <v>25</v>
      </c>
      <c r="K3349" s="7" t="s">
        <v>5958</v>
      </c>
      <c r="L3349" s="7" t="s">
        <v>5958</v>
      </c>
      <c r="M3349" s="7"/>
      <c r="N3349" s="7" t="s">
        <v>36</v>
      </c>
      <c r="O3349" s="7"/>
      <c r="P3349" s="7">
        <v>5737529</v>
      </c>
      <c r="Q3349" s="7" t="s">
        <v>5956</v>
      </c>
      <c r="R3349" s="7">
        <v>2133</v>
      </c>
      <c r="S3349" s="7">
        <v>710</v>
      </c>
      <c r="T3349" s="8"/>
    </row>
    <row r="3350" spans="1:20" hidden="1" x14ac:dyDescent="0.25">
      <c r="A3350" t="s">
        <v>20</v>
      </c>
      <c r="B3350" t="s">
        <v>30</v>
      </c>
      <c r="C3350" t="s">
        <v>22</v>
      </c>
      <c r="D3350" t="s">
        <v>23</v>
      </c>
      <c r="E3350" t="s">
        <v>5</v>
      </c>
      <c r="G3350" t="s">
        <v>24</v>
      </c>
      <c r="H3350">
        <v>1532532</v>
      </c>
      <c r="I3350">
        <v>1533134</v>
      </c>
      <c r="J3350" t="s">
        <v>25</v>
      </c>
      <c r="P3350">
        <v>5737521</v>
      </c>
      <c r="Q3350" t="s">
        <v>5959</v>
      </c>
      <c r="R3350">
        <v>603</v>
      </c>
      <c r="T3350" t="s">
        <v>5960</v>
      </c>
    </row>
    <row r="3351" spans="1:20" x14ac:dyDescent="0.25">
      <c r="A3351" s="6" t="s">
        <v>33</v>
      </c>
      <c r="B3351" s="7" t="s">
        <v>34</v>
      </c>
      <c r="C3351" s="7" t="s">
        <v>22</v>
      </c>
      <c r="D3351" s="7" t="s">
        <v>23</v>
      </c>
      <c r="E3351" s="7" t="s">
        <v>5</v>
      </c>
      <c r="F3351" s="7"/>
      <c r="G3351" s="7" t="s">
        <v>24</v>
      </c>
      <c r="H3351" s="7">
        <v>1532532</v>
      </c>
      <c r="I3351" s="7">
        <v>1533134</v>
      </c>
      <c r="J3351" s="7" t="s">
        <v>25</v>
      </c>
      <c r="K3351" s="7" t="s">
        <v>5961</v>
      </c>
      <c r="L3351" s="7" t="s">
        <v>5961</v>
      </c>
      <c r="M3351" s="7"/>
      <c r="N3351" s="7" t="s">
        <v>5962</v>
      </c>
      <c r="O3351" s="7"/>
      <c r="P3351" s="7">
        <v>5737521</v>
      </c>
      <c r="Q3351" s="7" t="s">
        <v>5959</v>
      </c>
      <c r="R3351" s="7">
        <v>603</v>
      </c>
      <c r="S3351" s="7">
        <v>200</v>
      </c>
      <c r="T3351" s="8"/>
    </row>
    <row r="3352" spans="1:20" hidden="1" x14ac:dyDescent="0.25">
      <c r="A3352" t="s">
        <v>20</v>
      </c>
      <c r="B3352" t="s">
        <v>30</v>
      </c>
      <c r="C3352" t="s">
        <v>22</v>
      </c>
      <c r="D3352" t="s">
        <v>23</v>
      </c>
      <c r="E3352" t="s">
        <v>5</v>
      </c>
      <c r="G3352" t="s">
        <v>24</v>
      </c>
      <c r="H3352">
        <v>1533217</v>
      </c>
      <c r="I3352">
        <v>1534374</v>
      </c>
      <c r="J3352" t="s">
        <v>25</v>
      </c>
      <c r="P3352">
        <v>5737522</v>
      </c>
      <c r="Q3352" t="s">
        <v>5963</v>
      </c>
      <c r="R3352">
        <v>1158</v>
      </c>
      <c r="T3352" t="s">
        <v>5964</v>
      </c>
    </row>
    <row r="3353" spans="1:20" x14ac:dyDescent="0.25">
      <c r="A3353" s="6" t="s">
        <v>33</v>
      </c>
      <c r="B3353" s="7" t="s">
        <v>34</v>
      </c>
      <c r="C3353" s="7" t="s">
        <v>22</v>
      </c>
      <c r="D3353" s="7" t="s">
        <v>23</v>
      </c>
      <c r="E3353" s="7" t="s">
        <v>5</v>
      </c>
      <c r="F3353" s="7"/>
      <c r="G3353" s="7" t="s">
        <v>24</v>
      </c>
      <c r="H3353" s="7">
        <v>1533217</v>
      </c>
      <c r="I3353" s="7">
        <v>1534374</v>
      </c>
      <c r="J3353" s="7" t="s">
        <v>25</v>
      </c>
      <c r="K3353" s="7" t="s">
        <v>5965</v>
      </c>
      <c r="L3353" s="7" t="s">
        <v>5965</v>
      </c>
      <c r="M3353" s="7"/>
      <c r="N3353" s="7" t="s">
        <v>394</v>
      </c>
      <c r="O3353" s="7"/>
      <c r="P3353" s="7">
        <v>5737522</v>
      </c>
      <c r="Q3353" s="7" t="s">
        <v>5963</v>
      </c>
      <c r="R3353" s="7">
        <v>1158</v>
      </c>
      <c r="S3353" s="7">
        <v>385</v>
      </c>
      <c r="T3353" s="8"/>
    </row>
    <row r="3354" spans="1:20" hidden="1" x14ac:dyDescent="0.25">
      <c r="A3354" t="s">
        <v>20</v>
      </c>
      <c r="B3354" t="s">
        <v>30</v>
      </c>
      <c r="C3354" t="s">
        <v>22</v>
      </c>
      <c r="D3354" t="s">
        <v>23</v>
      </c>
      <c r="E3354" t="s">
        <v>5</v>
      </c>
      <c r="G3354" t="s">
        <v>24</v>
      </c>
      <c r="H3354">
        <v>1534376</v>
      </c>
      <c r="I3354">
        <v>1535941</v>
      </c>
      <c r="J3354" t="s">
        <v>25</v>
      </c>
      <c r="P3354">
        <v>5737715</v>
      </c>
      <c r="Q3354" t="s">
        <v>5966</v>
      </c>
      <c r="R3354">
        <v>1566</v>
      </c>
      <c r="T3354" t="s">
        <v>5967</v>
      </c>
    </row>
    <row r="3355" spans="1:20" x14ac:dyDescent="0.25">
      <c r="A3355" s="6" t="s">
        <v>33</v>
      </c>
      <c r="B3355" s="7" t="s">
        <v>34</v>
      </c>
      <c r="C3355" s="7" t="s">
        <v>22</v>
      </c>
      <c r="D3355" s="7" t="s">
        <v>23</v>
      </c>
      <c r="E3355" s="7" t="s">
        <v>5</v>
      </c>
      <c r="F3355" s="7"/>
      <c r="G3355" s="7" t="s">
        <v>24</v>
      </c>
      <c r="H3355" s="7">
        <v>1534376</v>
      </c>
      <c r="I3355" s="7">
        <v>1535941</v>
      </c>
      <c r="J3355" s="7" t="s">
        <v>25</v>
      </c>
      <c r="K3355" s="7" t="s">
        <v>5968</v>
      </c>
      <c r="L3355" s="7" t="s">
        <v>5968</v>
      </c>
      <c r="M3355" s="7"/>
      <c r="N3355" s="7" t="s">
        <v>36</v>
      </c>
      <c r="O3355" s="7"/>
      <c r="P3355" s="7">
        <v>5737715</v>
      </c>
      <c r="Q3355" s="7" t="s">
        <v>5966</v>
      </c>
      <c r="R3355" s="7">
        <v>1566</v>
      </c>
      <c r="S3355" s="7">
        <v>521</v>
      </c>
      <c r="T3355" s="8"/>
    </row>
    <row r="3356" spans="1:20" hidden="1" x14ac:dyDescent="0.25">
      <c r="A3356" t="s">
        <v>20</v>
      </c>
      <c r="B3356" t="s">
        <v>30</v>
      </c>
      <c r="C3356" t="s">
        <v>22</v>
      </c>
      <c r="D3356" t="s">
        <v>23</v>
      </c>
      <c r="E3356" t="s">
        <v>5</v>
      </c>
      <c r="G3356" t="s">
        <v>24</v>
      </c>
      <c r="H3356">
        <v>1536068</v>
      </c>
      <c r="I3356">
        <v>1537072</v>
      </c>
      <c r="J3356" t="s">
        <v>25</v>
      </c>
      <c r="P3356">
        <v>5737742</v>
      </c>
      <c r="Q3356" t="s">
        <v>5969</v>
      </c>
      <c r="R3356">
        <v>1005</v>
      </c>
      <c r="T3356" t="s">
        <v>5970</v>
      </c>
    </row>
    <row r="3357" spans="1:20" x14ac:dyDescent="0.25">
      <c r="A3357" s="6" t="s">
        <v>33</v>
      </c>
      <c r="B3357" s="7" t="s">
        <v>34</v>
      </c>
      <c r="C3357" s="7" t="s">
        <v>22</v>
      </c>
      <c r="D3357" s="7" t="s">
        <v>23</v>
      </c>
      <c r="E3357" s="7" t="s">
        <v>5</v>
      </c>
      <c r="F3357" s="7"/>
      <c r="G3357" s="7" t="s">
        <v>24</v>
      </c>
      <c r="H3357" s="7">
        <v>1536068</v>
      </c>
      <c r="I3357" s="7">
        <v>1537072</v>
      </c>
      <c r="J3357" s="7" t="s">
        <v>25</v>
      </c>
      <c r="K3357" s="7" t="s">
        <v>5971</v>
      </c>
      <c r="L3357" s="7" t="s">
        <v>5971</v>
      </c>
      <c r="M3357" s="7"/>
      <c r="N3357" s="7" t="s">
        <v>5972</v>
      </c>
      <c r="O3357" s="7"/>
      <c r="P3357" s="7">
        <v>5737742</v>
      </c>
      <c r="Q3357" s="7" t="s">
        <v>5969</v>
      </c>
      <c r="R3357" s="7">
        <v>1005</v>
      </c>
      <c r="S3357" s="7">
        <v>334</v>
      </c>
      <c r="T3357" s="8"/>
    </row>
    <row r="3358" spans="1:20" hidden="1" x14ac:dyDescent="0.25">
      <c r="A3358" t="s">
        <v>20</v>
      </c>
      <c r="B3358" t="s">
        <v>30</v>
      </c>
      <c r="C3358" t="s">
        <v>22</v>
      </c>
      <c r="D3358" t="s">
        <v>23</v>
      </c>
      <c r="E3358" t="s">
        <v>5</v>
      </c>
      <c r="G3358" t="s">
        <v>24</v>
      </c>
      <c r="H3358">
        <v>1537078</v>
      </c>
      <c r="I3358">
        <v>1537875</v>
      </c>
      <c r="J3358" t="s">
        <v>74</v>
      </c>
      <c r="P3358">
        <v>5737743</v>
      </c>
      <c r="Q3358" t="s">
        <v>5973</v>
      </c>
      <c r="R3358">
        <v>798</v>
      </c>
      <c r="T3358" t="s">
        <v>5974</v>
      </c>
    </row>
    <row r="3359" spans="1:20" x14ac:dyDescent="0.25">
      <c r="A3359" s="6" t="s">
        <v>33</v>
      </c>
      <c r="B3359" s="7" t="s">
        <v>34</v>
      </c>
      <c r="C3359" s="7" t="s">
        <v>22</v>
      </c>
      <c r="D3359" s="7" t="s">
        <v>23</v>
      </c>
      <c r="E3359" s="7" t="s">
        <v>5</v>
      </c>
      <c r="F3359" s="7"/>
      <c r="G3359" s="7" t="s">
        <v>24</v>
      </c>
      <c r="H3359" s="7">
        <v>1537078</v>
      </c>
      <c r="I3359" s="7">
        <v>1537875</v>
      </c>
      <c r="J3359" s="7" t="s">
        <v>74</v>
      </c>
      <c r="K3359" s="7" t="s">
        <v>5975</v>
      </c>
      <c r="L3359" s="7" t="s">
        <v>5975</v>
      </c>
      <c r="M3359" s="7"/>
      <c r="N3359" s="7" t="s">
        <v>40</v>
      </c>
      <c r="O3359" s="7"/>
      <c r="P3359" s="7">
        <v>5737743</v>
      </c>
      <c r="Q3359" s="7" t="s">
        <v>5973</v>
      </c>
      <c r="R3359" s="7">
        <v>798</v>
      </c>
      <c r="S3359" s="7">
        <v>265</v>
      </c>
      <c r="T3359" s="8"/>
    </row>
    <row r="3360" spans="1:20" hidden="1" x14ac:dyDescent="0.25">
      <c r="A3360" t="s">
        <v>20</v>
      </c>
      <c r="B3360" t="s">
        <v>30</v>
      </c>
      <c r="C3360" t="s">
        <v>22</v>
      </c>
      <c r="D3360" t="s">
        <v>23</v>
      </c>
      <c r="E3360" t="s">
        <v>5</v>
      </c>
      <c r="G3360" t="s">
        <v>24</v>
      </c>
      <c r="H3360">
        <v>1537931</v>
      </c>
      <c r="I3360">
        <v>1539409</v>
      </c>
      <c r="J3360" t="s">
        <v>74</v>
      </c>
      <c r="P3360">
        <v>5737385</v>
      </c>
      <c r="Q3360" t="s">
        <v>5976</v>
      </c>
      <c r="R3360">
        <v>1479</v>
      </c>
      <c r="T3360" t="s">
        <v>5977</v>
      </c>
    </row>
    <row r="3361" spans="1:20" x14ac:dyDescent="0.25">
      <c r="A3361" s="6" t="s">
        <v>33</v>
      </c>
      <c r="B3361" s="7" t="s">
        <v>34</v>
      </c>
      <c r="C3361" s="7" t="s">
        <v>22</v>
      </c>
      <c r="D3361" s="7" t="s">
        <v>23</v>
      </c>
      <c r="E3361" s="7" t="s">
        <v>5</v>
      </c>
      <c r="F3361" s="7"/>
      <c r="G3361" s="7" t="s">
        <v>24</v>
      </c>
      <c r="H3361" s="7">
        <v>1537931</v>
      </c>
      <c r="I3361" s="7">
        <v>1539409</v>
      </c>
      <c r="J3361" s="7" t="s">
        <v>74</v>
      </c>
      <c r="K3361" s="7" t="s">
        <v>5978</v>
      </c>
      <c r="L3361" s="7" t="s">
        <v>5978</v>
      </c>
      <c r="M3361" s="7"/>
      <c r="N3361" s="7" t="s">
        <v>5817</v>
      </c>
      <c r="O3361" s="7"/>
      <c r="P3361" s="7">
        <v>5737385</v>
      </c>
      <c r="Q3361" s="7" t="s">
        <v>5976</v>
      </c>
      <c r="R3361" s="7">
        <v>1479</v>
      </c>
      <c r="S3361" s="7">
        <v>492</v>
      </c>
      <c r="T3361" s="8"/>
    </row>
    <row r="3362" spans="1:20" hidden="1" x14ac:dyDescent="0.25">
      <c r="A3362" t="s">
        <v>20</v>
      </c>
      <c r="B3362" t="s">
        <v>30</v>
      </c>
      <c r="C3362" t="s">
        <v>22</v>
      </c>
      <c r="D3362" t="s">
        <v>23</v>
      </c>
      <c r="E3362" t="s">
        <v>5</v>
      </c>
      <c r="G3362" t="s">
        <v>24</v>
      </c>
      <c r="H3362">
        <v>1539564</v>
      </c>
      <c r="I3362">
        <v>1540970</v>
      </c>
      <c r="J3362" t="s">
        <v>25</v>
      </c>
      <c r="P3362">
        <v>5737511</v>
      </c>
      <c r="Q3362" t="s">
        <v>5979</v>
      </c>
      <c r="R3362">
        <v>1407</v>
      </c>
      <c r="T3362" t="s">
        <v>5980</v>
      </c>
    </row>
    <row r="3363" spans="1:20" x14ac:dyDescent="0.25">
      <c r="A3363" s="6" t="s">
        <v>33</v>
      </c>
      <c r="B3363" s="7" t="s">
        <v>34</v>
      </c>
      <c r="C3363" s="7" t="s">
        <v>22</v>
      </c>
      <c r="D3363" s="7" t="s">
        <v>23</v>
      </c>
      <c r="E3363" s="7" t="s">
        <v>5</v>
      </c>
      <c r="F3363" s="7"/>
      <c r="G3363" s="7" t="s">
        <v>24</v>
      </c>
      <c r="H3363" s="7">
        <v>1539564</v>
      </c>
      <c r="I3363" s="7">
        <v>1540970</v>
      </c>
      <c r="J3363" s="7" t="s">
        <v>25</v>
      </c>
      <c r="K3363" s="7" t="s">
        <v>5981</v>
      </c>
      <c r="L3363" s="7" t="s">
        <v>5981</v>
      </c>
      <c r="M3363" s="7"/>
      <c r="N3363" s="7" t="s">
        <v>5982</v>
      </c>
      <c r="O3363" s="7"/>
      <c r="P3363" s="7">
        <v>5737511</v>
      </c>
      <c r="Q3363" s="7" t="s">
        <v>5979</v>
      </c>
      <c r="R3363" s="7">
        <v>1407</v>
      </c>
      <c r="S3363" s="7">
        <v>468</v>
      </c>
      <c r="T3363" s="8"/>
    </row>
    <row r="3364" spans="1:20" hidden="1" x14ac:dyDescent="0.25">
      <c r="A3364" t="s">
        <v>20</v>
      </c>
      <c r="B3364" t="s">
        <v>30</v>
      </c>
      <c r="C3364" t="s">
        <v>22</v>
      </c>
      <c r="D3364" t="s">
        <v>23</v>
      </c>
      <c r="E3364" t="s">
        <v>5</v>
      </c>
      <c r="G3364" t="s">
        <v>24</v>
      </c>
      <c r="H3364">
        <v>1541017</v>
      </c>
      <c r="I3364">
        <v>1542258</v>
      </c>
      <c r="J3364" t="s">
        <v>74</v>
      </c>
      <c r="P3364">
        <v>5737512</v>
      </c>
      <c r="Q3364" t="s">
        <v>5983</v>
      </c>
      <c r="R3364">
        <v>1242</v>
      </c>
      <c r="T3364" t="s">
        <v>5984</v>
      </c>
    </row>
    <row r="3365" spans="1:20" x14ac:dyDescent="0.25">
      <c r="A3365" s="6" t="s">
        <v>33</v>
      </c>
      <c r="B3365" s="7" t="s">
        <v>34</v>
      </c>
      <c r="C3365" s="7" t="s">
        <v>22</v>
      </c>
      <c r="D3365" s="7" t="s">
        <v>23</v>
      </c>
      <c r="E3365" s="7" t="s">
        <v>5</v>
      </c>
      <c r="F3365" s="7"/>
      <c r="G3365" s="7" t="s">
        <v>24</v>
      </c>
      <c r="H3365" s="7">
        <v>1541017</v>
      </c>
      <c r="I3365" s="7">
        <v>1542258</v>
      </c>
      <c r="J3365" s="7" t="s">
        <v>74</v>
      </c>
      <c r="K3365" s="7" t="s">
        <v>5985</v>
      </c>
      <c r="L3365" s="7" t="s">
        <v>5985</v>
      </c>
      <c r="M3365" s="7"/>
      <c r="N3365" s="7" t="s">
        <v>1598</v>
      </c>
      <c r="O3365" s="7"/>
      <c r="P3365" s="7">
        <v>5737512</v>
      </c>
      <c r="Q3365" s="7" t="s">
        <v>5983</v>
      </c>
      <c r="R3365" s="7">
        <v>1242</v>
      </c>
      <c r="S3365" s="7">
        <v>413</v>
      </c>
      <c r="T3365" s="8"/>
    </row>
    <row r="3366" spans="1:20" hidden="1" x14ac:dyDescent="0.25">
      <c r="A3366" t="s">
        <v>20</v>
      </c>
      <c r="B3366" t="s">
        <v>30</v>
      </c>
      <c r="C3366" t="s">
        <v>22</v>
      </c>
      <c r="D3366" t="s">
        <v>23</v>
      </c>
      <c r="E3366" t="s">
        <v>5</v>
      </c>
      <c r="G3366" t="s">
        <v>24</v>
      </c>
      <c r="H3366">
        <v>1542467</v>
      </c>
      <c r="I3366">
        <v>1542766</v>
      </c>
      <c r="J3366" t="s">
        <v>74</v>
      </c>
      <c r="P3366">
        <v>5737456</v>
      </c>
      <c r="Q3366" t="s">
        <v>5986</v>
      </c>
      <c r="R3366">
        <v>300</v>
      </c>
      <c r="T3366" t="s">
        <v>5987</v>
      </c>
    </row>
    <row r="3367" spans="1:20" x14ac:dyDescent="0.25">
      <c r="A3367" s="6" t="s">
        <v>33</v>
      </c>
      <c r="B3367" s="7" t="s">
        <v>34</v>
      </c>
      <c r="C3367" s="7" t="s">
        <v>22</v>
      </c>
      <c r="D3367" s="7" t="s">
        <v>23</v>
      </c>
      <c r="E3367" s="7" t="s">
        <v>5</v>
      </c>
      <c r="F3367" s="7"/>
      <c r="G3367" s="7" t="s">
        <v>24</v>
      </c>
      <c r="H3367" s="7">
        <v>1542467</v>
      </c>
      <c r="I3367" s="7">
        <v>1542766</v>
      </c>
      <c r="J3367" s="7" t="s">
        <v>74</v>
      </c>
      <c r="K3367" s="7" t="s">
        <v>5988</v>
      </c>
      <c r="L3367" s="7" t="s">
        <v>5988</v>
      </c>
      <c r="M3367" s="7"/>
      <c r="N3367" s="7" t="s">
        <v>5989</v>
      </c>
      <c r="O3367" s="7"/>
      <c r="P3367" s="7">
        <v>5737456</v>
      </c>
      <c r="Q3367" s="7" t="s">
        <v>5986</v>
      </c>
      <c r="R3367" s="7">
        <v>300</v>
      </c>
      <c r="S3367" s="7">
        <v>99</v>
      </c>
      <c r="T3367" s="8"/>
    </row>
    <row r="3368" spans="1:20" hidden="1" x14ac:dyDescent="0.25">
      <c r="A3368" t="s">
        <v>20</v>
      </c>
      <c r="B3368" t="s">
        <v>30</v>
      </c>
      <c r="C3368" t="s">
        <v>22</v>
      </c>
      <c r="D3368" t="s">
        <v>23</v>
      </c>
      <c r="E3368" t="s">
        <v>5</v>
      </c>
      <c r="G3368" t="s">
        <v>24</v>
      </c>
      <c r="H3368">
        <v>1542885</v>
      </c>
      <c r="I3368">
        <v>1543952</v>
      </c>
      <c r="J3368" t="s">
        <v>74</v>
      </c>
      <c r="P3368">
        <v>5737709</v>
      </c>
      <c r="Q3368" t="s">
        <v>5990</v>
      </c>
      <c r="R3368">
        <v>1068</v>
      </c>
      <c r="T3368" t="s">
        <v>5991</v>
      </c>
    </row>
    <row r="3369" spans="1:20" x14ac:dyDescent="0.25">
      <c r="A3369" s="6" t="s">
        <v>33</v>
      </c>
      <c r="B3369" s="7" t="s">
        <v>34</v>
      </c>
      <c r="C3369" s="7" t="s">
        <v>22</v>
      </c>
      <c r="D3369" s="7" t="s">
        <v>23</v>
      </c>
      <c r="E3369" s="7" t="s">
        <v>5</v>
      </c>
      <c r="F3369" s="7"/>
      <c r="G3369" s="7" t="s">
        <v>24</v>
      </c>
      <c r="H3369" s="7">
        <v>1542885</v>
      </c>
      <c r="I3369" s="7">
        <v>1543952</v>
      </c>
      <c r="J3369" s="7" t="s">
        <v>74</v>
      </c>
      <c r="K3369" s="7" t="s">
        <v>5992</v>
      </c>
      <c r="L3369" s="7" t="s">
        <v>5992</v>
      </c>
      <c r="M3369" s="7"/>
      <c r="N3369" s="7" t="s">
        <v>5993</v>
      </c>
      <c r="O3369" s="7"/>
      <c r="P3369" s="7">
        <v>5737709</v>
      </c>
      <c r="Q3369" s="7" t="s">
        <v>5990</v>
      </c>
      <c r="R3369" s="7">
        <v>1068</v>
      </c>
      <c r="S3369" s="7">
        <v>355</v>
      </c>
      <c r="T3369" s="8"/>
    </row>
    <row r="3370" spans="1:20" hidden="1" x14ac:dyDescent="0.25">
      <c r="A3370" t="s">
        <v>20</v>
      </c>
      <c r="B3370" t="s">
        <v>30</v>
      </c>
      <c r="C3370" t="s">
        <v>22</v>
      </c>
      <c r="D3370" t="s">
        <v>23</v>
      </c>
      <c r="E3370" t="s">
        <v>5</v>
      </c>
      <c r="G3370" t="s">
        <v>24</v>
      </c>
      <c r="H3370">
        <v>1544018</v>
      </c>
      <c r="I3370">
        <v>1547263</v>
      </c>
      <c r="J3370" t="s">
        <v>74</v>
      </c>
      <c r="P3370">
        <v>5737710</v>
      </c>
      <c r="Q3370" t="s">
        <v>5994</v>
      </c>
      <c r="R3370">
        <v>3246</v>
      </c>
      <c r="T3370" t="s">
        <v>5995</v>
      </c>
    </row>
    <row r="3371" spans="1:20" x14ac:dyDescent="0.25">
      <c r="A3371" s="6" t="s">
        <v>33</v>
      </c>
      <c r="B3371" s="7" t="s">
        <v>34</v>
      </c>
      <c r="C3371" s="7" t="s">
        <v>22</v>
      </c>
      <c r="D3371" s="7" t="s">
        <v>23</v>
      </c>
      <c r="E3371" s="7" t="s">
        <v>5</v>
      </c>
      <c r="F3371" s="7"/>
      <c r="G3371" s="7" t="s">
        <v>24</v>
      </c>
      <c r="H3371" s="7">
        <v>1544018</v>
      </c>
      <c r="I3371" s="7">
        <v>1547263</v>
      </c>
      <c r="J3371" s="7" t="s">
        <v>74</v>
      </c>
      <c r="K3371" s="7" t="s">
        <v>5996</v>
      </c>
      <c r="L3371" s="7" t="s">
        <v>5996</v>
      </c>
      <c r="M3371" s="7"/>
      <c r="N3371" s="7" t="s">
        <v>5997</v>
      </c>
      <c r="O3371" s="7"/>
      <c r="P3371" s="7">
        <v>5737710</v>
      </c>
      <c r="Q3371" s="7" t="s">
        <v>5994</v>
      </c>
      <c r="R3371" s="7">
        <v>3246</v>
      </c>
      <c r="S3371" s="7">
        <v>1081</v>
      </c>
      <c r="T3371" s="8"/>
    </row>
    <row r="3372" spans="1:20" hidden="1" x14ac:dyDescent="0.25">
      <c r="A3372" t="s">
        <v>20</v>
      </c>
      <c r="B3372" t="s">
        <v>30</v>
      </c>
      <c r="C3372" t="s">
        <v>22</v>
      </c>
      <c r="D3372" t="s">
        <v>23</v>
      </c>
      <c r="E3372" t="s">
        <v>5</v>
      </c>
      <c r="G3372" t="s">
        <v>24</v>
      </c>
      <c r="H3372">
        <v>1547554</v>
      </c>
      <c r="I3372">
        <v>1548303</v>
      </c>
      <c r="J3372" t="s">
        <v>25</v>
      </c>
      <c r="P3372">
        <v>5737510</v>
      </c>
      <c r="Q3372" t="s">
        <v>5998</v>
      </c>
      <c r="R3372">
        <v>750</v>
      </c>
      <c r="T3372" t="s">
        <v>5999</v>
      </c>
    </row>
    <row r="3373" spans="1:20" x14ac:dyDescent="0.25">
      <c r="A3373" s="6" t="s">
        <v>33</v>
      </c>
      <c r="B3373" s="7" t="s">
        <v>34</v>
      </c>
      <c r="C3373" s="7" t="s">
        <v>22</v>
      </c>
      <c r="D3373" s="7" t="s">
        <v>23</v>
      </c>
      <c r="E3373" s="7" t="s">
        <v>5</v>
      </c>
      <c r="F3373" s="7"/>
      <c r="G3373" s="7" t="s">
        <v>24</v>
      </c>
      <c r="H3373" s="7">
        <v>1547554</v>
      </c>
      <c r="I3373" s="7">
        <v>1548303</v>
      </c>
      <c r="J3373" s="7" t="s">
        <v>25</v>
      </c>
      <c r="K3373" s="7" t="s">
        <v>6000</v>
      </c>
      <c r="L3373" s="7" t="s">
        <v>6000</v>
      </c>
      <c r="M3373" s="7"/>
      <c r="N3373" s="7" t="s">
        <v>6001</v>
      </c>
      <c r="O3373" s="7"/>
      <c r="P3373" s="7">
        <v>5737510</v>
      </c>
      <c r="Q3373" s="7" t="s">
        <v>5998</v>
      </c>
      <c r="R3373" s="7">
        <v>750</v>
      </c>
      <c r="S3373" s="7">
        <v>249</v>
      </c>
      <c r="T3373" s="8"/>
    </row>
    <row r="3374" spans="1:20" hidden="1" x14ac:dyDescent="0.25">
      <c r="A3374" t="s">
        <v>20</v>
      </c>
      <c r="B3374" t="s">
        <v>30</v>
      </c>
      <c r="C3374" t="s">
        <v>22</v>
      </c>
      <c r="D3374" t="s">
        <v>23</v>
      </c>
      <c r="E3374" t="s">
        <v>5</v>
      </c>
      <c r="G3374" t="s">
        <v>24</v>
      </c>
      <c r="H3374">
        <v>1548461</v>
      </c>
      <c r="I3374">
        <v>1550128</v>
      </c>
      <c r="J3374" t="s">
        <v>25</v>
      </c>
      <c r="P3374">
        <v>5737740</v>
      </c>
      <c r="Q3374" t="s">
        <v>6002</v>
      </c>
      <c r="R3374">
        <v>1668</v>
      </c>
      <c r="T3374" t="s">
        <v>6003</v>
      </c>
    </row>
    <row r="3375" spans="1:20" x14ac:dyDescent="0.25">
      <c r="A3375" s="6" t="s">
        <v>33</v>
      </c>
      <c r="B3375" s="7" t="s">
        <v>34</v>
      </c>
      <c r="C3375" s="7" t="s">
        <v>22</v>
      </c>
      <c r="D3375" s="7" t="s">
        <v>23</v>
      </c>
      <c r="E3375" s="7" t="s">
        <v>5</v>
      </c>
      <c r="F3375" s="7"/>
      <c r="G3375" s="7" t="s">
        <v>24</v>
      </c>
      <c r="H3375" s="7">
        <v>1548461</v>
      </c>
      <c r="I3375" s="7">
        <v>1550128</v>
      </c>
      <c r="J3375" s="7" t="s">
        <v>25</v>
      </c>
      <c r="K3375" s="7" t="s">
        <v>6004</v>
      </c>
      <c r="L3375" s="7" t="s">
        <v>6004</v>
      </c>
      <c r="M3375" s="7"/>
      <c r="N3375" s="7" t="s">
        <v>6005</v>
      </c>
      <c r="O3375" s="7"/>
      <c r="P3375" s="7">
        <v>5737740</v>
      </c>
      <c r="Q3375" s="7" t="s">
        <v>6002</v>
      </c>
      <c r="R3375" s="7">
        <v>1668</v>
      </c>
      <c r="S3375" s="7">
        <v>555</v>
      </c>
      <c r="T3375" s="8"/>
    </row>
    <row r="3376" spans="1:20" hidden="1" x14ac:dyDescent="0.25">
      <c r="A3376" t="s">
        <v>20</v>
      </c>
      <c r="B3376" t="s">
        <v>30</v>
      </c>
      <c r="C3376" t="s">
        <v>22</v>
      </c>
      <c r="D3376" t="s">
        <v>23</v>
      </c>
      <c r="E3376" t="s">
        <v>5</v>
      </c>
      <c r="G3376" t="s">
        <v>24</v>
      </c>
      <c r="H3376">
        <v>1550239</v>
      </c>
      <c r="I3376">
        <v>1551132</v>
      </c>
      <c r="J3376" t="s">
        <v>25</v>
      </c>
      <c r="P3376">
        <v>5737741</v>
      </c>
      <c r="Q3376" t="s">
        <v>6006</v>
      </c>
      <c r="R3376">
        <v>894</v>
      </c>
      <c r="T3376" t="s">
        <v>6007</v>
      </c>
    </row>
    <row r="3377" spans="1:20" x14ac:dyDescent="0.25">
      <c r="A3377" s="6" t="s">
        <v>33</v>
      </c>
      <c r="B3377" s="7" t="s">
        <v>34</v>
      </c>
      <c r="C3377" s="7" t="s">
        <v>22</v>
      </c>
      <c r="D3377" s="7" t="s">
        <v>23</v>
      </c>
      <c r="E3377" s="7" t="s">
        <v>5</v>
      </c>
      <c r="F3377" s="7"/>
      <c r="G3377" s="7" t="s">
        <v>24</v>
      </c>
      <c r="H3377" s="7">
        <v>1550239</v>
      </c>
      <c r="I3377" s="7">
        <v>1551132</v>
      </c>
      <c r="J3377" s="7" t="s">
        <v>25</v>
      </c>
      <c r="K3377" s="7" t="s">
        <v>6008</v>
      </c>
      <c r="L3377" s="7" t="s">
        <v>6008</v>
      </c>
      <c r="M3377" s="7"/>
      <c r="N3377" s="7" t="s">
        <v>6009</v>
      </c>
      <c r="O3377" s="7"/>
      <c r="P3377" s="7">
        <v>5737741</v>
      </c>
      <c r="Q3377" s="7" t="s">
        <v>6006</v>
      </c>
      <c r="R3377" s="7">
        <v>894</v>
      </c>
      <c r="S3377" s="7">
        <v>297</v>
      </c>
      <c r="T3377" s="8"/>
    </row>
    <row r="3378" spans="1:20" hidden="1" x14ac:dyDescent="0.25">
      <c r="A3378" t="s">
        <v>20</v>
      </c>
      <c r="B3378" t="s">
        <v>30</v>
      </c>
      <c r="C3378" t="s">
        <v>22</v>
      </c>
      <c r="D3378" t="s">
        <v>23</v>
      </c>
      <c r="E3378" t="s">
        <v>5</v>
      </c>
      <c r="G3378" t="s">
        <v>24</v>
      </c>
      <c r="H3378">
        <v>1551158</v>
      </c>
      <c r="I3378">
        <v>1552414</v>
      </c>
      <c r="J3378" t="s">
        <v>25</v>
      </c>
      <c r="P3378">
        <v>5737787</v>
      </c>
      <c r="Q3378" t="s">
        <v>6010</v>
      </c>
      <c r="R3378">
        <v>1257</v>
      </c>
      <c r="T3378" t="s">
        <v>6011</v>
      </c>
    </row>
    <row r="3379" spans="1:20" x14ac:dyDescent="0.25">
      <c r="A3379" s="6" t="s">
        <v>33</v>
      </c>
      <c r="B3379" s="7" t="s">
        <v>34</v>
      </c>
      <c r="C3379" s="7" t="s">
        <v>22</v>
      </c>
      <c r="D3379" s="7" t="s">
        <v>23</v>
      </c>
      <c r="E3379" s="7" t="s">
        <v>5</v>
      </c>
      <c r="F3379" s="7"/>
      <c r="G3379" s="7" t="s">
        <v>24</v>
      </c>
      <c r="H3379" s="7">
        <v>1551158</v>
      </c>
      <c r="I3379" s="7">
        <v>1552414</v>
      </c>
      <c r="J3379" s="7" t="s">
        <v>25</v>
      </c>
      <c r="K3379" s="7" t="s">
        <v>6012</v>
      </c>
      <c r="L3379" s="7" t="s">
        <v>6012</v>
      </c>
      <c r="M3379" s="7"/>
      <c r="N3379" s="7" t="s">
        <v>6013</v>
      </c>
      <c r="O3379" s="7"/>
      <c r="P3379" s="7">
        <v>5737787</v>
      </c>
      <c r="Q3379" s="7" t="s">
        <v>6010</v>
      </c>
      <c r="R3379" s="7">
        <v>1257</v>
      </c>
      <c r="S3379" s="7">
        <v>418</v>
      </c>
      <c r="T3379" s="8"/>
    </row>
    <row r="3380" spans="1:20" hidden="1" x14ac:dyDescent="0.25">
      <c r="A3380" t="s">
        <v>20</v>
      </c>
      <c r="B3380" t="s">
        <v>30</v>
      </c>
      <c r="C3380" t="s">
        <v>22</v>
      </c>
      <c r="D3380" t="s">
        <v>23</v>
      </c>
      <c r="E3380" t="s">
        <v>5</v>
      </c>
      <c r="G3380" t="s">
        <v>24</v>
      </c>
      <c r="H3380">
        <v>1552747</v>
      </c>
      <c r="I3380">
        <v>1553436</v>
      </c>
      <c r="J3380" t="s">
        <v>25</v>
      </c>
      <c r="P3380">
        <v>5737309</v>
      </c>
      <c r="Q3380" t="s">
        <v>6014</v>
      </c>
      <c r="R3380">
        <v>690</v>
      </c>
      <c r="T3380" t="s">
        <v>6015</v>
      </c>
    </row>
    <row r="3381" spans="1:20" x14ac:dyDescent="0.25">
      <c r="A3381" s="6" t="s">
        <v>33</v>
      </c>
      <c r="B3381" s="7" t="s">
        <v>34</v>
      </c>
      <c r="C3381" s="7" t="s">
        <v>22</v>
      </c>
      <c r="D3381" s="7" t="s">
        <v>23</v>
      </c>
      <c r="E3381" s="7" t="s">
        <v>5</v>
      </c>
      <c r="F3381" s="7"/>
      <c r="G3381" s="7" t="s">
        <v>24</v>
      </c>
      <c r="H3381" s="7">
        <v>1552747</v>
      </c>
      <c r="I3381" s="7">
        <v>1553436</v>
      </c>
      <c r="J3381" s="7" t="s">
        <v>25</v>
      </c>
      <c r="K3381" s="7" t="s">
        <v>6016</v>
      </c>
      <c r="L3381" s="7" t="s">
        <v>6016</v>
      </c>
      <c r="M3381" s="7"/>
      <c r="N3381" s="7" t="s">
        <v>6017</v>
      </c>
      <c r="O3381" s="7"/>
      <c r="P3381" s="7">
        <v>5737309</v>
      </c>
      <c r="Q3381" s="7" t="s">
        <v>6014</v>
      </c>
      <c r="R3381" s="7">
        <v>690</v>
      </c>
      <c r="S3381" s="7">
        <v>229</v>
      </c>
      <c r="T3381" s="8"/>
    </row>
    <row r="3382" spans="1:20" hidden="1" x14ac:dyDescent="0.25">
      <c r="A3382" t="s">
        <v>20</v>
      </c>
      <c r="B3382" t="s">
        <v>30</v>
      </c>
      <c r="C3382" t="s">
        <v>22</v>
      </c>
      <c r="D3382" t="s">
        <v>23</v>
      </c>
      <c r="E3382" t="s">
        <v>5</v>
      </c>
      <c r="G3382" t="s">
        <v>24</v>
      </c>
      <c r="H3382">
        <v>1553436</v>
      </c>
      <c r="I3382">
        <v>1554401</v>
      </c>
      <c r="J3382" t="s">
        <v>25</v>
      </c>
      <c r="P3382">
        <v>5737310</v>
      </c>
      <c r="Q3382" t="s">
        <v>6018</v>
      </c>
      <c r="R3382">
        <v>966</v>
      </c>
      <c r="T3382" t="s">
        <v>6019</v>
      </c>
    </row>
    <row r="3383" spans="1:20" x14ac:dyDescent="0.25">
      <c r="A3383" s="6" t="s">
        <v>33</v>
      </c>
      <c r="B3383" s="7" t="s">
        <v>34</v>
      </c>
      <c r="C3383" s="7" t="s">
        <v>22</v>
      </c>
      <c r="D3383" s="7" t="s">
        <v>23</v>
      </c>
      <c r="E3383" s="7" t="s">
        <v>5</v>
      </c>
      <c r="F3383" s="7"/>
      <c r="G3383" s="7" t="s">
        <v>24</v>
      </c>
      <c r="H3383" s="7">
        <v>1553436</v>
      </c>
      <c r="I3383" s="7">
        <v>1554401</v>
      </c>
      <c r="J3383" s="7" t="s">
        <v>25</v>
      </c>
      <c r="K3383" s="7" t="s">
        <v>6020</v>
      </c>
      <c r="L3383" s="7" t="s">
        <v>6020</v>
      </c>
      <c r="M3383" s="7"/>
      <c r="N3383" s="7" t="s">
        <v>6021</v>
      </c>
      <c r="O3383" s="7"/>
      <c r="P3383" s="7">
        <v>5737310</v>
      </c>
      <c r="Q3383" s="7" t="s">
        <v>6018</v>
      </c>
      <c r="R3383" s="7">
        <v>966</v>
      </c>
      <c r="S3383" s="7">
        <v>321</v>
      </c>
      <c r="T3383" s="8"/>
    </row>
    <row r="3384" spans="1:20" hidden="1" x14ac:dyDescent="0.25">
      <c r="A3384" t="s">
        <v>20</v>
      </c>
      <c r="B3384" t="s">
        <v>30</v>
      </c>
      <c r="C3384" t="s">
        <v>22</v>
      </c>
      <c r="D3384" t="s">
        <v>23</v>
      </c>
      <c r="E3384" t="s">
        <v>5</v>
      </c>
      <c r="G3384" t="s">
        <v>24</v>
      </c>
      <c r="H3384">
        <v>1554394</v>
      </c>
      <c r="I3384">
        <v>1555713</v>
      </c>
      <c r="J3384" t="s">
        <v>25</v>
      </c>
      <c r="P3384">
        <v>5737643</v>
      </c>
      <c r="Q3384" t="s">
        <v>6022</v>
      </c>
      <c r="R3384">
        <v>1320</v>
      </c>
      <c r="T3384" t="s">
        <v>6023</v>
      </c>
    </row>
    <row r="3385" spans="1:20" x14ac:dyDescent="0.25">
      <c r="A3385" s="6" t="s">
        <v>33</v>
      </c>
      <c r="B3385" s="7" t="s">
        <v>34</v>
      </c>
      <c r="C3385" s="7" t="s">
        <v>22</v>
      </c>
      <c r="D3385" s="7" t="s">
        <v>23</v>
      </c>
      <c r="E3385" s="7" t="s">
        <v>5</v>
      </c>
      <c r="F3385" s="7"/>
      <c r="G3385" s="7" t="s">
        <v>24</v>
      </c>
      <c r="H3385" s="7">
        <v>1554394</v>
      </c>
      <c r="I3385" s="7">
        <v>1555713</v>
      </c>
      <c r="J3385" s="7" t="s">
        <v>25</v>
      </c>
      <c r="K3385" s="7" t="s">
        <v>6024</v>
      </c>
      <c r="L3385" s="7" t="s">
        <v>6024</v>
      </c>
      <c r="M3385" s="7"/>
      <c r="N3385" s="7" t="s">
        <v>6025</v>
      </c>
      <c r="O3385" s="7"/>
      <c r="P3385" s="7">
        <v>5737643</v>
      </c>
      <c r="Q3385" s="7" t="s">
        <v>6022</v>
      </c>
      <c r="R3385" s="7">
        <v>1320</v>
      </c>
      <c r="S3385" s="7">
        <v>439</v>
      </c>
      <c r="T3385" s="8"/>
    </row>
    <row r="3386" spans="1:20" hidden="1" x14ac:dyDescent="0.25">
      <c r="A3386" t="s">
        <v>20</v>
      </c>
      <c r="B3386" t="s">
        <v>30</v>
      </c>
      <c r="C3386" t="s">
        <v>22</v>
      </c>
      <c r="D3386" t="s">
        <v>23</v>
      </c>
      <c r="E3386" t="s">
        <v>5</v>
      </c>
      <c r="G3386" t="s">
        <v>24</v>
      </c>
      <c r="H3386">
        <v>1555694</v>
      </c>
      <c r="I3386">
        <v>1556284</v>
      </c>
      <c r="J3386" t="s">
        <v>25</v>
      </c>
      <c r="P3386">
        <v>5738155</v>
      </c>
      <c r="Q3386" t="s">
        <v>6026</v>
      </c>
      <c r="R3386">
        <v>591</v>
      </c>
      <c r="T3386" t="s">
        <v>6027</v>
      </c>
    </row>
    <row r="3387" spans="1:20" x14ac:dyDescent="0.25">
      <c r="A3387" s="6" t="s">
        <v>33</v>
      </c>
      <c r="B3387" s="7" t="s">
        <v>34</v>
      </c>
      <c r="C3387" s="7" t="s">
        <v>22</v>
      </c>
      <c r="D3387" s="7" t="s">
        <v>23</v>
      </c>
      <c r="E3387" s="7" t="s">
        <v>5</v>
      </c>
      <c r="F3387" s="7"/>
      <c r="G3387" s="7" t="s">
        <v>24</v>
      </c>
      <c r="H3387" s="7">
        <v>1555694</v>
      </c>
      <c r="I3387" s="7">
        <v>1556284</v>
      </c>
      <c r="J3387" s="7" t="s">
        <v>25</v>
      </c>
      <c r="K3387" s="7" t="s">
        <v>6028</v>
      </c>
      <c r="L3387" s="7" t="s">
        <v>6028</v>
      </c>
      <c r="M3387" s="7"/>
      <c r="N3387" s="7" t="s">
        <v>6029</v>
      </c>
      <c r="O3387" s="7"/>
      <c r="P3387" s="7">
        <v>5738155</v>
      </c>
      <c r="Q3387" s="7" t="s">
        <v>6026</v>
      </c>
      <c r="R3387" s="7">
        <v>591</v>
      </c>
      <c r="S3387" s="7">
        <v>196</v>
      </c>
      <c r="T3387" s="8"/>
    </row>
    <row r="3388" spans="1:20" hidden="1" x14ac:dyDescent="0.25">
      <c r="A3388" t="s">
        <v>20</v>
      </c>
      <c r="B3388" t="s">
        <v>30</v>
      </c>
      <c r="C3388" t="s">
        <v>22</v>
      </c>
      <c r="D3388" t="s">
        <v>23</v>
      </c>
      <c r="E3388" t="s">
        <v>5</v>
      </c>
      <c r="G3388" t="s">
        <v>24</v>
      </c>
      <c r="H3388">
        <v>1556301</v>
      </c>
      <c r="I3388">
        <v>1556936</v>
      </c>
      <c r="J3388" t="s">
        <v>25</v>
      </c>
      <c r="P3388">
        <v>5738156</v>
      </c>
      <c r="Q3388" t="s">
        <v>6030</v>
      </c>
      <c r="R3388">
        <v>636</v>
      </c>
      <c r="T3388" t="s">
        <v>6031</v>
      </c>
    </row>
    <row r="3389" spans="1:20" x14ac:dyDescent="0.25">
      <c r="A3389" s="6" t="s">
        <v>33</v>
      </c>
      <c r="B3389" s="7" t="s">
        <v>34</v>
      </c>
      <c r="C3389" s="7" t="s">
        <v>22</v>
      </c>
      <c r="D3389" s="7" t="s">
        <v>23</v>
      </c>
      <c r="E3389" s="7" t="s">
        <v>5</v>
      </c>
      <c r="F3389" s="7"/>
      <c r="G3389" s="7" t="s">
        <v>24</v>
      </c>
      <c r="H3389" s="7">
        <v>1556301</v>
      </c>
      <c r="I3389" s="7">
        <v>1556936</v>
      </c>
      <c r="J3389" s="7" t="s">
        <v>25</v>
      </c>
      <c r="K3389" s="7" t="s">
        <v>6032</v>
      </c>
      <c r="L3389" s="7" t="s">
        <v>6032</v>
      </c>
      <c r="M3389" s="7"/>
      <c r="N3389" s="7" t="s">
        <v>6033</v>
      </c>
      <c r="O3389" s="7"/>
      <c r="P3389" s="7">
        <v>5738156</v>
      </c>
      <c r="Q3389" s="7" t="s">
        <v>6030</v>
      </c>
      <c r="R3389" s="7">
        <v>636</v>
      </c>
      <c r="S3389" s="7">
        <v>211</v>
      </c>
      <c r="T3389" s="8"/>
    </row>
    <row r="3390" spans="1:20" hidden="1" x14ac:dyDescent="0.25">
      <c r="A3390" t="s">
        <v>20</v>
      </c>
      <c r="B3390" t="s">
        <v>30</v>
      </c>
      <c r="C3390" t="s">
        <v>22</v>
      </c>
      <c r="D3390" t="s">
        <v>23</v>
      </c>
      <c r="E3390" t="s">
        <v>5</v>
      </c>
      <c r="G3390" t="s">
        <v>24</v>
      </c>
      <c r="H3390">
        <v>1556926</v>
      </c>
      <c r="I3390">
        <v>1558110</v>
      </c>
      <c r="J3390" t="s">
        <v>25</v>
      </c>
      <c r="P3390">
        <v>5737625</v>
      </c>
      <c r="Q3390" t="s">
        <v>6034</v>
      </c>
      <c r="R3390">
        <v>1185</v>
      </c>
      <c r="T3390" t="s">
        <v>6035</v>
      </c>
    </row>
    <row r="3391" spans="1:20" x14ac:dyDescent="0.25">
      <c r="A3391" s="6" t="s">
        <v>33</v>
      </c>
      <c r="B3391" s="7" t="s">
        <v>34</v>
      </c>
      <c r="C3391" s="7" t="s">
        <v>22</v>
      </c>
      <c r="D3391" s="7" t="s">
        <v>23</v>
      </c>
      <c r="E3391" s="7" t="s">
        <v>5</v>
      </c>
      <c r="F3391" s="7"/>
      <c r="G3391" s="7" t="s">
        <v>24</v>
      </c>
      <c r="H3391" s="7">
        <v>1556926</v>
      </c>
      <c r="I3391" s="7">
        <v>1558110</v>
      </c>
      <c r="J3391" s="7" t="s">
        <v>25</v>
      </c>
      <c r="K3391" s="7" t="s">
        <v>6036</v>
      </c>
      <c r="L3391" s="7" t="s">
        <v>6036</v>
      </c>
      <c r="M3391" s="7"/>
      <c r="N3391" s="7" t="s">
        <v>6037</v>
      </c>
      <c r="O3391" s="7"/>
      <c r="P3391" s="7">
        <v>5737625</v>
      </c>
      <c r="Q3391" s="7" t="s">
        <v>6034</v>
      </c>
      <c r="R3391" s="7">
        <v>1185</v>
      </c>
      <c r="S3391" s="7">
        <v>394</v>
      </c>
      <c r="T3391" s="8"/>
    </row>
    <row r="3392" spans="1:20" hidden="1" x14ac:dyDescent="0.25">
      <c r="A3392" t="s">
        <v>20</v>
      </c>
      <c r="B3392" t="s">
        <v>30</v>
      </c>
      <c r="C3392" t="s">
        <v>22</v>
      </c>
      <c r="D3392" t="s">
        <v>23</v>
      </c>
      <c r="E3392" t="s">
        <v>5</v>
      </c>
      <c r="G3392" t="s">
        <v>24</v>
      </c>
      <c r="H3392">
        <v>1558111</v>
      </c>
      <c r="I3392">
        <v>1558887</v>
      </c>
      <c r="J3392" t="s">
        <v>25</v>
      </c>
      <c r="P3392">
        <v>5737298</v>
      </c>
      <c r="Q3392" t="s">
        <v>6038</v>
      </c>
      <c r="R3392">
        <v>777</v>
      </c>
      <c r="T3392" t="s">
        <v>6039</v>
      </c>
    </row>
    <row r="3393" spans="1:20" x14ac:dyDescent="0.25">
      <c r="A3393" s="6" t="s">
        <v>33</v>
      </c>
      <c r="B3393" s="7" t="s">
        <v>34</v>
      </c>
      <c r="C3393" s="7" t="s">
        <v>22</v>
      </c>
      <c r="D3393" s="7" t="s">
        <v>23</v>
      </c>
      <c r="E3393" s="7" t="s">
        <v>5</v>
      </c>
      <c r="F3393" s="7"/>
      <c r="G3393" s="7" t="s">
        <v>24</v>
      </c>
      <c r="H3393" s="7">
        <v>1558111</v>
      </c>
      <c r="I3393" s="7">
        <v>1558887</v>
      </c>
      <c r="J3393" s="7" t="s">
        <v>25</v>
      </c>
      <c r="K3393" s="7" t="s">
        <v>6040</v>
      </c>
      <c r="L3393" s="7" t="s">
        <v>6040</v>
      </c>
      <c r="M3393" s="7"/>
      <c r="N3393" s="7" t="s">
        <v>6041</v>
      </c>
      <c r="O3393" s="7"/>
      <c r="P3393" s="7">
        <v>5737298</v>
      </c>
      <c r="Q3393" s="7" t="s">
        <v>6038</v>
      </c>
      <c r="R3393" s="7">
        <v>777</v>
      </c>
      <c r="S3393" s="7">
        <v>258</v>
      </c>
      <c r="T3393" s="8"/>
    </row>
    <row r="3394" spans="1:20" hidden="1" x14ac:dyDescent="0.25">
      <c r="A3394" t="s">
        <v>20</v>
      </c>
      <c r="B3394" t="s">
        <v>30</v>
      </c>
      <c r="C3394" t="s">
        <v>22</v>
      </c>
      <c r="D3394" t="s">
        <v>23</v>
      </c>
      <c r="E3394" t="s">
        <v>5</v>
      </c>
      <c r="G3394" t="s">
        <v>24</v>
      </c>
      <c r="H3394">
        <v>1558910</v>
      </c>
      <c r="I3394">
        <v>1560130</v>
      </c>
      <c r="J3394" t="s">
        <v>74</v>
      </c>
      <c r="P3394">
        <v>5737299</v>
      </c>
      <c r="Q3394" t="s">
        <v>6042</v>
      </c>
      <c r="R3394">
        <v>1221</v>
      </c>
      <c r="T3394" t="s">
        <v>6043</v>
      </c>
    </row>
    <row r="3395" spans="1:20" x14ac:dyDescent="0.25">
      <c r="A3395" s="6" t="s">
        <v>33</v>
      </c>
      <c r="B3395" s="7" t="s">
        <v>34</v>
      </c>
      <c r="C3395" s="7" t="s">
        <v>22</v>
      </c>
      <c r="D3395" s="7" t="s">
        <v>23</v>
      </c>
      <c r="E3395" s="7" t="s">
        <v>5</v>
      </c>
      <c r="F3395" s="7"/>
      <c r="G3395" s="7" t="s">
        <v>24</v>
      </c>
      <c r="H3395" s="7">
        <v>1558910</v>
      </c>
      <c r="I3395" s="7">
        <v>1560130</v>
      </c>
      <c r="J3395" s="7" t="s">
        <v>74</v>
      </c>
      <c r="K3395" s="7" t="s">
        <v>6044</v>
      </c>
      <c r="L3395" s="7" t="s">
        <v>6044</v>
      </c>
      <c r="M3395" s="7"/>
      <c r="N3395" s="7" t="s">
        <v>36</v>
      </c>
      <c r="O3395" s="7"/>
      <c r="P3395" s="7">
        <v>5737299</v>
      </c>
      <c r="Q3395" s="7" t="s">
        <v>6042</v>
      </c>
      <c r="R3395" s="7">
        <v>1221</v>
      </c>
      <c r="S3395" s="7">
        <v>406</v>
      </c>
      <c r="T3395" s="8"/>
    </row>
    <row r="3396" spans="1:20" hidden="1" x14ac:dyDescent="0.25">
      <c r="A3396" t="s">
        <v>20</v>
      </c>
      <c r="B3396" t="s">
        <v>30</v>
      </c>
      <c r="C3396" t="s">
        <v>22</v>
      </c>
      <c r="D3396" t="s">
        <v>23</v>
      </c>
      <c r="E3396" t="s">
        <v>5</v>
      </c>
      <c r="G3396" t="s">
        <v>24</v>
      </c>
      <c r="H3396">
        <v>1560346</v>
      </c>
      <c r="I3396">
        <v>1560594</v>
      </c>
      <c r="J3396" t="s">
        <v>25</v>
      </c>
      <c r="P3396">
        <v>5737297</v>
      </c>
      <c r="Q3396" t="s">
        <v>6045</v>
      </c>
      <c r="R3396">
        <v>249</v>
      </c>
      <c r="T3396" t="s">
        <v>6046</v>
      </c>
    </row>
    <row r="3397" spans="1:20" x14ac:dyDescent="0.25">
      <c r="A3397" s="6" t="s">
        <v>33</v>
      </c>
      <c r="B3397" s="7" t="s">
        <v>34</v>
      </c>
      <c r="C3397" s="7" t="s">
        <v>22</v>
      </c>
      <c r="D3397" s="7" t="s">
        <v>23</v>
      </c>
      <c r="E3397" s="7" t="s">
        <v>5</v>
      </c>
      <c r="F3397" s="7"/>
      <c r="G3397" s="7" t="s">
        <v>24</v>
      </c>
      <c r="H3397" s="7">
        <v>1560346</v>
      </c>
      <c r="I3397" s="7">
        <v>1560594</v>
      </c>
      <c r="J3397" s="7" t="s">
        <v>25</v>
      </c>
      <c r="K3397" s="7" t="s">
        <v>6047</v>
      </c>
      <c r="L3397" s="7" t="s">
        <v>6047</v>
      </c>
      <c r="M3397" s="7"/>
      <c r="N3397" s="7" t="s">
        <v>36</v>
      </c>
      <c r="O3397" s="7"/>
      <c r="P3397" s="7">
        <v>5737297</v>
      </c>
      <c r="Q3397" s="7" t="s">
        <v>6045</v>
      </c>
      <c r="R3397" s="7">
        <v>249</v>
      </c>
      <c r="S3397" s="7">
        <v>82</v>
      </c>
      <c r="T3397" s="8"/>
    </row>
    <row r="3398" spans="1:20" hidden="1" x14ac:dyDescent="0.25">
      <c r="A3398" t="s">
        <v>20</v>
      </c>
      <c r="B3398" t="s">
        <v>30</v>
      </c>
      <c r="C3398" t="s">
        <v>22</v>
      </c>
      <c r="D3398" t="s">
        <v>23</v>
      </c>
      <c r="E3398" t="s">
        <v>5</v>
      </c>
      <c r="G3398" t="s">
        <v>24</v>
      </c>
      <c r="H3398">
        <v>1560591</v>
      </c>
      <c r="I3398">
        <v>1561178</v>
      </c>
      <c r="J3398" t="s">
        <v>25</v>
      </c>
      <c r="P3398">
        <v>5737731</v>
      </c>
      <c r="Q3398" t="s">
        <v>6048</v>
      </c>
      <c r="R3398">
        <v>588</v>
      </c>
      <c r="T3398" t="s">
        <v>6049</v>
      </c>
    </row>
    <row r="3399" spans="1:20" x14ac:dyDescent="0.25">
      <c r="A3399" s="6" t="s">
        <v>33</v>
      </c>
      <c r="B3399" s="7" t="s">
        <v>34</v>
      </c>
      <c r="C3399" s="7" t="s">
        <v>22</v>
      </c>
      <c r="D3399" s="7" t="s">
        <v>23</v>
      </c>
      <c r="E3399" s="7" t="s">
        <v>5</v>
      </c>
      <c r="F3399" s="7"/>
      <c r="G3399" s="7" t="s">
        <v>24</v>
      </c>
      <c r="H3399" s="7">
        <v>1560591</v>
      </c>
      <c r="I3399" s="7">
        <v>1561178</v>
      </c>
      <c r="J3399" s="7" t="s">
        <v>25</v>
      </c>
      <c r="K3399" s="7" t="s">
        <v>6050</v>
      </c>
      <c r="L3399" s="7" t="s">
        <v>6050</v>
      </c>
      <c r="M3399" s="7"/>
      <c r="N3399" s="7" t="s">
        <v>6051</v>
      </c>
      <c r="O3399" s="7"/>
      <c r="P3399" s="7">
        <v>5737731</v>
      </c>
      <c r="Q3399" s="7" t="s">
        <v>6048</v>
      </c>
      <c r="R3399" s="7">
        <v>588</v>
      </c>
      <c r="S3399" s="7">
        <v>195</v>
      </c>
      <c r="T3399" s="8"/>
    </row>
    <row r="3400" spans="1:20" hidden="1" x14ac:dyDescent="0.25">
      <c r="A3400" t="s">
        <v>20</v>
      </c>
      <c r="B3400" t="s">
        <v>30</v>
      </c>
      <c r="C3400" t="s">
        <v>22</v>
      </c>
      <c r="D3400" t="s">
        <v>23</v>
      </c>
      <c r="E3400" t="s">
        <v>5</v>
      </c>
      <c r="G3400" t="s">
        <v>24</v>
      </c>
      <c r="H3400">
        <v>1561267</v>
      </c>
      <c r="I3400">
        <v>1561959</v>
      </c>
      <c r="J3400" t="s">
        <v>74</v>
      </c>
      <c r="P3400">
        <v>5737732</v>
      </c>
      <c r="Q3400" t="s">
        <v>6052</v>
      </c>
      <c r="R3400">
        <v>693</v>
      </c>
      <c r="T3400" t="s">
        <v>6053</v>
      </c>
    </row>
    <row r="3401" spans="1:20" x14ac:dyDescent="0.25">
      <c r="A3401" s="6" t="s">
        <v>33</v>
      </c>
      <c r="B3401" s="7" t="s">
        <v>34</v>
      </c>
      <c r="C3401" s="7" t="s">
        <v>22</v>
      </c>
      <c r="D3401" s="7" t="s">
        <v>23</v>
      </c>
      <c r="E3401" s="7" t="s">
        <v>5</v>
      </c>
      <c r="F3401" s="7"/>
      <c r="G3401" s="7" t="s">
        <v>24</v>
      </c>
      <c r="H3401" s="7">
        <v>1561267</v>
      </c>
      <c r="I3401" s="7">
        <v>1561959</v>
      </c>
      <c r="J3401" s="7" t="s">
        <v>74</v>
      </c>
      <c r="K3401" s="7" t="s">
        <v>6054</v>
      </c>
      <c r="L3401" s="7" t="s">
        <v>6054</v>
      </c>
      <c r="M3401" s="7"/>
      <c r="N3401" s="7" t="s">
        <v>36</v>
      </c>
      <c r="O3401" s="7"/>
      <c r="P3401" s="7">
        <v>5737732</v>
      </c>
      <c r="Q3401" s="7" t="s">
        <v>6052</v>
      </c>
      <c r="R3401" s="7">
        <v>693</v>
      </c>
      <c r="S3401" s="7">
        <v>230</v>
      </c>
      <c r="T3401" s="8"/>
    </row>
    <row r="3402" spans="1:20" hidden="1" x14ac:dyDescent="0.25">
      <c r="A3402" t="s">
        <v>20</v>
      </c>
      <c r="B3402" t="s">
        <v>30</v>
      </c>
      <c r="C3402" t="s">
        <v>22</v>
      </c>
      <c r="D3402" t="s">
        <v>23</v>
      </c>
      <c r="E3402" t="s">
        <v>5</v>
      </c>
      <c r="G3402" t="s">
        <v>24</v>
      </c>
      <c r="H3402">
        <v>1562381</v>
      </c>
      <c r="I3402">
        <v>1562812</v>
      </c>
      <c r="J3402" t="s">
        <v>25</v>
      </c>
      <c r="P3402">
        <v>5738154</v>
      </c>
      <c r="Q3402" t="s">
        <v>6055</v>
      </c>
      <c r="R3402">
        <v>432</v>
      </c>
      <c r="T3402" t="s">
        <v>6056</v>
      </c>
    </row>
    <row r="3403" spans="1:20" x14ac:dyDescent="0.25">
      <c r="A3403" s="6" t="s">
        <v>33</v>
      </c>
      <c r="B3403" s="7" t="s">
        <v>34</v>
      </c>
      <c r="C3403" s="7" t="s">
        <v>22</v>
      </c>
      <c r="D3403" s="7" t="s">
        <v>23</v>
      </c>
      <c r="E3403" s="7" t="s">
        <v>5</v>
      </c>
      <c r="F3403" s="7"/>
      <c r="G3403" s="7" t="s">
        <v>24</v>
      </c>
      <c r="H3403" s="7">
        <v>1562381</v>
      </c>
      <c r="I3403" s="7">
        <v>1562812</v>
      </c>
      <c r="J3403" s="7" t="s">
        <v>25</v>
      </c>
      <c r="K3403" s="7" t="s">
        <v>6057</v>
      </c>
      <c r="L3403" s="7" t="s">
        <v>6057</v>
      </c>
      <c r="M3403" s="7"/>
      <c r="N3403" s="7" t="s">
        <v>36</v>
      </c>
      <c r="O3403" s="7"/>
      <c r="P3403" s="7">
        <v>5738154</v>
      </c>
      <c r="Q3403" s="7" t="s">
        <v>6055</v>
      </c>
      <c r="R3403" s="7">
        <v>432</v>
      </c>
      <c r="S3403" s="7">
        <v>143</v>
      </c>
      <c r="T3403" s="8"/>
    </row>
    <row r="3404" spans="1:20" hidden="1" x14ac:dyDescent="0.25">
      <c r="A3404" t="s">
        <v>20</v>
      </c>
      <c r="B3404" t="s">
        <v>30</v>
      </c>
      <c r="C3404" t="s">
        <v>22</v>
      </c>
      <c r="D3404" t="s">
        <v>23</v>
      </c>
      <c r="E3404" t="s">
        <v>5</v>
      </c>
      <c r="G3404" t="s">
        <v>24</v>
      </c>
      <c r="H3404">
        <v>1562821</v>
      </c>
      <c r="I3404">
        <v>1563207</v>
      </c>
      <c r="J3404" t="s">
        <v>25</v>
      </c>
      <c r="P3404">
        <v>5737357</v>
      </c>
      <c r="Q3404" t="s">
        <v>6058</v>
      </c>
      <c r="R3404">
        <v>387</v>
      </c>
      <c r="T3404" t="s">
        <v>6059</v>
      </c>
    </row>
    <row r="3405" spans="1:20" x14ac:dyDescent="0.25">
      <c r="A3405" s="6" t="s">
        <v>33</v>
      </c>
      <c r="B3405" s="7" t="s">
        <v>34</v>
      </c>
      <c r="C3405" s="7" t="s">
        <v>22</v>
      </c>
      <c r="D3405" s="7" t="s">
        <v>23</v>
      </c>
      <c r="E3405" s="7" t="s">
        <v>5</v>
      </c>
      <c r="F3405" s="7"/>
      <c r="G3405" s="7" t="s">
        <v>24</v>
      </c>
      <c r="H3405" s="7">
        <v>1562821</v>
      </c>
      <c r="I3405" s="7">
        <v>1563207</v>
      </c>
      <c r="J3405" s="7" t="s">
        <v>25</v>
      </c>
      <c r="K3405" s="7" t="s">
        <v>6060</v>
      </c>
      <c r="L3405" s="7" t="s">
        <v>6060</v>
      </c>
      <c r="M3405" s="7"/>
      <c r="N3405" s="7" t="s">
        <v>36</v>
      </c>
      <c r="O3405" s="7"/>
      <c r="P3405" s="7">
        <v>5737357</v>
      </c>
      <c r="Q3405" s="7" t="s">
        <v>6058</v>
      </c>
      <c r="R3405" s="7">
        <v>387</v>
      </c>
      <c r="S3405" s="7">
        <v>128</v>
      </c>
      <c r="T3405" s="8"/>
    </row>
    <row r="3406" spans="1:20" hidden="1" x14ac:dyDescent="0.25">
      <c r="A3406" t="s">
        <v>20</v>
      </c>
      <c r="B3406" t="s">
        <v>30</v>
      </c>
      <c r="C3406" t="s">
        <v>22</v>
      </c>
      <c r="D3406" t="s">
        <v>23</v>
      </c>
      <c r="E3406" t="s">
        <v>5</v>
      </c>
      <c r="G3406" t="s">
        <v>24</v>
      </c>
      <c r="H3406">
        <v>1563204</v>
      </c>
      <c r="I3406">
        <v>1563404</v>
      </c>
      <c r="J3406" t="s">
        <v>25</v>
      </c>
      <c r="P3406">
        <v>5737358</v>
      </c>
      <c r="Q3406" t="s">
        <v>6061</v>
      </c>
      <c r="R3406">
        <v>201</v>
      </c>
      <c r="T3406" t="s">
        <v>6062</v>
      </c>
    </row>
    <row r="3407" spans="1:20" x14ac:dyDescent="0.25">
      <c r="A3407" s="6" t="s">
        <v>33</v>
      </c>
      <c r="B3407" s="7" t="s">
        <v>34</v>
      </c>
      <c r="C3407" s="7" t="s">
        <v>22</v>
      </c>
      <c r="D3407" s="7" t="s">
        <v>23</v>
      </c>
      <c r="E3407" s="7" t="s">
        <v>5</v>
      </c>
      <c r="F3407" s="7"/>
      <c r="G3407" s="7" t="s">
        <v>24</v>
      </c>
      <c r="H3407" s="7">
        <v>1563204</v>
      </c>
      <c r="I3407" s="7">
        <v>1563404</v>
      </c>
      <c r="J3407" s="7" t="s">
        <v>25</v>
      </c>
      <c r="K3407" s="7" t="s">
        <v>6063</v>
      </c>
      <c r="L3407" s="7" t="s">
        <v>6063</v>
      </c>
      <c r="M3407" s="7"/>
      <c r="N3407" s="7" t="s">
        <v>116</v>
      </c>
      <c r="O3407" s="7"/>
      <c r="P3407" s="7">
        <v>5737358</v>
      </c>
      <c r="Q3407" s="7" t="s">
        <v>6061</v>
      </c>
      <c r="R3407" s="7">
        <v>201</v>
      </c>
      <c r="S3407" s="7">
        <v>66</v>
      </c>
      <c r="T3407" s="8"/>
    </row>
    <row r="3408" spans="1:20" hidden="1" x14ac:dyDescent="0.25">
      <c r="A3408" t="s">
        <v>20</v>
      </c>
      <c r="B3408" t="s">
        <v>30</v>
      </c>
      <c r="C3408" t="s">
        <v>22</v>
      </c>
      <c r="D3408" t="s">
        <v>23</v>
      </c>
      <c r="E3408" t="s">
        <v>5</v>
      </c>
      <c r="G3408" t="s">
        <v>24</v>
      </c>
      <c r="H3408">
        <v>1563526</v>
      </c>
      <c r="I3408">
        <v>1564047</v>
      </c>
      <c r="J3408" t="s">
        <v>74</v>
      </c>
      <c r="P3408">
        <v>5739026</v>
      </c>
      <c r="Q3408" t="s">
        <v>6064</v>
      </c>
      <c r="R3408">
        <v>522</v>
      </c>
      <c r="T3408" t="s">
        <v>6065</v>
      </c>
    </row>
    <row r="3409" spans="1:20" x14ac:dyDescent="0.25">
      <c r="A3409" s="6" t="s">
        <v>33</v>
      </c>
      <c r="B3409" s="7" t="s">
        <v>34</v>
      </c>
      <c r="C3409" s="7" t="s">
        <v>22</v>
      </c>
      <c r="D3409" s="7" t="s">
        <v>23</v>
      </c>
      <c r="E3409" s="7" t="s">
        <v>5</v>
      </c>
      <c r="F3409" s="7"/>
      <c r="G3409" s="7" t="s">
        <v>24</v>
      </c>
      <c r="H3409" s="7">
        <v>1563526</v>
      </c>
      <c r="I3409" s="7">
        <v>1564047</v>
      </c>
      <c r="J3409" s="7" t="s">
        <v>74</v>
      </c>
      <c r="K3409" s="7" t="s">
        <v>6066</v>
      </c>
      <c r="L3409" s="7" t="s">
        <v>6066</v>
      </c>
      <c r="M3409" s="7"/>
      <c r="N3409" s="7" t="s">
        <v>36</v>
      </c>
      <c r="O3409" s="7"/>
      <c r="P3409" s="7">
        <v>5739026</v>
      </c>
      <c r="Q3409" s="7" t="s">
        <v>6064</v>
      </c>
      <c r="R3409" s="7">
        <v>522</v>
      </c>
      <c r="S3409" s="7">
        <v>173</v>
      </c>
      <c r="T3409" s="8"/>
    </row>
    <row r="3410" spans="1:20" hidden="1" x14ac:dyDescent="0.25">
      <c r="A3410" t="s">
        <v>20</v>
      </c>
      <c r="B3410" t="s">
        <v>30</v>
      </c>
      <c r="C3410" t="s">
        <v>22</v>
      </c>
      <c r="D3410" t="s">
        <v>23</v>
      </c>
      <c r="E3410" t="s">
        <v>5</v>
      </c>
      <c r="G3410" t="s">
        <v>24</v>
      </c>
      <c r="H3410">
        <v>1564286</v>
      </c>
      <c r="I3410">
        <v>1565863</v>
      </c>
      <c r="J3410" t="s">
        <v>74</v>
      </c>
      <c r="P3410">
        <v>5737706</v>
      </c>
      <c r="Q3410" t="s">
        <v>6067</v>
      </c>
      <c r="R3410">
        <v>1578</v>
      </c>
      <c r="T3410" t="s">
        <v>6068</v>
      </c>
    </row>
    <row r="3411" spans="1:20" x14ac:dyDescent="0.25">
      <c r="A3411" s="6" t="s">
        <v>33</v>
      </c>
      <c r="B3411" s="7" t="s">
        <v>34</v>
      </c>
      <c r="C3411" s="7" t="s">
        <v>22</v>
      </c>
      <c r="D3411" s="7" t="s">
        <v>23</v>
      </c>
      <c r="E3411" s="7" t="s">
        <v>5</v>
      </c>
      <c r="F3411" s="7"/>
      <c r="G3411" s="7" t="s">
        <v>24</v>
      </c>
      <c r="H3411" s="7">
        <v>1564286</v>
      </c>
      <c r="I3411" s="7">
        <v>1565863</v>
      </c>
      <c r="J3411" s="7" t="s">
        <v>74</v>
      </c>
      <c r="K3411" s="7" t="s">
        <v>6069</v>
      </c>
      <c r="L3411" s="7" t="s">
        <v>6069</v>
      </c>
      <c r="M3411" s="7"/>
      <c r="N3411" s="7" t="s">
        <v>4197</v>
      </c>
      <c r="O3411" s="7"/>
      <c r="P3411" s="7">
        <v>5737706</v>
      </c>
      <c r="Q3411" s="7" t="s">
        <v>6067</v>
      </c>
      <c r="R3411" s="7">
        <v>1578</v>
      </c>
      <c r="S3411" s="7">
        <v>525</v>
      </c>
      <c r="T3411" s="8"/>
    </row>
    <row r="3412" spans="1:20" hidden="1" x14ac:dyDescent="0.25">
      <c r="A3412" t="s">
        <v>20</v>
      </c>
      <c r="B3412" t="s">
        <v>30</v>
      </c>
      <c r="C3412" t="s">
        <v>22</v>
      </c>
      <c r="D3412" t="s">
        <v>23</v>
      </c>
      <c r="E3412" t="s">
        <v>5</v>
      </c>
      <c r="G3412" t="s">
        <v>24</v>
      </c>
      <c r="H3412">
        <v>1565865</v>
      </c>
      <c r="I3412">
        <v>1566632</v>
      </c>
      <c r="J3412" t="s">
        <v>74</v>
      </c>
      <c r="P3412">
        <v>5737763</v>
      </c>
      <c r="Q3412" t="s">
        <v>6070</v>
      </c>
      <c r="R3412">
        <v>768</v>
      </c>
      <c r="T3412" t="s">
        <v>6071</v>
      </c>
    </row>
    <row r="3413" spans="1:20" x14ac:dyDescent="0.25">
      <c r="A3413" s="6" t="s">
        <v>33</v>
      </c>
      <c r="B3413" s="7" t="s">
        <v>34</v>
      </c>
      <c r="C3413" s="7" t="s">
        <v>22</v>
      </c>
      <c r="D3413" s="7" t="s">
        <v>23</v>
      </c>
      <c r="E3413" s="7" t="s">
        <v>5</v>
      </c>
      <c r="F3413" s="7"/>
      <c r="G3413" s="7" t="s">
        <v>24</v>
      </c>
      <c r="H3413" s="7">
        <v>1565865</v>
      </c>
      <c r="I3413" s="7">
        <v>1566632</v>
      </c>
      <c r="J3413" s="7" t="s">
        <v>74</v>
      </c>
      <c r="K3413" s="7" t="s">
        <v>6072</v>
      </c>
      <c r="L3413" s="7" t="s">
        <v>6072</v>
      </c>
      <c r="M3413" s="7"/>
      <c r="N3413" s="7" t="s">
        <v>36</v>
      </c>
      <c r="O3413" s="7"/>
      <c r="P3413" s="7">
        <v>5737763</v>
      </c>
      <c r="Q3413" s="7" t="s">
        <v>6070</v>
      </c>
      <c r="R3413" s="7">
        <v>768</v>
      </c>
      <c r="S3413" s="7">
        <v>255</v>
      </c>
      <c r="T3413" s="8"/>
    </row>
    <row r="3414" spans="1:20" hidden="1" x14ac:dyDescent="0.25">
      <c r="A3414" t="s">
        <v>20</v>
      </c>
      <c r="B3414" t="s">
        <v>30</v>
      </c>
      <c r="C3414" t="s">
        <v>22</v>
      </c>
      <c r="D3414" t="s">
        <v>23</v>
      </c>
      <c r="E3414" t="s">
        <v>5</v>
      </c>
      <c r="G3414" t="s">
        <v>24</v>
      </c>
      <c r="H3414">
        <v>1566720</v>
      </c>
      <c r="I3414">
        <v>1567484</v>
      </c>
      <c r="J3414" t="s">
        <v>74</v>
      </c>
      <c r="P3414">
        <v>5737345</v>
      </c>
      <c r="Q3414" t="s">
        <v>6073</v>
      </c>
      <c r="R3414">
        <v>765</v>
      </c>
      <c r="T3414" t="s">
        <v>6074</v>
      </c>
    </row>
    <row r="3415" spans="1:20" x14ac:dyDescent="0.25">
      <c r="A3415" s="6" t="s">
        <v>33</v>
      </c>
      <c r="B3415" s="7" t="s">
        <v>34</v>
      </c>
      <c r="C3415" s="7" t="s">
        <v>22</v>
      </c>
      <c r="D3415" s="7" t="s">
        <v>23</v>
      </c>
      <c r="E3415" s="7" t="s">
        <v>5</v>
      </c>
      <c r="F3415" s="7"/>
      <c r="G3415" s="7" t="s">
        <v>24</v>
      </c>
      <c r="H3415" s="7">
        <v>1566720</v>
      </c>
      <c r="I3415" s="7">
        <v>1567484</v>
      </c>
      <c r="J3415" s="7" t="s">
        <v>74</v>
      </c>
      <c r="K3415" s="7" t="s">
        <v>6075</v>
      </c>
      <c r="L3415" s="7" t="s">
        <v>6075</v>
      </c>
      <c r="M3415" s="7"/>
      <c r="N3415" s="7" t="s">
        <v>36</v>
      </c>
      <c r="O3415" s="7"/>
      <c r="P3415" s="7">
        <v>5737345</v>
      </c>
      <c r="Q3415" s="7" t="s">
        <v>6073</v>
      </c>
      <c r="R3415" s="7">
        <v>765</v>
      </c>
      <c r="S3415" s="7">
        <v>254</v>
      </c>
      <c r="T3415" s="8"/>
    </row>
    <row r="3416" spans="1:20" hidden="1" x14ac:dyDescent="0.25">
      <c r="A3416" t="s">
        <v>20</v>
      </c>
      <c r="B3416" t="s">
        <v>30</v>
      </c>
      <c r="C3416" t="s">
        <v>22</v>
      </c>
      <c r="D3416" t="s">
        <v>23</v>
      </c>
      <c r="E3416" t="s">
        <v>5</v>
      </c>
      <c r="G3416" t="s">
        <v>24</v>
      </c>
      <c r="H3416">
        <v>1567807</v>
      </c>
      <c r="I3416">
        <v>1569801</v>
      </c>
      <c r="J3416" t="s">
        <v>25</v>
      </c>
      <c r="P3416">
        <v>5737346</v>
      </c>
      <c r="Q3416" t="s">
        <v>6076</v>
      </c>
      <c r="R3416">
        <v>1995</v>
      </c>
      <c r="T3416" t="s">
        <v>6077</v>
      </c>
    </row>
    <row r="3417" spans="1:20" x14ac:dyDescent="0.25">
      <c r="A3417" s="6" t="s">
        <v>33</v>
      </c>
      <c r="B3417" s="7" t="s">
        <v>34</v>
      </c>
      <c r="C3417" s="7" t="s">
        <v>22</v>
      </c>
      <c r="D3417" s="7" t="s">
        <v>23</v>
      </c>
      <c r="E3417" s="7" t="s">
        <v>5</v>
      </c>
      <c r="F3417" s="7"/>
      <c r="G3417" s="7" t="s">
        <v>24</v>
      </c>
      <c r="H3417" s="7">
        <v>1567807</v>
      </c>
      <c r="I3417" s="7">
        <v>1569801</v>
      </c>
      <c r="J3417" s="7" t="s">
        <v>25</v>
      </c>
      <c r="K3417" s="7" t="s">
        <v>6078</v>
      </c>
      <c r="L3417" s="7" t="s">
        <v>6078</v>
      </c>
      <c r="M3417" s="7"/>
      <c r="N3417" s="7" t="s">
        <v>6079</v>
      </c>
      <c r="O3417" s="7"/>
      <c r="P3417" s="7">
        <v>5737346</v>
      </c>
      <c r="Q3417" s="7" t="s">
        <v>6076</v>
      </c>
      <c r="R3417" s="7">
        <v>1995</v>
      </c>
      <c r="S3417" s="7">
        <v>664</v>
      </c>
      <c r="T3417" s="8"/>
    </row>
    <row r="3418" spans="1:20" hidden="1" x14ac:dyDescent="0.25">
      <c r="A3418" t="s">
        <v>20</v>
      </c>
      <c r="B3418" t="s">
        <v>30</v>
      </c>
      <c r="C3418" t="s">
        <v>22</v>
      </c>
      <c r="D3418" t="s">
        <v>23</v>
      </c>
      <c r="E3418" t="s">
        <v>5</v>
      </c>
      <c r="G3418" t="s">
        <v>24</v>
      </c>
      <c r="H3418">
        <v>1569930</v>
      </c>
      <c r="I3418">
        <v>1570817</v>
      </c>
      <c r="J3418" t="s">
        <v>25</v>
      </c>
      <c r="P3418">
        <v>5737694</v>
      </c>
      <c r="Q3418" t="s">
        <v>6080</v>
      </c>
      <c r="R3418">
        <v>888</v>
      </c>
      <c r="T3418" t="s">
        <v>6081</v>
      </c>
    </row>
    <row r="3419" spans="1:20" x14ac:dyDescent="0.25">
      <c r="A3419" s="6" t="s">
        <v>33</v>
      </c>
      <c r="B3419" s="7" t="s">
        <v>34</v>
      </c>
      <c r="C3419" s="7" t="s">
        <v>22</v>
      </c>
      <c r="D3419" s="7" t="s">
        <v>23</v>
      </c>
      <c r="E3419" s="7" t="s">
        <v>5</v>
      </c>
      <c r="F3419" s="7"/>
      <c r="G3419" s="7" t="s">
        <v>24</v>
      </c>
      <c r="H3419" s="7">
        <v>1569930</v>
      </c>
      <c r="I3419" s="7">
        <v>1570817</v>
      </c>
      <c r="J3419" s="7" t="s">
        <v>25</v>
      </c>
      <c r="K3419" s="7" t="s">
        <v>6082</v>
      </c>
      <c r="L3419" s="7" t="s">
        <v>6082</v>
      </c>
      <c r="M3419" s="7"/>
      <c r="N3419" s="7" t="s">
        <v>702</v>
      </c>
      <c r="O3419" s="7"/>
      <c r="P3419" s="7">
        <v>5737694</v>
      </c>
      <c r="Q3419" s="7" t="s">
        <v>6080</v>
      </c>
      <c r="R3419" s="7">
        <v>888</v>
      </c>
      <c r="S3419" s="7">
        <v>295</v>
      </c>
      <c r="T3419" s="8"/>
    </row>
    <row r="3420" spans="1:20" hidden="1" x14ac:dyDescent="0.25">
      <c r="A3420" t="s">
        <v>20</v>
      </c>
      <c r="B3420" t="s">
        <v>30</v>
      </c>
      <c r="C3420" t="s">
        <v>22</v>
      </c>
      <c r="D3420" t="s">
        <v>23</v>
      </c>
      <c r="E3420" t="s">
        <v>5</v>
      </c>
      <c r="G3420" t="s">
        <v>24</v>
      </c>
      <c r="H3420">
        <v>1570828</v>
      </c>
      <c r="I3420">
        <v>1571619</v>
      </c>
      <c r="J3420" t="s">
        <v>25</v>
      </c>
      <c r="P3420">
        <v>5737473</v>
      </c>
      <c r="Q3420" t="s">
        <v>6083</v>
      </c>
      <c r="R3420">
        <v>792</v>
      </c>
      <c r="T3420" t="s">
        <v>6084</v>
      </c>
    </row>
    <row r="3421" spans="1:20" x14ac:dyDescent="0.25">
      <c r="A3421" s="6" t="s">
        <v>33</v>
      </c>
      <c r="B3421" s="7" t="s">
        <v>34</v>
      </c>
      <c r="C3421" s="7" t="s">
        <v>22</v>
      </c>
      <c r="D3421" s="7" t="s">
        <v>23</v>
      </c>
      <c r="E3421" s="7" t="s">
        <v>5</v>
      </c>
      <c r="F3421" s="7"/>
      <c r="G3421" s="7" t="s">
        <v>24</v>
      </c>
      <c r="H3421" s="7">
        <v>1570828</v>
      </c>
      <c r="I3421" s="7">
        <v>1571619</v>
      </c>
      <c r="J3421" s="7" t="s">
        <v>25</v>
      </c>
      <c r="K3421" s="7" t="s">
        <v>6085</v>
      </c>
      <c r="L3421" s="7" t="s">
        <v>6085</v>
      </c>
      <c r="M3421" s="7"/>
      <c r="N3421" s="7" t="s">
        <v>6086</v>
      </c>
      <c r="O3421" s="7"/>
      <c r="P3421" s="7">
        <v>5737473</v>
      </c>
      <c r="Q3421" s="7" t="s">
        <v>6083</v>
      </c>
      <c r="R3421" s="7">
        <v>792</v>
      </c>
      <c r="S3421" s="7">
        <v>263</v>
      </c>
      <c r="T3421" s="8"/>
    </row>
    <row r="3422" spans="1:20" hidden="1" x14ac:dyDescent="0.25">
      <c r="A3422" t="s">
        <v>20</v>
      </c>
      <c r="B3422" t="s">
        <v>30</v>
      </c>
      <c r="C3422" t="s">
        <v>22</v>
      </c>
      <c r="D3422" t="s">
        <v>23</v>
      </c>
      <c r="E3422" t="s">
        <v>5</v>
      </c>
      <c r="G3422" t="s">
        <v>24</v>
      </c>
      <c r="H3422">
        <v>1571904</v>
      </c>
      <c r="I3422">
        <v>1574240</v>
      </c>
      <c r="J3422" t="s">
        <v>25</v>
      </c>
      <c r="P3422">
        <v>5737474</v>
      </c>
      <c r="Q3422" t="s">
        <v>6087</v>
      </c>
      <c r="R3422">
        <v>2337</v>
      </c>
      <c r="T3422" t="s">
        <v>6088</v>
      </c>
    </row>
    <row r="3423" spans="1:20" x14ac:dyDescent="0.25">
      <c r="A3423" s="6" t="s">
        <v>33</v>
      </c>
      <c r="B3423" s="7" t="s">
        <v>34</v>
      </c>
      <c r="C3423" s="7" t="s">
        <v>22</v>
      </c>
      <c r="D3423" s="7" t="s">
        <v>23</v>
      </c>
      <c r="E3423" s="7" t="s">
        <v>5</v>
      </c>
      <c r="F3423" s="7"/>
      <c r="G3423" s="7" t="s">
        <v>24</v>
      </c>
      <c r="H3423" s="7">
        <v>1571904</v>
      </c>
      <c r="I3423" s="7">
        <v>1574240</v>
      </c>
      <c r="J3423" s="7" t="s">
        <v>25</v>
      </c>
      <c r="K3423" s="7" t="s">
        <v>6089</v>
      </c>
      <c r="L3423" s="7" t="s">
        <v>6089</v>
      </c>
      <c r="M3423" s="7"/>
      <c r="N3423" s="7" t="s">
        <v>6090</v>
      </c>
      <c r="O3423" s="7"/>
      <c r="P3423" s="7">
        <v>5737474</v>
      </c>
      <c r="Q3423" s="7" t="s">
        <v>6087</v>
      </c>
      <c r="R3423" s="7">
        <v>2337</v>
      </c>
      <c r="S3423" s="7">
        <v>778</v>
      </c>
      <c r="T3423" s="8"/>
    </row>
    <row r="3424" spans="1:20" hidden="1" x14ac:dyDescent="0.25">
      <c r="A3424" t="s">
        <v>20</v>
      </c>
      <c r="B3424" t="s">
        <v>30</v>
      </c>
      <c r="C3424" t="s">
        <v>22</v>
      </c>
      <c r="D3424" t="s">
        <v>23</v>
      </c>
      <c r="E3424" t="s">
        <v>5</v>
      </c>
      <c r="G3424" t="s">
        <v>24</v>
      </c>
      <c r="H3424">
        <v>1574250</v>
      </c>
      <c r="I3424">
        <v>1574768</v>
      </c>
      <c r="J3424" t="s">
        <v>25</v>
      </c>
      <c r="P3424">
        <v>5737547</v>
      </c>
      <c r="Q3424" t="s">
        <v>6091</v>
      </c>
      <c r="R3424">
        <v>519</v>
      </c>
      <c r="T3424" t="s">
        <v>6092</v>
      </c>
    </row>
    <row r="3425" spans="1:20" x14ac:dyDescent="0.25">
      <c r="A3425" s="6" t="s">
        <v>33</v>
      </c>
      <c r="B3425" s="7" t="s">
        <v>34</v>
      </c>
      <c r="C3425" s="7" t="s">
        <v>22</v>
      </c>
      <c r="D3425" s="7" t="s">
        <v>23</v>
      </c>
      <c r="E3425" s="7" t="s">
        <v>5</v>
      </c>
      <c r="F3425" s="7"/>
      <c r="G3425" s="7" t="s">
        <v>24</v>
      </c>
      <c r="H3425" s="7">
        <v>1574250</v>
      </c>
      <c r="I3425" s="7">
        <v>1574768</v>
      </c>
      <c r="J3425" s="7" t="s">
        <v>25</v>
      </c>
      <c r="K3425" s="7" t="s">
        <v>6093</v>
      </c>
      <c r="L3425" s="7" t="s">
        <v>6093</v>
      </c>
      <c r="M3425" s="7"/>
      <c r="N3425" s="7" t="s">
        <v>6090</v>
      </c>
      <c r="O3425" s="7"/>
      <c r="P3425" s="7">
        <v>5737547</v>
      </c>
      <c r="Q3425" s="7" t="s">
        <v>6091</v>
      </c>
      <c r="R3425" s="7">
        <v>519</v>
      </c>
      <c r="S3425" s="7">
        <v>172</v>
      </c>
      <c r="T3425" s="8"/>
    </row>
    <row r="3426" spans="1:20" hidden="1" x14ac:dyDescent="0.25">
      <c r="A3426" t="s">
        <v>20</v>
      </c>
      <c r="B3426" t="s">
        <v>30</v>
      </c>
      <c r="C3426" t="s">
        <v>22</v>
      </c>
      <c r="D3426" t="s">
        <v>23</v>
      </c>
      <c r="E3426" t="s">
        <v>5</v>
      </c>
      <c r="G3426" t="s">
        <v>24</v>
      </c>
      <c r="H3426">
        <v>1574780</v>
      </c>
      <c r="I3426">
        <v>1576153</v>
      </c>
      <c r="J3426" t="s">
        <v>25</v>
      </c>
      <c r="P3426">
        <v>5737767</v>
      </c>
      <c r="Q3426" t="s">
        <v>6094</v>
      </c>
      <c r="R3426">
        <v>1374</v>
      </c>
      <c r="T3426" t="s">
        <v>6095</v>
      </c>
    </row>
    <row r="3427" spans="1:20" x14ac:dyDescent="0.25">
      <c r="A3427" s="6" t="s">
        <v>33</v>
      </c>
      <c r="B3427" s="7" t="s">
        <v>34</v>
      </c>
      <c r="C3427" s="7" t="s">
        <v>22</v>
      </c>
      <c r="D3427" s="7" t="s">
        <v>23</v>
      </c>
      <c r="E3427" s="7" t="s">
        <v>5</v>
      </c>
      <c r="F3427" s="7"/>
      <c r="G3427" s="7" t="s">
        <v>24</v>
      </c>
      <c r="H3427" s="7">
        <v>1574780</v>
      </c>
      <c r="I3427" s="7">
        <v>1576153</v>
      </c>
      <c r="J3427" s="7" t="s">
        <v>25</v>
      </c>
      <c r="K3427" s="7" t="s">
        <v>6096</v>
      </c>
      <c r="L3427" s="7" t="s">
        <v>6096</v>
      </c>
      <c r="M3427" s="7"/>
      <c r="N3427" s="7" t="s">
        <v>6097</v>
      </c>
      <c r="O3427" s="7"/>
      <c r="P3427" s="7">
        <v>5737767</v>
      </c>
      <c r="Q3427" s="7" t="s">
        <v>6094</v>
      </c>
      <c r="R3427" s="7">
        <v>1374</v>
      </c>
      <c r="S3427" s="7">
        <v>457</v>
      </c>
      <c r="T3427" s="8"/>
    </row>
    <row r="3428" spans="1:20" hidden="1" x14ac:dyDescent="0.25">
      <c r="A3428" t="s">
        <v>20</v>
      </c>
      <c r="B3428" t="s">
        <v>30</v>
      </c>
      <c r="C3428" t="s">
        <v>22</v>
      </c>
      <c r="D3428" t="s">
        <v>23</v>
      </c>
      <c r="E3428" t="s">
        <v>5</v>
      </c>
      <c r="G3428" t="s">
        <v>24</v>
      </c>
      <c r="H3428">
        <v>1576164</v>
      </c>
      <c r="I3428">
        <v>1576916</v>
      </c>
      <c r="J3428" t="s">
        <v>25</v>
      </c>
      <c r="P3428">
        <v>5737768</v>
      </c>
      <c r="Q3428" t="s">
        <v>6098</v>
      </c>
      <c r="R3428">
        <v>753</v>
      </c>
      <c r="T3428" t="s">
        <v>6099</v>
      </c>
    </row>
    <row r="3429" spans="1:20" x14ac:dyDescent="0.25">
      <c r="A3429" s="6" t="s">
        <v>33</v>
      </c>
      <c r="B3429" s="7" t="s">
        <v>34</v>
      </c>
      <c r="C3429" s="7" t="s">
        <v>22</v>
      </c>
      <c r="D3429" s="7" t="s">
        <v>23</v>
      </c>
      <c r="E3429" s="7" t="s">
        <v>5</v>
      </c>
      <c r="F3429" s="7"/>
      <c r="G3429" s="7" t="s">
        <v>24</v>
      </c>
      <c r="H3429" s="7">
        <v>1576164</v>
      </c>
      <c r="I3429" s="7">
        <v>1576916</v>
      </c>
      <c r="J3429" s="7" t="s">
        <v>25</v>
      </c>
      <c r="K3429" s="7" t="s">
        <v>6100</v>
      </c>
      <c r="L3429" s="7" t="s">
        <v>6100</v>
      </c>
      <c r="M3429" s="7"/>
      <c r="N3429" s="7" t="s">
        <v>471</v>
      </c>
      <c r="O3429" s="7"/>
      <c r="P3429" s="7">
        <v>5737768</v>
      </c>
      <c r="Q3429" s="7" t="s">
        <v>6098</v>
      </c>
      <c r="R3429" s="7">
        <v>753</v>
      </c>
      <c r="S3429" s="7">
        <v>250</v>
      </c>
      <c r="T3429" s="8"/>
    </row>
    <row r="3430" spans="1:20" hidden="1" x14ac:dyDescent="0.25">
      <c r="A3430" t="s">
        <v>20</v>
      </c>
      <c r="B3430" t="s">
        <v>30</v>
      </c>
      <c r="C3430" t="s">
        <v>22</v>
      </c>
      <c r="D3430" t="s">
        <v>23</v>
      </c>
      <c r="E3430" t="s">
        <v>5</v>
      </c>
      <c r="G3430" t="s">
        <v>24</v>
      </c>
      <c r="H3430">
        <v>1576931</v>
      </c>
      <c r="I3430">
        <v>1578085</v>
      </c>
      <c r="J3430" t="s">
        <v>25</v>
      </c>
      <c r="P3430">
        <v>5739112</v>
      </c>
      <c r="Q3430" t="s">
        <v>6101</v>
      </c>
      <c r="R3430">
        <v>1155</v>
      </c>
      <c r="T3430" t="s">
        <v>6102</v>
      </c>
    </row>
    <row r="3431" spans="1:20" x14ac:dyDescent="0.25">
      <c r="A3431" s="6" t="s">
        <v>33</v>
      </c>
      <c r="B3431" s="7" t="s">
        <v>34</v>
      </c>
      <c r="C3431" s="7" t="s">
        <v>22</v>
      </c>
      <c r="D3431" s="7" t="s">
        <v>23</v>
      </c>
      <c r="E3431" s="7" t="s">
        <v>5</v>
      </c>
      <c r="F3431" s="7"/>
      <c r="G3431" s="7" t="s">
        <v>24</v>
      </c>
      <c r="H3431" s="7">
        <v>1576931</v>
      </c>
      <c r="I3431" s="7">
        <v>1578085</v>
      </c>
      <c r="J3431" s="7" t="s">
        <v>25</v>
      </c>
      <c r="K3431" s="7" t="s">
        <v>6103</v>
      </c>
      <c r="L3431" s="7" t="s">
        <v>6103</v>
      </c>
      <c r="M3431" s="7"/>
      <c r="N3431" s="7" t="s">
        <v>6104</v>
      </c>
      <c r="O3431" s="7"/>
      <c r="P3431" s="7">
        <v>5739112</v>
      </c>
      <c r="Q3431" s="7" t="s">
        <v>6101</v>
      </c>
      <c r="R3431" s="7">
        <v>1155</v>
      </c>
      <c r="S3431" s="7">
        <v>384</v>
      </c>
      <c r="T3431" s="8"/>
    </row>
    <row r="3432" spans="1:20" hidden="1" x14ac:dyDescent="0.25">
      <c r="A3432" t="s">
        <v>20</v>
      </c>
      <c r="B3432" t="s">
        <v>30</v>
      </c>
      <c r="C3432" t="s">
        <v>22</v>
      </c>
      <c r="D3432" t="s">
        <v>23</v>
      </c>
      <c r="E3432" t="s">
        <v>5</v>
      </c>
      <c r="G3432" t="s">
        <v>24</v>
      </c>
      <c r="H3432">
        <v>1578099</v>
      </c>
      <c r="I3432">
        <v>1579472</v>
      </c>
      <c r="J3432" t="s">
        <v>25</v>
      </c>
      <c r="P3432">
        <v>5739110</v>
      </c>
      <c r="Q3432" t="s">
        <v>6105</v>
      </c>
      <c r="R3432">
        <v>1374</v>
      </c>
      <c r="T3432" t="s">
        <v>6106</v>
      </c>
    </row>
    <row r="3433" spans="1:20" x14ac:dyDescent="0.25">
      <c r="A3433" s="6" t="s">
        <v>33</v>
      </c>
      <c r="B3433" s="7" t="s">
        <v>34</v>
      </c>
      <c r="C3433" s="7" t="s">
        <v>22</v>
      </c>
      <c r="D3433" s="7" t="s">
        <v>23</v>
      </c>
      <c r="E3433" s="7" t="s">
        <v>5</v>
      </c>
      <c r="F3433" s="7"/>
      <c r="G3433" s="7" t="s">
        <v>24</v>
      </c>
      <c r="H3433" s="7">
        <v>1578099</v>
      </c>
      <c r="I3433" s="7">
        <v>1579472</v>
      </c>
      <c r="J3433" s="7" t="s">
        <v>25</v>
      </c>
      <c r="K3433" s="7" t="s">
        <v>6107</v>
      </c>
      <c r="L3433" s="7" t="s">
        <v>6107</v>
      </c>
      <c r="M3433" s="7"/>
      <c r="N3433" s="7" t="s">
        <v>6108</v>
      </c>
      <c r="O3433" s="7"/>
      <c r="P3433" s="7">
        <v>5739110</v>
      </c>
      <c r="Q3433" s="7" t="s">
        <v>6105</v>
      </c>
      <c r="R3433" s="7">
        <v>1374</v>
      </c>
      <c r="S3433" s="7">
        <v>457</v>
      </c>
      <c r="T3433" s="8"/>
    </row>
    <row r="3434" spans="1:20" hidden="1" x14ac:dyDescent="0.25">
      <c r="A3434" t="s">
        <v>20</v>
      </c>
      <c r="B3434" t="s">
        <v>30</v>
      </c>
      <c r="C3434" t="s">
        <v>22</v>
      </c>
      <c r="D3434" t="s">
        <v>23</v>
      </c>
      <c r="E3434" t="s">
        <v>5</v>
      </c>
      <c r="G3434" t="s">
        <v>24</v>
      </c>
      <c r="H3434">
        <v>1579477</v>
      </c>
      <c r="I3434">
        <v>1579941</v>
      </c>
      <c r="J3434" t="s">
        <v>25</v>
      </c>
      <c r="P3434">
        <v>5739111</v>
      </c>
      <c r="Q3434" t="s">
        <v>6109</v>
      </c>
      <c r="R3434">
        <v>465</v>
      </c>
      <c r="T3434" t="s">
        <v>6110</v>
      </c>
    </row>
    <row r="3435" spans="1:20" x14ac:dyDescent="0.25">
      <c r="A3435" s="6" t="s">
        <v>33</v>
      </c>
      <c r="B3435" s="7" t="s">
        <v>34</v>
      </c>
      <c r="C3435" s="7" t="s">
        <v>22</v>
      </c>
      <c r="D3435" s="7" t="s">
        <v>23</v>
      </c>
      <c r="E3435" s="7" t="s">
        <v>5</v>
      </c>
      <c r="F3435" s="7"/>
      <c r="G3435" s="7" t="s">
        <v>24</v>
      </c>
      <c r="H3435" s="7">
        <v>1579477</v>
      </c>
      <c r="I3435" s="7">
        <v>1579941</v>
      </c>
      <c r="J3435" s="7" t="s">
        <v>25</v>
      </c>
      <c r="K3435" s="7" t="s">
        <v>6111</v>
      </c>
      <c r="L3435" s="7" t="s">
        <v>6111</v>
      </c>
      <c r="M3435" s="7"/>
      <c r="N3435" s="7" t="s">
        <v>1824</v>
      </c>
      <c r="O3435" s="7"/>
      <c r="P3435" s="7">
        <v>5739111</v>
      </c>
      <c r="Q3435" s="7" t="s">
        <v>6109</v>
      </c>
      <c r="R3435" s="7">
        <v>465</v>
      </c>
      <c r="S3435" s="7">
        <v>154</v>
      </c>
      <c r="T3435" s="8"/>
    </row>
    <row r="3436" spans="1:20" hidden="1" x14ac:dyDescent="0.25">
      <c r="A3436" t="s">
        <v>20</v>
      </c>
      <c r="B3436" t="s">
        <v>30</v>
      </c>
      <c r="C3436" t="s">
        <v>22</v>
      </c>
      <c r="D3436" t="s">
        <v>23</v>
      </c>
      <c r="E3436" t="s">
        <v>5</v>
      </c>
      <c r="G3436" t="s">
        <v>24</v>
      </c>
      <c r="H3436">
        <v>1580044</v>
      </c>
      <c r="I3436">
        <v>1580223</v>
      </c>
      <c r="J3436" t="s">
        <v>25</v>
      </c>
      <c r="P3436">
        <v>5738160</v>
      </c>
      <c r="Q3436" t="s">
        <v>6112</v>
      </c>
      <c r="R3436">
        <v>180</v>
      </c>
      <c r="T3436" t="s">
        <v>6113</v>
      </c>
    </row>
    <row r="3437" spans="1:20" x14ac:dyDescent="0.25">
      <c r="A3437" s="6" t="s">
        <v>33</v>
      </c>
      <c r="B3437" s="7" t="s">
        <v>34</v>
      </c>
      <c r="C3437" s="7" t="s">
        <v>22</v>
      </c>
      <c r="D3437" s="7" t="s">
        <v>23</v>
      </c>
      <c r="E3437" s="7" t="s">
        <v>5</v>
      </c>
      <c r="F3437" s="7"/>
      <c r="G3437" s="7" t="s">
        <v>24</v>
      </c>
      <c r="H3437" s="7">
        <v>1580044</v>
      </c>
      <c r="I3437" s="7">
        <v>1580223</v>
      </c>
      <c r="J3437" s="7" t="s">
        <v>25</v>
      </c>
      <c r="K3437" s="7" t="s">
        <v>6114</v>
      </c>
      <c r="L3437" s="7" t="s">
        <v>6114</v>
      </c>
      <c r="M3437" s="7"/>
      <c r="N3437" s="7" t="s">
        <v>36</v>
      </c>
      <c r="O3437" s="7"/>
      <c r="P3437" s="7">
        <v>5738160</v>
      </c>
      <c r="Q3437" s="7" t="s">
        <v>6112</v>
      </c>
      <c r="R3437" s="7">
        <v>180</v>
      </c>
      <c r="S3437" s="7">
        <v>59</v>
      </c>
      <c r="T3437" s="8"/>
    </row>
    <row r="3438" spans="1:20" hidden="1" x14ac:dyDescent="0.25">
      <c r="A3438" t="s">
        <v>20</v>
      </c>
      <c r="B3438" t="s">
        <v>30</v>
      </c>
      <c r="C3438" t="s">
        <v>22</v>
      </c>
      <c r="D3438" t="s">
        <v>23</v>
      </c>
      <c r="E3438" t="s">
        <v>5</v>
      </c>
      <c r="G3438" t="s">
        <v>24</v>
      </c>
      <c r="H3438">
        <v>1580228</v>
      </c>
      <c r="I3438">
        <v>1581010</v>
      </c>
      <c r="J3438" t="s">
        <v>74</v>
      </c>
      <c r="P3438">
        <v>5737446</v>
      </c>
      <c r="Q3438" t="s">
        <v>6115</v>
      </c>
      <c r="R3438">
        <v>783</v>
      </c>
      <c r="T3438" t="s">
        <v>6116</v>
      </c>
    </row>
    <row r="3439" spans="1:20" x14ac:dyDescent="0.25">
      <c r="A3439" s="6" t="s">
        <v>33</v>
      </c>
      <c r="B3439" s="7" t="s">
        <v>34</v>
      </c>
      <c r="C3439" s="7" t="s">
        <v>22</v>
      </c>
      <c r="D3439" s="7" t="s">
        <v>23</v>
      </c>
      <c r="E3439" s="7" t="s">
        <v>5</v>
      </c>
      <c r="F3439" s="7"/>
      <c r="G3439" s="7" t="s">
        <v>24</v>
      </c>
      <c r="H3439" s="7">
        <v>1580228</v>
      </c>
      <c r="I3439" s="7">
        <v>1581010</v>
      </c>
      <c r="J3439" s="7" t="s">
        <v>74</v>
      </c>
      <c r="K3439" s="7" t="s">
        <v>6117</v>
      </c>
      <c r="L3439" s="7" t="s">
        <v>6117</v>
      </c>
      <c r="M3439" s="7"/>
      <c r="N3439" s="7" t="s">
        <v>6118</v>
      </c>
      <c r="O3439" s="7"/>
      <c r="P3439" s="7">
        <v>5737446</v>
      </c>
      <c r="Q3439" s="7" t="s">
        <v>6115</v>
      </c>
      <c r="R3439" s="7">
        <v>783</v>
      </c>
      <c r="S3439" s="7">
        <v>260</v>
      </c>
      <c r="T3439" s="8"/>
    </row>
    <row r="3440" spans="1:20" hidden="1" x14ac:dyDescent="0.25">
      <c r="A3440" t="s">
        <v>20</v>
      </c>
      <c r="B3440" t="s">
        <v>30</v>
      </c>
      <c r="C3440" t="s">
        <v>22</v>
      </c>
      <c r="D3440" t="s">
        <v>23</v>
      </c>
      <c r="E3440" t="s">
        <v>5</v>
      </c>
      <c r="G3440" t="s">
        <v>24</v>
      </c>
      <c r="H3440">
        <v>1581007</v>
      </c>
      <c r="I3440">
        <v>1581663</v>
      </c>
      <c r="J3440" t="s">
        <v>74</v>
      </c>
      <c r="P3440">
        <v>5737447</v>
      </c>
      <c r="Q3440" t="s">
        <v>6119</v>
      </c>
      <c r="R3440">
        <v>657</v>
      </c>
      <c r="T3440" t="s">
        <v>6120</v>
      </c>
    </row>
    <row r="3441" spans="1:20" x14ac:dyDescent="0.25">
      <c r="A3441" s="6" t="s">
        <v>33</v>
      </c>
      <c r="B3441" s="7" t="s">
        <v>34</v>
      </c>
      <c r="C3441" s="7" t="s">
        <v>22</v>
      </c>
      <c r="D3441" s="7" t="s">
        <v>23</v>
      </c>
      <c r="E3441" s="7" t="s">
        <v>5</v>
      </c>
      <c r="F3441" s="7"/>
      <c r="G3441" s="7" t="s">
        <v>24</v>
      </c>
      <c r="H3441" s="7">
        <v>1581007</v>
      </c>
      <c r="I3441" s="7">
        <v>1581663</v>
      </c>
      <c r="J3441" s="7" t="s">
        <v>74</v>
      </c>
      <c r="K3441" s="7" t="s">
        <v>6121</v>
      </c>
      <c r="L3441" s="7" t="s">
        <v>6121</v>
      </c>
      <c r="M3441" s="7"/>
      <c r="N3441" s="7" t="s">
        <v>36</v>
      </c>
      <c r="O3441" s="7"/>
      <c r="P3441" s="7">
        <v>5737447</v>
      </c>
      <c r="Q3441" s="7" t="s">
        <v>6119</v>
      </c>
      <c r="R3441" s="7">
        <v>657</v>
      </c>
      <c r="S3441" s="7">
        <v>218</v>
      </c>
      <c r="T3441" s="8"/>
    </row>
    <row r="3442" spans="1:20" hidden="1" x14ac:dyDescent="0.25">
      <c r="A3442" t="s">
        <v>20</v>
      </c>
      <c r="B3442" t="s">
        <v>30</v>
      </c>
      <c r="C3442" t="s">
        <v>22</v>
      </c>
      <c r="D3442" t="s">
        <v>23</v>
      </c>
      <c r="E3442" t="s">
        <v>5</v>
      </c>
      <c r="G3442" t="s">
        <v>24</v>
      </c>
      <c r="H3442">
        <v>1582010</v>
      </c>
      <c r="I3442">
        <v>1582423</v>
      </c>
      <c r="J3442" t="s">
        <v>25</v>
      </c>
      <c r="P3442">
        <v>5737577</v>
      </c>
      <c r="Q3442" t="s">
        <v>6122</v>
      </c>
      <c r="R3442">
        <v>414</v>
      </c>
      <c r="T3442" t="s">
        <v>6123</v>
      </c>
    </row>
    <row r="3443" spans="1:20" x14ac:dyDescent="0.25">
      <c r="A3443" s="6" t="s">
        <v>33</v>
      </c>
      <c r="B3443" s="7" t="s">
        <v>34</v>
      </c>
      <c r="C3443" s="7" t="s">
        <v>22</v>
      </c>
      <c r="D3443" s="7" t="s">
        <v>23</v>
      </c>
      <c r="E3443" s="7" t="s">
        <v>5</v>
      </c>
      <c r="F3443" s="7"/>
      <c r="G3443" s="7" t="s">
        <v>24</v>
      </c>
      <c r="H3443" s="7">
        <v>1582010</v>
      </c>
      <c r="I3443" s="7">
        <v>1582423</v>
      </c>
      <c r="J3443" s="7" t="s">
        <v>25</v>
      </c>
      <c r="K3443" s="7" t="s">
        <v>6124</v>
      </c>
      <c r="L3443" s="7" t="s">
        <v>6124</v>
      </c>
      <c r="M3443" s="7"/>
      <c r="N3443" s="7" t="s">
        <v>36</v>
      </c>
      <c r="O3443" s="7"/>
      <c r="P3443" s="7">
        <v>5737577</v>
      </c>
      <c r="Q3443" s="7" t="s">
        <v>6122</v>
      </c>
      <c r="R3443" s="7">
        <v>414</v>
      </c>
      <c r="S3443" s="7">
        <v>137</v>
      </c>
      <c r="T3443" s="8"/>
    </row>
    <row r="3444" spans="1:20" hidden="1" x14ac:dyDescent="0.25">
      <c r="A3444" t="s">
        <v>20</v>
      </c>
      <c r="B3444" t="s">
        <v>30</v>
      </c>
      <c r="C3444" t="s">
        <v>22</v>
      </c>
      <c r="D3444" t="s">
        <v>23</v>
      </c>
      <c r="E3444" t="s">
        <v>5</v>
      </c>
      <c r="G3444" t="s">
        <v>24</v>
      </c>
      <c r="H3444">
        <v>1582480</v>
      </c>
      <c r="I3444">
        <v>1583829</v>
      </c>
      <c r="J3444" t="s">
        <v>74</v>
      </c>
      <c r="P3444">
        <v>5737378</v>
      </c>
      <c r="Q3444" t="s">
        <v>6125</v>
      </c>
      <c r="R3444">
        <v>1350</v>
      </c>
      <c r="T3444" t="s">
        <v>6126</v>
      </c>
    </row>
    <row r="3445" spans="1:20" x14ac:dyDescent="0.25">
      <c r="A3445" s="6" t="s">
        <v>33</v>
      </c>
      <c r="B3445" s="7" t="s">
        <v>34</v>
      </c>
      <c r="C3445" s="7" t="s">
        <v>22</v>
      </c>
      <c r="D3445" s="7" t="s">
        <v>23</v>
      </c>
      <c r="E3445" s="7" t="s">
        <v>5</v>
      </c>
      <c r="F3445" s="7"/>
      <c r="G3445" s="7" t="s">
        <v>24</v>
      </c>
      <c r="H3445" s="7">
        <v>1582480</v>
      </c>
      <c r="I3445" s="7">
        <v>1583829</v>
      </c>
      <c r="J3445" s="7" t="s">
        <v>74</v>
      </c>
      <c r="K3445" s="7" t="s">
        <v>6127</v>
      </c>
      <c r="L3445" s="7" t="s">
        <v>6127</v>
      </c>
      <c r="M3445" s="7"/>
      <c r="N3445" s="7" t="s">
        <v>6128</v>
      </c>
      <c r="O3445" s="7"/>
      <c r="P3445" s="7">
        <v>5737378</v>
      </c>
      <c r="Q3445" s="7" t="s">
        <v>6125</v>
      </c>
      <c r="R3445" s="7">
        <v>1350</v>
      </c>
      <c r="S3445" s="7">
        <v>449</v>
      </c>
      <c r="T3445" s="8"/>
    </row>
    <row r="3446" spans="1:20" hidden="1" x14ac:dyDescent="0.25">
      <c r="A3446" t="s">
        <v>20</v>
      </c>
      <c r="B3446" t="s">
        <v>30</v>
      </c>
      <c r="C3446" t="s">
        <v>22</v>
      </c>
      <c r="D3446" t="s">
        <v>23</v>
      </c>
      <c r="E3446" t="s">
        <v>5</v>
      </c>
      <c r="G3446" t="s">
        <v>24</v>
      </c>
      <c r="H3446">
        <v>1583851</v>
      </c>
      <c r="I3446">
        <v>1585572</v>
      </c>
      <c r="J3446" t="s">
        <v>74</v>
      </c>
      <c r="P3446">
        <v>5737379</v>
      </c>
      <c r="Q3446" t="s">
        <v>6129</v>
      </c>
      <c r="R3446">
        <v>1722</v>
      </c>
      <c r="T3446" t="s">
        <v>6130</v>
      </c>
    </row>
    <row r="3447" spans="1:20" x14ac:dyDescent="0.25">
      <c r="A3447" s="6" t="s">
        <v>33</v>
      </c>
      <c r="B3447" s="7" t="s">
        <v>34</v>
      </c>
      <c r="C3447" s="7" t="s">
        <v>22</v>
      </c>
      <c r="D3447" s="7" t="s">
        <v>23</v>
      </c>
      <c r="E3447" s="7" t="s">
        <v>5</v>
      </c>
      <c r="F3447" s="7"/>
      <c r="G3447" s="7" t="s">
        <v>24</v>
      </c>
      <c r="H3447" s="7">
        <v>1583851</v>
      </c>
      <c r="I3447" s="7">
        <v>1585572</v>
      </c>
      <c r="J3447" s="7" t="s">
        <v>74</v>
      </c>
      <c r="K3447" s="7" t="s">
        <v>6131</v>
      </c>
      <c r="L3447" s="7" t="s">
        <v>6131</v>
      </c>
      <c r="M3447" s="7"/>
      <c r="N3447" s="7" t="s">
        <v>6132</v>
      </c>
      <c r="O3447" s="7"/>
      <c r="P3447" s="7">
        <v>5737379</v>
      </c>
      <c r="Q3447" s="7" t="s">
        <v>6129</v>
      </c>
      <c r="R3447" s="7">
        <v>1722</v>
      </c>
      <c r="S3447" s="7">
        <v>573</v>
      </c>
      <c r="T3447" s="8"/>
    </row>
    <row r="3448" spans="1:20" hidden="1" x14ac:dyDescent="0.25">
      <c r="A3448" t="s">
        <v>20</v>
      </c>
      <c r="B3448" t="s">
        <v>30</v>
      </c>
      <c r="C3448" t="s">
        <v>22</v>
      </c>
      <c r="D3448" t="s">
        <v>23</v>
      </c>
      <c r="E3448" t="s">
        <v>5</v>
      </c>
      <c r="G3448" t="s">
        <v>24</v>
      </c>
      <c r="H3448">
        <v>1585600</v>
      </c>
      <c r="I3448">
        <v>1586022</v>
      </c>
      <c r="J3448" t="s">
        <v>74</v>
      </c>
      <c r="P3448">
        <v>5737700</v>
      </c>
      <c r="Q3448" t="s">
        <v>6133</v>
      </c>
      <c r="R3448">
        <v>423</v>
      </c>
      <c r="T3448" t="s">
        <v>6134</v>
      </c>
    </row>
    <row r="3449" spans="1:20" x14ac:dyDescent="0.25">
      <c r="A3449" s="6" t="s">
        <v>33</v>
      </c>
      <c r="B3449" s="7" t="s">
        <v>34</v>
      </c>
      <c r="C3449" s="7" t="s">
        <v>22</v>
      </c>
      <c r="D3449" s="7" t="s">
        <v>23</v>
      </c>
      <c r="E3449" s="7" t="s">
        <v>5</v>
      </c>
      <c r="F3449" s="7"/>
      <c r="G3449" s="7" t="s">
        <v>24</v>
      </c>
      <c r="H3449" s="7">
        <v>1585600</v>
      </c>
      <c r="I3449" s="7">
        <v>1586022</v>
      </c>
      <c r="J3449" s="7" t="s">
        <v>74</v>
      </c>
      <c r="K3449" s="7" t="s">
        <v>6135</v>
      </c>
      <c r="L3449" s="7" t="s">
        <v>6135</v>
      </c>
      <c r="M3449" s="7"/>
      <c r="N3449" s="7" t="s">
        <v>36</v>
      </c>
      <c r="O3449" s="7"/>
      <c r="P3449" s="7">
        <v>5737700</v>
      </c>
      <c r="Q3449" s="7" t="s">
        <v>6133</v>
      </c>
      <c r="R3449" s="7">
        <v>423</v>
      </c>
      <c r="S3449" s="7">
        <v>140</v>
      </c>
      <c r="T3449" s="8"/>
    </row>
    <row r="3450" spans="1:20" hidden="1" x14ac:dyDescent="0.25">
      <c r="A3450" t="s">
        <v>20</v>
      </c>
      <c r="B3450" t="s">
        <v>30</v>
      </c>
      <c r="C3450" t="s">
        <v>22</v>
      </c>
      <c r="D3450" t="s">
        <v>23</v>
      </c>
      <c r="E3450" t="s">
        <v>5</v>
      </c>
      <c r="G3450" t="s">
        <v>24</v>
      </c>
      <c r="H3450">
        <v>1586055</v>
      </c>
      <c r="I3450">
        <v>1587329</v>
      </c>
      <c r="J3450" t="s">
        <v>74</v>
      </c>
      <c r="P3450">
        <v>5737701</v>
      </c>
      <c r="Q3450" t="s">
        <v>6136</v>
      </c>
      <c r="R3450">
        <v>1275</v>
      </c>
      <c r="T3450" t="s">
        <v>6137</v>
      </c>
    </row>
    <row r="3451" spans="1:20" x14ac:dyDescent="0.25">
      <c r="A3451" s="6" t="s">
        <v>33</v>
      </c>
      <c r="B3451" s="7" t="s">
        <v>34</v>
      </c>
      <c r="C3451" s="7" t="s">
        <v>22</v>
      </c>
      <c r="D3451" s="7" t="s">
        <v>23</v>
      </c>
      <c r="E3451" s="7" t="s">
        <v>5</v>
      </c>
      <c r="F3451" s="7"/>
      <c r="G3451" s="7" t="s">
        <v>24</v>
      </c>
      <c r="H3451" s="7">
        <v>1586055</v>
      </c>
      <c r="I3451" s="7">
        <v>1587329</v>
      </c>
      <c r="J3451" s="7" t="s">
        <v>74</v>
      </c>
      <c r="K3451" s="7" t="s">
        <v>6138</v>
      </c>
      <c r="L3451" s="7" t="s">
        <v>6138</v>
      </c>
      <c r="M3451" s="7"/>
      <c r="N3451" s="7" t="s">
        <v>6139</v>
      </c>
      <c r="O3451" s="7"/>
      <c r="P3451" s="7">
        <v>5737701</v>
      </c>
      <c r="Q3451" s="7" t="s">
        <v>6136</v>
      </c>
      <c r="R3451" s="7">
        <v>1275</v>
      </c>
      <c r="S3451" s="7">
        <v>424</v>
      </c>
      <c r="T3451" s="8"/>
    </row>
    <row r="3452" spans="1:20" hidden="1" x14ac:dyDescent="0.25">
      <c r="A3452" t="s">
        <v>20</v>
      </c>
      <c r="B3452" t="s">
        <v>30</v>
      </c>
      <c r="C3452" t="s">
        <v>22</v>
      </c>
      <c r="D3452" t="s">
        <v>23</v>
      </c>
      <c r="E3452" t="s">
        <v>5</v>
      </c>
      <c r="G3452" t="s">
        <v>24</v>
      </c>
      <c r="H3452">
        <v>1587342</v>
      </c>
      <c r="I3452">
        <v>1587773</v>
      </c>
      <c r="J3452" t="s">
        <v>74</v>
      </c>
      <c r="P3452">
        <v>5737500</v>
      </c>
      <c r="Q3452" t="s">
        <v>6140</v>
      </c>
      <c r="R3452">
        <v>432</v>
      </c>
      <c r="T3452" t="s">
        <v>6141</v>
      </c>
    </row>
    <row r="3453" spans="1:20" x14ac:dyDescent="0.25">
      <c r="A3453" s="6" t="s">
        <v>33</v>
      </c>
      <c r="B3453" s="7" t="s">
        <v>34</v>
      </c>
      <c r="C3453" s="7" t="s">
        <v>22</v>
      </c>
      <c r="D3453" s="7" t="s">
        <v>23</v>
      </c>
      <c r="E3453" s="7" t="s">
        <v>5</v>
      </c>
      <c r="F3453" s="7"/>
      <c r="G3453" s="7" t="s">
        <v>24</v>
      </c>
      <c r="H3453" s="7">
        <v>1587342</v>
      </c>
      <c r="I3453" s="7">
        <v>1587773</v>
      </c>
      <c r="J3453" s="7" t="s">
        <v>74</v>
      </c>
      <c r="K3453" s="7" t="s">
        <v>6142</v>
      </c>
      <c r="L3453" s="7" t="s">
        <v>6142</v>
      </c>
      <c r="M3453" s="7"/>
      <c r="N3453" s="7" t="s">
        <v>6143</v>
      </c>
      <c r="O3453" s="7"/>
      <c r="P3453" s="7">
        <v>5737500</v>
      </c>
      <c r="Q3453" s="7" t="s">
        <v>6140</v>
      </c>
      <c r="R3453" s="7">
        <v>432</v>
      </c>
      <c r="S3453" s="7">
        <v>143</v>
      </c>
      <c r="T3453" s="8"/>
    </row>
    <row r="3454" spans="1:20" hidden="1" x14ac:dyDescent="0.25">
      <c r="A3454" t="s">
        <v>20</v>
      </c>
      <c r="B3454" t="s">
        <v>30</v>
      </c>
      <c r="C3454" t="s">
        <v>22</v>
      </c>
      <c r="D3454" t="s">
        <v>23</v>
      </c>
      <c r="E3454" t="s">
        <v>5</v>
      </c>
      <c r="G3454" t="s">
        <v>24</v>
      </c>
      <c r="H3454">
        <v>1587999</v>
      </c>
      <c r="I3454">
        <v>1588718</v>
      </c>
      <c r="J3454" t="s">
        <v>25</v>
      </c>
      <c r="P3454">
        <v>5737557</v>
      </c>
      <c r="Q3454" t="s">
        <v>6144</v>
      </c>
      <c r="R3454">
        <v>720</v>
      </c>
      <c r="T3454" t="s">
        <v>6145</v>
      </c>
    </row>
    <row r="3455" spans="1:20" x14ac:dyDescent="0.25">
      <c r="A3455" s="6" t="s">
        <v>33</v>
      </c>
      <c r="B3455" s="7" t="s">
        <v>34</v>
      </c>
      <c r="C3455" s="7" t="s">
        <v>22</v>
      </c>
      <c r="D3455" s="7" t="s">
        <v>23</v>
      </c>
      <c r="E3455" s="7" t="s">
        <v>5</v>
      </c>
      <c r="F3455" s="7"/>
      <c r="G3455" s="7" t="s">
        <v>24</v>
      </c>
      <c r="H3455" s="7">
        <v>1587999</v>
      </c>
      <c r="I3455" s="7">
        <v>1588718</v>
      </c>
      <c r="J3455" s="7" t="s">
        <v>25</v>
      </c>
      <c r="K3455" s="7" t="s">
        <v>6146</v>
      </c>
      <c r="L3455" s="7" t="s">
        <v>6146</v>
      </c>
      <c r="M3455" s="7"/>
      <c r="N3455" s="7" t="s">
        <v>6147</v>
      </c>
      <c r="O3455" s="7"/>
      <c r="P3455" s="7">
        <v>5737557</v>
      </c>
      <c r="Q3455" s="7" t="s">
        <v>6144</v>
      </c>
      <c r="R3455" s="7">
        <v>720</v>
      </c>
      <c r="S3455" s="7">
        <v>239</v>
      </c>
      <c r="T3455" s="8"/>
    </row>
    <row r="3456" spans="1:20" hidden="1" x14ac:dyDescent="0.25">
      <c r="A3456" t="s">
        <v>20</v>
      </c>
      <c r="B3456" t="s">
        <v>30</v>
      </c>
      <c r="C3456" t="s">
        <v>22</v>
      </c>
      <c r="D3456" t="s">
        <v>23</v>
      </c>
      <c r="E3456" t="s">
        <v>5</v>
      </c>
      <c r="G3456" t="s">
        <v>24</v>
      </c>
      <c r="H3456">
        <v>1588784</v>
      </c>
      <c r="I3456">
        <v>1589362</v>
      </c>
      <c r="J3456" t="s">
        <v>25</v>
      </c>
      <c r="P3456">
        <v>5737558</v>
      </c>
      <c r="Q3456" t="s">
        <v>6148</v>
      </c>
      <c r="R3456">
        <v>579</v>
      </c>
      <c r="T3456" t="s">
        <v>6149</v>
      </c>
    </row>
    <row r="3457" spans="1:20" x14ac:dyDescent="0.25">
      <c r="A3457" s="6" t="s">
        <v>33</v>
      </c>
      <c r="B3457" s="7" t="s">
        <v>34</v>
      </c>
      <c r="C3457" s="7" t="s">
        <v>22</v>
      </c>
      <c r="D3457" s="7" t="s">
        <v>23</v>
      </c>
      <c r="E3457" s="7" t="s">
        <v>5</v>
      </c>
      <c r="F3457" s="7"/>
      <c r="G3457" s="7" t="s">
        <v>24</v>
      </c>
      <c r="H3457" s="7">
        <v>1588784</v>
      </c>
      <c r="I3457" s="7">
        <v>1589362</v>
      </c>
      <c r="J3457" s="7" t="s">
        <v>25</v>
      </c>
      <c r="K3457" s="7" t="s">
        <v>6150</v>
      </c>
      <c r="L3457" s="7" t="s">
        <v>6150</v>
      </c>
      <c r="M3457" s="7"/>
      <c r="N3457" s="7" t="s">
        <v>1362</v>
      </c>
      <c r="O3457" s="7"/>
      <c r="P3457" s="7">
        <v>5737558</v>
      </c>
      <c r="Q3457" s="7" t="s">
        <v>6148</v>
      </c>
      <c r="R3457" s="7">
        <v>579</v>
      </c>
      <c r="S3457" s="7">
        <v>192</v>
      </c>
      <c r="T3457" s="8"/>
    </row>
    <row r="3458" spans="1:20" hidden="1" x14ac:dyDescent="0.25">
      <c r="A3458" t="s">
        <v>20</v>
      </c>
      <c r="B3458" t="s">
        <v>30</v>
      </c>
      <c r="C3458" t="s">
        <v>22</v>
      </c>
      <c r="D3458" t="s">
        <v>23</v>
      </c>
      <c r="E3458" t="s">
        <v>5</v>
      </c>
      <c r="G3458" t="s">
        <v>24</v>
      </c>
      <c r="H3458">
        <v>1589407</v>
      </c>
      <c r="I3458">
        <v>1589667</v>
      </c>
      <c r="J3458" t="s">
        <v>74</v>
      </c>
      <c r="P3458">
        <v>5737314</v>
      </c>
      <c r="Q3458" t="s">
        <v>6151</v>
      </c>
      <c r="R3458">
        <v>261</v>
      </c>
      <c r="T3458" t="s">
        <v>6152</v>
      </c>
    </row>
    <row r="3459" spans="1:20" x14ac:dyDescent="0.25">
      <c r="A3459" s="6" t="s">
        <v>33</v>
      </c>
      <c r="B3459" s="7" t="s">
        <v>34</v>
      </c>
      <c r="C3459" s="7" t="s">
        <v>22</v>
      </c>
      <c r="D3459" s="7" t="s">
        <v>23</v>
      </c>
      <c r="E3459" s="7" t="s">
        <v>5</v>
      </c>
      <c r="F3459" s="7"/>
      <c r="G3459" s="7" t="s">
        <v>24</v>
      </c>
      <c r="H3459" s="7">
        <v>1589407</v>
      </c>
      <c r="I3459" s="7">
        <v>1589667</v>
      </c>
      <c r="J3459" s="7" t="s">
        <v>74</v>
      </c>
      <c r="K3459" s="7" t="s">
        <v>6153</v>
      </c>
      <c r="L3459" s="7" t="s">
        <v>6153</v>
      </c>
      <c r="M3459" s="7"/>
      <c r="N3459" s="7" t="s">
        <v>36</v>
      </c>
      <c r="O3459" s="7"/>
      <c r="P3459" s="7">
        <v>5737314</v>
      </c>
      <c r="Q3459" s="7" t="s">
        <v>6151</v>
      </c>
      <c r="R3459" s="7">
        <v>261</v>
      </c>
      <c r="S3459" s="7">
        <v>86</v>
      </c>
      <c r="T3459" s="8"/>
    </row>
    <row r="3460" spans="1:20" hidden="1" x14ac:dyDescent="0.25">
      <c r="A3460" t="s">
        <v>20</v>
      </c>
      <c r="B3460" t="s">
        <v>30</v>
      </c>
      <c r="C3460" t="s">
        <v>22</v>
      </c>
      <c r="D3460" t="s">
        <v>23</v>
      </c>
      <c r="E3460" t="s">
        <v>5</v>
      </c>
      <c r="G3460" t="s">
        <v>24</v>
      </c>
      <c r="H3460">
        <v>1589796</v>
      </c>
      <c r="I3460">
        <v>1590515</v>
      </c>
      <c r="J3460" t="s">
        <v>74</v>
      </c>
      <c r="P3460">
        <v>5737315</v>
      </c>
      <c r="Q3460" t="s">
        <v>6154</v>
      </c>
      <c r="R3460">
        <v>720</v>
      </c>
      <c r="T3460" t="s">
        <v>6155</v>
      </c>
    </row>
    <row r="3461" spans="1:20" x14ac:dyDescent="0.25">
      <c r="A3461" s="6" t="s">
        <v>33</v>
      </c>
      <c r="B3461" s="7" t="s">
        <v>34</v>
      </c>
      <c r="C3461" s="7" t="s">
        <v>22</v>
      </c>
      <c r="D3461" s="7" t="s">
        <v>23</v>
      </c>
      <c r="E3461" s="7" t="s">
        <v>5</v>
      </c>
      <c r="F3461" s="7"/>
      <c r="G3461" s="7" t="s">
        <v>24</v>
      </c>
      <c r="H3461" s="7">
        <v>1589796</v>
      </c>
      <c r="I3461" s="7">
        <v>1590515</v>
      </c>
      <c r="J3461" s="7" t="s">
        <v>74</v>
      </c>
      <c r="K3461" s="7" t="s">
        <v>6156</v>
      </c>
      <c r="L3461" s="7" t="s">
        <v>6156</v>
      </c>
      <c r="M3461" s="7"/>
      <c r="N3461" s="7" t="s">
        <v>6157</v>
      </c>
      <c r="O3461" s="7"/>
      <c r="P3461" s="7">
        <v>5737315</v>
      </c>
      <c r="Q3461" s="7" t="s">
        <v>6154</v>
      </c>
      <c r="R3461" s="7">
        <v>720</v>
      </c>
      <c r="S3461" s="7">
        <v>239</v>
      </c>
      <c r="T3461" s="8"/>
    </row>
    <row r="3462" spans="1:20" hidden="1" x14ac:dyDescent="0.25">
      <c r="A3462" t="s">
        <v>20</v>
      </c>
      <c r="B3462" t="s">
        <v>30</v>
      </c>
      <c r="C3462" t="s">
        <v>22</v>
      </c>
      <c r="D3462" t="s">
        <v>23</v>
      </c>
      <c r="E3462" t="s">
        <v>5</v>
      </c>
      <c r="G3462" t="s">
        <v>24</v>
      </c>
      <c r="H3462">
        <v>1590512</v>
      </c>
      <c r="I3462">
        <v>1590727</v>
      </c>
      <c r="J3462" t="s">
        <v>74</v>
      </c>
      <c r="P3462">
        <v>5737628</v>
      </c>
      <c r="Q3462" t="s">
        <v>6158</v>
      </c>
      <c r="R3462">
        <v>216</v>
      </c>
      <c r="T3462" t="s">
        <v>6159</v>
      </c>
    </row>
    <row r="3463" spans="1:20" x14ac:dyDescent="0.25">
      <c r="A3463" s="6" t="s">
        <v>33</v>
      </c>
      <c r="B3463" s="7" t="s">
        <v>34</v>
      </c>
      <c r="C3463" s="7" t="s">
        <v>22</v>
      </c>
      <c r="D3463" s="7" t="s">
        <v>23</v>
      </c>
      <c r="E3463" s="7" t="s">
        <v>5</v>
      </c>
      <c r="F3463" s="7"/>
      <c r="G3463" s="7" t="s">
        <v>24</v>
      </c>
      <c r="H3463" s="7">
        <v>1590512</v>
      </c>
      <c r="I3463" s="7">
        <v>1590727</v>
      </c>
      <c r="J3463" s="7" t="s">
        <v>74</v>
      </c>
      <c r="K3463" s="7" t="s">
        <v>6160</v>
      </c>
      <c r="L3463" s="7" t="s">
        <v>6160</v>
      </c>
      <c r="M3463" s="7"/>
      <c r="N3463" s="7" t="s">
        <v>6161</v>
      </c>
      <c r="O3463" s="7"/>
      <c r="P3463" s="7">
        <v>5737628</v>
      </c>
      <c r="Q3463" s="7" t="s">
        <v>6158</v>
      </c>
      <c r="R3463" s="7">
        <v>216</v>
      </c>
      <c r="S3463" s="7">
        <v>71</v>
      </c>
      <c r="T3463" s="8"/>
    </row>
    <row r="3464" spans="1:20" hidden="1" x14ac:dyDescent="0.25">
      <c r="A3464" t="s">
        <v>20</v>
      </c>
      <c r="B3464" t="s">
        <v>30</v>
      </c>
      <c r="C3464" t="s">
        <v>22</v>
      </c>
      <c r="D3464" t="s">
        <v>23</v>
      </c>
      <c r="E3464" t="s">
        <v>5</v>
      </c>
      <c r="G3464" t="s">
        <v>24</v>
      </c>
      <c r="H3464">
        <v>1590762</v>
      </c>
      <c r="I3464">
        <v>1592261</v>
      </c>
      <c r="J3464" t="s">
        <v>74</v>
      </c>
      <c r="P3464">
        <v>5737425</v>
      </c>
      <c r="Q3464" t="s">
        <v>6162</v>
      </c>
      <c r="R3464">
        <v>1500</v>
      </c>
      <c r="T3464" t="s">
        <v>6163</v>
      </c>
    </row>
    <row r="3465" spans="1:20" x14ac:dyDescent="0.25">
      <c r="A3465" s="6" t="s">
        <v>33</v>
      </c>
      <c r="B3465" s="7" t="s">
        <v>34</v>
      </c>
      <c r="C3465" s="7" t="s">
        <v>22</v>
      </c>
      <c r="D3465" s="7" t="s">
        <v>23</v>
      </c>
      <c r="E3465" s="7" t="s">
        <v>5</v>
      </c>
      <c r="F3465" s="7"/>
      <c r="G3465" s="7" t="s">
        <v>24</v>
      </c>
      <c r="H3465" s="7">
        <v>1590762</v>
      </c>
      <c r="I3465" s="7">
        <v>1592261</v>
      </c>
      <c r="J3465" s="7" t="s">
        <v>74</v>
      </c>
      <c r="K3465" s="7" t="s">
        <v>6164</v>
      </c>
      <c r="L3465" s="7" t="s">
        <v>6164</v>
      </c>
      <c r="M3465" s="7"/>
      <c r="N3465" s="7" t="s">
        <v>6165</v>
      </c>
      <c r="O3465" s="7"/>
      <c r="P3465" s="7">
        <v>5737425</v>
      </c>
      <c r="Q3465" s="7" t="s">
        <v>6162</v>
      </c>
      <c r="R3465" s="7">
        <v>1500</v>
      </c>
      <c r="S3465" s="7">
        <v>499</v>
      </c>
      <c r="T3465" s="8"/>
    </row>
    <row r="3466" spans="1:20" hidden="1" x14ac:dyDescent="0.25">
      <c r="A3466" t="s">
        <v>20</v>
      </c>
      <c r="B3466" t="s">
        <v>30</v>
      </c>
      <c r="C3466" t="s">
        <v>22</v>
      </c>
      <c r="D3466" t="s">
        <v>23</v>
      </c>
      <c r="E3466" t="s">
        <v>5</v>
      </c>
      <c r="G3466" t="s">
        <v>24</v>
      </c>
      <c r="H3466">
        <v>1592597</v>
      </c>
      <c r="I3466">
        <v>1593601</v>
      </c>
      <c r="J3466" t="s">
        <v>25</v>
      </c>
      <c r="P3466">
        <v>5737426</v>
      </c>
      <c r="Q3466" t="s">
        <v>6166</v>
      </c>
      <c r="R3466">
        <v>1005</v>
      </c>
      <c r="T3466" t="s">
        <v>6167</v>
      </c>
    </row>
    <row r="3467" spans="1:20" x14ac:dyDescent="0.25">
      <c r="A3467" s="6" t="s">
        <v>33</v>
      </c>
      <c r="B3467" s="7" t="s">
        <v>34</v>
      </c>
      <c r="C3467" s="7" t="s">
        <v>22</v>
      </c>
      <c r="D3467" s="7" t="s">
        <v>23</v>
      </c>
      <c r="E3467" s="7" t="s">
        <v>5</v>
      </c>
      <c r="F3467" s="7"/>
      <c r="G3467" s="7" t="s">
        <v>24</v>
      </c>
      <c r="H3467" s="7">
        <v>1592597</v>
      </c>
      <c r="I3467" s="7">
        <v>1593601</v>
      </c>
      <c r="J3467" s="7" t="s">
        <v>25</v>
      </c>
      <c r="K3467" s="7" t="s">
        <v>6168</v>
      </c>
      <c r="L3467" s="7" t="s">
        <v>6168</v>
      </c>
      <c r="M3467" s="7"/>
      <c r="N3467" s="7" t="s">
        <v>36</v>
      </c>
      <c r="O3467" s="7"/>
      <c r="P3467" s="7">
        <v>5737426</v>
      </c>
      <c r="Q3467" s="7" t="s">
        <v>6166</v>
      </c>
      <c r="R3467" s="7">
        <v>1005</v>
      </c>
      <c r="S3467" s="7">
        <v>334</v>
      </c>
      <c r="T3467" s="8"/>
    </row>
    <row r="3468" spans="1:20" hidden="1" x14ac:dyDescent="0.25">
      <c r="A3468" t="s">
        <v>20</v>
      </c>
      <c r="B3468" t="s">
        <v>30</v>
      </c>
      <c r="C3468" t="s">
        <v>22</v>
      </c>
      <c r="D3468" t="s">
        <v>23</v>
      </c>
      <c r="E3468" t="s">
        <v>5</v>
      </c>
      <c r="G3468" t="s">
        <v>24</v>
      </c>
      <c r="H3468">
        <v>1593687</v>
      </c>
      <c r="I3468">
        <v>1594589</v>
      </c>
      <c r="J3468" t="s">
        <v>25</v>
      </c>
      <c r="P3468">
        <v>5737411</v>
      </c>
      <c r="Q3468" t="s">
        <v>6169</v>
      </c>
      <c r="R3468">
        <v>903</v>
      </c>
      <c r="T3468" t="s">
        <v>6170</v>
      </c>
    </row>
    <row r="3469" spans="1:20" x14ac:dyDescent="0.25">
      <c r="A3469" s="6" t="s">
        <v>33</v>
      </c>
      <c r="B3469" s="7" t="s">
        <v>34</v>
      </c>
      <c r="C3469" s="7" t="s">
        <v>22</v>
      </c>
      <c r="D3469" s="7" t="s">
        <v>23</v>
      </c>
      <c r="E3469" s="7" t="s">
        <v>5</v>
      </c>
      <c r="F3469" s="7"/>
      <c r="G3469" s="7" t="s">
        <v>24</v>
      </c>
      <c r="H3469" s="7">
        <v>1593687</v>
      </c>
      <c r="I3469" s="7">
        <v>1594589</v>
      </c>
      <c r="J3469" s="7" t="s">
        <v>25</v>
      </c>
      <c r="K3469" s="7" t="s">
        <v>6171</v>
      </c>
      <c r="L3469" s="7" t="s">
        <v>6171</v>
      </c>
      <c r="M3469" s="7"/>
      <c r="N3469" s="7" t="s">
        <v>6172</v>
      </c>
      <c r="O3469" s="7"/>
      <c r="P3469" s="7">
        <v>5737411</v>
      </c>
      <c r="Q3469" s="7" t="s">
        <v>6169</v>
      </c>
      <c r="R3469" s="7">
        <v>903</v>
      </c>
      <c r="S3469" s="7">
        <v>300</v>
      </c>
      <c r="T3469" s="8"/>
    </row>
    <row r="3470" spans="1:20" hidden="1" x14ac:dyDescent="0.25">
      <c r="A3470" t="s">
        <v>20</v>
      </c>
      <c r="B3470" t="s">
        <v>30</v>
      </c>
      <c r="C3470" t="s">
        <v>22</v>
      </c>
      <c r="D3470" t="s">
        <v>23</v>
      </c>
      <c r="E3470" t="s">
        <v>5</v>
      </c>
      <c r="G3470" t="s">
        <v>24</v>
      </c>
      <c r="H3470">
        <v>1594608</v>
      </c>
      <c r="I3470">
        <v>1594955</v>
      </c>
      <c r="J3470" t="s">
        <v>25</v>
      </c>
      <c r="P3470">
        <v>5737412</v>
      </c>
      <c r="Q3470" t="s">
        <v>6173</v>
      </c>
      <c r="R3470">
        <v>348</v>
      </c>
      <c r="T3470" t="s">
        <v>6174</v>
      </c>
    </row>
    <row r="3471" spans="1:20" x14ac:dyDescent="0.25">
      <c r="A3471" s="6" t="s">
        <v>33</v>
      </c>
      <c r="B3471" s="7" t="s">
        <v>34</v>
      </c>
      <c r="C3471" s="7" t="s">
        <v>22</v>
      </c>
      <c r="D3471" s="7" t="s">
        <v>23</v>
      </c>
      <c r="E3471" s="7" t="s">
        <v>5</v>
      </c>
      <c r="F3471" s="7"/>
      <c r="G3471" s="7" t="s">
        <v>24</v>
      </c>
      <c r="H3471" s="7">
        <v>1594608</v>
      </c>
      <c r="I3471" s="7">
        <v>1594955</v>
      </c>
      <c r="J3471" s="7" t="s">
        <v>25</v>
      </c>
      <c r="K3471" s="7" t="s">
        <v>6175</v>
      </c>
      <c r="L3471" s="7" t="s">
        <v>6175</v>
      </c>
      <c r="M3471" s="7"/>
      <c r="N3471" s="7" t="s">
        <v>3760</v>
      </c>
      <c r="O3471" s="7"/>
      <c r="P3471" s="7">
        <v>5737412</v>
      </c>
      <c r="Q3471" s="7" t="s">
        <v>6173</v>
      </c>
      <c r="R3471" s="7">
        <v>348</v>
      </c>
      <c r="S3471" s="7">
        <v>115</v>
      </c>
      <c r="T3471" s="8"/>
    </row>
    <row r="3472" spans="1:20" hidden="1" x14ac:dyDescent="0.25">
      <c r="A3472" t="s">
        <v>20</v>
      </c>
      <c r="B3472" t="s">
        <v>30</v>
      </c>
      <c r="C3472" t="s">
        <v>22</v>
      </c>
      <c r="D3472" t="s">
        <v>23</v>
      </c>
      <c r="E3472" t="s">
        <v>5</v>
      </c>
      <c r="G3472" t="s">
        <v>24</v>
      </c>
      <c r="H3472">
        <v>1594977</v>
      </c>
      <c r="I3472">
        <v>1595630</v>
      </c>
      <c r="J3472" t="s">
        <v>25</v>
      </c>
      <c r="P3472">
        <v>5739117</v>
      </c>
      <c r="Q3472" t="s">
        <v>6176</v>
      </c>
      <c r="R3472">
        <v>654</v>
      </c>
      <c r="T3472" t="s">
        <v>6177</v>
      </c>
    </row>
    <row r="3473" spans="1:20" x14ac:dyDescent="0.25">
      <c r="A3473" s="6" t="s">
        <v>33</v>
      </c>
      <c r="B3473" s="7" t="s">
        <v>34</v>
      </c>
      <c r="C3473" s="7" t="s">
        <v>22</v>
      </c>
      <c r="D3473" s="7" t="s">
        <v>23</v>
      </c>
      <c r="E3473" s="7" t="s">
        <v>5</v>
      </c>
      <c r="F3473" s="7"/>
      <c r="G3473" s="7" t="s">
        <v>24</v>
      </c>
      <c r="H3473" s="7">
        <v>1594977</v>
      </c>
      <c r="I3473" s="7">
        <v>1595630</v>
      </c>
      <c r="J3473" s="7" t="s">
        <v>25</v>
      </c>
      <c r="K3473" s="7" t="s">
        <v>6178</v>
      </c>
      <c r="L3473" s="7" t="s">
        <v>6178</v>
      </c>
      <c r="M3473" s="7"/>
      <c r="N3473" s="7" t="s">
        <v>6179</v>
      </c>
      <c r="O3473" s="7"/>
      <c r="P3473" s="7">
        <v>5739117</v>
      </c>
      <c r="Q3473" s="7" t="s">
        <v>6176</v>
      </c>
      <c r="R3473" s="7">
        <v>654</v>
      </c>
      <c r="S3473" s="7">
        <v>217</v>
      </c>
      <c r="T3473" s="8"/>
    </row>
    <row r="3474" spans="1:20" hidden="1" x14ac:dyDescent="0.25">
      <c r="A3474" t="s">
        <v>20</v>
      </c>
      <c r="B3474" t="s">
        <v>30</v>
      </c>
      <c r="C3474" t="s">
        <v>22</v>
      </c>
      <c r="D3474" t="s">
        <v>23</v>
      </c>
      <c r="E3474" t="s">
        <v>5</v>
      </c>
      <c r="G3474" t="s">
        <v>24</v>
      </c>
      <c r="H3474">
        <v>1595632</v>
      </c>
      <c r="I3474">
        <v>1598076</v>
      </c>
      <c r="J3474" t="s">
        <v>74</v>
      </c>
      <c r="P3474">
        <v>5737644</v>
      </c>
      <c r="Q3474" t="s">
        <v>6180</v>
      </c>
      <c r="R3474">
        <v>2445</v>
      </c>
      <c r="T3474" t="s">
        <v>6181</v>
      </c>
    </row>
    <row r="3475" spans="1:20" x14ac:dyDescent="0.25">
      <c r="A3475" s="6" t="s">
        <v>33</v>
      </c>
      <c r="B3475" s="7" t="s">
        <v>34</v>
      </c>
      <c r="C3475" s="7" t="s">
        <v>22</v>
      </c>
      <c r="D3475" s="7" t="s">
        <v>23</v>
      </c>
      <c r="E3475" s="7" t="s">
        <v>5</v>
      </c>
      <c r="F3475" s="7"/>
      <c r="G3475" s="7" t="s">
        <v>24</v>
      </c>
      <c r="H3475" s="7">
        <v>1595632</v>
      </c>
      <c r="I3475" s="7">
        <v>1598076</v>
      </c>
      <c r="J3475" s="7" t="s">
        <v>74</v>
      </c>
      <c r="K3475" s="7" t="s">
        <v>6182</v>
      </c>
      <c r="L3475" s="7" t="s">
        <v>6182</v>
      </c>
      <c r="M3475" s="7"/>
      <c r="N3475" s="7" t="s">
        <v>6183</v>
      </c>
      <c r="O3475" s="7"/>
      <c r="P3475" s="7">
        <v>5737644</v>
      </c>
      <c r="Q3475" s="7" t="s">
        <v>6180</v>
      </c>
      <c r="R3475" s="7">
        <v>2445</v>
      </c>
      <c r="S3475" s="7">
        <v>814</v>
      </c>
      <c r="T3475" s="8"/>
    </row>
    <row r="3476" spans="1:20" hidden="1" x14ac:dyDescent="0.25">
      <c r="A3476" t="s">
        <v>20</v>
      </c>
      <c r="B3476" t="s">
        <v>30</v>
      </c>
      <c r="C3476" t="s">
        <v>22</v>
      </c>
      <c r="D3476" t="s">
        <v>23</v>
      </c>
      <c r="E3476" t="s">
        <v>5</v>
      </c>
      <c r="G3476" t="s">
        <v>24</v>
      </c>
      <c r="H3476">
        <v>1598124</v>
      </c>
      <c r="I3476">
        <v>1598987</v>
      </c>
      <c r="J3476" t="s">
        <v>74</v>
      </c>
      <c r="P3476">
        <v>5737645</v>
      </c>
      <c r="Q3476" t="s">
        <v>6184</v>
      </c>
      <c r="R3476">
        <v>864</v>
      </c>
      <c r="T3476" t="s">
        <v>6185</v>
      </c>
    </row>
    <row r="3477" spans="1:20" x14ac:dyDescent="0.25">
      <c r="A3477" s="6" t="s">
        <v>33</v>
      </c>
      <c r="B3477" s="7" t="s">
        <v>34</v>
      </c>
      <c r="C3477" s="7" t="s">
        <v>22</v>
      </c>
      <c r="D3477" s="7" t="s">
        <v>23</v>
      </c>
      <c r="E3477" s="7" t="s">
        <v>5</v>
      </c>
      <c r="F3477" s="7"/>
      <c r="G3477" s="7" t="s">
        <v>24</v>
      </c>
      <c r="H3477" s="7">
        <v>1598124</v>
      </c>
      <c r="I3477" s="7">
        <v>1598987</v>
      </c>
      <c r="J3477" s="7" t="s">
        <v>74</v>
      </c>
      <c r="K3477" s="7" t="s">
        <v>6186</v>
      </c>
      <c r="L3477" s="7" t="s">
        <v>6186</v>
      </c>
      <c r="M3477" s="7"/>
      <c r="N3477" s="7" t="s">
        <v>6187</v>
      </c>
      <c r="O3477" s="7"/>
      <c r="P3477" s="7">
        <v>5737645</v>
      </c>
      <c r="Q3477" s="7" t="s">
        <v>6184</v>
      </c>
      <c r="R3477" s="7">
        <v>864</v>
      </c>
      <c r="S3477" s="7">
        <v>287</v>
      </c>
      <c r="T3477" s="8"/>
    </row>
    <row r="3478" spans="1:20" hidden="1" x14ac:dyDescent="0.25">
      <c r="A3478" t="s">
        <v>20</v>
      </c>
      <c r="B3478" t="s">
        <v>30</v>
      </c>
      <c r="C3478" t="s">
        <v>22</v>
      </c>
      <c r="D3478" t="s">
        <v>23</v>
      </c>
      <c r="E3478" t="s">
        <v>5</v>
      </c>
      <c r="G3478" t="s">
        <v>24</v>
      </c>
      <c r="H3478">
        <v>1599550</v>
      </c>
      <c r="I3478">
        <v>1600023</v>
      </c>
      <c r="J3478" t="s">
        <v>25</v>
      </c>
      <c r="P3478">
        <v>5737685</v>
      </c>
      <c r="Q3478" t="s">
        <v>6188</v>
      </c>
      <c r="R3478">
        <v>474</v>
      </c>
      <c r="T3478" t="s">
        <v>6189</v>
      </c>
    </row>
    <row r="3479" spans="1:20" x14ac:dyDescent="0.25">
      <c r="A3479" s="6" t="s">
        <v>33</v>
      </c>
      <c r="B3479" s="7" t="s">
        <v>34</v>
      </c>
      <c r="C3479" s="7" t="s">
        <v>22</v>
      </c>
      <c r="D3479" s="7" t="s">
        <v>23</v>
      </c>
      <c r="E3479" s="7" t="s">
        <v>5</v>
      </c>
      <c r="F3479" s="7"/>
      <c r="G3479" s="7" t="s">
        <v>24</v>
      </c>
      <c r="H3479" s="7">
        <v>1599550</v>
      </c>
      <c r="I3479" s="7">
        <v>1600023</v>
      </c>
      <c r="J3479" s="7" t="s">
        <v>25</v>
      </c>
      <c r="K3479" s="7" t="s">
        <v>6190</v>
      </c>
      <c r="L3479" s="7" t="s">
        <v>6190</v>
      </c>
      <c r="M3479" s="7"/>
      <c r="N3479" s="7" t="s">
        <v>36</v>
      </c>
      <c r="O3479" s="7"/>
      <c r="P3479" s="7">
        <v>5737685</v>
      </c>
      <c r="Q3479" s="7" t="s">
        <v>6188</v>
      </c>
      <c r="R3479" s="7">
        <v>474</v>
      </c>
      <c r="S3479" s="7">
        <v>157</v>
      </c>
      <c r="T3479" s="8"/>
    </row>
    <row r="3480" spans="1:20" hidden="1" x14ac:dyDescent="0.25">
      <c r="A3480" t="s">
        <v>20</v>
      </c>
      <c r="B3480" t="s">
        <v>30</v>
      </c>
      <c r="C3480" t="s">
        <v>22</v>
      </c>
      <c r="D3480" t="s">
        <v>23</v>
      </c>
      <c r="E3480" t="s">
        <v>5</v>
      </c>
      <c r="G3480" t="s">
        <v>24</v>
      </c>
      <c r="H3480">
        <v>1600303</v>
      </c>
      <c r="I3480">
        <v>1601055</v>
      </c>
      <c r="J3480" t="s">
        <v>25</v>
      </c>
      <c r="P3480">
        <v>5737686</v>
      </c>
      <c r="Q3480" t="s">
        <v>6191</v>
      </c>
      <c r="R3480">
        <v>753</v>
      </c>
      <c r="T3480" t="s">
        <v>6192</v>
      </c>
    </row>
    <row r="3481" spans="1:20" x14ac:dyDescent="0.25">
      <c r="A3481" s="6" t="s">
        <v>33</v>
      </c>
      <c r="B3481" s="7" t="s">
        <v>34</v>
      </c>
      <c r="C3481" s="7" t="s">
        <v>22</v>
      </c>
      <c r="D3481" s="7" t="s">
        <v>23</v>
      </c>
      <c r="E3481" s="7" t="s">
        <v>5</v>
      </c>
      <c r="F3481" s="7"/>
      <c r="G3481" s="7" t="s">
        <v>24</v>
      </c>
      <c r="H3481" s="7">
        <v>1600303</v>
      </c>
      <c r="I3481" s="7">
        <v>1601055</v>
      </c>
      <c r="J3481" s="7" t="s">
        <v>25</v>
      </c>
      <c r="K3481" s="7" t="s">
        <v>6193</v>
      </c>
      <c r="L3481" s="7" t="s">
        <v>6193</v>
      </c>
      <c r="M3481" s="7"/>
      <c r="N3481" s="7" t="s">
        <v>6194</v>
      </c>
      <c r="O3481" s="7"/>
      <c r="P3481" s="7">
        <v>5737686</v>
      </c>
      <c r="Q3481" s="7" t="s">
        <v>6191</v>
      </c>
      <c r="R3481" s="7">
        <v>753</v>
      </c>
      <c r="S3481" s="7">
        <v>250</v>
      </c>
      <c r="T3481" s="8"/>
    </row>
    <row r="3482" spans="1:20" hidden="1" x14ac:dyDescent="0.25">
      <c r="A3482" t="s">
        <v>20</v>
      </c>
      <c r="B3482" t="s">
        <v>30</v>
      </c>
      <c r="C3482" t="s">
        <v>22</v>
      </c>
      <c r="D3482" t="s">
        <v>23</v>
      </c>
      <c r="E3482" t="s">
        <v>5</v>
      </c>
      <c r="G3482" t="s">
        <v>24</v>
      </c>
      <c r="H3482">
        <v>1601198</v>
      </c>
      <c r="I3482">
        <v>1601593</v>
      </c>
      <c r="J3482" t="s">
        <v>25</v>
      </c>
      <c r="P3482">
        <v>5737520</v>
      </c>
      <c r="Q3482" t="s">
        <v>6195</v>
      </c>
      <c r="R3482">
        <v>396</v>
      </c>
      <c r="T3482" t="s">
        <v>6196</v>
      </c>
    </row>
    <row r="3483" spans="1:20" x14ac:dyDescent="0.25">
      <c r="A3483" s="6" t="s">
        <v>33</v>
      </c>
      <c r="B3483" s="7" t="s">
        <v>34</v>
      </c>
      <c r="C3483" s="7" t="s">
        <v>22</v>
      </c>
      <c r="D3483" s="7" t="s">
        <v>23</v>
      </c>
      <c r="E3483" s="7" t="s">
        <v>5</v>
      </c>
      <c r="F3483" s="7"/>
      <c r="G3483" s="7" t="s">
        <v>24</v>
      </c>
      <c r="H3483" s="7">
        <v>1601198</v>
      </c>
      <c r="I3483" s="7">
        <v>1601593</v>
      </c>
      <c r="J3483" s="7" t="s">
        <v>25</v>
      </c>
      <c r="K3483" s="7" t="s">
        <v>6197</v>
      </c>
      <c r="L3483" s="7" t="s">
        <v>6197</v>
      </c>
      <c r="M3483" s="7"/>
      <c r="N3483" s="7" t="s">
        <v>6198</v>
      </c>
      <c r="O3483" s="7"/>
      <c r="P3483" s="7">
        <v>5737520</v>
      </c>
      <c r="Q3483" s="7" t="s">
        <v>6195</v>
      </c>
      <c r="R3483" s="7">
        <v>396</v>
      </c>
      <c r="S3483" s="7">
        <v>131</v>
      </c>
      <c r="T3483" s="8"/>
    </row>
    <row r="3484" spans="1:20" hidden="1" x14ac:dyDescent="0.25">
      <c r="A3484" t="s">
        <v>20</v>
      </c>
      <c r="B3484" t="s">
        <v>30</v>
      </c>
      <c r="C3484" t="s">
        <v>22</v>
      </c>
      <c r="D3484" t="s">
        <v>23</v>
      </c>
      <c r="E3484" t="s">
        <v>5</v>
      </c>
      <c r="G3484" t="s">
        <v>24</v>
      </c>
      <c r="H3484">
        <v>1601675</v>
      </c>
      <c r="I3484">
        <v>1602595</v>
      </c>
      <c r="J3484" t="s">
        <v>74</v>
      </c>
      <c r="P3484">
        <v>5737281</v>
      </c>
      <c r="Q3484" t="s">
        <v>6199</v>
      </c>
      <c r="R3484">
        <v>921</v>
      </c>
      <c r="T3484" t="s">
        <v>6200</v>
      </c>
    </row>
    <row r="3485" spans="1:20" x14ac:dyDescent="0.25">
      <c r="A3485" s="6" t="s">
        <v>33</v>
      </c>
      <c r="B3485" s="7" t="s">
        <v>34</v>
      </c>
      <c r="C3485" s="7" t="s">
        <v>22</v>
      </c>
      <c r="D3485" s="7" t="s">
        <v>23</v>
      </c>
      <c r="E3485" s="7" t="s">
        <v>5</v>
      </c>
      <c r="F3485" s="7"/>
      <c r="G3485" s="7" t="s">
        <v>24</v>
      </c>
      <c r="H3485" s="7">
        <v>1601675</v>
      </c>
      <c r="I3485" s="7">
        <v>1602595</v>
      </c>
      <c r="J3485" s="7" t="s">
        <v>74</v>
      </c>
      <c r="K3485" s="7" t="s">
        <v>6201</v>
      </c>
      <c r="L3485" s="7" t="s">
        <v>6201</v>
      </c>
      <c r="M3485" s="7"/>
      <c r="N3485" s="7" t="s">
        <v>6202</v>
      </c>
      <c r="O3485" s="7"/>
      <c r="P3485" s="7">
        <v>5737281</v>
      </c>
      <c r="Q3485" s="7" t="s">
        <v>6199</v>
      </c>
      <c r="R3485" s="7">
        <v>921</v>
      </c>
      <c r="S3485" s="7">
        <v>306</v>
      </c>
      <c r="T3485" s="8"/>
    </row>
    <row r="3486" spans="1:20" hidden="1" x14ac:dyDescent="0.25">
      <c r="A3486" t="s">
        <v>20</v>
      </c>
      <c r="B3486" t="s">
        <v>30</v>
      </c>
      <c r="C3486" t="s">
        <v>22</v>
      </c>
      <c r="D3486" t="s">
        <v>23</v>
      </c>
      <c r="E3486" t="s">
        <v>5</v>
      </c>
      <c r="G3486" t="s">
        <v>24</v>
      </c>
      <c r="H3486">
        <v>1602606</v>
      </c>
      <c r="I3486">
        <v>1604036</v>
      </c>
      <c r="J3486" t="s">
        <v>74</v>
      </c>
      <c r="P3486">
        <v>5737282</v>
      </c>
      <c r="Q3486" t="s">
        <v>6203</v>
      </c>
      <c r="R3486">
        <v>1431</v>
      </c>
      <c r="T3486" t="s">
        <v>6204</v>
      </c>
    </row>
    <row r="3487" spans="1:20" x14ac:dyDescent="0.25">
      <c r="A3487" s="6" t="s">
        <v>33</v>
      </c>
      <c r="B3487" s="7" t="s">
        <v>34</v>
      </c>
      <c r="C3487" s="7" t="s">
        <v>22</v>
      </c>
      <c r="D3487" s="7" t="s">
        <v>23</v>
      </c>
      <c r="E3487" s="7" t="s">
        <v>5</v>
      </c>
      <c r="F3487" s="7"/>
      <c r="G3487" s="7" t="s">
        <v>24</v>
      </c>
      <c r="H3487" s="7">
        <v>1602606</v>
      </c>
      <c r="I3487" s="7">
        <v>1604036</v>
      </c>
      <c r="J3487" s="7" t="s">
        <v>74</v>
      </c>
      <c r="K3487" s="7" t="s">
        <v>6205</v>
      </c>
      <c r="L3487" s="7" t="s">
        <v>6205</v>
      </c>
      <c r="M3487" s="7"/>
      <c r="N3487" s="7" t="s">
        <v>6206</v>
      </c>
      <c r="O3487" s="7"/>
      <c r="P3487" s="7">
        <v>5737282</v>
      </c>
      <c r="Q3487" s="7" t="s">
        <v>6203</v>
      </c>
      <c r="R3487" s="7">
        <v>1431</v>
      </c>
      <c r="S3487" s="7">
        <v>476</v>
      </c>
      <c r="T3487" s="8"/>
    </row>
    <row r="3488" spans="1:20" hidden="1" x14ac:dyDescent="0.25">
      <c r="A3488" t="s">
        <v>20</v>
      </c>
      <c r="B3488" t="s">
        <v>30</v>
      </c>
      <c r="C3488" t="s">
        <v>22</v>
      </c>
      <c r="D3488" t="s">
        <v>23</v>
      </c>
      <c r="E3488" t="s">
        <v>5</v>
      </c>
      <c r="G3488" t="s">
        <v>24</v>
      </c>
      <c r="H3488">
        <v>1604049</v>
      </c>
      <c r="I3488">
        <v>1605383</v>
      </c>
      <c r="J3488" t="s">
        <v>74</v>
      </c>
      <c r="P3488">
        <v>5737575</v>
      </c>
      <c r="Q3488" t="s">
        <v>6207</v>
      </c>
      <c r="R3488">
        <v>1335</v>
      </c>
      <c r="T3488" t="s">
        <v>6208</v>
      </c>
    </row>
    <row r="3489" spans="1:20" x14ac:dyDescent="0.25">
      <c r="A3489" s="6" t="s">
        <v>33</v>
      </c>
      <c r="B3489" s="7" t="s">
        <v>34</v>
      </c>
      <c r="C3489" s="7" t="s">
        <v>22</v>
      </c>
      <c r="D3489" s="7" t="s">
        <v>23</v>
      </c>
      <c r="E3489" s="7" t="s">
        <v>5</v>
      </c>
      <c r="F3489" s="7"/>
      <c r="G3489" s="7" t="s">
        <v>24</v>
      </c>
      <c r="H3489" s="7">
        <v>1604049</v>
      </c>
      <c r="I3489" s="7">
        <v>1605383</v>
      </c>
      <c r="J3489" s="7" t="s">
        <v>74</v>
      </c>
      <c r="K3489" s="7" t="s">
        <v>6209</v>
      </c>
      <c r="L3489" s="7" t="s">
        <v>6209</v>
      </c>
      <c r="M3489" s="7"/>
      <c r="N3489" s="7" t="s">
        <v>6210</v>
      </c>
      <c r="O3489" s="7"/>
      <c r="P3489" s="7">
        <v>5737575</v>
      </c>
      <c r="Q3489" s="7" t="s">
        <v>6207</v>
      </c>
      <c r="R3489" s="7">
        <v>1335</v>
      </c>
      <c r="S3489" s="7">
        <v>444</v>
      </c>
      <c r="T3489" s="8"/>
    </row>
    <row r="3490" spans="1:20" hidden="1" x14ac:dyDescent="0.25">
      <c r="A3490" t="s">
        <v>20</v>
      </c>
      <c r="B3490" t="s">
        <v>30</v>
      </c>
      <c r="C3490" t="s">
        <v>22</v>
      </c>
      <c r="D3490" t="s">
        <v>23</v>
      </c>
      <c r="E3490" t="s">
        <v>5</v>
      </c>
      <c r="G3490" t="s">
        <v>24</v>
      </c>
      <c r="H3490">
        <v>1605440</v>
      </c>
      <c r="I3490">
        <v>1605796</v>
      </c>
      <c r="J3490" t="s">
        <v>74</v>
      </c>
      <c r="P3490">
        <v>5737576</v>
      </c>
      <c r="Q3490" t="s">
        <v>6211</v>
      </c>
      <c r="R3490">
        <v>357</v>
      </c>
      <c r="T3490" t="s">
        <v>6212</v>
      </c>
    </row>
    <row r="3491" spans="1:20" x14ac:dyDescent="0.25">
      <c r="A3491" s="6" t="s">
        <v>33</v>
      </c>
      <c r="B3491" s="7" t="s">
        <v>34</v>
      </c>
      <c r="C3491" s="7" t="s">
        <v>22</v>
      </c>
      <c r="D3491" s="7" t="s">
        <v>23</v>
      </c>
      <c r="E3491" s="7" t="s">
        <v>5</v>
      </c>
      <c r="F3491" s="7"/>
      <c r="G3491" s="7" t="s">
        <v>24</v>
      </c>
      <c r="H3491" s="7">
        <v>1605440</v>
      </c>
      <c r="I3491" s="7">
        <v>1605796</v>
      </c>
      <c r="J3491" s="7" t="s">
        <v>74</v>
      </c>
      <c r="K3491" s="7" t="s">
        <v>6213</v>
      </c>
      <c r="L3491" s="7" t="s">
        <v>6213</v>
      </c>
      <c r="M3491" s="7"/>
      <c r="N3491" s="7" t="s">
        <v>36</v>
      </c>
      <c r="O3491" s="7"/>
      <c r="P3491" s="7">
        <v>5737576</v>
      </c>
      <c r="Q3491" s="7" t="s">
        <v>6211</v>
      </c>
      <c r="R3491" s="7">
        <v>357</v>
      </c>
      <c r="S3491" s="7">
        <v>118</v>
      </c>
      <c r="T3491" s="8"/>
    </row>
    <row r="3492" spans="1:20" hidden="1" x14ac:dyDescent="0.25">
      <c r="A3492" t="s">
        <v>20</v>
      </c>
      <c r="B3492" t="s">
        <v>30</v>
      </c>
      <c r="C3492" t="s">
        <v>22</v>
      </c>
      <c r="D3492" t="s">
        <v>23</v>
      </c>
      <c r="E3492" t="s">
        <v>5</v>
      </c>
      <c r="G3492" t="s">
        <v>24</v>
      </c>
      <c r="H3492">
        <v>1606066</v>
      </c>
      <c r="I3492">
        <v>1606932</v>
      </c>
      <c r="J3492" t="s">
        <v>25</v>
      </c>
      <c r="P3492">
        <v>5737675</v>
      </c>
      <c r="Q3492" t="s">
        <v>6214</v>
      </c>
      <c r="R3492">
        <v>867</v>
      </c>
      <c r="T3492" t="s">
        <v>6215</v>
      </c>
    </row>
    <row r="3493" spans="1:20" x14ac:dyDescent="0.25">
      <c r="A3493" s="6" t="s">
        <v>33</v>
      </c>
      <c r="B3493" s="7" t="s">
        <v>34</v>
      </c>
      <c r="C3493" s="7" t="s">
        <v>22</v>
      </c>
      <c r="D3493" s="7" t="s">
        <v>23</v>
      </c>
      <c r="E3493" s="7" t="s">
        <v>5</v>
      </c>
      <c r="F3493" s="7"/>
      <c r="G3493" s="7" t="s">
        <v>24</v>
      </c>
      <c r="H3493" s="7">
        <v>1606066</v>
      </c>
      <c r="I3493" s="7">
        <v>1606932</v>
      </c>
      <c r="J3493" s="7" t="s">
        <v>25</v>
      </c>
      <c r="K3493" s="7" t="s">
        <v>6216</v>
      </c>
      <c r="L3493" s="7" t="s">
        <v>6216</v>
      </c>
      <c r="M3493" s="7"/>
      <c r="N3493" s="7" t="s">
        <v>6217</v>
      </c>
      <c r="O3493" s="7"/>
      <c r="P3493" s="7">
        <v>5737675</v>
      </c>
      <c r="Q3493" s="7" t="s">
        <v>6214</v>
      </c>
      <c r="R3493" s="7">
        <v>867</v>
      </c>
      <c r="S3493" s="7">
        <v>288</v>
      </c>
      <c r="T3493" s="8"/>
    </row>
    <row r="3494" spans="1:20" hidden="1" x14ac:dyDescent="0.25">
      <c r="A3494" t="s">
        <v>20</v>
      </c>
      <c r="B3494" t="s">
        <v>30</v>
      </c>
      <c r="C3494" t="s">
        <v>22</v>
      </c>
      <c r="D3494" t="s">
        <v>23</v>
      </c>
      <c r="E3494" t="s">
        <v>5</v>
      </c>
      <c r="G3494" t="s">
        <v>24</v>
      </c>
      <c r="H3494">
        <v>1607119</v>
      </c>
      <c r="I3494">
        <v>1608528</v>
      </c>
      <c r="J3494" t="s">
        <v>25</v>
      </c>
      <c r="P3494">
        <v>5737449</v>
      </c>
      <c r="Q3494" t="s">
        <v>6218</v>
      </c>
      <c r="R3494">
        <v>1410</v>
      </c>
      <c r="T3494" t="s">
        <v>6219</v>
      </c>
    </row>
    <row r="3495" spans="1:20" x14ac:dyDescent="0.25">
      <c r="A3495" s="6" t="s">
        <v>33</v>
      </c>
      <c r="B3495" s="7" t="s">
        <v>34</v>
      </c>
      <c r="C3495" s="7" t="s">
        <v>22</v>
      </c>
      <c r="D3495" s="7" t="s">
        <v>23</v>
      </c>
      <c r="E3495" s="7" t="s">
        <v>5</v>
      </c>
      <c r="F3495" s="7"/>
      <c r="G3495" s="7" t="s">
        <v>24</v>
      </c>
      <c r="H3495" s="7">
        <v>1607119</v>
      </c>
      <c r="I3495" s="7">
        <v>1608528</v>
      </c>
      <c r="J3495" s="7" t="s">
        <v>25</v>
      </c>
      <c r="K3495" s="7" t="s">
        <v>6220</v>
      </c>
      <c r="L3495" s="7" t="s">
        <v>6220</v>
      </c>
      <c r="M3495" s="7"/>
      <c r="N3495" s="7" t="s">
        <v>6221</v>
      </c>
      <c r="O3495" s="7"/>
      <c r="P3495" s="7">
        <v>5737449</v>
      </c>
      <c r="Q3495" s="7" t="s">
        <v>6218</v>
      </c>
      <c r="R3495" s="7">
        <v>1410</v>
      </c>
      <c r="S3495" s="7">
        <v>469</v>
      </c>
      <c r="T3495" s="8"/>
    </row>
    <row r="3496" spans="1:20" hidden="1" x14ac:dyDescent="0.25">
      <c r="A3496" t="s">
        <v>20</v>
      </c>
      <c r="B3496" t="s">
        <v>30</v>
      </c>
      <c r="C3496" t="s">
        <v>22</v>
      </c>
      <c r="D3496" t="s">
        <v>23</v>
      </c>
      <c r="E3496" t="s">
        <v>5</v>
      </c>
      <c r="G3496" t="s">
        <v>24</v>
      </c>
      <c r="H3496">
        <v>1608573</v>
      </c>
      <c r="I3496">
        <v>1610414</v>
      </c>
      <c r="J3496" t="s">
        <v>74</v>
      </c>
      <c r="P3496">
        <v>5737450</v>
      </c>
      <c r="Q3496" t="s">
        <v>6222</v>
      </c>
      <c r="R3496">
        <v>1842</v>
      </c>
      <c r="T3496" t="s">
        <v>6223</v>
      </c>
    </row>
    <row r="3497" spans="1:20" x14ac:dyDescent="0.25">
      <c r="A3497" s="6" t="s">
        <v>33</v>
      </c>
      <c r="B3497" s="7" t="s">
        <v>34</v>
      </c>
      <c r="C3497" s="7" t="s">
        <v>22</v>
      </c>
      <c r="D3497" s="7" t="s">
        <v>23</v>
      </c>
      <c r="E3497" s="7" t="s">
        <v>5</v>
      </c>
      <c r="F3497" s="7"/>
      <c r="G3497" s="7" t="s">
        <v>24</v>
      </c>
      <c r="H3497" s="7">
        <v>1608573</v>
      </c>
      <c r="I3497" s="7">
        <v>1610414</v>
      </c>
      <c r="J3497" s="7" t="s">
        <v>74</v>
      </c>
      <c r="K3497" s="7" t="s">
        <v>6224</v>
      </c>
      <c r="L3497" s="7" t="s">
        <v>6224</v>
      </c>
      <c r="M3497" s="7"/>
      <c r="N3497" s="7" t="s">
        <v>36</v>
      </c>
      <c r="O3497" s="7"/>
      <c r="P3497" s="7">
        <v>5737450</v>
      </c>
      <c r="Q3497" s="7" t="s">
        <v>6222</v>
      </c>
      <c r="R3497" s="7">
        <v>1842</v>
      </c>
      <c r="S3497" s="7">
        <v>613</v>
      </c>
      <c r="T3497" s="8"/>
    </row>
    <row r="3498" spans="1:20" hidden="1" x14ac:dyDescent="0.25">
      <c r="A3498" t="s">
        <v>20</v>
      </c>
      <c r="B3498" t="s">
        <v>30</v>
      </c>
      <c r="C3498" t="s">
        <v>22</v>
      </c>
      <c r="D3498" t="s">
        <v>23</v>
      </c>
      <c r="E3498" t="s">
        <v>5</v>
      </c>
      <c r="G3498" t="s">
        <v>24</v>
      </c>
      <c r="H3498">
        <v>1610506</v>
      </c>
      <c r="I3498">
        <v>1611516</v>
      </c>
      <c r="J3498" t="s">
        <v>25</v>
      </c>
      <c r="P3498">
        <v>5737773</v>
      </c>
      <c r="Q3498" t="s">
        <v>6225</v>
      </c>
      <c r="R3498">
        <v>1011</v>
      </c>
      <c r="T3498" t="s">
        <v>6226</v>
      </c>
    </row>
    <row r="3499" spans="1:20" x14ac:dyDescent="0.25">
      <c r="A3499" s="6" t="s">
        <v>33</v>
      </c>
      <c r="B3499" s="7" t="s">
        <v>34</v>
      </c>
      <c r="C3499" s="7" t="s">
        <v>22</v>
      </c>
      <c r="D3499" s="7" t="s">
        <v>23</v>
      </c>
      <c r="E3499" s="7" t="s">
        <v>5</v>
      </c>
      <c r="F3499" s="7"/>
      <c r="G3499" s="7" t="s">
        <v>24</v>
      </c>
      <c r="H3499" s="7">
        <v>1610506</v>
      </c>
      <c r="I3499" s="7">
        <v>1611516</v>
      </c>
      <c r="J3499" s="7" t="s">
        <v>25</v>
      </c>
      <c r="K3499" s="7" t="s">
        <v>6227</v>
      </c>
      <c r="L3499" s="7" t="s">
        <v>6227</v>
      </c>
      <c r="M3499" s="7"/>
      <c r="N3499" s="7" t="s">
        <v>5972</v>
      </c>
      <c r="O3499" s="7"/>
      <c r="P3499" s="7">
        <v>5737773</v>
      </c>
      <c r="Q3499" s="7" t="s">
        <v>6225</v>
      </c>
      <c r="R3499" s="7">
        <v>1011</v>
      </c>
      <c r="S3499" s="7">
        <v>336</v>
      </c>
      <c r="T3499" s="8"/>
    </row>
    <row r="3500" spans="1:20" hidden="1" x14ac:dyDescent="0.25">
      <c r="A3500" t="s">
        <v>20</v>
      </c>
      <c r="B3500" t="s">
        <v>30</v>
      </c>
      <c r="C3500" t="s">
        <v>22</v>
      </c>
      <c r="D3500" t="s">
        <v>23</v>
      </c>
      <c r="E3500" t="s">
        <v>5</v>
      </c>
      <c r="G3500" t="s">
        <v>24</v>
      </c>
      <c r="H3500">
        <v>1611539</v>
      </c>
      <c r="I3500">
        <v>1611991</v>
      </c>
      <c r="J3500" t="s">
        <v>25</v>
      </c>
      <c r="P3500">
        <v>5737774</v>
      </c>
      <c r="Q3500" t="s">
        <v>6228</v>
      </c>
      <c r="R3500">
        <v>453</v>
      </c>
      <c r="T3500" t="s">
        <v>6229</v>
      </c>
    </row>
    <row r="3501" spans="1:20" x14ac:dyDescent="0.25">
      <c r="A3501" s="6" t="s">
        <v>33</v>
      </c>
      <c r="B3501" s="7" t="s">
        <v>34</v>
      </c>
      <c r="C3501" s="7" t="s">
        <v>22</v>
      </c>
      <c r="D3501" s="7" t="s">
        <v>23</v>
      </c>
      <c r="E3501" s="7" t="s">
        <v>5</v>
      </c>
      <c r="F3501" s="7"/>
      <c r="G3501" s="7" t="s">
        <v>24</v>
      </c>
      <c r="H3501" s="7">
        <v>1611539</v>
      </c>
      <c r="I3501" s="7">
        <v>1611991</v>
      </c>
      <c r="J3501" s="7" t="s">
        <v>25</v>
      </c>
      <c r="K3501" s="7" t="s">
        <v>6230</v>
      </c>
      <c r="L3501" s="7" t="s">
        <v>6230</v>
      </c>
      <c r="M3501" s="7"/>
      <c r="N3501" s="7" t="s">
        <v>6231</v>
      </c>
      <c r="O3501" s="7"/>
      <c r="P3501" s="7">
        <v>5737774</v>
      </c>
      <c r="Q3501" s="7" t="s">
        <v>6228</v>
      </c>
      <c r="R3501" s="7">
        <v>453</v>
      </c>
      <c r="S3501" s="7">
        <v>150</v>
      </c>
      <c r="T3501" s="8"/>
    </row>
    <row r="3502" spans="1:20" hidden="1" x14ac:dyDescent="0.25">
      <c r="A3502" t="s">
        <v>20</v>
      </c>
      <c r="B3502" t="s">
        <v>30</v>
      </c>
      <c r="C3502" t="s">
        <v>22</v>
      </c>
      <c r="D3502" t="s">
        <v>23</v>
      </c>
      <c r="E3502" t="s">
        <v>5</v>
      </c>
      <c r="G3502" t="s">
        <v>24</v>
      </c>
      <c r="H3502">
        <v>1612005</v>
      </c>
      <c r="I3502">
        <v>1612817</v>
      </c>
      <c r="J3502" t="s">
        <v>25</v>
      </c>
      <c r="P3502">
        <v>5737638</v>
      </c>
      <c r="Q3502" t="s">
        <v>6232</v>
      </c>
      <c r="R3502">
        <v>813</v>
      </c>
      <c r="T3502" t="s">
        <v>6233</v>
      </c>
    </row>
    <row r="3503" spans="1:20" x14ac:dyDescent="0.25">
      <c r="A3503" s="6" t="s">
        <v>33</v>
      </c>
      <c r="B3503" s="7" t="s">
        <v>34</v>
      </c>
      <c r="C3503" s="7" t="s">
        <v>22</v>
      </c>
      <c r="D3503" s="7" t="s">
        <v>23</v>
      </c>
      <c r="E3503" s="7" t="s">
        <v>5</v>
      </c>
      <c r="F3503" s="7"/>
      <c r="G3503" s="7" t="s">
        <v>24</v>
      </c>
      <c r="H3503" s="7">
        <v>1612005</v>
      </c>
      <c r="I3503" s="7">
        <v>1612817</v>
      </c>
      <c r="J3503" s="7" t="s">
        <v>25</v>
      </c>
      <c r="K3503" s="7" t="s">
        <v>6234</v>
      </c>
      <c r="L3503" s="7" t="s">
        <v>6234</v>
      </c>
      <c r="M3503" s="7"/>
      <c r="N3503" s="7" t="s">
        <v>6235</v>
      </c>
      <c r="O3503" s="7"/>
      <c r="P3503" s="7">
        <v>5737638</v>
      </c>
      <c r="Q3503" s="7" t="s">
        <v>6232</v>
      </c>
      <c r="R3503" s="7">
        <v>813</v>
      </c>
      <c r="S3503" s="7">
        <v>270</v>
      </c>
      <c r="T3503" s="8"/>
    </row>
    <row r="3504" spans="1:20" hidden="1" x14ac:dyDescent="0.25">
      <c r="A3504" t="s">
        <v>20</v>
      </c>
      <c r="B3504" t="s">
        <v>30</v>
      </c>
      <c r="C3504" t="s">
        <v>22</v>
      </c>
      <c r="D3504" t="s">
        <v>23</v>
      </c>
      <c r="E3504" t="s">
        <v>5</v>
      </c>
      <c r="G3504" t="s">
        <v>24</v>
      </c>
      <c r="H3504">
        <v>1612852</v>
      </c>
      <c r="I3504">
        <v>1614363</v>
      </c>
      <c r="J3504" t="s">
        <v>25</v>
      </c>
      <c r="P3504">
        <v>5737639</v>
      </c>
      <c r="Q3504" t="s">
        <v>6236</v>
      </c>
      <c r="R3504">
        <v>1512</v>
      </c>
      <c r="T3504" t="s">
        <v>6237</v>
      </c>
    </row>
    <row r="3505" spans="1:20" x14ac:dyDescent="0.25">
      <c r="A3505" s="6" t="s">
        <v>33</v>
      </c>
      <c r="B3505" s="7" t="s">
        <v>34</v>
      </c>
      <c r="C3505" s="7" t="s">
        <v>22</v>
      </c>
      <c r="D3505" s="7" t="s">
        <v>23</v>
      </c>
      <c r="E3505" s="7" t="s">
        <v>5</v>
      </c>
      <c r="F3505" s="7"/>
      <c r="G3505" s="7" t="s">
        <v>24</v>
      </c>
      <c r="H3505" s="7">
        <v>1612852</v>
      </c>
      <c r="I3505" s="7">
        <v>1614363</v>
      </c>
      <c r="J3505" s="7" t="s">
        <v>25</v>
      </c>
      <c r="K3505" s="7" t="s">
        <v>6238</v>
      </c>
      <c r="L3505" s="7" t="s">
        <v>6238</v>
      </c>
      <c r="M3505" s="7"/>
      <c r="N3505" s="7" t="s">
        <v>36</v>
      </c>
      <c r="O3505" s="7"/>
      <c r="P3505" s="7">
        <v>5737639</v>
      </c>
      <c r="Q3505" s="7" t="s">
        <v>6236</v>
      </c>
      <c r="R3505" s="7">
        <v>1512</v>
      </c>
      <c r="S3505" s="7">
        <v>503</v>
      </c>
      <c r="T3505" s="8"/>
    </row>
    <row r="3506" spans="1:20" hidden="1" x14ac:dyDescent="0.25">
      <c r="A3506" t="s">
        <v>20</v>
      </c>
      <c r="B3506" t="s">
        <v>30</v>
      </c>
      <c r="C3506" t="s">
        <v>22</v>
      </c>
      <c r="D3506" t="s">
        <v>23</v>
      </c>
      <c r="E3506" t="s">
        <v>5</v>
      </c>
      <c r="G3506" t="s">
        <v>24</v>
      </c>
      <c r="H3506">
        <v>1614431</v>
      </c>
      <c r="I3506">
        <v>1614721</v>
      </c>
      <c r="J3506" t="s">
        <v>25</v>
      </c>
      <c r="P3506">
        <v>5737471</v>
      </c>
      <c r="Q3506" t="s">
        <v>6239</v>
      </c>
      <c r="R3506">
        <v>291</v>
      </c>
      <c r="T3506" t="s">
        <v>6240</v>
      </c>
    </row>
    <row r="3507" spans="1:20" x14ac:dyDescent="0.25">
      <c r="A3507" s="6" t="s">
        <v>33</v>
      </c>
      <c r="B3507" s="7" t="s">
        <v>34</v>
      </c>
      <c r="C3507" s="7" t="s">
        <v>22</v>
      </c>
      <c r="D3507" s="7" t="s">
        <v>23</v>
      </c>
      <c r="E3507" s="7" t="s">
        <v>5</v>
      </c>
      <c r="F3507" s="7"/>
      <c r="G3507" s="7" t="s">
        <v>24</v>
      </c>
      <c r="H3507" s="7">
        <v>1614431</v>
      </c>
      <c r="I3507" s="7">
        <v>1614721</v>
      </c>
      <c r="J3507" s="7" t="s">
        <v>25</v>
      </c>
      <c r="K3507" s="7" t="s">
        <v>6241</v>
      </c>
      <c r="L3507" s="7" t="s">
        <v>6241</v>
      </c>
      <c r="M3507" s="7"/>
      <c r="N3507" s="7" t="s">
        <v>36</v>
      </c>
      <c r="O3507" s="7"/>
      <c r="P3507" s="7">
        <v>5737471</v>
      </c>
      <c r="Q3507" s="7" t="s">
        <v>6239</v>
      </c>
      <c r="R3507" s="7">
        <v>291</v>
      </c>
      <c r="S3507" s="7">
        <v>96</v>
      </c>
      <c r="T3507" s="8"/>
    </row>
    <row r="3508" spans="1:20" hidden="1" x14ac:dyDescent="0.25">
      <c r="A3508" t="s">
        <v>20</v>
      </c>
      <c r="B3508" t="s">
        <v>30</v>
      </c>
      <c r="C3508" t="s">
        <v>22</v>
      </c>
      <c r="D3508" t="s">
        <v>23</v>
      </c>
      <c r="E3508" t="s">
        <v>5</v>
      </c>
      <c r="G3508" t="s">
        <v>24</v>
      </c>
      <c r="H3508">
        <v>1614733</v>
      </c>
      <c r="I3508">
        <v>1615410</v>
      </c>
      <c r="J3508" t="s">
        <v>25</v>
      </c>
      <c r="P3508">
        <v>5737472</v>
      </c>
      <c r="Q3508" t="s">
        <v>6242</v>
      </c>
      <c r="R3508">
        <v>678</v>
      </c>
      <c r="T3508" t="s">
        <v>6243</v>
      </c>
    </row>
    <row r="3509" spans="1:20" x14ac:dyDescent="0.25">
      <c r="A3509" s="6" t="s">
        <v>33</v>
      </c>
      <c r="B3509" s="7" t="s">
        <v>34</v>
      </c>
      <c r="C3509" s="7" t="s">
        <v>22</v>
      </c>
      <c r="D3509" s="7" t="s">
        <v>23</v>
      </c>
      <c r="E3509" s="7" t="s">
        <v>5</v>
      </c>
      <c r="F3509" s="7"/>
      <c r="G3509" s="7" t="s">
        <v>24</v>
      </c>
      <c r="H3509" s="7">
        <v>1614733</v>
      </c>
      <c r="I3509" s="7">
        <v>1615410</v>
      </c>
      <c r="J3509" s="7" t="s">
        <v>25</v>
      </c>
      <c r="K3509" s="7" t="s">
        <v>6244</v>
      </c>
      <c r="L3509" s="7" t="s">
        <v>6244</v>
      </c>
      <c r="M3509" s="7"/>
      <c r="N3509" s="7" t="s">
        <v>6245</v>
      </c>
      <c r="O3509" s="7"/>
      <c r="P3509" s="7">
        <v>5737472</v>
      </c>
      <c r="Q3509" s="7" t="s">
        <v>6242</v>
      </c>
      <c r="R3509" s="7">
        <v>678</v>
      </c>
      <c r="S3509" s="7">
        <v>225</v>
      </c>
      <c r="T3509" s="8"/>
    </row>
    <row r="3510" spans="1:20" hidden="1" x14ac:dyDescent="0.25">
      <c r="A3510" t="s">
        <v>20</v>
      </c>
      <c r="B3510" t="s">
        <v>30</v>
      </c>
      <c r="C3510" t="s">
        <v>22</v>
      </c>
      <c r="D3510" t="s">
        <v>23</v>
      </c>
      <c r="E3510" t="s">
        <v>5</v>
      </c>
      <c r="G3510" t="s">
        <v>24</v>
      </c>
      <c r="H3510">
        <v>1615426</v>
      </c>
      <c r="I3510">
        <v>1616199</v>
      </c>
      <c r="J3510" t="s">
        <v>25</v>
      </c>
      <c r="P3510">
        <v>5737277</v>
      </c>
      <c r="Q3510" t="s">
        <v>6246</v>
      </c>
      <c r="R3510">
        <v>774</v>
      </c>
      <c r="T3510" t="s">
        <v>6247</v>
      </c>
    </row>
    <row r="3511" spans="1:20" x14ac:dyDescent="0.25">
      <c r="A3511" s="6" t="s">
        <v>33</v>
      </c>
      <c r="B3511" s="7" t="s">
        <v>34</v>
      </c>
      <c r="C3511" s="7" t="s">
        <v>22</v>
      </c>
      <c r="D3511" s="7" t="s">
        <v>23</v>
      </c>
      <c r="E3511" s="7" t="s">
        <v>5</v>
      </c>
      <c r="F3511" s="7"/>
      <c r="G3511" s="7" t="s">
        <v>24</v>
      </c>
      <c r="H3511" s="7">
        <v>1615426</v>
      </c>
      <c r="I3511" s="7">
        <v>1616199</v>
      </c>
      <c r="J3511" s="7" t="s">
        <v>25</v>
      </c>
      <c r="K3511" s="7" t="s">
        <v>6248</v>
      </c>
      <c r="L3511" s="7" t="s">
        <v>6248</v>
      </c>
      <c r="M3511" s="7"/>
      <c r="N3511" s="7" t="s">
        <v>6249</v>
      </c>
      <c r="O3511" s="7"/>
      <c r="P3511" s="7">
        <v>5737277</v>
      </c>
      <c r="Q3511" s="7" t="s">
        <v>6246</v>
      </c>
      <c r="R3511" s="7">
        <v>774</v>
      </c>
      <c r="S3511" s="7">
        <v>257</v>
      </c>
      <c r="T3511" s="8"/>
    </row>
    <row r="3512" spans="1:20" hidden="1" x14ac:dyDescent="0.25">
      <c r="A3512" t="s">
        <v>20</v>
      </c>
      <c r="B3512" t="s">
        <v>30</v>
      </c>
      <c r="C3512" t="s">
        <v>22</v>
      </c>
      <c r="D3512" t="s">
        <v>23</v>
      </c>
      <c r="E3512" t="s">
        <v>5</v>
      </c>
      <c r="G3512" t="s">
        <v>24</v>
      </c>
      <c r="H3512">
        <v>1616243</v>
      </c>
      <c r="I3512">
        <v>1616989</v>
      </c>
      <c r="J3512" t="s">
        <v>74</v>
      </c>
      <c r="P3512">
        <v>5737460</v>
      </c>
      <c r="Q3512" t="s">
        <v>6250</v>
      </c>
      <c r="R3512">
        <v>747</v>
      </c>
      <c r="T3512" t="s">
        <v>6251</v>
      </c>
    </row>
    <row r="3513" spans="1:20" x14ac:dyDescent="0.25">
      <c r="A3513" s="6" t="s">
        <v>33</v>
      </c>
      <c r="B3513" s="7" t="s">
        <v>34</v>
      </c>
      <c r="C3513" s="7" t="s">
        <v>22</v>
      </c>
      <c r="D3513" s="7" t="s">
        <v>23</v>
      </c>
      <c r="E3513" s="7" t="s">
        <v>5</v>
      </c>
      <c r="F3513" s="7"/>
      <c r="G3513" s="7" t="s">
        <v>24</v>
      </c>
      <c r="H3513" s="7">
        <v>1616243</v>
      </c>
      <c r="I3513" s="7">
        <v>1616989</v>
      </c>
      <c r="J3513" s="7" t="s">
        <v>74</v>
      </c>
      <c r="K3513" s="7" t="s">
        <v>6252</v>
      </c>
      <c r="L3513" s="7" t="s">
        <v>6252</v>
      </c>
      <c r="M3513" s="7"/>
      <c r="N3513" s="7" t="s">
        <v>6253</v>
      </c>
      <c r="O3513" s="7"/>
      <c r="P3513" s="7">
        <v>5737460</v>
      </c>
      <c r="Q3513" s="7" t="s">
        <v>6250</v>
      </c>
      <c r="R3513" s="7">
        <v>747</v>
      </c>
      <c r="S3513" s="7">
        <v>248</v>
      </c>
      <c r="T3513" s="8"/>
    </row>
    <row r="3514" spans="1:20" hidden="1" x14ac:dyDescent="0.25">
      <c r="A3514" t="s">
        <v>20</v>
      </c>
      <c r="B3514" t="s">
        <v>30</v>
      </c>
      <c r="C3514" t="s">
        <v>22</v>
      </c>
      <c r="D3514" t="s">
        <v>23</v>
      </c>
      <c r="E3514" t="s">
        <v>5</v>
      </c>
      <c r="G3514" t="s">
        <v>24</v>
      </c>
      <c r="H3514">
        <v>1616998</v>
      </c>
      <c r="I3514">
        <v>1617837</v>
      </c>
      <c r="J3514" t="s">
        <v>74</v>
      </c>
      <c r="P3514">
        <v>5737461</v>
      </c>
      <c r="Q3514" t="s">
        <v>6254</v>
      </c>
      <c r="R3514">
        <v>840</v>
      </c>
      <c r="T3514" t="s">
        <v>6255</v>
      </c>
    </row>
    <row r="3515" spans="1:20" x14ac:dyDescent="0.25">
      <c r="A3515" s="6" t="s">
        <v>33</v>
      </c>
      <c r="B3515" s="7" t="s">
        <v>34</v>
      </c>
      <c r="C3515" s="7" t="s">
        <v>22</v>
      </c>
      <c r="D3515" s="7" t="s">
        <v>23</v>
      </c>
      <c r="E3515" s="7" t="s">
        <v>5</v>
      </c>
      <c r="F3515" s="7"/>
      <c r="G3515" s="7" t="s">
        <v>24</v>
      </c>
      <c r="H3515" s="7">
        <v>1616998</v>
      </c>
      <c r="I3515" s="7">
        <v>1617837</v>
      </c>
      <c r="J3515" s="7" t="s">
        <v>74</v>
      </c>
      <c r="K3515" s="7" t="s">
        <v>6256</v>
      </c>
      <c r="L3515" s="7" t="s">
        <v>6256</v>
      </c>
      <c r="M3515" s="7"/>
      <c r="N3515" s="7" t="s">
        <v>6257</v>
      </c>
      <c r="O3515" s="7"/>
      <c r="P3515" s="7">
        <v>5737461</v>
      </c>
      <c r="Q3515" s="7" t="s">
        <v>6254</v>
      </c>
      <c r="R3515" s="7">
        <v>840</v>
      </c>
      <c r="S3515" s="7">
        <v>279</v>
      </c>
      <c r="T3515" s="8"/>
    </row>
    <row r="3516" spans="1:20" hidden="1" x14ac:dyDescent="0.25">
      <c r="A3516" t="s">
        <v>20</v>
      </c>
      <c r="B3516" t="s">
        <v>30</v>
      </c>
      <c r="C3516" t="s">
        <v>22</v>
      </c>
      <c r="D3516" t="s">
        <v>23</v>
      </c>
      <c r="E3516" t="s">
        <v>5</v>
      </c>
      <c r="G3516" t="s">
        <v>24</v>
      </c>
      <c r="H3516">
        <v>1617843</v>
      </c>
      <c r="I3516">
        <v>1618340</v>
      </c>
      <c r="J3516" t="s">
        <v>74</v>
      </c>
      <c r="P3516">
        <v>5737458</v>
      </c>
      <c r="Q3516" t="s">
        <v>6258</v>
      </c>
      <c r="R3516">
        <v>498</v>
      </c>
      <c r="T3516" t="s">
        <v>6259</v>
      </c>
    </row>
    <row r="3517" spans="1:20" x14ac:dyDescent="0.25">
      <c r="A3517" s="6" t="s">
        <v>33</v>
      </c>
      <c r="B3517" s="7" t="s">
        <v>34</v>
      </c>
      <c r="C3517" s="7" t="s">
        <v>22</v>
      </c>
      <c r="D3517" s="7" t="s">
        <v>23</v>
      </c>
      <c r="E3517" s="7" t="s">
        <v>5</v>
      </c>
      <c r="F3517" s="7"/>
      <c r="G3517" s="7" t="s">
        <v>24</v>
      </c>
      <c r="H3517" s="7">
        <v>1617843</v>
      </c>
      <c r="I3517" s="7">
        <v>1618340</v>
      </c>
      <c r="J3517" s="7" t="s">
        <v>74</v>
      </c>
      <c r="K3517" s="7" t="s">
        <v>6260</v>
      </c>
      <c r="L3517" s="7" t="s">
        <v>6260</v>
      </c>
      <c r="M3517" s="7"/>
      <c r="N3517" s="7" t="s">
        <v>36</v>
      </c>
      <c r="O3517" s="7"/>
      <c r="P3517" s="7">
        <v>5737458</v>
      </c>
      <c r="Q3517" s="7" t="s">
        <v>6258</v>
      </c>
      <c r="R3517" s="7">
        <v>498</v>
      </c>
      <c r="S3517" s="7">
        <v>165</v>
      </c>
      <c r="T3517" s="8"/>
    </row>
    <row r="3518" spans="1:20" hidden="1" x14ac:dyDescent="0.25">
      <c r="A3518" t="s">
        <v>20</v>
      </c>
      <c r="B3518" t="s">
        <v>30</v>
      </c>
      <c r="C3518" t="s">
        <v>22</v>
      </c>
      <c r="D3518" t="s">
        <v>23</v>
      </c>
      <c r="E3518" t="s">
        <v>5</v>
      </c>
      <c r="G3518" t="s">
        <v>24</v>
      </c>
      <c r="H3518">
        <v>1618583</v>
      </c>
      <c r="I3518">
        <v>1619629</v>
      </c>
      <c r="J3518" t="s">
        <v>25</v>
      </c>
      <c r="P3518">
        <v>5737459</v>
      </c>
      <c r="Q3518" t="s">
        <v>6261</v>
      </c>
      <c r="R3518">
        <v>1047</v>
      </c>
      <c r="T3518" t="s">
        <v>6262</v>
      </c>
    </row>
    <row r="3519" spans="1:20" x14ac:dyDescent="0.25">
      <c r="A3519" s="6" t="s">
        <v>33</v>
      </c>
      <c r="B3519" s="7" t="s">
        <v>34</v>
      </c>
      <c r="C3519" s="7" t="s">
        <v>22</v>
      </c>
      <c r="D3519" s="7" t="s">
        <v>23</v>
      </c>
      <c r="E3519" s="7" t="s">
        <v>5</v>
      </c>
      <c r="F3519" s="7"/>
      <c r="G3519" s="7" t="s">
        <v>24</v>
      </c>
      <c r="H3519" s="7">
        <v>1618583</v>
      </c>
      <c r="I3519" s="7">
        <v>1619629</v>
      </c>
      <c r="J3519" s="7" t="s">
        <v>25</v>
      </c>
      <c r="K3519" s="7" t="s">
        <v>6263</v>
      </c>
      <c r="L3519" s="7" t="s">
        <v>6263</v>
      </c>
      <c r="M3519" s="7"/>
      <c r="N3519" s="7" t="s">
        <v>36</v>
      </c>
      <c r="O3519" s="7"/>
      <c r="P3519" s="7">
        <v>5737459</v>
      </c>
      <c r="Q3519" s="7" t="s">
        <v>6261</v>
      </c>
      <c r="R3519" s="7">
        <v>1047</v>
      </c>
      <c r="S3519" s="7">
        <v>348</v>
      </c>
      <c r="T3519" s="8"/>
    </row>
    <row r="3520" spans="1:20" hidden="1" x14ac:dyDescent="0.25">
      <c r="A3520" t="s">
        <v>20</v>
      </c>
      <c r="B3520" t="s">
        <v>30</v>
      </c>
      <c r="C3520" t="s">
        <v>22</v>
      </c>
      <c r="D3520" t="s">
        <v>23</v>
      </c>
      <c r="E3520" t="s">
        <v>5</v>
      </c>
      <c r="G3520" t="s">
        <v>24</v>
      </c>
      <c r="H3520">
        <v>1619713</v>
      </c>
      <c r="I3520">
        <v>1620084</v>
      </c>
      <c r="J3520" t="s">
        <v>25</v>
      </c>
      <c r="P3520">
        <v>5737758</v>
      </c>
      <c r="Q3520" t="s">
        <v>6264</v>
      </c>
      <c r="R3520">
        <v>372</v>
      </c>
      <c r="T3520" t="s">
        <v>6265</v>
      </c>
    </row>
    <row r="3521" spans="1:20" x14ac:dyDescent="0.25">
      <c r="A3521" s="6" t="s">
        <v>33</v>
      </c>
      <c r="B3521" s="7" t="s">
        <v>34</v>
      </c>
      <c r="C3521" s="7" t="s">
        <v>22</v>
      </c>
      <c r="D3521" s="7" t="s">
        <v>23</v>
      </c>
      <c r="E3521" s="7" t="s">
        <v>5</v>
      </c>
      <c r="F3521" s="7"/>
      <c r="G3521" s="7" t="s">
        <v>24</v>
      </c>
      <c r="H3521" s="7">
        <v>1619713</v>
      </c>
      <c r="I3521" s="7">
        <v>1620084</v>
      </c>
      <c r="J3521" s="7" t="s">
        <v>25</v>
      </c>
      <c r="K3521" s="7" t="s">
        <v>6266</v>
      </c>
      <c r="L3521" s="7" t="s">
        <v>6266</v>
      </c>
      <c r="M3521" s="7"/>
      <c r="N3521" s="7" t="s">
        <v>6267</v>
      </c>
      <c r="O3521" s="7"/>
      <c r="P3521" s="7">
        <v>5737758</v>
      </c>
      <c r="Q3521" s="7" t="s">
        <v>6264</v>
      </c>
      <c r="R3521" s="7">
        <v>372</v>
      </c>
      <c r="S3521" s="7">
        <v>123</v>
      </c>
      <c r="T3521" s="8"/>
    </row>
    <row r="3522" spans="1:20" hidden="1" x14ac:dyDescent="0.25">
      <c r="A3522" t="s">
        <v>20</v>
      </c>
      <c r="B3522" t="s">
        <v>30</v>
      </c>
      <c r="C3522" t="s">
        <v>22</v>
      </c>
      <c r="D3522" t="s">
        <v>23</v>
      </c>
      <c r="E3522" t="s">
        <v>5</v>
      </c>
      <c r="G3522" t="s">
        <v>24</v>
      </c>
      <c r="H3522">
        <v>1620099</v>
      </c>
      <c r="I3522">
        <v>1620788</v>
      </c>
      <c r="J3522" t="s">
        <v>25</v>
      </c>
      <c r="P3522">
        <v>5737759</v>
      </c>
      <c r="Q3522" t="s">
        <v>6268</v>
      </c>
      <c r="R3522">
        <v>690</v>
      </c>
      <c r="T3522" t="s">
        <v>6269</v>
      </c>
    </row>
    <row r="3523" spans="1:20" x14ac:dyDescent="0.25">
      <c r="A3523" s="6" t="s">
        <v>33</v>
      </c>
      <c r="B3523" s="7" t="s">
        <v>34</v>
      </c>
      <c r="C3523" s="7" t="s">
        <v>22</v>
      </c>
      <c r="D3523" s="7" t="s">
        <v>23</v>
      </c>
      <c r="E3523" s="7" t="s">
        <v>5</v>
      </c>
      <c r="F3523" s="7"/>
      <c r="G3523" s="7" t="s">
        <v>24</v>
      </c>
      <c r="H3523" s="7">
        <v>1620099</v>
      </c>
      <c r="I3523" s="7">
        <v>1620788</v>
      </c>
      <c r="J3523" s="7" t="s">
        <v>25</v>
      </c>
      <c r="K3523" s="7" t="s">
        <v>6270</v>
      </c>
      <c r="L3523" s="7" t="s">
        <v>6270</v>
      </c>
      <c r="M3523" s="7"/>
      <c r="N3523" s="7" t="s">
        <v>6271</v>
      </c>
      <c r="O3523" s="7"/>
      <c r="P3523" s="7">
        <v>5737759</v>
      </c>
      <c r="Q3523" s="7" t="s">
        <v>6268</v>
      </c>
      <c r="R3523" s="7">
        <v>690</v>
      </c>
      <c r="S3523" s="7">
        <v>229</v>
      </c>
      <c r="T3523" s="8"/>
    </row>
    <row r="3524" spans="1:20" hidden="1" x14ac:dyDescent="0.25">
      <c r="A3524" t="s">
        <v>20</v>
      </c>
      <c r="B3524" t="s">
        <v>30</v>
      </c>
      <c r="C3524" t="s">
        <v>22</v>
      </c>
      <c r="D3524" t="s">
        <v>23</v>
      </c>
      <c r="E3524" t="s">
        <v>5</v>
      </c>
      <c r="G3524" t="s">
        <v>24</v>
      </c>
      <c r="H3524">
        <v>1620808</v>
      </c>
      <c r="I3524">
        <v>1621416</v>
      </c>
      <c r="J3524" t="s">
        <v>25</v>
      </c>
      <c r="P3524">
        <v>5739115</v>
      </c>
      <c r="Q3524" t="s">
        <v>6272</v>
      </c>
      <c r="R3524">
        <v>609</v>
      </c>
      <c r="T3524" t="s">
        <v>6273</v>
      </c>
    </row>
    <row r="3525" spans="1:20" x14ac:dyDescent="0.25">
      <c r="A3525" s="6" t="s">
        <v>33</v>
      </c>
      <c r="B3525" s="7" t="s">
        <v>34</v>
      </c>
      <c r="C3525" s="7" t="s">
        <v>22</v>
      </c>
      <c r="D3525" s="7" t="s">
        <v>23</v>
      </c>
      <c r="E3525" s="7" t="s">
        <v>5</v>
      </c>
      <c r="F3525" s="7"/>
      <c r="G3525" s="7" t="s">
        <v>24</v>
      </c>
      <c r="H3525" s="7">
        <v>1620808</v>
      </c>
      <c r="I3525" s="7">
        <v>1621416</v>
      </c>
      <c r="J3525" s="7" t="s">
        <v>25</v>
      </c>
      <c r="K3525" s="7" t="s">
        <v>6274</v>
      </c>
      <c r="L3525" s="7" t="s">
        <v>6274</v>
      </c>
      <c r="M3525" s="7"/>
      <c r="N3525" s="7" t="s">
        <v>6271</v>
      </c>
      <c r="O3525" s="7"/>
      <c r="P3525" s="7">
        <v>5739115</v>
      </c>
      <c r="Q3525" s="7" t="s">
        <v>6272</v>
      </c>
      <c r="R3525" s="7">
        <v>609</v>
      </c>
      <c r="S3525" s="7">
        <v>202</v>
      </c>
      <c r="T3525" s="8"/>
    </row>
    <row r="3526" spans="1:20" hidden="1" x14ac:dyDescent="0.25">
      <c r="A3526" t="s">
        <v>20</v>
      </c>
      <c r="B3526" t="s">
        <v>30</v>
      </c>
      <c r="C3526" t="s">
        <v>22</v>
      </c>
      <c r="D3526" t="s">
        <v>23</v>
      </c>
      <c r="E3526" t="s">
        <v>5</v>
      </c>
      <c r="G3526" t="s">
        <v>24</v>
      </c>
      <c r="H3526">
        <v>1621480</v>
      </c>
      <c r="I3526">
        <v>1622292</v>
      </c>
      <c r="J3526" t="s">
        <v>25</v>
      </c>
      <c r="P3526">
        <v>5739116</v>
      </c>
      <c r="Q3526" t="s">
        <v>6275</v>
      </c>
      <c r="R3526">
        <v>813</v>
      </c>
      <c r="T3526" t="s">
        <v>6276</v>
      </c>
    </row>
    <row r="3527" spans="1:20" x14ac:dyDescent="0.25">
      <c r="A3527" s="6" t="s">
        <v>33</v>
      </c>
      <c r="B3527" s="7" t="s">
        <v>34</v>
      </c>
      <c r="C3527" s="7" t="s">
        <v>22</v>
      </c>
      <c r="D3527" s="7" t="s">
        <v>23</v>
      </c>
      <c r="E3527" s="7" t="s">
        <v>5</v>
      </c>
      <c r="F3527" s="7"/>
      <c r="G3527" s="7" t="s">
        <v>24</v>
      </c>
      <c r="H3527" s="7">
        <v>1621480</v>
      </c>
      <c r="I3527" s="7">
        <v>1622292</v>
      </c>
      <c r="J3527" s="7" t="s">
        <v>25</v>
      </c>
      <c r="K3527" s="7" t="s">
        <v>6277</v>
      </c>
      <c r="L3527" s="7" t="s">
        <v>6277</v>
      </c>
      <c r="M3527" s="7"/>
      <c r="N3527" s="7" t="s">
        <v>6278</v>
      </c>
      <c r="O3527" s="7"/>
      <c r="P3527" s="7">
        <v>5739116</v>
      </c>
      <c r="Q3527" s="7" t="s">
        <v>6275</v>
      </c>
      <c r="R3527" s="7">
        <v>813</v>
      </c>
      <c r="S3527" s="7">
        <v>270</v>
      </c>
      <c r="T3527" s="8"/>
    </row>
    <row r="3528" spans="1:20" hidden="1" x14ac:dyDescent="0.25">
      <c r="A3528" t="s">
        <v>20</v>
      </c>
      <c r="B3528" t="s">
        <v>30</v>
      </c>
      <c r="C3528" t="s">
        <v>22</v>
      </c>
      <c r="D3528" t="s">
        <v>23</v>
      </c>
      <c r="E3528" t="s">
        <v>5</v>
      </c>
      <c r="G3528" t="s">
        <v>24</v>
      </c>
      <c r="H3528">
        <v>1622320</v>
      </c>
      <c r="I3528">
        <v>1623723</v>
      </c>
      <c r="J3528" t="s">
        <v>74</v>
      </c>
      <c r="P3528">
        <v>5738166</v>
      </c>
      <c r="Q3528" t="s">
        <v>6279</v>
      </c>
      <c r="R3528">
        <v>1404</v>
      </c>
      <c r="T3528" t="s">
        <v>6280</v>
      </c>
    </row>
    <row r="3529" spans="1:20" x14ac:dyDescent="0.25">
      <c r="A3529" s="6" t="s">
        <v>33</v>
      </c>
      <c r="B3529" s="7" t="s">
        <v>34</v>
      </c>
      <c r="C3529" s="7" t="s">
        <v>22</v>
      </c>
      <c r="D3529" s="7" t="s">
        <v>23</v>
      </c>
      <c r="E3529" s="7" t="s">
        <v>5</v>
      </c>
      <c r="F3529" s="7"/>
      <c r="G3529" s="7" t="s">
        <v>24</v>
      </c>
      <c r="H3529" s="7">
        <v>1622320</v>
      </c>
      <c r="I3529" s="7">
        <v>1623723</v>
      </c>
      <c r="J3529" s="7" t="s">
        <v>74</v>
      </c>
      <c r="K3529" s="7" t="s">
        <v>6281</v>
      </c>
      <c r="L3529" s="7" t="s">
        <v>6281</v>
      </c>
      <c r="M3529" s="7"/>
      <c r="N3529" s="7" t="s">
        <v>6282</v>
      </c>
      <c r="O3529" s="7"/>
      <c r="P3529" s="7">
        <v>5738166</v>
      </c>
      <c r="Q3529" s="7" t="s">
        <v>6279</v>
      </c>
      <c r="R3529" s="7">
        <v>1404</v>
      </c>
      <c r="S3529" s="7">
        <v>467</v>
      </c>
      <c r="T3529" s="8"/>
    </row>
    <row r="3530" spans="1:20" hidden="1" x14ac:dyDescent="0.25">
      <c r="A3530" t="s">
        <v>20</v>
      </c>
      <c r="B3530" t="s">
        <v>30</v>
      </c>
      <c r="C3530" t="s">
        <v>22</v>
      </c>
      <c r="D3530" t="s">
        <v>23</v>
      </c>
      <c r="E3530" t="s">
        <v>5</v>
      </c>
      <c r="G3530" t="s">
        <v>24</v>
      </c>
      <c r="H3530">
        <v>1623740</v>
      </c>
      <c r="I3530">
        <v>1624204</v>
      </c>
      <c r="J3530" t="s">
        <v>74</v>
      </c>
      <c r="P3530">
        <v>5737518</v>
      </c>
      <c r="Q3530" t="s">
        <v>6283</v>
      </c>
      <c r="R3530">
        <v>465</v>
      </c>
      <c r="T3530" t="s">
        <v>6284</v>
      </c>
    </row>
    <row r="3531" spans="1:20" x14ac:dyDescent="0.25">
      <c r="A3531" s="6" t="s">
        <v>33</v>
      </c>
      <c r="B3531" s="7" t="s">
        <v>34</v>
      </c>
      <c r="C3531" s="7" t="s">
        <v>22</v>
      </c>
      <c r="D3531" s="7" t="s">
        <v>23</v>
      </c>
      <c r="E3531" s="7" t="s">
        <v>5</v>
      </c>
      <c r="F3531" s="7"/>
      <c r="G3531" s="7" t="s">
        <v>24</v>
      </c>
      <c r="H3531" s="7">
        <v>1623740</v>
      </c>
      <c r="I3531" s="7">
        <v>1624204</v>
      </c>
      <c r="J3531" s="7" t="s">
        <v>74</v>
      </c>
      <c r="K3531" s="7" t="s">
        <v>6285</v>
      </c>
      <c r="L3531" s="7" t="s">
        <v>6285</v>
      </c>
      <c r="M3531" s="7"/>
      <c r="N3531" s="7" t="s">
        <v>6286</v>
      </c>
      <c r="O3531" s="7"/>
      <c r="P3531" s="7">
        <v>5737518</v>
      </c>
      <c r="Q3531" s="7" t="s">
        <v>6283</v>
      </c>
      <c r="R3531" s="7">
        <v>465</v>
      </c>
      <c r="S3531" s="7">
        <v>154</v>
      </c>
      <c r="T3531" s="8"/>
    </row>
    <row r="3532" spans="1:20" hidden="1" x14ac:dyDescent="0.25">
      <c r="A3532" t="s">
        <v>20</v>
      </c>
      <c r="B3532" t="s">
        <v>30</v>
      </c>
      <c r="C3532" t="s">
        <v>22</v>
      </c>
      <c r="D3532" t="s">
        <v>23</v>
      </c>
      <c r="E3532" t="s">
        <v>5</v>
      </c>
      <c r="G3532" t="s">
        <v>24</v>
      </c>
      <c r="H3532">
        <v>1624215</v>
      </c>
      <c r="I3532">
        <v>1626974</v>
      </c>
      <c r="J3532" t="s">
        <v>74</v>
      </c>
      <c r="P3532">
        <v>5737519</v>
      </c>
      <c r="Q3532" t="s">
        <v>6287</v>
      </c>
      <c r="R3532">
        <v>2760</v>
      </c>
      <c r="T3532" t="s">
        <v>6288</v>
      </c>
    </row>
    <row r="3533" spans="1:20" x14ac:dyDescent="0.25">
      <c r="A3533" s="6" t="s">
        <v>33</v>
      </c>
      <c r="B3533" s="7" t="s">
        <v>34</v>
      </c>
      <c r="C3533" s="7" t="s">
        <v>22</v>
      </c>
      <c r="D3533" s="7" t="s">
        <v>23</v>
      </c>
      <c r="E3533" s="7" t="s">
        <v>5</v>
      </c>
      <c r="F3533" s="7"/>
      <c r="G3533" s="7" t="s">
        <v>24</v>
      </c>
      <c r="H3533" s="7">
        <v>1624215</v>
      </c>
      <c r="I3533" s="7">
        <v>1626974</v>
      </c>
      <c r="J3533" s="7" t="s">
        <v>74</v>
      </c>
      <c r="K3533" s="7" t="s">
        <v>6289</v>
      </c>
      <c r="L3533" s="7" t="s">
        <v>6289</v>
      </c>
      <c r="M3533" s="7"/>
      <c r="N3533" s="7" t="s">
        <v>6290</v>
      </c>
      <c r="O3533" s="7"/>
      <c r="P3533" s="7">
        <v>5737519</v>
      </c>
      <c r="Q3533" s="7" t="s">
        <v>6287</v>
      </c>
      <c r="R3533" s="7">
        <v>2760</v>
      </c>
      <c r="S3533" s="7">
        <v>919</v>
      </c>
      <c r="T3533" s="8"/>
    </row>
    <row r="3534" spans="1:20" hidden="1" x14ac:dyDescent="0.25">
      <c r="A3534" t="s">
        <v>20</v>
      </c>
      <c r="B3534" t="s">
        <v>30</v>
      </c>
      <c r="C3534" t="s">
        <v>22</v>
      </c>
      <c r="D3534" t="s">
        <v>23</v>
      </c>
      <c r="E3534" t="s">
        <v>5</v>
      </c>
      <c r="G3534" t="s">
        <v>24</v>
      </c>
      <c r="H3534">
        <v>1626976</v>
      </c>
      <c r="I3534">
        <v>1628076</v>
      </c>
      <c r="J3534" t="s">
        <v>74</v>
      </c>
      <c r="P3534">
        <v>5737342</v>
      </c>
      <c r="Q3534" t="s">
        <v>6291</v>
      </c>
      <c r="R3534">
        <v>1101</v>
      </c>
      <c r="T3534" t="s">
        <v>6292</v>
      </c>
    </row>
    <row r="3535" spans="1:20" x14ac:dyDescent="0.25">
      <c r="A3535" s="6" t="s">
        <v>33</v>
      </c>
      <c r="B3535" s="7" t="s">
        <v>34</v>
      </c>
      <c r="C3535" s="7" t="s">
        <v>22</v>
      </c>
      <c r="D3535" s="7" t="s">
        <v>23</v>
      </c>
      <c r="E3535" s="7" t="s">
        <v>5</v>
      </c>
      <c r="F3535" s="7"/>
      <c r="G3535" s="7" t="s">
        <v>24</v>
      </c>
      <c r="H3535" s="7">
        <v>1626976</v>
      </c>
      <c r="I3535" s="7">
        <v>1628076</v>
      </c>
      <c r="J3535" s="7" t="s">
        <v>74</v>
      </c>
      <c r="K3535" s="7" t="s">
        <v>6293</v>
      </c>
      <c r="L3535" s="7" t="s">
        <v>6293</v>
      </c>
      <c r="M3535" s="7"/>
      <c r="N3535" s="7" t="s">
        <v>6294</v>
      </c>
      <c r="O3535" s="7"/>
      <c r="P3535" s="7">
        <v>5737342</v>
      </c>
      <c r="Q3535" s="7" t="s">
        <v>6291</v>
      </c>
      <c r="R3535" s="7">
        <v>1101</v>
      </c>
      <c r="S3535" s="7">
        <v>366</v>
      </c>
      <c r="T3535" s="8"/>
    </row>
    <row r="3536" spans="1:20" hidden="1" x14ac:dyDescent="0.25">
      <c r="A3536" t="s">
        <v>20</v>
      </c>
      <c r="B3536" t="s">
        <v>30</v>
      </c>
      <c r="C3536" t="s">
        <v>22</v>
      </c>
      <c r="D3536" t="s">
        <v>23</v>
      </c>
      <c r="E3536" t="s">
        <v>5</v>
      </c>
      <c r="G3536" t="s">
        <v>24</v>
      </c>
      <c r="H3536">
        <v>1628120</v>
      </c>
      <c r="I3536">
        <v>1628560</v>
      </c>
      <c r="J3536" t="s">
        <v>74</v>
      </c>
      <c r="P3536">
        <v>5737343</v>
      </c>
      <c r="Q3536" t="s">
        <v>6295</v>
      </c>
      <c r="R3536">
        <v>441</v>
      </c>
      <c r="T3536" t="s">
        <v>6296</v>
      </c>
    </row>
    <row r="3537" spans="1:20" x14ac:dyDescent="0.25">
      <c r="A3537" s="6" t="s">
        <v>33</v>
      </c>
      <c r="B3537" s="7" t="s">
        <v>34</v>
      </c>
      <c r="C3537" s="7" t="s">
        <v>22</v>
      </c>
      <c r="D3537" s="7" t="s">
        <v>23</v>
      </c>
      <c r="E3537" s="7" t="s">
        <v>5</v>
      </c>
      <c r="F3537" s="7"/>
      <c r="G3537" s="7" t="s">
        <v>24</v>
      </c>
      <c r="H3537" s="7">
        <v>1628120</v>
      </c>
      <c r="I3537" s="7">
        <v>1628560</v>
      </c>
      <c r="J3537" s="7" t="s">
        <v>74</v>
      </c>
      <c r="K3537" s="7" t="s">
        <v>6297</v>
      </c>
      <c r="L3537" s="7" t="s">
        <v>6297</v>
      </c>
      <c r="M3537" s="7"/>
      <c r="N3537" s="7" t="s">
        <v>6298</v>
      </c>
      <c r="O3537" s="7"/>
      <c r="P3537" s="7">
        <v>5737343</v>
      </c>
      <c r="Q3537" s="7" t="s">
        <v>6295</v>
      </c>
      <c r="R3537" s="7">
        <v>441</v>
      </c>
      <c r="S3537" s="7">
        <v>146</v>
      </c>
      <c r="T3537" s="8"/>
    </row>
    <row r="3538" spans="1:20" hidden="1" x14ac:dyDescent="0.25">
      <c r="A3538" t="s">
        <v>20</v>
      </c>
      <c r="B3538" t="s">
        <v>30</v>
      </c>
      <c r="C3538" t="s">
        <v>22</v>
      </c>
      <c r="D3538" t="s">
        <v>23</v>
      </c>
      <c r="E3538" t="s">
        <v>5</v>
      </c>
      <c r="G3538" t="s">
        <v>24</v>
      </c>
      <c r="H3538">
        <v>1628571</v>
      </c>
      <c r="I3538">
        <v>1629167</v>
      </c>
      <c r="J3538" t="s">
        <v>74</v>
      </c>
      <c r="P3538">
        <v>5737486</v>
      </c>
      <c r="Q3538" t="s">
        <v>6299</v>
      </c>
      <c r="R3538">
        <v>597</v>
      </c>
      <c r="T3538" t="s">
        <v>6300</v>
      </c>
    </row>
    <row r="3539" spans="1:20" x14ac:dyDescent="0.25">
      <c r="A3539" s="6" t="s">
        <v>33</v>
      </c>
      <c r="B3539" s="7" t="s">
        <v>34</v>
      </c>
      <c r="C3539" s="7" t="s">
        <v>22</v>
      </c>
      <c r="D3539" s="7" t="s">
        <v>23</v>
      </c>
      <c r="E3539" s="7" t="s">
        <v>5</v>
      </c>
      <c r="F3539" s="7"/>
      <c r="G3539" s="7" t="s">
        <v>24</v>
      </c>
      <c r="H3539" s="7">
        <v>1628571</v>
      </c>
      <c r="I3539" s="7">
        <v>1629167</v>
      </c>
      <c r="J3539" s="7" t="s">
        <v>74</v>
      </c>
      <c r="K3539" s="7" t="s">
        <v>6301</v>
      </c>
      <c r="L3539" s="7" t="s">
        <v>6301</v>
      </c>
      <c r="M3539" s="7"/>
      <c r="N3539" s="7" t="s">
        <v>6302</v>
      </c>
      <c r="O3539" s="7"/>
      <c r="P3539" s="7">
        <v>5737486</v>
      </c>
      <c r="Q3539" s="7" t="s">
        <v>6299</v>
      </c>
      <c r="R3539" s="7">
        <v>597</v>
      </c>
      <c r="S3539" s="7">
        <v>198</v>
      </c>
      <c r="T3539" s="8"/>
    </row>
    <row r="3540" spans="1:20" hidden="1" x14ac:dyDescent="0.25">
      <c r="A3540" t="s">
        <v>20</v>
      </c>
      <c r="B3540" t="s">
        <v>30</v>
      </c>
      <c r="C3540" t="s">
        <v>22</v>
      </c>
      <c r="D3540" t="s">
        <v>23</v>
      </c>
      <c r="E3540" t="s">
        <v>5</v>
      </c>
      <c r="G3540" t="s">
        <v>24</v>
      </c>
      <c r="H3540">
        <v>1629176</v>
      </c>
      <c r="I3540">
        <v>1629988</v>
      </c>
      <c r="J3540" t="s">
        <v>74</v>
      </c>
      <c r="P3540">
        <v>5737487</v>
      </c>
      <c r="Q3540" t="s">
        <v>6303</v>
      </c>
      <c r="R3540">
        <v>813</v>
      </c>
      <c r="T3540" t="s">
        <v>6304</v>
      </c>
    </row>
    <row r="3541" spans="1:20" x14ac:dyDescent="0.25">
      <c r="A3541" s="6" t="s">
        <v>33</v>
      </c>
      <c r="B3541" s="7" t="s">
        <v>34</v>
      </c>
      <c r="C3541" s="7" t="s">
        <v>22</v>
      </c>
      <c r="D3541" s="7" t="s">
        <v>23</v>
      </c>
      <c r="E3541" s="7" t="s">
        <v>5</v>
      </c>
      <c r="F3541" s="7"/>
      <c r="G3541" s="7" t="s">
        <v>24</v>
      </c>
      <c r="H3541" s="7">
        <v>1629176</v>
      </c>
      <c r="I3541" s="7">
        <v>1629988</v>
      </c>
      <c r="J3541" s="7" t="s">
        <v>74</v>
      </c>
      <c r="K3541" s="7" t="s">
        <v>6305</v>
      </c>
      <c r="L3541" s="7" t="s">
        <v>6305</v>
      </c>
      <c r="M3541" s="7"/>
      <c r="N3541" s="7" t="s">
        <v>6306</v>
      </c>
      <c r="O3541" s="7"/>
      <c r="P3541" s="7">
        <v>5737487</v>
      </c>
      <c r="Q3541" s="7" t="s">
        <v>6303</v>
      </c>
      <c r="R3541" s="7">
        <v>813</v>
      </c>
      <c r="S3541" s="7">
        <v>270</v>
      </c>
      <c r="T3541" s="8"/>
    </row>
    <row r="3542" spans="1:20" hidden="1" x14ac:dyDescent="0.25">
      <c r="A3542" t="s">
        <v>20</v>
      </c>
      <c r="B3542" t="s">
        <v>30</v>
      </c>
      <c r="C3542" t="s">
        <v>22</v>
      </c>
      <c r="D3542" t="s">
        <v>23</v>
      </c>
      <c r="E3542" t="s">
        <v>5</v>
      </c>
      <c r="G3542" t="s">
        <v>24</v>
      </c>
      <c r="H3542">
        <v>1629997</v>
      </c>
      <c r="I3542">
        <v>1630653</v>
      </c>
      <c r="J3542" t="s">
        <v>74</v>
      </c>
      <c r="P3542">
        <v>5737283</v>
      </c>
      <c r="Q3542" t="s">
        <v>6307</v>
      </c>
      <c r="R3542">
        <v>657</v>
      </c>
      <c r="T3542" t="s">
        <v>6308</v>
      </c>
    </row>
    <row r="3543" spans="1:20" x14ac:dyDescent="0.25">
      <c r="A3543" s="6" t="s">
        <v>33</v>
      </c>
      <c r="B3543" s="7" t="s">
        <v>34</v>
      </c>
      <c r="C3543" s="7" t="s">
        <v>22</v>
      </c>
      <c r="D3543" s="7" t="s">
        <v>23</v>
      </c>
      <c r="E3543" s="7" t="s">
        <v>5</v>
      </c>
      <c r="F3543" s="7"/>
      <c r="G3543" s="7" t="s">
        <v>24</v>
      </c>
      <c r="H3543" s="7">
        <v>1629997</v>
      </c>
      <c r="I3543" s="7">
        <v>1630653</v>
      </c>
      <c r="J3543" s="7" t="s">
        <v>74</v>
      </c>
      <c r="K3543" s="7" t="s">
        <v>6309</v>
      </c>
      <c r="L3543" s="7" t="s">
        <v>6309</v>
      </c>
      <c r="M3543" s="7"/>
      <c r="N3543" s="7" t="s">
        <v>36</v>
      </c>
      <c r="O3543" s="7"/>
      <c r="P3543" s="7">
        <v>5737283</v>
      </c>
      <c r="Q3543" s="7" t="s">
        <v>6307</v>
      </c>
      <c r="R3543" s="7">
        <v>657</v>
      </c>
      <c r="S3543" s="7">
        <v>218</v>
      </c>
      <c r="T3543" s="8"/>
    </row>
    <row r="3544" spans="1:20" hidden="1" x14ac:dyDescent="0.25">
      <c r="A3544" t="s">
        <v>20</v>
      </c>
      <c r="B3544" t="s">
        <v>30</v>
      </c>
      <c r="C3544" t="s">
        <v>22</v>
      </c>
      <c r="D3544" t="s">
        <v>23</v>
      </c>
      <c r="E3544" t="s">
        <v>5</v>
      </c>
      <c r="G3544" t="s">
        <v>24</v>
      </c>
      <c r="H3544">
        <v>1630765</v>
      </c>
      <c r="I3544">
        <v>1631097</v>
      </c>
      <c r="J3544" t="s">
        <v>74</v>
      </c>
      <c r="P3544">
        <v>5737284</v>
      </c>
      <c r="Q3544" t="s">
        <v>6310</v>
      </c>
      <c r="R3544">
        <v>333</v>
      </c>
      <c r="T3544" t="s">
        <v>6311</v>
      </c>
    </row>
    <row r="3545" spans="1:20" x14ac:dyDescent="0.25">
      <c r="A3545" s="6" t="s">
        <v>33</v>
      </c>
      <c r="B3545" s="7" t="s">
        <v>34</v>
      </c>
      <c r="C3545" s="7" t="s">
        <v>22</v>
      </c>
      <c r="D3545" s="7" t="s">
        <v>23</v>
      </c>
      <c r="E3545" s="7" t="s">
        <v>5</v>
      </c>
      <c r="F3545" s="7"/>
      <c r="G3545" s="7" t="s">
        <v>24</v>
      </c>
      <c r="H3545" s="7">
        <v>1630765</v>
      </c>
      <c r="I3545" s="7">
        <v>1631097</v>
      </c>
      <c r="J3545" s="7" t="s">
        <v>74</v>
      </c>
      <c r="K3545" s="7" t="s">
        <v>6312</v>
      </c>
      <c r="L3545" s="7" t="s">
        <v>6312</v>
      </c>
      <c r="M3545" s="7"/>
      <c r="N3545" s="7" t="s">
        <v>1677</v>
      </c>
      <c r="O3545" s="7"/>
      <c r="P3545" s="7">
        <v>5737284</v>
      </c>
      <c r="Q3545" s="7" t="s">
        <v>6310</v>
      </c>
      <c r="R3545" s="7">
        <v>333</v>
      </c>
      <c r="S3545" s="7">
        <v>110</v>
      </c>
      <c r="T3545" s="8"/>
    </row>
    <row r="3546" spans="1:20" hidden="1" x14ac:dyDescent="0.25">
      <c r="A3546" t="s">
        <v>20</v>
      </c>
      <c r="B3546" t="s">
        <v>30</v>
      </c>
      <c r="C3546" t="s">
        <v>22</v>
      </c>
      <c r="D3546" t="s">
        <v>23</v>
      </c>
      <c r="E3546" t="s">
        <v>5</v>
      </c>
      <c r="G3546" t="s">
        <v>24</v>
      </c>
      <c r="H3546">
        <v>1631260</v>
      </c>
      <c r="I3546">
        <v>1632507</v>
      </c>
      <c r="J3546" t="s">
        <v>25</v>
      </c>
      <c r="P3546">
        <v>5737610</v>
      </c>
      <c r="Q3546" t="s">
        <v>6313</v>
      </c>
      <c r="R3546">
        <v>1248</v>
      </c>
      <c r="T3546" t="s">
        <v>6314</v>
      </c>
    </row>
    <row r="3547" spans="1:20" x14ac:dyDescent="0.25">
      <c r="A3547" s="6" t="s">
        <v>33</v>
      </c>
      <c r="B3547" s="7" t="s">
        <v>34</v>
      </c>
      <c r="C3547" s="7" t="s">
        <v>22</v>
      </c>
      <c r="D3547" s="7" t="s">
        <v>23</v>
      </c>
      <c r="E3547" s="7" t="s">
        <v>5</v>
      </c>
      <c r="F3547" s="7"/>
      <c r="G3547" s="7" t="s">
        <v>24</v>
      </c>
      <c r="H3547" s="7">
        <v>1631260</v>
      </c>
      <c r="I3547" s="7">
        <v>1632507</v>
      </c>
      <c r="J3547" s="7" t="s">
        <v>25</v>
      </c>
      <c r="K3547" s="7" t="s">
        <v>6315</v>
      </c>
      <c r="L3547" s="7" t="s">
        <v>6315</v>
      </c>
      <c r="M3547" s="7"/>
      <c r="N3547" s="7" t="s">
        <v>6316</v>
      </c>
      <c r="O3547" s="7"/>
      <c r="P3547" s="7">
        <v>5737610</v>
      </c>
      <c r="Q3547" s="7" t="s">
        <v>6313</v>
      </c>
      <c r="R3547" s="7">
        <v>1248</v>
      </c>
      <c r="S3547" s="7">
        <v>415</v>
      </c>
      <c r="T3547" s="8"/>
    </row>
    <row r="3548" spans="1:20" hidden="1" x14ac:dyDescent="0.25">
      <c r="A3548" t="s">
        <v>20</v>
      </c>
      <c r="B3548" t="s">
        <v>30</v>
      </c>
      <c r="C3548" t="s">
        <v>22</v>
      </c>
      <c r="D3548" t="s">
        <v>23</v>
      </c>
      <c r="E3548" t="s">
        <v>5</v>
      </c>
      <c r="G3548" t="s">
        <v>24</v>
      </c>
      <c r="H3548">
        <v>1632539</v>
      </c>
      <c r="I3548">
        <v>1633306</v>
      </c>
      <c r="J3548" t="s">
        <v>25</v>
      </c>
      <c r="P3548">
        <v>5737540</v>
      </c>
      <c r="Q3548" t="s">
        <v>6317</v>
      </c>
      <c r="R3548">
        <v>768</v>
      </c>
      <c r="T3548" t="s">
        <v>6318</v>
      </c>
    </row>
    <row r="3549" spans="1:20" x14ac:dyDescent="0.25">
      <c r="A3549" s="6" t="s">
        <v>33</v>
      </c>
      <c r="B3549" s="7" t="s">
        <v>34</v>
      </c>
      <c r="C3549" s="7" t="s">
        <v>22</v>
      </c>
      <c r="D3549" s="7" t="s">
        <v>23</v>
      </c>
      <c r="E3549" s="7" t="s">
        <v>5</v>
      </c>
      <c r="F3549" s="7"/>
      <c r="G3549" s="7" t="s">
        <v>24</v>
      </c>
      <c r="H3549" s="7">
        <v>1632539</v>
      </c>
      <c r="I3549" s="7">
        <v>1633306</v>
      </c>
      <c r="J3549" s="7" t="s">
        <v>25</v>
      </c>
      <c r="K3549" s="7" t="s">
        <v>6319</v>
      </c>
      <c r="L3549" s="7" t="s">
        <v>6319</v>
      </c>
      <c r="M3549" s="7"/>
      <c r="N3549" s="7" t="s">
        <v>6320</v>
      </c>
      <c r="O3549" s="7"/>
      <c r="P3549" s="7">
        <v>5737540</v>
      </c>
      <c r="Q3549" s="7" t="s">
        <v>6317</v>
      </c>
      <c r="R3549" s="7">
        <v>768</v>
      </c>
      <c r="S3549" s="7">
        <v>255</v>
      </c>
      <c r="T3549" s="8"/>
    </row>
    <row r="3550" spans="1:20" hidden="1" x14ac:dyDescent="0.25">
      <c r="A3550" t="s">
        <v>20</v>
      </c>
      <c r="B3550" t="s">
        <v>30</v>
      </c>
      <c r="C3550" t="s">
        <v>22</v>
      </c>
      <c r="D3550" t="s">
        <v>23</v>
      </c>
      <c r="E3550" t="s">
        <v>5</v>
      </c>
      <c r="G3550" t="s">
        <v>24</v>
      </c>
      <c r="H3550">
        <v>1633399</v>
      </c>
      <c r="I3550">
        <v>1634940</v>
      </c>
      <c r="J3550" t="s">
        <v>25</v>
      </c>
      <c r="P3550">
        <v>5737541</v>
      </c>
      <c r="Q3550" t="s">
        <v>6321</v>
      </c>
      <c r="R3550">
        <v>1542</v>
      </c>
      <c r="T3550" t="s">
        <v>6322</v>
      </c>
    </row>
    <row r="3551" spans="1:20" x14ac:dyDescent="0.25">
      <c r="A3551" s="6" t="s">
        <v>33</v>
      </c>
      <c r="B3551" s="7" t="s">
        <v>34</v>
      </c>
      <c r="C3551" s="7" t="s">
        <v>22</v>
      </c>
      <c r="D3551" s="7" t="s">
        <v>23</v>
      </c>
      <c r="E3551" s="7" t="s">
        <v>5</v>
      </c>
      <c r="F3551" s="7"/>
      <c r="G3551" s="7" t="s">
        <v>24</v>
      </c>
      <c r="H3551" s="7">
        <v>1633399</v>
      </c>
      <c r="I3551" s="7">
        <v>1634940</v>
      </c>
      <c r="J3551" s="7" t="s">
        <v>25</v>
      </c>
      <c r="K3551" s="7" t="s">
        <v>6323</v>
      </c>
      <c r="L3551" s="7" t="s">
        <v>6323</v>
      </c>
      <c r="M3551" s="7"/>
      <c r="N3551" s="7" t="s">
        <v>6324</v>
      </c>
      <c r="O3551" s="7"/>
      <c r="P3551" s="7">
        <v>5737541</v>
      </c>
      <c r="Q3551" s="7" t="s">
        <v>6321</v>
      </c>
      <c r="R3551" s="7">
        <v>1542</v>
      </c>
      <c r="S3551" s="7">
        <v>513</v>
      </c>
      <c r="T3551" s="8"/>
    </row>
    <row r="3552" spans="1:20" hidden="1" x14ac:dyDescent="0.25">
      <c r="A3552" t="s">
        <v>20</v>
      </c>
      <c r="B3552" t="s">
        <v>30</v>
      </c>
      <c r="C3552" t="s">
        <v>22</v>
      </c>
      <c r="D3552" t="s">
        <v>23</v>
      </c>
      <c r="E3552" t="s">
        <v>5</v>
      </c>
      <c r="G3552" t="s">
        <v>24</v>
      </c>
      <c r="H3552">
        <v>1634969</v>
      </c>
      <c r="I3552">
        <v>1635802</v>
      </c>
      <c r="J3552" t="s">
        <v>74</v>
      </c>
      <c r="P3552">
        <v>5737479</v>
      </c>
      <c r="Q3552" t="s">
        <v>6325</v>
      </c>
      <c r="R3552">
        <v>834</v>
      </c>
      <c r="T3552" t="s">
        <v>6326</v>
      </c>
    </row>
    <row r="3553" spans="1:20" x14ac:dyDescent="0.25">
      <c r="A3553" s="6" t="s">
        <v>33</v>
      </c>
      <c r="B3553" s="7" t="s">
        <v>34</v>
      </c>
      <c r="C3553" s="7" t="s">
        <v>22</v>
      </c>
      <c r="D3553" s="7" t="s">
        <v>23</v>
      </c>
      <c r="E3553" s="7" t="s">
        <v>5</v>
      </c>
      <c r="F3553" s="7"/>
      <c r="G3553" s="7" t="s">
        <v>24</v>
      </c>
      <c r="H3553" s="7">
        <v>1634969</v>
      </c>
      <c r="I3553" s="7">
        <v>1635802</v>
      </c>
      <c r="J3553" s="7" t="s">
        <v>74</v>
      </c>
      <c r="K3553" s="7" t="s">
        <v>6327</v>
      </c>
      <c r="L3553" s="7" t="s">
        <v>6327</v>
      </c>
      <c r="M3553" s="7"/>
      <c r="N3553" s="7" t="s">
        <v>6328</v>
      </c>
      <c r="O3553" s="7"/>
      <c r="P3553" s="7">
        <v>5737479</v>
      </c>
      <c r="Q3553" s="7" t="s">
        <v>6325</v>
      </c>
      <c r="R3553" s="7">
        <v>834</v>
      </c>
      <c r="S3553" s="7">
        <v>277</v>
      </c>
      <c r="T3553" s="8"/>
    </row>
    <row r="3554" spans="1:20" hidden="1" x14ac:dyDescent="0.25">
      <c r="A3554" t="s">
        <v>20</v>
      </c>
      <c r="B3554" t="s">
        <v>30</v>
      </c>
      <c r="C3554" t="s">
        <v>22</v>
      </c>
      <c r="D3554" t="s">
        <v>23</v>
      </c>
      <c r="E3554" t="s">
        <v>5</v>
      </c>
      <c r="G3554" t="s">
        <v>24</v>
      </c>
      <c r="H3554">
        <v>1635853</v>
      </c>
      <c r="I3554">
        <v>1636101</v>
      </c>
      <c r="J3554" t="s">
        <v>74</v>
      </c>
      <c r="P3554">
        <v>5737480</v>
      </c>
      <c r="Q3554" t="s">
        <v>6329</v>
      </c>
      <c r="R3554">
        <v>249</v>
      </c>
      <c r="T3554" t="s">
        <v>6330</v>
      </c>
    </row>
    <row r="3555" spans="1:20" x14ac:dyDescent="0.25">
      <c r="A3555" s="6" t="s">
        <v>33</v>
      </c>
      <c r="B3555" s="7" t="s">
        <v>34</v>
      </c>
      <c r="C3555" s="7" t="s">
        <v>22</v>
      </c>
      <c r="D3555" s="7" t="s">
        <v>23</v>
      </c>
      <c r="E3555" s="7" t="s">
        <v>5</v>
      </c>
      <c r="F3555" s="7"/>
      <c r="G3555" s="7" t="s">
        <v>24</v>
      </c>
      <c r="H3555" s="7">
        <v>1635853</v>
      </c>
      <c r="I3555" s="7">
        <v>1636101</v>
      </c>
      <c r="J3555" s="7" t="s">
        <v>74</v>
      </c>
      <c r="K3555" s="7" t="s">
        <v>6331</v>
      </c>
      <c r="L3555" s="7" t="s">
        <v>6331</v>
      </c>
      <c r="M3555" s="7"/>
      <c r="N3555" s="7" t="s">
        <v>36</v>
      </c>
      <c r="O3555" s="7"/>
      <c r="P3555" s="7">
        <v>5737480</v>
      </c>
      <c r="Q3555" s="7" t="s">
        <v>6329</v>
      </c>
      <c r="R3555" s="7">
        <v>249</v>
      </c>
      <c r="S3555" s="7">
        <v>82</v>
      </c>
      <c r="T3555" s="8"/>
    </row>
    <row r="3556" spans="1:20" hidden="1" x14ac:dyDescent="0.25">
      <c r="A3556" t="s">
        <v>20</v>
      </c>
      <c r="B3556" t="s">
        <v>657</v>
      </c>
      <c r="C3556" t="s">
        <v>22</v>
      </c>
      <c r="D3556" t="s">
        <v>23</v>
      </c>
      <c r="E3556" t="s">
        <v>5</v>
      </c>
      <c r="G3556" t="s">
        <v>24</v>
      </c>
      <c r="H3556">
        <v>1636098</v>
      </c>
      <c r="I3556">
        <v>1636703</v>
      </c>
      <c r="J3556" t="s">
        <v>74</v>
      </c>
      <c r="P3556">
        <v>5737323</v>
      </c>
      <c r="Q3556" t="s">
        <v>6332</v>
      </c>
      <c r="R3556">
        <v>606</v>
      </c>
      <c r="T3556" t="s">
        <v>6333</v>
      </c>
    </row>
    <row r="3557" spans="1:20" hidden="1" x14ac:dyDescent="0.25">
      <c r="A3557" t="s">
        <v>33</v>
      </c>
      <c r="B3557" t="s">
        <v>660</v>
      </c>
      <c r="C3557" t="s">
        <v>22</v>
      </c>
      <c r="D3557" t="s">
        <v>23</v>
      </c>
      <c r="E3557" t="s">
        <v>5</v>
      </c>
      <c r="G3557" t="s">
        <v>24</v>
      </c>
      <c r="H3557">
        <v>1636098</v>
      </c>
      <c r="I3557">
        <v>1636703</v>
      </c>
      <c r="J3557" t="s">
        <v>74</v>
      </c>
      <c r="N3557" t="s">
        <v>6334</v>
      </c>
      <c r="P3557">
        <v>5737323</v>
      </c>
      <c r="Q3557" t="s">
        <v>6332</v>
      </c>
      <c r="R3557">
        <v>606</v>
      </c>
      <c r="T3557" t="s">
        <v>661</v>
      </c>
    </row>
    <row r="3558" spans="1:20" hidden="1" x14ac:dyDescent="0.25">
      <c r="A3558" t="s">
        <v>20</v>
      </c>
      <c r="B3558" t="s">
        <v>30</v>
      </c>
      <c r="C3558" t="s">
        <v>22</v>
      </c>
      <c r="D3558" t="s">
        <v>23</v>
      </c>
      <c r="E3558" t="s">
        <v>5</v>
      </c>
      <c r="G3558" t="s">
        <v>24</v>
      </c>
      <c r="H3558">
        <v>1636787</v>
      </c>
      <c r="I3558">
        <v>1637494</v>
      </c>
      <c r="J3558" t="s">
        <v>25</v>
      </c>
      <c r="P3558">
        <v>5737324</v>
      </c>
      <c r="Q3558" t="s">
        <v>6335</v>
      </c>
      <c r="R3558">
        <v>708</v>
      </c>
      <c r="T3558" t="s">
        <v>6336</v>
      </c>
    </row>
    <row r="3559" spans="1:20" x14ac:dyDescent="0.25">
      <c r="A3559" s="6" t="s">
        <v>33</v>
      </c>
      <c r="B3559" s="7" t="s">
        <v>34</v>
      </c>
      <c r="C3559" s="7" t="s">
        <v>22</v>
      </c>
      <c r="D3559" s="7" t="s">
        <v>23</v>
      </c>
      <c r="E3559" s="7" t="s">
        <v>5</v>
      </c>
      <c r="F3559" s="7"/>
      <c r="G3559" s="7" t="s">
        <v>24</v>
      </c>
      <c r="H3559" s="7">
        <v>1636787</v>
      </c>
      <c r="I3559" s="7">
        <v>1637494</v>
      </c>
      <c r="J3559" s="7" t="s">
        <v>25</v>
      </c>
      <c r="K3559" s="7" t="s">
        <v>6337</v>
      </c>
      <c r="L3559" s="7" t="s">
        <v>6337</v>
      </c>
      <c r="M3559" s="7"/>
      <c r="N3559" s="7" t="s">
        <v>3834</v>
      </c>
      <c r="O3559" s="7"/>
      <c r="P3559" s="7">
        <v>5737324</v>
      </c>
      <c r="Q3559" s="7" t="s">
        <v>6335</v>
      </c>
      <c r="R3559" s="7">
        <v>708</v>
      </c>
      <c r="S3559" s="7">
        <v>235</v>
      </c>
      <c r="T3559" s="8"/>
    </row>
    <row r="3560" spans="1:20" hidden="1" x14ac:dyDescent="0.25">
      <c r="A3560" t="s">
        <v>20</v>
      </c>
      <c r="B3560" t="s">
        <v>30</v>
      </c>
      <c r="C3560" t="s">
        <v>22</v>
      </c>
      <c r="D3560" t="s">
        <v>23</v>
      </c>
      <c r="E3560" t="s">
        <v>5</v>
      </c>
      <c r="G3560" t="s">
        <v>24</v>
      </c>
      <c r="H3560">
        <v>1637513</v>
      </c>
      <c r="I3560">
        <v>1637890</v>
      </c>
      <c r="J3560" t="s">
        <v>25</v>
      </c>
      <c r="P3560">
        <v>5737626</v>
      </c>
      <c r="Q3560" t="s">
        <v>6338</v>
      </c>
      <c r="R3560">
        <v>378</v>
      </c>
      <c r="T3560" t="s">
        <v>6339</v>
      </c>
    </row>
    <row r="3561" spans="1:20" x14ac:dyDescent="0.25">
      <c r="A3561" s="6" t="s">
        <v>33</v>
      </c>
      <c r="B3561" s="7" t="s">
        <v>34</v>
      </c>
      <c r="C3561" s="7" t="s">
        <v>22</v>
      </c>
      <c r="D3561" s="7" t="s">
        <v>23</v>
      </c>
      <c r="E3561" s="7" t="s">
        <v>5</v>
      </c>
      <c r="F3561" s="7"/>
      <c r="G3561" s="7" t="s">
        <v>24</v>
      </c>
      <c r="H3561" s="7">
        <v>1637513</v>
      </c>
      <c r="I3561" s="7">
        <v>1637890</v>
      </c>
      <c r="J3561" s="7" t="s">
        <v>25</v>
      </c>
      <c r="K3561" s="7" t="s">
        <v>6340</v>
      </c>
      <c r="L3561" s="7" t="s">
        <v>6340</v>
      </c>
      <c r="M3561" s="7"/>
      <c r="N3561" s="7" t="s">
        <v>6341</v>
      </c>
      <c r="O3561" s="7"/>
      <c r="P3561" s="7">
        <v>5737626</v>
      </c>
      <c r="Q3561" s="7" t="s">
        <v>6338</v>
      </c>
      <c r="R3561" s="7">
        <v>378</v>
      </c>
      <c r="S3561" s="7">
        <v>125</v>
      </c>
      <c r="T3561" s="8"/>
    </row>
    <row r="3562" spans="1:20" hidden="1" x14ac:dyDescent="0.25">
      <c r="A3562" t="s">
        <v>20</v>
      </c>
      <c r="B3562" t="s">
        <v>30</v>
      </c>
      <c r="C3562" t="s">
        <v>22</v>
      </c>
      <c r="D3562" t="s">
        <v>23</v>
      </c>
      <c r="E3562" t="s">
        <v>5</v>
      </c>
      <c r="G3562" t="s">
        <v>24</v>
      </c>
      <c r="H3562">
        <v>1637925</v>
      </c>
      <c r="I3562">
        <v>1638119</v>
      </c>
      <c r="J3562" t="s">
        <v>25</v>
      </c>
      <c r="P3562">
        <v>5737627</v>
      </c>
      <c r="Q3562" t="s">
        <v>6342</v>
      </c>
      <c r="R3562">
        <v>195</v>
      </c>
      <c r="T3562" t="s">
        <v>6343</v>
      </c>
    </row>
    <row r="3563" spans="1:20" x14ac:dyDescent="0.25">
      <c r="A3563" s="6" t="s">
        <v>33</v>
      </c>
      <c r="B3563" s="7" t="s">
        <v>34</v>
      </c>
      <c r="C3563" s="7" t="s">
        <v>22</v>
      </c>
      <c r="D3563" s="7" t="s">
        <v>23</v>
      </c>
      <c r="E3563" s="7" t="s">
        <v>5</v>
      </c>
      <c r="F3563" s="7"/>
      <c r="G3563" s="7" t="s">
        <v>24</v>
      </c>
      <c r="H3563" s="7">
        <v>1637925</v>
      </c>
      <c r="I3563" s="7">
        <v>1638119</v>
      </c>
      <c r="J3563" s="7" t="s">
        <v>25</v>
      </c>
      <c r="K3563" s="7" t="s">
        <v>6344</v>
      </c>
      <c r="L3563" s="7" t="s">
        <v>6344</v>
      </c>
      <c r="M3563" s="7"/>
      <c r="N3563" s="7" t="s">
        <v>6345</v>
      </c>
      <c r="O3563" s="7"/>
      <c r="P3563" s="7">
        <v>5737627</v>
      </c>
      <c r="Q3563" s="7" t="s">
        <v>6342</v>
      </c>
      <c r="R3563" s="7">
        <v>195</v>
      </c>
      <c r="S3563" s="7">
        <v>64</v>
      </c>
      <c r="T3563" s="8"/>
    </row>
    <row r="3564" spans="1:20" hidden="1" x14ac:dyDescent="0.25">
      <c r="A3564" t="s">
        <v>20</v>
      </c>
      <c r="B3564" t="s">
        <v>30</v>
      </c>
      <c r="C3564" t="s">
        <v>22</v>
      </c>
      <c r="D3564" t="s">
        <v>23</v>
      </c>
      <c r="E3564" t="s">
        <v>5</v>
      </c>
      <c r="G3564" t="s">
        <v>24</v>
      </c>
      <c r="H3564">
        <v>1638194</v>
      </c>
      <c r="I3564">
        <v>1638775</v>
      </c>
      <c r="J3564" t="s">
        <v>25</v>
      </c>
      <c r="P3564">
        <v>5737669</v>
      </c>
      <c r="Q3564" t="s">
        <v>6346</v>
      </c>
      <c r="R3564">
        <v>582</v>
      </c>
      <c r="T3564" t="s">
        <v>6347</v>
      </c>
    </row>
    <row r="3565" spans="1:20" x14ac:dyDescent="0.25">
      <c r="A3565" s="6" t="s">
        <v>33</v>
      </c>
      <c r="B3565" s="7" t="s">
        <v>34</v>
      </c>
      <c r="C3565" s="7" t="s">
        <v>22</v>
      </c>
      <c r="D3565" s="7" t="s">
        <v>23</v>
      </c>
      <c r="E3565" s="7" t="s">
        <v>5</v>
      </c>
      <c r="F3565" s="7"/>
      <c r="G3565" s="7" t="s">
        <v>24</v>
      </c>
      <c r="H3565" s="7">
        <v>1638194</v>
      </c>
      <c r="I3565" s="7">
        <v>1638775</v>
      </c>
      <c r="J3565" s="7" t="s">
        <v>25</v>
      </c>
      <c r="K3565" s="7" t="s">
        <v>6348</v>
      </c>
      <c r="L3565" s="7" t="s">
        <v>6348</v>
      </c>
      <c r="M3565" s="7"/>
      <c r="N3565" s="7" t="s">
        <v>978</v>
      </c>
      <c r="O3565" s="7"/>
      <c r="P3565" s="7">
        <v>5737669</v>
      </c>
      <c r="Q3565" s="7" t="s">
        <v>6346</v>
      </c>
      <c r="R3565" s="7">
        <v>582</v>
      </c>
      <c r="S3565" s="7">
        <v>193</v>
      </c>
      <c r="T3565" s="8"/>
    </row>
    <row r="3566" spans="1:20" hidden="1" x14ac:dyDescent="0.25">
      <c r="A3566" t="s">
        <v>20</v>
      </c>
      <c r="B3566" t="s">
        <v>30</v>
      </c>
      <c r="C3566" t="s">
        <v>22</v>
      </c>
      <c r="D3566" t="s">
        <v>23</v>
      </c>
      <c r="E3566" t="s">
        <v>5</v>
      </c>
      <c r="G3566" t="s">
        <v>24</v>
      </c>
      <c r="H3566">
        <v>1638817</v>
      </c>
      <c r="I3566">
        <v>1639245</v>
      </c>
      <c r="J3566" t="s">
        <v>25</v>
      </c>
      <c r="P3566">
        <v>5737304</v>
      </c>
      <c r="Q3566" t="s">
        <v>6349</v>
      </c>
      <c r="R3566">
        <v>429</v>
      </c>
      <c r="T3566" t="s">
        <v>6350</v>
      </c>
    </row>
    <row r="3567" spans="1:20" x14ac:dyDescent="0.25">
      <c r="A3567" s="6" t="s">
        <v>33</v>
      </c>
      <c r="B3567" s="7" t="s">
        <v>34</v>
      </c>
      <c r="C3567" s="7" t="s">
        <v>22</v>
      </c>
      <c r="D3567" s="7" t="s">
        <v>23</v>
      </c>
      <c r="E3567" s="7" t="s">
        <v>5</v>
      </c>
      <c r="F3567" s="7"/>
      <c r="G3567" s="7" t="s">
        <v>24</v>
      </c>
      <c r="H3567" s="7">
        <v>1638817</v>
      </c>
      <c r="I3567" s="7">
        <v>1639245</v>
      </c>
      <c r="J3567" s="7" t="s">
        <v>25</v>
      </c>
      <c r="K3567" s="7" t="s">
        <v>6351</v>
      </c>
      <c r="L3567" s="7" t="s">
        <v>6351</v>
      </c>
      <c r="M3567" s="7"/>
      <c r="N3567" s="7" t="s">
        <v>36</v>
      </c>
      <c r="O3567" s="7"/>
      <c r="P3567" s="7">
        <v>5737304</v>
      </c>
      <c r="Q3567" s="7" t="s">
        <v>6349</v>
      </c>
      <c r="R3567" s="7">
        <v>429</v>
      </c>
      <c r="S3567" s="7">
        <v>142</v>
      </c>
      <c r="T3567" s="8"/>
    </row>
    <row r="3568" spans="1:20" hidden="1" x14ac:dyDescent="0.25">
      <c r="A3568" t="s">
        <v>20</v>
      </c>
      <c r="B3568" t="s">
        <v>30</v>
      </c>
      <c r="C3568" t="s">
        <v>22</v>
      </c>
      <c r="D3568" t="s">
        <v>23</v>
      </c>
      <c r="E3568" t="s">
        <v>5</v>
      </c>
      <c r="G3568" t="s">
        <v>24</v>
      </c>
      <c r="H3568">
        <v>1639274</v>
      </c>
      <c r="I3568">
        <v>1639756</v>
      </c>
      <c r="J3568" t="s">
        <v>74</v>
      </c>
      <c r="P3568">
        <v>5737305</v>
      </c>
      <c r="Q3568" t="s">
        <v>6352</v>
      </c>
      <c r="R3568">
        <v>483</v>
      </c>
      <c r="T3568" t="s">
        <v>6353</v>
      </c>
    </row>
    <row r="3569" spans="1:20" x14ac:dyDescent="0.25">
      <c r="A3569" s="6" t="s">
        <v>33</v>
      </c>
      <c r="B3569" s="7" t="s">
        <v>34</v>
      </c>
      <c r="C3569" s="7" t="s">
        <v>22</v>
      </c>
      <c r="D3569" s="7" t="s">
        <v>23</v>
      </c>
      <c r="E3569" s="7" t="s">
        <v>5</v>
      </c>
      <c r="F3569" s="7"/>
      <c r="G3569" s="7" t="s">
        <v>24</v>
      </c>
      <c r="H3569" s="7">
        <v>1639274</v>
      </c>
      <c r="I3569" s="7">
        <v>1639756</v>
      </c>
      <c r="J3569" s="7" t="s">
        <v>74</v>
      </c>
      <c r="K3569" s="7" t="s">
        <v>6354</v>
      </c>
      <c r="L3569" s="7" t="s">
        <v>6354</v>
      </c>
      <c r="M3569" s="7"/>
      <c r="N3569" s="7" t="s">
        <v>4894</v>
      </c>
      <c r="O3569" s="7"/>
      <c r="P3569" s="7">
        <v>5737305</v>
      </c>
      <c r="Q3569" s="7" t="s">
        <v>6352</v>
      </c>
      <c r="R3569" s="7">
        <v>483</v>
      </c>
      <c r="S3569" s="7">
        <v>160</v>
      </c>
      <c r="T3569" s="8"/>
    </row>
    <row r="3570" spans="1:20" hidden="1" x14ac:dyDescent="0.25">
      <c r="A3570" t="s">
        <v>20</v>
      </c>
      <c r="B3570" t="s">
        <v>30</v>
      </c>
      <c r="C3570" t="s">
        <v>22</v>
      </c>
      <c r="D3570" t="s">
        <v>23</v>
      </c>
      <c r="E3570" t="s">
        <v>5</v>
      </c>
      <c r="G3570" t="s">
        <v>24</v>
      </c>
      <c r="H3570">
        <v>1639772</v>
      </c>
      <c r="I3570">
        <v>1640152</v>
      </c>
      <c r="J3570" t="s">
        <v>74</v>
      </c>
      <c r="P3570">
        <v>5737630</v>
      </c>
      <c r="Q3570" t="s">
        <v>6355</v>
      </c>
      <c r="R3570">
        <v>381</v>
      </c>
      <c r="T3570" t="s">
        <v>6356</v>
      </c>
    </row>
    <row r="3571" spans="1:20" x14ac:dyDescent="0.25">
      <c r="A3571" s="6" t="s">
        <v>33</v>
      </c>
      <c r="B3571" s="7" t="s">
        <v>34</v>
      </c>
      <c r="C3571" s="7" t="s">
        <v>22</v>
      </c>
      <c r="D3571" s="7" t="s">
        <v>23</v>
      </c>
      <c r="E3571" s="7" t="s">
        <v>5</v>
      </c>
      <c r="F3571" s="7"/>
      <c r="G3571" s="7" t="s">
        <v>24</v>
      </c>
      <c r="H3571" s="7">
        <v>1639772</v>
      </c>
      <c r="I3571" s="7">
        <v>1640152</v>
      </c>
      <c r="J3571" s="7" t="s">
        <v>74</v>
      </c>
      <c r="K3571" s="7" t="s">
        <v>6357</v>
      </c>
      <c r="L3571" s="7" t="s">
        <v>6357</v>
      </c>
      <c r="M3571" s="7"/>
      <c r="N3571" s="7" t="s">
        <v>1598</v>
      </c>
      <c r="O3571" s="7"/>
      <c r="P3571" s="7">
        <v>5737630</v>
      </c>
      <c r="Q3571" s="7" t="s">
        <v>6355</v>
      </c>
      <c r="R3571" s="7">
        <v>381</v>
      </c>
      <c r="S3571" s="7">
        <v>126</v>
      </c>
      <c r="T3571" s="8"/>
    </row>
    <row r="3572" spans="1:20" hidden="1" x14ac:dyDescent="0.25">
      <c r="A3572" t="s">
        <v>20</v>
      </c>
      <c r="B3572" t="s">
        <v>30</v>
      </c>
      <c r="C3572" t="s">
        <v>22</v>
      </c>
      <c r="D3572" t="s">
        <v>23</v>
      </c>
      <c r="E3572" t="s">
        <v>5</v>
      </c>
      <c r="G3572" t="s">
        <v>24</v>
      </c>
      <c r="H3572">
        <v>1640332</v>
      </c>
      <c r="I3572">
        <v>1640724</v>
      </c>
      <c r="J3572" t="s">
        <v>25</v>
      </c>
      <c r="P3572">
        <v>5737631</v>
      </c>
      <c r="Q3572" t="s">
        <v>6358</v>
      </c>
      <c r="R3572">
        <v>393</v>
      </c>
      <c r="T3572" t="s">
        <v>6359</v>
      </c>
    </row>
    <row r="3573" spans="1:20" x14ac:dyDescent="0.25">
      <c r="A3573" s="6" t="s">
        <v>33</v>
      </c>
      <c r="B3573" s="7" t="s">
        <v>34</v>
      </c>
      <c r="C3573" s="7" t="s">
        <v>22</v>
      </c>
      <c r="D3573" s="7" t="s">
        <v>23</v>
      </c>
      <c r="E3573" s="7" t="s">
        <v>5</v>
      </c>
      <c r="F3573" s="7"/>
      <c r="G3573" s="7" t="s">
        <v>24</v>
      </c>
      <c r="H3573" s="7">
        <v>1640332</v>
      </c>
      <c r="I3573" s="7">
        <v>1640724</v>
      </c>
      <c r="J3573" s="7" t="s">
        <v>25</v>
      </c>
      <c r="K3573" s="7" t="s">
        <v>6360</v>
      </c>
      <c r="L3573" s="7" t="s">
        <v>6360</v>
      </c>
      <c r="M3573" s="7"/>
      <c r="N3573" s="7" t="s">
        <v>116</v>
      </c>
      <c r="O3573" s="7"/>
      <c r="P3573" s="7">
        <v>5737631</v>
      </c>
      <c r="Q3573" s="7" t="s">
        <v>6358</v>
      </c>
      <c r="R3573" s="7">
        <v>393</v>
      </c>
      <c r="S3573" s="7">
        <v>130</v>
      </c>
      <c r="T3573" s="8"/>
    </row>
    <row r="3574" spans="1:20" hidden="1" x14ac:dyDescent="0.25">
      <c r="A3574" t="s">
        <v>20</v>
      </c>
      <c r="B3574" t="s">
        <v>30</v>
      </c>
      <c r="C3574" t="s">
        <v>22</v>
      </c>
      <c r="D3574" t="s">
        <v>23</v>
      </c>
      <c r="E3574" t="s">
        <v>5</v>
      </c>
      <c r="G3574" t="s">
        <v>24</v>
      </c>
      <c r="H3574">
        <v>1640751</v>
      </c>
      <c r="I3574">
        <v>1641677</v>
      </c>
      <c r="J3574" t="s">
        <v>25</v>
      </c>
      <c r="P3574">
        <v>5737670</v>
      </c>
      <c r="Q3574" t="s">
        <v>6361</v>
      </c>
      <c r="R3574">
        <v>927</v>
      </c>
      <c r="T3574" t="s">
        <v>6362</v>
      </c>
    </row>
    <row r="3575" spans="1:20" x14ac:dyDescent="0.25">
      <c r="A3575" s="6" t="s">
        <v>33</v>
      </c>
      <c r="B3575" s="7" t="s">
        <v>34</v>
      </c>
      <c r="C3575" s="7" t="s">
        <v>22</v>
      </c>
      <c r="D3575" s="7" t="s">
        <v>23</v>
      </c>
      <c r="E3575" s="7" t="s">
        <v>5</v>
      </c>
      <c r="F3575" s="7"/>
      <c r="G3575" s="7" t="s">
        <v>24</v>
      </c>
      <c r="H3575" s="7">
        <v>1640751</v>
      </c>
      <c r="I3575" s="7">
        <v>1641677</v>
      </c>
      <c r="J3575" s="7" t="s">
        <v>25</v>
      </c>
      <c r="K3575" s="7" t="s">
        <v>6363</v>
      </c>
      <c r="L3575" s="7" t="s">
        <v>6363</v>
      </c>
      <c r="M3575" s="7"/>
      <c r="N3575" s="7" t="s">
        <v>6364</v>
      </c>
      <c r="O3575" s="7"/>
      <c r="P3575" s="7">
        <v>5737670</v>
      </c>
      <c r="Q3575" s="7" t="s">
        <v>6361</v>
      </c>
      <c r="R3575" s="7">
        <v>927</v>
      </c>
      <c r="S3575" s="7">
        <v>308</v>
      </c>
      <c r="T3575" s="8"/>
    </row>
    <row r="3576" spans="1:20" hidden="1" x14ac:dyDescent="0.25">
      <c r="A3576" t="s">
        <v>20</v>
      </c>
      <c r="B3576" t="s">
        <v>30</v>
      </c>
      <c r="C3576" t="s">
        <v>22</v>
      </c>
      <c r="D3576" t="s">
        <v>23</v>
      </c>
      <c r="E3576" t="s">
        <v>5</v>
      </c>
      <c r="G3576" t="s">
        <v>24</v>
      </c>
      <c r="H3576">
        <v>1641693</v>
      </c>
      <c r="I3576">
        <v>1642271</v>
      </c>
      <c r="J3576" t="s">
        <v>25</v>
      </c>
      <c r="P3576">
        <v>5737671</v>
      </c>
      <c r="Q3576" t="s">
        <v>6365</v>
      </c>
      <c r="R3576">
        <v>579</v>
      </c>
      <c r="T3576" t="s">
        <v>6366</v>
      </c>
    </row>
    <row r="3577" spans="1:20" x14ac:dyDescent="0.25">
      <c r="A3577" s="6" t="s">
        <v>33</v>
      </c>
      <c r="B3577" s="7" t="s">
        <v>34</v>
      </c>
      <c r="C3577" s="7" t="s">
        <v>22</v>
      </c>
      <c r="D3577" s="7" t="s">
        <v>23</v>
      </c>
      <c r="E3577" s="7" t="s">
        <v>5</v>
      </c>
      <c r="F3577" s="7"/>
      <c r="G3577" s="7" t="s">
        <v>24</v>
      </c>
      <c r="H3577" s="7">
        <v>1641693</v>
      </c>
      <c r="I3577" s="7">
        <v>1642271</v>
      </c>
      <c r="J3577" s="7" t="s">
        <v>25</v>
      </c>
      <c r="K3577" s="7" t="s">
        <v>6367</v>
      </c>
      <c r="L3577" s="7" t="s">
        <v>6367</v>
      </c>
      <c r="M3577" s="7"/>
      <c r="N3577" s="7" t="s">
        <v>36</v>
      </c>
      <c r="O3577" s="7"/>
      <c r="P3577" s="7">
        <v>5737671</v>
      </c>
      <c r="Q3577" s="7" t="s">
        <v>6365</v>
      </c>
      <c r="R3577" s="7">
        <v>579</v>
      </c>
      <c r="S3577" s="7">
        <v>192</v>
      </c>
      <c r="T3577" s="8"/>
    </row>
    <row r="3578" spans="1:20" hidden="1" x14ac:dyDescent="0.25">
      <c r="A3578" t="s">
        <v>20</v>
      </c>
      <c r="B3578" t="s">
        <v>30</v>
      </c>
      <c r="C3578" t="s">
        <v>22</v>
      </c>
      <c r="D3578" t="s">
        <v>23</v>
      </c>
      <c r="E3578" t="s">
        <v>5</v>
      </c>
      <c r="G3578" t="s">
        <v>24</v>
      </c>
      <c r="H3578">
        <v>1642317</v>
      </c>
      <c r="I3578">
        <v>1643360</v>
      </c>
      <c r="J3578" t="s">
        <v>25</v>
      </c>
      <c r="P3578">
        <v>5737683</v>
      </c>
      <c r="Q3578" t="s">
        <v>6368</v>
      </c>
      <c r="R3578">
        <v>1044</v>
      </c>
      <c r="T3578" t="s">
        <v>6369</v>
      </c>
    </row>
    <row r="3579" spans="1:20" x14ac:dyDescent="0.25">
      <c r="A3579" s="6" t="s">
        <v>33</v>
      </c>
      <c r="B3579" s="7" t="s">
        <v>34</v>
      </c>
      <c r="C3579" s="7" t="s">
        <v>22</v>
      </c>
      <c r="D3579" s="7" t="s">
        <v>23</v>
      </c>
      <c r="E3579" s="7" t="s">
        <v>5</v>
      </c>
      <c r="F3579" s="7"/>
      <c r="G3579" s="7" t="s">
        <v>24</v>
      </c>
      <c r="H3579" s="7">
        <v>1642317</v>
      </c>
      <c r="I3579" s="7">
        <v>1643360</v>
      </c>
      <c r="J3579" s="7" t="s">
        <v>25</v>
      </c>
      <c r="K3579" s="7" t="s">
        <v>6370</v>
      </c>
      <c r="L3579" s="7" t="s">
        <v>6370</v>
      </c>
      <c r="M3579" s="7"/>
      <c r="N3579" s="7" t="s">
        <v>6371</v>
      </c>
      <c r="O3579" s="7"/>
      <c r="P3579" s="7">
        <v>5737683</v>
      </c>
      <c r="Q3579" s="7" t="s">
        <v>6368</v>
      </c>
      <c r="R3579" s="7">
        <v>1044</v>
      </c>
      <c r="S3579" s="7">
        <v>347</v>
      </c>
      <c r="T3579" s="8"/>
    </row>
    <row r="3580" spans="1:20" hidden="1" x14ac:dyDescent="0.25">
      <c r="A3580" t="s">
        <v>20</v>
      </c>
      <c r="B3580" t="s">
        <v>30</v>
      </c>
      <c r="C3580" t="s">
        <v>22</v>
      </c>
      <c r="D3580" t="s">
        <v>23</v>
      </c>
      <c r="E3580" t="s">
        <v>5</v>
      </c>
      <c r="G3580" t="s">
        <v>24</v>
      </c>
      <c r="H3580">
        <v>1643641</v>
      </c>
      <c r="I3580">
        <v>1643868</v>
      </c>
      <c r="J3580" t="s">
        <v>25</v>
      </c>
      <c r="P3580">
        <v>5737364</v>
      </c>
      <c r="Q3580" t="s">
        <v>6372</v>
      </c>
      <c r="R3580">
        <v>228</v>
      </c>
      <c r="T3580" t="s">
        <v>6373</v>
      </c>
    </row>
    <row r="3581" spans="1:20" x14ac:dyDescent="0.25">
      <c r="A3581" s="6" t="s">
        <v>33</v>
      </c>
      <c r="B3581" s="7" t="s">
        <v>34</v>
      </c>
      <c r="C3581" s="7" t="s">
        <v>22</v>
      </c>
      <c r="D3581" s="7" t="s">
        <v>23</v>
      </c>
      <c r="E3581" s="7" t="s">
        <v>5</v>
      </c>
      <c r="F3581" s="7"/>
      <c r="G3581" s="7" t="s">
        <v>24</v>
      </c>
      <c r="H3581" s="7">
        <v>1643641</v>
      </c>
      <c r="I3581" s="7">
        <v>1643868</v>
      </c>
      <c r="J3581" s="7" t="s">
        <v>25</v>
      </c>
      <c r="K3581" s="7" t="s">
        <v>6374</v>
      </c>
      <c r="L3581" s="7" t="s">
        <v>6374</v>
      </c>
      <c r="M3581" s="7"/>
      <c r="N3581" s="7" t="s">
        <v>596</v>
      </c>
      <c r="O3581" s="7"/>
      <c r="P3581" s="7">
        <v>5737364</v>
      </c>
      <c r="Q3581" s="7" t="s">
        <v>6372</v>
      </c>
      <c r="R3581" s="7">
        <v>228</v>
      </c>
      <c r="S3581" s="7">
        <v>75</v>
      </c>
      <c r="T3581" s="8"/>
    </row>
    <row r="3582" spans="1:20" hidden="1" x14ac:dyDescent="0.25">
      <c r="A3582" t="s">
        <v>20</v>
      </c>
      <c r="B3582" t="s">
        <v>30</v>
      </c>
      <c r="C3582" t="s">
        <v>22</v>
      </c>
      <c r="D3582" t="s">
        <v>23</v>
      </c>
      <c r="E3582" t="s">
        <v>5</v>
      </c>
      <c r="G3582" t="s">
        <v>24</v>
      </c>
      <c r="H3582">
        <v>1643880</v>
      </c>
      <c r="I3582">
        <v>1644272</v>
      </c>
      <c r="J3582" t="s">
        <v>25</v>
      </c>
      <c r="P3582">
        <v>5737373</v>
      </c>
      <c r="Q3582" t="s">
        <v>6375</v>
      </c>
      <c r="R3582">
        <v>393</v>
      </c>
      <c r="T3582" t="s">
        <v>6376</v>
      </c>
    </row>
    <row r="3583" spans="1:20" x14ac:dyDescent="0.25">
      <c r="A3583" s="6" t="s">
        <v>33</v>
      </c>
      <c r="B3583" s="7" t="s">
        <v>34</v>
      </c>
      <c r="C3583" s="7" t="s">
        <v>22</v>
      </c>
      <c r="D3583" s="7" t="s">
        <v>23</v>
      </c>
      <c r="E3583" s="7" t="s">
        <v>5</v>
      </c>
      <c r="F3583" s="7"/>
      <c r="G3583" s="7" t="s">
        <v>24</v>
      </c>
      <c r="H3583" s="7">
        <v>1643880</v>
      </c>
      <c r="I3583" s="7">
        <v>1644272</v>
      </c>
      <c r="J3583" s="7" t="s">
        <v>25</v>
      </c>
      <c r="K3583" s="7" t="s">
        <v>6377</v>
      </c>
      <c r="L3583" s="7" t="s">
        <v>6377</v>
      </c>
      <c r="M3583" s="7"/>
      <c r="N3583" s="7" t="s">
        <v>6378</v>
      </c>
      <c r="O3583" s="7"/>
      <c r="P3583" s="7">
        <v>5737373</v>
      </c>
      <c r="Q3583" s="7" t="s">
        <v>6375</v>
      </c>
      <c r="R3583" s="7">
        <v>393</v>
      </c>
      <c r="S3583" s="7">
        <v>130</v>
      </c>
      <c r="T3583" s="8"/>
    </row>
    <row r="3584" spans="1:20" hidden="1" x14ac:dyDescent="0.25">
      <c r="A3584" t="s">
        <v>20</v>
      </c>
      <c r="B3584" t="s">
        <v>30</v>
      </c>
      <c r="C3584" t="s">
        <v>22</v>
      </c>
      <c r="D3584" t="s">
        <v>23</v>
      </c>
      <c r="E3584" t="s">
        <v>5</v>
      </c>
      <c r="G3584" t="s">
        <v>24</v>
      </c>
      <c r="H3584">
        <v>1644336</v>
      </c>
      <c r="I3584">
        <v>1645376</v>
      </c>
      <c r="J3584" t="s">
        <v>25</v>
      </c>
      <c r="P3584">
        <v>5737374</v>
      </c>
      <c r="Q3584" t="s">
        <v>6379</v>
      </c>
      <c r="R3584">
        <v>1041</v>
      </c>
      <c r="T3584" t="s">
        <v>6380</v>
      </c>
    </row>
    <row r="3585" spans="1:20" x14ac:dyDescent="0.25">
      <c r="A3585" s="6" t="s">
        <v>33</v>
      </c>
      <c r="B3585" s="7" t="s">
        <v>34</v>
      </c>
      <c r="C3585" s="7" t="s">
        <v>22</v>
      </c>
      <c r="D3585" s="7" t="s">
        <v>23</v>
      </c>
      <c r="E3585" s="7" t="s">
        <v>5</v>
      </c>
      <c r="F3585" s="7"/>
      <c r="G3585" s="7" t="s">
        <v>24</v>
      </c>
      <c r="H3585" s="7">
        <v>1644336</v>
      </c>
      <c r="I3585" s="7">
        <v>1645376</v>
      </c>
      <c r="J3585" s="7" t="s">
        <v>25</v>
      </c>
      <c r="K3585" s="7" t="s">
        <v>6381</v>
      </c>
      <c r="L3585" s="7" t="s">
        <v>6381</v>
      </c>
      <c r="M3585" s="7"/>
      <c r="N3585" s="7" t="s">
        <v>3453</v>
      </c>
      <c r="O3585" s="7"/>
      <c r="P3585" s="7">
        <v>5737374</v>
      </c>
      <c r="Q3585" s="7" t="s">
        <v>6379</v>
      </c>
      <c r="R3585" s="7">
        <v>1041</v>
      </c>
      <c r="S3585" s="7">
        <v>346</v>
      </c>
      <c r="T3585" s="8"/>
    </row>
    <row r="3586" spans="1:20" hidden="1" x14ac:dyDescent="0.25">
      <c r="A3586" t="s">
        <v>20</v>
      </c>
      <c r="B3586" t="s">
        <v>30</v>
      </c>
      <c r="C3586" t="s">
        <v>22</v>
      </c>
      <c r="D3586" t="s">
        <v>23</v>
      </c>
      <c r="E3586" t="s">
        <v>5</v>
      </c>
      <c r="G3586" t="s">
        <v>24</v>
      </c>
      <c r="H3586">
        <v>1645410</v>
      </c>
      <c r="I3586">
        <v>1646063</v>
      </c>
      <c r="J3586" t="s">
        <v>74</v>
      </c>
      <c r="P3586">
        <v>5737319</v>
      </c>
      <c r="Q3586" t="s">
        <v>6382</v>
      </c>
      <c r="R3586">
        <v>654</v>
      </c>
      <c r="T3586" t="s">
        <v>6383</v>
      </c>
    </row>
    <row r="3587" spans="1:20" x14ac:dyDescent="0.25">
      <c r="A3587" s="6" t="s">
        <v>33</v>
      </c>
      <c r="B3587" s="7" t="s">
        <v>34</v>
      </c>
      <c r="C3587" s="7" t="s">
        <v>22</v>
      </c>
      <c r="D3587" s="7" t="s">
        <v>23</v>
      </c>
      <c r="E3587" s="7" t="s">
        <v>5</v>
      </c>
      <c r="F3587" s="7"/>
      <c r="G3587" s="7" t="s">
        <v>24</v>
      </c>
      <c r="H3587" s="7">
        <v>1645410</v>
      </c>
      <c r="I3587" s="7">
        <v>1646063</v>
      </c>
      <c r="J3587" s="7" t="s">
        <v>74</v>
      </c>
      <c r="K3587" s="7" t="s">
        <v>6384</v>
      </c>
      <c r="L3587" s="7" t="s">
        <v>6384</v>
      </c>
      <c r="M3587" s="7"/>
      <c r="N3587" s="7" t="s">
        <v>6385</v>
      </c>
      <c r="O3587" s="7"/>
      <c r="P3587" s="7">
        <v>5737319</v>
      </c>
      <c r="Q3587" s="7" t="s">
        <v>6382</v>
      </c>
      <c r="R3587" s="7">
        <v>654</v>
      </c>
      <c r="S3587" s="7">
        <v>217</v>
      </c>
      <c r="T3587" s="8"/>
    </row>
    <row r="3588" spans="1:20" hidden="1" x14ac:dyDescent="0.25">
      <c r="A3588" t="s">
        <v>20</v>
      </c>
      <c r="B3588" t="s">
        <v>30</v>
      </c>
      <c r="C3588" t="s">
        <v>22</v>
      </c>
      <c r="D3588" t="s">
        <v>23</v>
      </c>
      <c r="E3588" t="s">
        <v>5</v>
      </c>
      <c r="G3588" t="s">
        <v>24</v>
      </c>
      <c r="H3588">
        <v>1646073</v>
      </c>
      <c r="I3588">
        <v>1646732</v>
      </c>
      <c r="J3588" t="s">
        <v>74</v>
      </c>
      <c r="P3588">
        <v>5737320</v>
      </c>
      <c r="Q3588" t="s">
        <v>6386</v>
      </c>
      <c r="R3588">
        <v>660</v>
      </c>
      <c r="T3588" t="s">
        <v>6387</v>
      </c>
    </row>
    <row r="3589" spans="1:20" x14ac:dyDescent="0.25">
      <c r="A3589" s="6" t="s">
        <v>33</v>
      </c>
      <c r="B3589" s="7" t="s">
        <v>34</v>
      </c>
      <c r="C3589" s="7" t="s">
        <v>22</v>
      </c>
      <c r="D3589" s="7" t="s">
        <v>23</v>
      </c>
      <c r="E3589" s="7" t="s">
        <v>5</v>
      </c>
      <c r="F3589" s="7"/>
      <c r="G3589" s="7" t="s">
        <v>24</v>
      </c>
      <c r="H3589" s="7">
        <v>1646073</v>
      </c>
      <c r="I3589" s="7">
        <v>1646732</v>
      </c>
      <c r="J3589" s="7" t="s">
        <v>74</v>
      </c>
      <c r="K3589" s="7" t="s">
        <v>6388</v>
      </c>
      <c r="L3589" s="7" t="s">
        <v>6388</v>
      </c>
      <c r="M3589" s="7"/>
      <c r="N3589" s="7" t="s">
        <v>6385</v>
      </c>
      <c r="O3589" s="7"/>
      <c r="P3589" s="7">
        <v>5737320</v>
      </c>
      <c r="Q3589" s="7" t="s">
        <v>6386</v>
      </c>
      <c r="R3589" s="7">
        <v>660</v>
      </c>
      <c r="S3589" s="7">
        <v>219</v>
      </c>
      <c r="T3589" s="8"/>
    </row>
    <row r="3590" spans="1:20" hidden="1" x14ac:dyDescent="0.25">
      <c r="A3590" t="s">
        <v>20</v>
      </c>
      <c r="B3590" t="s">
        <v>30</v>
      </c>
      <c r="C3590" t="s">
        <v>22</v>
      </c>
      <c r="D3590" t="s">
        <v>23</v>
      </c>
      <c r="E3590" t="s">
        <v>5</v>
      </c>
      <c r="G3590" t="s">
        <v>24</v>
      </c>
      <c r="H3590">
        <v>1646859</v>
      </c>
      <c r="I3590">
        <v>1648085</v>
      </c>
      <c r="J3590" t="s">
        <v>74</v>
      </c>
      <c r="P3590">
        <v>5737502</v>
      </c>
      <c r="Q3590" t="s">
        <v>6389</v>
      </c>
      <c r="R3590">
        <v>1227</v>
      </c>
      <c r="T3590" t="s">
        <v>6390</v>
      </c>
    </row>
    <row r="3591" spans="1:20" x14ac:dyDescent="0.25">
      <c r="A3591" s="6" t="s">
        <v>33</v>
      </c>
      <c r="B3591" s="7" t="s">
        <v>34</v>
      </c>
      <c r="C3591" s="7" t="s">
        <v>22</v>
      </c>
      <c r="D3591" s="7" t="s">
        <v>23</v>
      </c>
      <c r="E3591" s="7" t="s">
        <v>5</v>
      </c>
      <c r="F3591" s="7"/>
      <c r="G3591" s="7" t="s">
        <v>24</v>
      </c>
      <c r="H3591" s="7">
        <v>1646859</v>
      </c>
      <c r="I3591" s="7">
        <v>1648085</v>
      </c>
      <c r="J3591" s="7" t="s">
        <v>74</v>
      </c>
      <c r="K3591" s="7" t="s">
        <v>6391</v>
      </c>
      <c r="L3591" s="7" t="s">
        <v>6391</v>
      </c>
      <c r="M3591" s="7"/>
      <c r="N3591" s="7" t="s">
        <v>6392</v>
      </c>
      <c r="O3591" s="7"/>
      <c r="P3591" s="7">
        <v>5737502</v>
      </c>
      <c r="Q3591" s="7" t="s">
        <v>6389</v>
      </c>
      <c r="R3591" s="7">
        <v>1227</v>
      </c>
      <c r="S3591" s="7">
        <v>408</v>
      </c>
      <c r="T3591" s="8"/>
    </row>
    <row r="3592" spans="1:20" hidden="1" x14ac:dyDescent="0.25">
      <c r="A3592" t="s">
        <v>20</v>
      </c>
      <c r="B3592" t="s">
        <v>30</v>
      </c>
      <c r="C3592" t="s">
        <v>22</v>
      </c>
      <c r="D3592" t="s">
        <v>23</v>
      </c>
      <c r="E3592" t="s">
        <v>5</v>
      </c>
      <c r="G3592" t="s">
        <v>24</v>
      </c>
      <c r="H3592">
        <v>1648189</v>
      </c>
      <c r="I3592">
        <v>1649460</v>
      </c>
      <c r="J3592" t="s">
        <v>74</v>
      </c>
      <c r="P3592">
        <v>5737503</v>
      </c>
      <c r="Q3592" t="s">
        <v>6393</v>
      </c>
      <c r="R3592">
        <v>1272</v>
      </c>
      <c r="T3592" t="s">
        <v>6394</v>
      </c>
    </row>
    <row r="3593" spans="1:20" x14ac:dyDescent="0.25">
      <c r="A3593" s="6" t="s">
        <v>33</v>
      </c>
      <c r="B3593" s="7" t="s">
        <v>34</v>
      </c>
      <c r="C3593" s="7" t="s">
        <v>22</v>
      </c>
      <c r="D3593" s="7" t="s">
        <v>23</v>
      </c>
      <c r="E3593" s="7" t="s">
        <v>5</v>
      </c>
      <c r="F3593" s="7"/>
      <c r="G3593" s="7" t="s">
        <v>24</v>
      </c>
      <c r="H3593" s="7">
        <v>1648189</v>
      </c>
      <c r="I3593" s="7">
        <v>1649460</v>
      </c>
      <c r="J3593" s="7" t="s">
        <v>74</v>
      </c>
      <c r="K3593" s="7" t="s">
        <v>6395</v>
      </c>
      <c r="L3593" s="7" t="s">
        <v>6395</v>
      </c>
      <c r="M3593" s="7"/>
      <c r="N3593" s="7" t="s">
        <v>6396</v>
      </c>
      <c r="O3593" s="7"/>
      <c r="P3593" s="7">
        <v>5737503</v>
      </c>
      <c r="Q3593" s="7" t="s">
        <v>6393</v>
      </c>
      <c r="R3593" s="7">
        <v>1272</v>
      </c>
      <c r="S3593" s="7">
        <v>423</v>
      </c>
      <c r="T3593" s="8"/>
    </row>
    <row r="3594" spans="1:20" hidden="1" x14ac:dyDescent="0.25">
      <c r="A3594" t="s">
        <v>20</v>
      </c>
      <c r="B3594" t="s">
        <v>30</v>
      </c>
      <c r="C3594" t="s">
        <v>22</v>
      </c>
      <c r="D3594" t="s">
        <v>23</v>
      </c>
      <c r="E3594" t="s">
        <v>5</v>
      </c>
      <c r="G3594" t="s">
        <v>24</v>
      </c>
      <c r="H3594">
        <v>1649482</v>
      </c>
      <c r="I3594">
        <v>1650075</v>
      </c>
      <c r="J3594" t="s">
        <v>74</v>
      </c>
      <c r="P3594">
        <v>5737348</v>
      </c>
      <c r="Q3594" t="s">
        <v>6397</v>
      </c>
      <c r="R3594">
        <v>594</v>
      </c>
      <c r="T3594" t="s">
        <v>6398</v>
      </c>
    </row>
    <row r="3595" spans="1:20" x14ac:dyDescent="0.25">
      <c r="A3595" s="6" t="s">
        <v>33</v>
      </c>
      <c r="B3595" s="7" t="s">
        <v>34</v>
      </c>
      <c r="C3595" s="7" t="s">
        <v>22</v>
      </c>
      <c r="D3595" s="7" t="s">
        <v>23</v>
      </c>
      <c r="E3595" s="7" t="s">
        <v>5</v>
      </c>
      <c r="F3595" s="7"/>
      <c r="G3595" s="7" t="s">
        <v>24</v>
      </c>
      <c r="H3595" s="7">
        <v>1649482</v>
      </c>
      <c r="I3595" s="7">
        <v>1650075</v>
      </c>
      <c r="J3595" s="7" t="s">
        <v>74</v>
      </c>
      <c r="K3595" s="7" t="s">
        <v>6399</v>
      </c>
      <c r="L3595" s="7" t="s">
        <v>6399</v>
      </c>
      <c r="M3595" s="7"/>
      <c r="N3595" s="7" t="s">
        <v>742</v>
      </c>
      <c r="O3595" s="7"/>
      <c r="P3595" s="7">
        <v>5737348</v>
      </c>
      <c r="Q3595" s="7" t="s">
        <v>6397</v>
      </c>
      <c r="R3595" s="7">
        <v>594</v>
      </c>
      <c r="S3595" s="7">
        <v>197</v>
      </c>
      <c r="T3595" s="8"/>
    </row>
    <row r="3596" spans="1:20" hidden="1" x14ac:dyDescent="0.25">
      <c r="A3596" t="s">
        <v>20</v>
      </c>
      <c r="B3596" t="s">
        <v>30</v>
      </c>
      <c r="C3596" t="s">
        <v>22</v>
      </c>
      <c r="D3596" t="s">
        <v>23</v>
      </c>
      <c r="E3596" t="s">
        <v>5</v>
      </c>
      <c r="G3596" t="s">
        <v>24</v>
      </c>
      <c r="H3596">
        <v>1650199</v>
      </c>
      <c r="I3596">
        <v>1651131</v>
      </c>
      <c r="J3596" t="s">
        <v>74</v>
      </c>
      <c r="P3596">
        <v>5737349</v>
      </c>
      <c r="Q3596" t="s">
        <v>6400</v>
      </c>
      <c r="R3596">
        <v>933</v>
      </c>
      <c r="T3596" t="s">
        <v>6401</v>
      </c>
    </row>
    <row r="3597" spans="1:20" x14ac:dyDescent="0.25">
      <c r="A3597" s="6" t="s">
        <v>33</v>
      </c>
      <c r="B3597" s="7" t="s">
        <v>34</v>
      </c>
      <c r="C3597" s="7" t="s">
        <v>22</v>
      </c>
      <c r="D3597" s="7" t="s">
        <v>23</v>
      </c>
      <c r="E3597" s="7" t="s">
        <v>5</v>
      </c>
      <c r="F3597" s="7"/>
      <c r="G3597" s="7" t="s">
        <v>24</v>
      </c>
      <c r="H3597" s="7">
        <v>1650199</v>
      </c>
      <c r="I3597" s="7">
        <v>1651131</v>
      </c>
      <c r="J3597" s="7" t="s">
        <v>74</v>
      </c>
      <c r="K3597" s="7" t="s">
        <v>6402</v>
      </c>
      <c r="L3597" s="7" t="s">
        <v>6402</v>
      </c>
      <c r="M3597" s="7"/>
      <c r="N3597" s="7" t="s">
        <v>6403</v>
      </c>
      <c r="O3597" s="7"/>
      <c r="P3597" s="7">
        <v>5737349</v>
      </c>
      <c r="Q3597" s="7" t="s">
        <v>6400</v>
      </c>
      <c r="R3597" s="7">
        <v>933</v>
      </c>
      <c r="S3597" s="7">
        <v>310</v>
      </c>
      <c r="T3597" s="8"/>
    </row>
    <row r="3598" spans="1:20" hidden="1" x14ac:dyDescent="0.25">
      <c r="A3598" t="s">
        <v>20</v>
      </c>
      <c r="B3598" t="s">
        <v>30</v>
      </c>
      <c r="C3598" t="s">
        <v>22</v>
      </c>
      <c r="D3598" t="s">
        <v>23</v>
      </c>
      <c r="E3598" t="s">
        <v>5</v>
      </c>
      <c r="G3598" t="s">
        <v>24</v>
      </c>
      <c r="H3598">
        <v>1651154</v>
      </c>
      <c r="I3598">
        <v>1652755</v>
      </c>
      <c r="J3598" t="s">
        <v>74</v>
      </c>
      <c r="P3598">
        <v>5737303</v>
      </c>
      <c r="Q3598" t="s">
        <v>6404</v>
      </c>
      <c r="R3598">
        <v>1602</v>
      </c>
      <c r="T3598" t="s">
        <v>6405</v>
      </c>
    </row>
    <row r="3599" spans="1:20" x14ac:dyDescent="0.25">
      <c r="A3599" s="6" t="s">
        <v>33</v>
      </c>
      <c r="B3599" s="7" t="s">
        <v>34</v>
      </c>
      <c r="C3599" s="7" t="s">
        <v>22</v>
      </c>
      <c r="D3599" s="7" t="s">
        <v>23</v>
      </c>
      <c r="E3599" s="7" t="s">
        <v>5</v>
      </c>
      <c r="F3599" s="7"/>
      <c r="G3599" s="7" t="s">
        <v>24</v>
      </c>
      <c r="H3599" s="7">
        <v>1651154</v>
      </c>
      <c r="I3599" s="7">
        <v>1652755</v>
      </c>
      <c r="J3599" s="7" t="s">
        <v>74</v>
      </c>
      <c r="K3599" s="7" t="s">
        <v>6406</v>
      </c>
      <c r="L3599" s="7" t="s">
        <v>6406</v>
      </c>
      <c r="M3599" s="7"/>
      <c r="N3599" s="7" t="s">
        <v>6407</v>
      </c>
      <c r="O3599" s="7"/>
      <c r="P3599" s="7">
        <v>5737303</v>
      </c>
      <c r="Q3599" s="7" t="s">
        <v>6404</v>
      </c>
      <c r="R3599" s="7">
        <v>1602</v>
      </c>
      <c r="S3599" s="7">
        <v>533</v>
      </c>
      <c r="T3599" s="8"/>
    </row>
    <row r="3600" spans="1:20" hidden="1" x14ac:dyDescent="0.25">
      <c r="A3600" t="s">
        <v>20</v>
      </c>
      <c r="B3600" t="s">
        <v>30</v>
      </c>
      <c r="C3600" t="s">
        <v>22</v>
      </c>
      <c r="D3600" t="s">
        <v>23</v>
      </c>
      <c r="E3600" t="s">
        <v>5</v>
      </c>
      <c r="G3600" t="s">
        <v>24</v>
      </c>
      <c r="H3600">
        <v>1652923</v>
      </c>
      <c r="I3600">
        <v>1653465</v>
      </c>
      <c r="J3600" t="s">
        <v>25</v>
      </c>
      <c r="P3600">
        <v>5739033</v>
      </c>
      <c r="Q3600" t="s">
        <v>6408</v>
      </c>
      <c r="R3600">
        <v>543</v>
      </c>
      <c r="T3600" t="s">
        <v>6409</v>
      </c>
    </row>
    <row r="3601" spans="1:20" x14ac:dyDescent="0.25">
      <c r="A3601" s="6" t="s">
        <v>33</v>
      </c>
      <c r="B3601" s="7" t="s">
        <v>34</v>
      </c>
      <c r="C3601" s="7" t="s">
        <v>22</v>
      </c>
      <c r="D3601" s="7" t="s">
        <v>23</v>
      </c>
      <c r="E3601" s="7" t="s">
        <v>5</v>
      </c>
      <c r="F3601" s="7"/>
      <c r="G3601" s="7" t="s">
        <v>24</v>
      </c>
      <c r="H3601" s="7">
        <v>1652923</v>
      </c>
      <c r="I3601" s="7">
        <v>1653465</v>
      </c>
      <c r="J3601" s="7" t="s">
        <v>25</v>
      </c>
      <c r="K3601" s="7" t="s">
        <v>6410</v>
      </c>
      <c r="L3601" s="7" t="s">
        <v>6410</v>
      </c>
      <c r="M3601" s="7"/>
      <c r="N3601" s="7" t="s">
        <v>917</v>
      </c>
      <c r="O3601" s="7"/>
      <c r="P3601" s="7">
        <v>5739033</v>
      </c>
      <c r="Q3601" s="7" t="s">
        <v>6408</v>
      </c>
      <c r="R3601" s="7">
        <v>543</v>
      </c>
      <c r="S3601" s="7">
        <v>180</v>
      </c>
      <c r="T3601" s="8"/>
    </row>
    <row r="3602" spans="1:20" hidden="1" x14ac:dyDescent="0.25">
      <c r="A3602" t="s">
        <v>20</v>
      </c>
      <c r="B3602" t="s">
        <v>30</v>
      </c>
      <c r="C3602" t="s">
        <v>22</v>
      </c>
      <c r="D3602" t="s">
        <v>23</v>
      </c>
      <c r="E3602" t="s">
        <v>5</v>
      </c>
      <c r="G3602" t="s">
        <v>24</v>
      </c>
      <c r="H3602">
        <v>1653482</v>
      </c>
      <c r="I3602">
        <v>1654057</v>
      </c>
      <c r="J3602" t="s">
        <v>74</v>
      </c>
      <c r="P3602">
        <v>5739034</v>
      </c>
      <c r="Q3602" t="s">
        <v>6411</v>
      </c>
      <c r="R3602">
        <v>576</v>
      </c>
      <c r="T3602" t="s">
        <v>6412</v>
      </c>
    </row>
    <row r="3603" spans="1:20" x14ac:dyDescent="0.25">
      <c r="A3603" s="6" t="s">
        <v>33</v>
      </c>
      <c r="B3603" s="7" t="s">
        <v>34</v>
      </c>
      <c r="C3603" s="7" t="s">
        <v>22</v>
      </c>
      <c r="D3603" s="7" t="s">
        <v>23</v>
      </c>
      <c r="E3603" s="7" t="s">
        <v>5</v>
      </c>
      <c r="F3603" s="7"/>
      <c r="G3603" s="7" t="s">
        <v>24</v>
      </c>
      <c r="H3603" s="7">
        <v>1653482</v>
      </c>
      <c r="I3603" s="7">
        <v>1654057</v>
      </c>
      <c r="J3603" s="7" t="s">
        <v>74</v>
      </c>
      <c r="K3603" s="7" t="s">
        <v>6413</v>
      </c>
      <c r="L3603" s="7" t="s">
        <v>6413</v>
      </c>
      <c r="M3603" s="7"/>
      <c r="N3603" s="7" t="s">
        <v>6414</v>
      </c>
      <c r="O3603" s="7"/>
      <c r="P3603" s="7">
        <v>5739034</v>
      </c>
      <c r="Q3603" s="7" t="s">
        <v>6411</v>
      </c>
      <c r="R3603" s="7">
        <v>576</v>
      </c>
      <c r="S3603" s="7">
        <v>191</v>
      </c>
      <c r="T3603" s="8"/>
    </row>
    <row r="3604" spans="1:20" hidden="1" x14ac:dyDescent="0.25">
      <c r="A3604" t="s">
        <v>20</v>
      </c>
      <c r="B3604" t="s">
        <v>30</v>
      </c>
      <c r="C3604" t="s">
        <v>22</v>
      </c>
      <c r="D3604" t="s">
        <v>23</v>
      </c>
      <c r="E3604" t="s">
        <v>5</v>
      </c>
      <c r="G3604" t="s">
        <v>24</v>
      </c>
      <c r="H3604">
        <v>1654269</v>
      </c>
      <c r="I3604">
        <v>1656512</v>
      </c>
      <c r="J3604" t="s">
        <v>74</v>
      </c>
      <c r="P3604">
        <v>5737451</v>
      </c>
      <c r="Q3604" t="s">
        <v>6415</v>
      </c>
      <c r="R3604">
        <v>2244</v>
      </c>
      <c r="T3604" t="s">
        <v>6416</v>
      </c>
    </row>
    <row r="3605" spans="1:20" x14ac:dyDescent="0.25">
      <c r="A3605" s="6" t="s">
        <v>33</v>
      </c>
      <c r="B3605" s="7" t="s">
        <v>34</v>
      </c>
      <c r="C3605" s="7" t="s">
        <v>22</v>
      </c>
      <c r="D3605" s="7" t="s">
        <v>23</v>
      </c>
      <c r="E3605" s="7" t="s">
        <v>5</v>
      </c>
      <c r="F3605" s="7"/>
      <c r="G3605" s="7" t="s">
        <v>24</v>
      </c>
      <c r="H3605" s="7">
        <v>1654269</v>
      </c>
      <c r="I3605" s="7">
        <v>1656512</v>
      </c>
      <c r="J3605" s="7" t="s">
        <v>74</v>
      </c>
      <c r="K3605" s="7" t="s">
        <v>6417</v>
      </c>
      <c r="L3605" s="7" t="s">
        <v>6417</v>
      </c>
      <c r="M3605" s="7"/>
      <c r="N3605" s="7" t="s">
        <v>1953</v>
      </c>
      <c r="O3605" s="7"/>
      <c r="P3605" s="7">
        <v>5737451</v>
      </c>
      <c r="Q3605" s="7" t="s">
        <v>6415</v>
      </c>
      <c r="R3605" s="7">
        <v>2244</v>
      </c>
      <c r="S3605" s="7">
        <v>747</v>
      </c>
      <c r="T3605" s="8"/>
    </row>
    <row r="3606" spans="1:20" hidden="1" x14ac:dyDescent="0.25">
      <c r="A3606" t="s">
        <v>20</v>
      </c>
      <c r="B3606" t="s">
        <v>30</v>
      </c>
      <c r="C3606" t="s">
        <v>22</v>
      </c>
      <c r="D3606" t="s">
        <v>23</v>
      </c>
      <c r="E3606" t="s">
        <v>5</v>
      </c>
      <c r="G3606" t="s">
        <v>24</v>
      </c>
      <c r="H3606">
        <v>1656709</v>
      </c>
      <c r="I3606">
        <v>1657347</v>
      </c>
      <c r="J3606" t="s">
        <v>25</v>
      </c>
      <c r="P3606">
        <v>5737452</v>
      </c>
      <c r="Q3606" t="s">
        <v>6418</v>
      </c>
      <c r="R3606">
        <v>639</v>
      </c>
      <c r="T3606" t="s">
        <v>6419</v>
      </c>
    </row>
    <row r="3607" spans="1:20" x14ac:dyDescent="0.25">
      <c r="A3607" s="6" t="s">
        <v>33</v>
      </c>
      <c r="B3607" s="7" t="s">
        <v>34</v>
      </c>
      <c r="C3607" s="7" t="s">
        <v>22</v>
      </c>
      <c r="D3607" s="7" t="s">
        <v>23</v>
      </c>
      <c r="E3607" s="7" t="s">
        <v>5</v>
      </c>
      <c r="F3607" s="7"/>
      <c r="G3607" s="7" t="s">
        <v>24</v>
      </c>
      <c r="H3607" s="7">
        <v>1656709</v>
      </c>
      <c r="I3607" s="7">
        <v>1657347</v>
      </c>
      <c r="J3607" s="7" t="s">
        <v>25</v>
      </c>
      <c r="K3607" s="7" t="s">
        <v>6420</v>
      </c>
      <c r="L3607" s="7" t="s">
        <v>6420</v>
      </c>
      <c r="M3607" s="7"/>
      <c r="N3607" s="7" t="s">
        <v>6421</v>
      </c>
      <c r="O3607" s="7"/>
      <c r="P3607" s="7">
        <v>5737452</v>
      </c>
      <c r="Q3607" s="7" t="s">
        <v>6418</v>
      </c>
      <c r="R3607" s="7">
        <v>639</v>
      </c>
      <c r="S3607" s="7">
        <v>212</v>
      </c>
      <c r="T3607" s="8"/>
    </row>
    <row r="3608" spans="1:20" hidden="1" x14ac:dyDescent="0.25">
      <c r="A3608" t="s">
        <v>20</v>
      </c>
      <c r="B3608" t="s">
        <v>30</v>
      </c>
      <c r="C3608" t="s">
        <v>22</v>
      </c>
      <c r="D3608" t="s">
        <v>23</v>
      </c>
      <c r="E3608" t="s">
        <v>5</v>
      </c>
      <c r="G3608" t="s">
        <v>24</v>
      </c>
      <c r="H3608">
        <v>1657340</v>
      </c>
      <c r="I3608">
        <v>1657663</v>
      </c>
      <c r="J3608" t="s">
        <v>25</v>
      </c>
      <c r="P3608">
        <v>5737674</v>
      </c>
      <c r="Q3608" t="s">
        <v>6422</v>
      </c>
      <c r="R3608">
        <v>324</v>
      </c>
      <c r="T3608" t="s">
        <v>6423</v>
      </c>
    </row>
    <row r="3609" spans="1:20" x14ac:dyDescent="0.25">
      <c r="A3609" s="6" t="s">
        <v>33</v>
      </c>
      <c r="B3609" s="7" t="s">
        <v>34</v>
      </c>
      <c r="C3609" s="7" t="s">
        <v>22</v>
      </c>
      <c r="D3609" s="7" t="s">
        <v>23</v>
      </c>
      <c r="E3609" s="7" t="s">
        <v>5</v>
      </c>
      <c r="F3609" s="7"/>
      <c r="G3609" s="7" t="s">
        <v>24</v>
      </c>
      <c r="H3609" s="7">
        <v>1657340</v>
      </c>
      <c r="I3609" s="7">
        <v>1657663</v>
      </c>
      <c r="J3609" s="7" t="s">
        <v>25</v>
      </c>
      <c r="K3609" s="7" t="s">
        <v>6424</v>
      </c>
      <c r="L3609" s="7" t="s">
        <v>6424</v>
      </c>
      <c r="M3609" s="7"/>
      <c r="N3609" s="7" t="s">
        <v>4340</v>
      </c>
      <c r="O3609" s="7"/>
      <c r="P3609" s="7">
        <v>5737674</v>
      </c>
      <c r="Q3609" s="7" t="s">
        <v>6422</v>
      </c>
      <c r="R3609" s="7">
        <v>324</v>
      </c>
      <c r="S3609" s="7">
        <v>107</v>
      </c>
      <c r="T3609" s="8"/>
    </row>
    <row r="3610" spans="1:20" hidden="1" x14ac:dyDescent="0.25">
      <c r="A3610" t="s">
        <v>20</v>
      </c>
      <c r="B3610" t="s">
        <v>30</v>
      </c>
      <c r="C3610" t="s">
        <v>22</v>
      </c>
      <c r="D3610" t="s">
        <v>23</v>
      </c>
      <c r="E3610" t="s">
        <v>5</v>
      </c>
      <c r="G3610" t="s">
        <v>24</v>
      </c>
      <c r="H3610">
        <v>1657775</v>
      </c>
      <c r="I3610">
        <v>1658077</v>
      </c>
      <c r="J3610" t="s">
        <v>25</v>
      </c>
      <c r="P3610">
        <v>5737620</v>
      </c>
      <c r="Q3610" t="s">
        <v>6425</v>
      </c>
      <c r="R3610">
        <v>303</v>
      </c>
      <c r="T3610" t="s">
        <v>6426</v>
      </c>
    </row>
    <row r="3611" spans="1:20" x14ac:dyDescent="0.25">
      <c r="A3611" s="6" t="s">
        <v>33</v>
      </c>
      <c r="B3611" s="7" t="s">
        <v>34</v>
      </c>
      <c r="C3611" s="7" t="s">
        <v>22</v>
      </c>
      <c r="D3611" s="7" t="s">
        <v>23</v>
      </c>
      <c r="E3611" s="7" t="s">
        <v>5</v>
      </c>
      <c r="F3611" s="7"/>
      <c r="G3611" s="7" t="s">
        <v>24</v>
      </c>
      <c r="H3611" s="7">
        <v>1657775</v>
      </c>
      <c r="I3611" s="7">
        <v>1658077</v>
      </c>
      <c r="J3611" s="7" t="s">
        <v>25</v>
      </c>
      <c r="K3611" s="7" t="s">
        <v>6427</v>
      </c>
      <c r="L3611" s="7" t="s">
        <v>6427</v>
      </c>
      <c r="M3611" s="7"/>
      <c r="N3611" s="7" t="s">
        <v>6428</v>
      </c>
      <c r="O3611" s="7"/>
      <c r="P3611" s="7">
        <v>5737620</v>
      </c>
      <c r="Q3611" s="7" t="s">
        <v>6425</v>
      </c>
      <c r="R3611" s="7">
        <v>303</v>
      </c>
      <c r="S3611" s="7">
        <v>100</v>
      </c>
      <c r="T3611" s="8"/>
    </row>
    <row r="3612" spans="1:20" hidden="1" x14ac:dyDescent="0.25">
      <c r="A3612" t="s">
        <v>20</v>
      </c>
      <c r="B3612" t="s">
        <v>30</v>
      </c>
      <c r="C3612" t="s">
        <v>22</v>
      </c>
      <c r="D3612" t="s">
        <v>23</v>
      </c>
      <c r="E3612" t="s">
        <v>5</v>
      </c>
      <c r="G3612" t="s">
        <v>24</v>
      </c>
      <c r="H3612">
        <v>1658219</v>
      </c>
      <c r="I3612">
        <v>1658989</v>
      </c>
      <c r="J3612" t="s">
        <v>25</v>
      </c>
      <c r="P3612">
        <v>5737621</v>
      </c>
      <c r="Q3612" t="s">
        <v>6429</v>
      </c>
      <c r="R3612">
        <v>771</v>
      </c>
      <c r="T3612" t="s">
        <v>6430</v>
      </c>
    </row>
    <row r="3613" spans="1:20" x14ac:dyDescent="0.25">
      <c r="A3613" s="6" t="s">
        <v>33</v>
      </c>
      <c r="B3613" s="7" t="s">
        <v>34</v>
      </c>
      <c r="C3613" s="7" t="s">
        <v>22</v>
      </c>
      <c r="D3613" s="7" t="s">
        <v>23</v>
      </c>
      <c r="E3613" s="7" t="s">
        <v>5</v>
      </c>
      <c r="F3613" s="7"/>
      <c r="G3613" s="7" t="s">
        <v>24</v>
      </c>
      <c r="H3613" s="7">
        <v>1658219</v>
      </c>
      <c r="I3613" s="7">
        <v>1658989</v>
      </c>
      <c r="J3613" s="7" t="s">
        <v>25</v>
      </c>
      <c r="K3613" s="7" t="s">
        <v>6431</v>
      </c>
      <c r="L3613" s="7" t="s">
        <v>6431</v>
      </c>
      <c r="M3613" s="7"/>
      <c r="N3613" s="7" t="s">
        <v>4336</v>
      </c>
      <c r="O3613" s="7"/>
      <c r="P3613" s="7">
        <v>5737621</v>
      </c>
      <c r="Q3613" s="7" t="s">
        <v>6429</v>
      </c>
      <c r="R3613" s="7">
        <v>771</v>
      </c>
      <c r="S3613" s="7">
        <v>256</v>
      </c>
      <c r="T3613" s="8"/>
    </row>
    <row r="3614" spans="1:20" hidden="1" x14ac:dyDescent="0.25">
      <c r="A3614" t="s">
        <v>20</v>
      </c>
      <c r="B3614" t="s">
        <v>30</v>
      </c>
      <c r="C3614" t="s">
        <v>22</v>
      </c>
      <c r="D3614" t="s">
        <v>23</v>
      </c>
      <c r="E3614" t="s">
        <v>5</v>
      </c>
      <c r="G3614" t="s">
        <v>24</v>
      </c>
      <c r="H3614">
        <v>1659174</v>
      </c>
      <c r="I3614">
        <v>1660355</v>
      </c>
      <c r="J3614" t="s">
        <v>25</v>
      </c>
      <c r="P3614">
        <v>5737771</v>
      </c>
      <c r="Q3614" t="s">
        <v>6432</v>
      </c>
      <c r="R3614">
        <v>1182</v>
      </c>
      <c r="T3614" t="s">
        <v>6433</v>
      </c>
    </row>
    <row r="3615" spans="1:20" x14ac:dyDescent="0.25">
      <c r="A3615" s="6" t="s">
        <v>33</v>
      </c>
      <c r="B3615" s="7" t="s">
        <v>34</v>
      </c>
      <c r="C3615" s="7" t="s">
        <v>22</v>
      </c>
      <c r="D3615" s="7" t="s">
        <v>23</v>
      </c>
      <c r="E3615" s="7" t="s">
        <v>5</v>
      </c>
      <c r="F3615" s="7"/>
      <c r="G3615" s="7" t="s">
        <v>24</v>
      </c>
      <c r="H3615" s="7">
        <v>1659174</v>
      </c>
      <c r="I3615" s="7">
        <v>1660355</v>
      </c>
      <c r="J3615" s="7" t="s">
        <v>25</v>
      </c>
      <c r="K3615" s="7" t="s">
        <v>6434</v>
      </c>
      <c r="L3615" s="7" t="s">
        <v>6434</v>
      </c>
      <c r="M3615" s="7"/>
      <c r="N3615" s="7" t="s">
        <v>742</v>
      </c>
      <c r="O3615" s="7"/>
      <c r="P3615" s="7">
        <v>5737771</v>
      </c>
      <c r="Q3615" s="7" t="s">
        <v>6432</v>
      </c>
      <c r="R3615" s="7">
        <v>1182</v>
      </c>
      <c r="S3615" s="7">
        <v>393</v>
      </c>
      <c r="T3615" s="8"/>
    </row>
    <row r="3616" spans="1:20" hidden="1" x14ac:dyDescent="0.25">
      <c r="A3616" t="s">
        <v>20</v>
      </c>
      <c r="B3616" t="s">
        <v>30</v>
      </c>
      <c r="C3616" t="s">
        <v>22</v>
      </c>
      <c r="D3616" t="s">
        <v>23</v>
      </c>
      <c r="E3616" t="s">
        <v>5</v>
      </c>
      <c r="G3616" t="s">
        <v>24</v>
      </c>
      <c r="H3616">
        <v>1660447</v>
      </c>
      <c r="I3616">
        <v>1660944</v>
      </c>
      <c r="J3616" t="s">
        <v>25</v>
      </c>
      <c r="P3616">
        <v>5737772</v>
      </c>
      <c r="Q3616" t="s">
        <v>6435</v>
      </c>
      <c r="R3616">
        <v>498</v>
      </c>
      <c r="T3616" t="s">
        <v>6436</v>
      </c>
    </row>
    <row r="3617" spans="1:20" x14ac:dyDescent="0.25">
      <c r="A3617" s="6" t="s">
        <v>33</v>
      </c>
      <c r="B3617" s="7" t="s">
        <v>34</v>
      </c>
      <c r="C3617" s="7" t="s">
        <v>22</v>
      </c>
      <c r="D3617" s="7" t="s">
        <v>23</v>
      </c>
      <c r="E3617" s="7" t="s">
        <v>5</v>
      </c>
      <c r="F3617" s="7"/>
      <c r="G3617" s="7" t="s">
        <v>24</v>
      </c>
      <c r="H3617" s="7">
        <v>1660447</v>
      </c>
      <c r="I3617" s="7">
        <v>1660944</v>
      </c>
      <c r="J3617" s="7" t="s">
        <v>25</v>
      </c>
      <c r="K3617" s="7" t="s">
        <v>6437</v>
      </c>
      <c r="L3617" s="7" t="s">
        <v>6437</v>
      </c>
      <c r="M3617" s="7"/>
      <c r="N3617" s="7" t="s">
        <v>36</v>
      </c>
      <c r="O3617" s="7"/>
      <c r="P3617" s="7">
        <v>5737772</v>
      </c>
      <c r="Q3617" s="7" t="s">
        <v>6435</v>
      </c>
      <c r="R3617" s="7">
        <v>498</v>
      </c>
      <c r="S3617" s="7">
        <v>165</v>
      </c>
      <c r="T3617" s="8"/>
    </row>
    <row r="3618" spans="1:20" hidden="1" x14ac:dyDescent="0.25">
      <c r="A3618" t="s">
        <v>20</v>
      </c>
      <c r="B3618" t="s">
        <v>30</v>
      </c>
      <c r="C3618" t="s">
        <v>22</v>
      </c>
      <c r="D3618" t="s">
        <v>23</v>
      </c>
      <c r="E3618" t="s">
        <v>5</v>
      </c>
      <c r="G3618" t="s">
        <v>24</v>
      </c>
      <c r="H3618">
        <v>1660976</v>
      </c>
      <c r="I3618">
        <v>1661941</v>
      </c>
      <c r="J3618" t="s">
        <v>25</v>
      </c>
      <c r="P3618">
        <v>5737339</v>
      </c>
      <c r="Q3618" t="s">
        <v>6438</v>
      </c>
      <c r="R3618">
        <v>966</v>
      </c>
      <c r="T3618" t="s">
        <v>6439</v>
      </c>
    </row>
    <row r="3619" spans="1:20" x14ac:dyDescent="0.25">
      <c r="A3619" s="6" t="s">
        <v>33</v>
      </c>
      <c r="B3619" s="7" t="s">
        <v>34</v>
      </c>
      <c r="C3619" s="7" t="s">
        <v>22</v>
      </c>
      <c r="D3619" s="7" t="s">
        <v>23</v>
      </c>
      <c r="E3619" s="7" t="s">
        <v>5</v>
      </c>
      <c r="F3619" s="7"/>
      <c r="G3619" s="7" t="s">
        <v>24</v>
      </c>
      <c r="H3619" s="7">
        <v>1660976</v>
      </c>
      <c r="I3619" s="7">
        <v>1661941</v>
      </c>
      <c r="J3619" s="7" t="s">
        <v>25</v>
      </c>
      <c r="K3619" s="7" t="s">
        <v>6440</v>
      </c>
      <c r="L3619" s="7" t="s">
        <v>6440</v>
      </c>
      <c r="M3619" s="7"/>
      <c r="N3619" s="7" t="s">
        <v>36</v>
      </c>
      <c r="O3619" s="7"/>
      <c r="P3619" s="7">
        <v>5737339</v>
      </c>
      <c r="Q3619" s="7" t="s">
        <v>6438</v>
      </c>
      <c r="R3619" s="7">
        <v>966</v>
      </c>
      <c r="S3619" s="7">
        <v>321</v>
      </c>
      <c r="T3619" s="8"/>
    </row>
    <row r="3620" spans="1:20" hidden="1" x14ac:dyDescent="0.25">
      <c r="A3620" t="s">
        <v>20</v>
      </c>
      <c r="B3620" t="s">
        <v>30</v>
      </c>
      <c r="C3620" t="s">
        <v>22</v>
      </c>
      <c r="D3620" t="s">
        <v>23</v>
      </c>
      <c r="E3620" t="s">
        <v>5</v>
      </c>
      <c r="G3620" t="s">
        <v>24</v>
      </c>
      <c r="H3620">
        <v>1661968</v>
      </c>
      <c r="I3620">
        <v>1662849</v>
      </c>
      <c r="J3620" t="s">
        <v>74</v>
      </c>
      <c r="P3620">
        <v>5737355</v>
      </c>
      <c r="Q3620" t="s">
        <v>6441</v>
      </c>
      <c r="R3620">
        <v>882</v>
      </c>
      <c r="T3620" t="s">
        <v>6442</v>
      </c>
    </row>
    <row r="3621" spans="1:20" x14ac:dyDescent="0.25">
      <c r="A3621" s="6" t="s">
        <v>33</v>
      </c>
      <c r="B3621" s="7" t="s">
        <v>34</v>
      </c>
      <c r="C3621" s="7" t="s">
        <v>22</v>
      </c>
      <c r="D3621" s="7" t="s">
        <v>23</v>
      </c>
      <c r="E3621" s="7" t="s">
        <v>5</v>
      </c>
      <c r="F3621" s="7"/>
      <c r="G3621" s="7" t="s">
        <v>24</v>
      </c>
      <c r="H3621" s="7">
        <v>1661968</v>
      </c>
      <c r="I3621" s="7">
        <v>1662849</v>
      </c>
      <c r="J3621" s="7" t="s">
        <v>74</v>
      </c>
      <c r="K3621" s="7" t="s">
        <v>6443</v>
      </c>
      <c r="L3621" s="7" t="s">
        <v>6443</v>
      </c>
      <c r="M3621" s="7"/>
      <c r="N3621" s="7" t="s">
        <v>36</v>
      </c>
      <c r="O3621" s="7"/>
      <c r="P3621" s="7">
        <v>5737355</v>
      </c>
      <c r="Q3621" s="7" t="s">
        <v>6441</v>
      </c>
      <c r="R3621" s="7">
        <v>882</v>
      </c>
      <c r="S3621" s="7">
        <v>293</v>
      </c>
      <c r="T3621" s="8"/>
    </row>
    <row r="3622" spans="1:20" hidden="1" x14ac:dyDescent="0.25">
      <c r="A3622" t="s">
        <v>20</v>
      </c>
      <c r="B3622" t="s">
        <v>30</v>
      </c>
      <c r="C3622" t="s">
        <v>22</v>
      </c>
      <c r="D3622" t="s">
        <v>23</v>
      </c>
      <c r="E3622" t="s">
        <v>5</v>
      </c>
      <c r="G3622" t="s">
        <v>24</v>
      </c>
      <c r="H3622">
        <v>1663040</v>
      </c>
      <c r="I3622">
        <v>1663396</v>
      </c>
      <c r="J3622" t="s">
        <v>25</v>
      </c>
      <c r="P3622">
        <v>5737289</v>
      </c>
      <c r="Q3622" t="s">
        <v>6444</v>
      </c>
      <c r="R3622">
        <v>357</v>
      </c>
      <c r="T3622" t="s">
        <v>6445</v>
      </c>
    </row>
    <row r="3623" spans="1:20" x14ac:dyDescent="0.25">
      <c r="A3623" s="6" t="s">
        <v>33</v>
      </c>
      <c r="B3623" s="7" t="s">
        <v>34</v>
      </c>
      <c r="C3623" s="7" t="s">
        <v>22</v>
      </c>
      <c r="D3623" s="7" t="s">
        <v>23</v>
      </c>
      <c r="E3623" s="7" t="s">
        <v>5</v>
      </c>
      <c r="F3623" s="7"/>
      <c r="G3623" s="7" t="s">
        <v>24</v>
      </c>
      <c r="H3623" s="7">
        <v>1663040</v>
      </c>
      <c r="I3623" s="7">
        <v>1663396</v>
      </c>
      <c r="J3623" s="7" t="s">
        <v>25</v>
      </c>
      <c r="K3623" s="7" t="s">
        <v>6446</v>
      </c>
      <c r="L3623" s="7" t="s">
        <v>6446</v>
      </c>
      <c r="M3623" s="7"/>
      <c r="N3623" s="7" t="s">
        <v>36</v>
      </c>
      <c r="O3623" s="7"/>
      <c r="P3623" s="7">
        <v>5737289</v>
      </c>
      <c r="Q3623" s="7" t="s">
        <v>6444</v>
      </c>
      <c r="R3623" s="7">
        <v>357</v>
      </c>
      <c r="S3623" s="7">
        <v>118</v>
      </c>
      <c r="T3623" s="8"/>
    </row>
    <row r="3624" spans="1:20" hidden="1" x14ac:dyDescent="0.25">
      <c r="A3624" t="s">
        <v>20</v>
      </c>
      <c r="B3624" t="s">
        <v>30</v>
      </c>
      <c r="C3624" t="s">
        <v>22</v>
      </c>
      <c r="D3624" t="s">
        <v>23</v>
      </c>
      <c r="E3624" t="s">
        <v>5</v>
      </c>
      <c r="G3624" t="s">
        <v>24</v>
      </c>
      <c r="H3624">
        <v>1663513</v>
      </c>
      <c r="I3624">
        <v>1664532</v>
      </c>
      <c r="J3624" t="s">
        <v>25</v>
      </c>
      <c r="P3624">
        <v>5737290</v>
      </c>
      <c r="Q3624" t="s">
        <v>6447</v>
      </c>
      <c r="R3624">
        <v>1020</v>
      </c>
      <c r="T3624" t="s">
        <v>6448</v>
      </c>
    </row>
    <row r="3625" spans="1:20" x14ac:dyDescent="0.25">
      <c r="A3625" s="6" t="s">
        <v>33</v>
      </c>
      <c r="B3625" s="7" t="s">
        <v>34</v>
      </c>
      <c r="C3625" s="7" t="s">
        <v>22</v>
      </c>
      <c r="D3625" s="7" t="s">
        <v>23</v>
      </c>
      <c r="E3625" s="7" t="s">
        <v>5</v>
      </c>
      <c r="F3625" s="7"/>
      <c r="G3625" s="7" t="s">
        <v>24</v>
      </c>
      <c r="H3625" s="7">
        <v>1663513</v>
      </c>
      <c r="I3625" s="7">
        <v>1664532</v>
      </c>
      <c r="J3625" s="7" t="s">
        <v>25</v>
      </c>
      <c r="K3625" s="7" t="s">
        <v>6449</v>
      </c>
      <c r="L3625" s="7" t="s">
        <v>6449</v>
      </c>
      <c r="M3625" s="7"/>
      <c r="N3625" s="7" t="s">
        <v>6450</v>
      </c>
      <c r="O3625" s="7"/>
      <c r="P3625" s="7">
        <v>5737290</v>
      </c>
      <c r="Q3625" s="7" t="s">
        <v>6447</v>
      </c>
      <c r="R3625" s="7">
        <v>1020</v>
      </c>
      <c r="S3625" s="7">
        <v>339</v>
      </c>
      <c r="T3625" s="8"/>
    </row>
    <row r="3626" spans="1:20" hidden="1" x14ac:dyDescent="0.25">
      <c r="A3626" t="s">
        <v>20</v>
      </c>
      <c r="B3626" t="s">
        <v>30</v>
      </c>
      <c r="C3626" t="s">
        <v>22</v>
      </c>
      <c r="D3626" t="s">
        <v>23</v>
      </c>
      <c r="E3626" t="s">
        <v>5</v>
      </c>
      <c r="G3626" t="s">
        <v>24</v>
      </c>
      <c r="H3626">
        <v>1664596</v>
      </c>
      <c r="I3626">
        <v>1666140</v>
      </c>
      <c r="J3626" t="s">
        <v>25</v>
      </c>
      <c r="P3626">
        <v>5737692</v>
      </c>
      <c r="Q3626" t="s">
        <v>6451</v>
      </c>
      <c r="R3626">
        <v>1545</v>
      </c>
      <c r="T3626" t="s">
        <v>6452</v>
      </c>
    </row>
    <row r="3627" spans="1:20" x14ac:dyDescent="0.25">
      <c r="A3627" s="6" t="s">
        <v>33</v>
      </c>
      <c r="B3627" s="7" t="s">
        <v>34</v>
      </c>
      <c r="C3627" s="7" t="s">
        <v>22</v>
      </c>
      <c r="D3627" s="7" t="s">
        <v>23</v>
      </c>
      <c r="E3627" s="7" t="s">
        <v>5</v>
      </c>
      <c r="F3627" s="7"/>
      <c r="G3627" s="7" t="s">
        <v>24</v>
      </c>
      <c r="H3627" s="7">
        <v>1664596</v>
      </c>
      <c r="I3627" s="7">
        <v>1666140</v>
      </c>
      <c r="J3627" s="7" t="s">
        <v>25</v>
      </c>
      <c r="K3627" s="7" t="s">
        <v>6453</v>
      </c>
      <c r="L3627" s="7" t="s">
        <v>6453</v>
      </c>
      <c r="M3627" s="7"/>
      <c r="N3627" s="7" t="s">
        <v>6454</v>
      </c>
      <c r="O3627" s="7"/>
      <c r="P3627" s="7">
        <v>5737692</v>
      </c>
      <c r="Q3627" s="7" t="s">
        <v>6451</v>
      </c>
      <c r="R3627" s="7">
        <v>1545</v>
      </c>
      <c r="S3627" s="7">
        <v>514</v>
      </c>
      <c r="T3627" s="8"/>
    </row>
    <row r="3628" spans="1:20" hidden="1" x14ac:dyDescent="0.25">
      <c r="A3628" t="s">
        <v>20</v>
      </c>
      <c r="B3628" t="s">
        <v>30</v>
      </c>
      <c r="C3628" t="s">
        <v>22</v>
      </c>
      <c r="D3628" t="s">
        <v>23</v>
      </c>
      <c r="E3628" t="s">
        <v>5</v>
      </c>
      <c r="G3628" t="s">
        <v>24</v>
      </c>
      <c r="H3628">
        <v>1666413</v>
      </c>
      <c r="I3628">
        <v>1666805</v>
      </c>
      <c r="J3628" t="s">
        <v>74</v>
      </c>
      <c r="P3628">
        <v>5737693</v>
      </c>
      <c r="Q3628" t="s">
        <v>6455</v>
      </c>
      <c r="R3628">
        <v>393</v>
      </c>
      <c r="T3628" t="s">
        <v>6456</v>
      </c>
    </row>
    <row r="3629" spans="1:20" x14ac:dyDescent="0.25">
      <c r="A3629" s="6" t="s">
        <v>33</v>
      </c>
      <c r="B3629" s="7" t="s">
        <v>34</v>
      </c>
      <c r="C3629" s="7" t="s">
        <v>22</v>
      </c>
      <c r="D3629" s="7" t="s">
        <v>23</v>
      </c>
      <c r="E3629" s="7" t="s">
        <v>5</v>
      </c>
      <c r="F3629" s="7"/>
      <c r="G3629" s="7" t="s">
        <v>24</v>
      </c>
      <c r="H3629" s="7">
        <v>1666413</v>
      </c>
      <c r="I3629" s="7">
        <v>1666805</v>
      </c>
      <c r="J3629" s="7" t="s">
        <v>74</v>
      </c>
      <c r="K3629" s="7" t="s">
        <v>6457</v>
      </c>
      <c r="L3629" s="7" t="s">
        <v>6457</v>
      </c>
      <c r="M3629" s="7"/>
      <c r="N3629" s="7" t="s">
        <v>1677</v>
      </c>
      <c r="O3629" s="7"/>
      <c r="P3629" s="7">
        <v>5737693</v>
      </c>
      <c r="Q3629" s="7" t="s">
        <v>6455</v>
      </c>
      <c r="R3629" s="7">
        <v>393</v>
      </c>
      <c r="S3629" s="7">
        <v>130</v>
      </c>
      <c r="T3629" s="8"/>
    </row>
    <row r="3630" spans="1:20" hidden="1" x14ac:dyDescent="0.25">
      <c r="A3630" t="s">
        <v>20</v>
      </c>
      <c r="B3630" t="s">
        <v>30</v>
      </c>
      <c r="C3630" t="s">
        <v>22</v>
      </c>
      <c r="D3630" t="s">
        <v>23</v>
      </c>
      <c r="E3630" t="s">
        <v>5</v>
      </c>
      <c r="G3630" t="s">
        <v>24</v>
      </c>
      <c r="H3630">
        <v>1666894</v>
      </c>
      <c r="I3630">
        <v>1667733</v>
      </c>
      <c r="J3630" t="s">
        <v>25</v>
      </c>
      <c r="P3630">
        <v>5737632</v>
      </c>
      <c r="Q3630" t="s">
        <v>6458</v>
      </c>
      <c r="R3630">
        <v>840</v>
      </c>
      <c r="T3630" t="s">
        <v>6459</v>
      </c>
    </row>
    <row r="3631" spans="1:20" x14ac:dyDescent="0.25">
      <c r="A3631" s="6" t="s">
        <v>33</v>
      </c>
      <c r="B3631" s="7" t="s">
        <v>34</v>
      </c>
      <c r="C3631" s="7" t="s">
        <v>22</v>
      </c>
      <c r="D3631" s="7" t="s">
        <v>23</v>
      </c>
      <c r="E3631" s="7" t="s">
        <v>5</v>
      </c>
      <c r="F3631" s="7"/>
      <c r="G3631" s="7" t="s">
        <v>24</v>
      </c>
      <c r="H3631" s="7">
        <v>1666894</v>
      </c>
      <c r="I3631" s="7">
        <v>1667733</v>
      </c>
      <c r="J3631" s="7" t="s">
        <v>25</v>
      </c>
      <c r="K3631" s="7" t="s">
        <v>6460</v>
      </c>
      <c r="L3631" s="7" t="s">
        <v>6460</v>
      </c>
      <c r="M3631" s="7"/>
      <c r="N3631" s="7" t="s">
        <v>6461</v>
      </c>
      <c r="O3631" s="7"/>
      <c r="P3631" s="7">
        <v>5737632</v>
      </c>
      <c r="Q3631" s="7" t="s">
        <v>6458</v>
      </c>
      <c r="R3631" s="7">
        <v>840</v>
      </c>
      <c r="S3631" s="7">
        <v>279</v>
      </c>
      <c r="T3631" s="8"/>
    </row>
    <row r="3632" spans="1:20" hidden="1" x14ac:dyDescent="0.25">
      <c r="A3632" t="s">
        <v>20</v>
      </c>
      <c r="B3632" t="s">
        <v>30</v>
      </c>
      <c r="C3632" t="s">
        <v>22</v>
      </c>
      <c r="D3632" t="s">
        <v>23</v>
      </c>
      <c r="E3632" t="s">
        <v>5</v>
      </c>
      <c r="G3632" t="s">
        <v>24</v>
      </c>
      <c r="H3632">
        <v>1667753</v>
      </c>
      <c r="I3632">
        <v>1668811</v>
      </c>
      <c r="J3632" t="s">
        <v>25</v>
      </c>
      <c r="P3632">
        <v>5737633</v>
      </c>
      <c r="Q3632" t="s">
        <v>6462</v>
      </c>
      <c r="R3632">
        <v>1059</v>
      </c>
      <c r="T3632" t="s">
        <v>6463</v>
      </c>
    </row>
    <row r="3633" spans="1:20" x14ac:dyDescent="0.25">
      <c r="A3633" s="6" t="s">
        <v>33</v>
      </c>
      <c r="B3633" s="7" t="s">
        <v>34</v>
      </c>
      <c r="C3633" s="7" t="s">
        <v>22</v>
      </c>
      <c r="D3633" s="7" t="s">
        <v>23</v>
      </c>
      <c r="E3633" s="7" t="s">
        <v>5</v>
      </c>
      <c r="F3633" s="7"/>
      <c r="G3633" s="7" t="s">
        <v>24</v>
      </c>
      <c r="H3633" s="7">
        <v>1667753</v>
      </c>
      <c r="I3633" s="7">
        <v>1668811</v>
      </c>
      <c r="J3633" s="7" t="s">
        <v>25</v>
      </c>
      <c r="K3633" s="7" t="s">
        <v>6464</v>
      </c>
      <c r="L3633" s="7" t="s">
        <v>6464</v>
      </c>
      <c r="M3633" s="7"/>
      <c r="N3633" s="7" t="s">
        <v>6465</v>
      </c>
      <c r="O3633" s="7"/>
      <c r="P3633" s="7">
        <v>5737633</v>
      </c>
      <c r="Q3633" s="7" t="s">
        <v>6462</v>
      </c>
      <c r="R3633" s="7">
        <v>1059</v>
      </c>
      <c r="S3633" s="7">
        <v>352</v>
      </c>
      <c r="T3633" s="8"/>
    </row>
    <row r="3634" spans="1:20" hidden="1" x14ac:dyDescent="0.25">
      <c r="A3634" t="s">
        <v>20</v>
      </c>
      <c r="B3634" t="s">
        <v>30</v>
      </c>
      <c r="C3634" t="s">
        <v>22</v>
      </c>
      <c r="D3634" t="s">
        <v>23</v>
      </c>
      <c r="E3634" t="s">
        <v>5</v>
      </c>
      <c r="G3634" t="s">
        <v>24</v>
      </c>
      <c r="H3634">
        <v>1668821</v>
      </c>
      <c r="I3634">
        <v>1670422</v>
      </c>
      <c r="J3634" t="s">
        <v>74</v>
      </c>
      <c r="P3634">
        <v>5737648</v>
      </c>
      <c r="Q3634" t="s">
        <v>6466</v>
      </c>
      <c r="R3634">
        <v>1602</v>
      </c>
      <c r="T3634" t="s">
        <v>6467</v>
      </c>
    </row>
    <row r="3635" spans="1:20" x14ac:dyDescent="0.25">
      <c r="A3635" s="6" t="s">
        <v>33</v>
      </c>
      <c r="B3635" s="7" t="s">
        <v>34</v>
      </c>
      <c r="C3635" s="7" t="s">
        <v>22</v>
      </c>
      <c r="D3635" s="7" t="s">
        <v>23</v>
      </c>
      <c r="E3635" s="7" t="s">
        <v>5</v>
      </c>
      <c r="F3635" s="7"/>
      <c r="G3635" s="7" t="s">
        <v>24</v>
      </c>
      <c r="H3635" s="7">
        <v>1668821</v>
      </c>
      <c r="I3635" s="7">
        <v>1670422</v>
      </c>
      <c r="J3635" s="7" t="s">
        <v>74</v>
      </c>
      <c r="K3635" s="7" t="s">
        <v>6468</v>
      </c>
      <c r="L3635" s="7" t="s">
        <v>6468</v>
      </c>
      <c r="M3635" s="7"/>
      <c r="N3635" s="7" t="s">
        <v>1148</v>
      </c>
      <c r="O3635" s="7"/>
      <c r="P3635" s="7">
        <v>5737648</v>
      </c>
      <c r="Q3635" s="7" t="s">
        <v>6466</v>
      </c>
      <c r="R3635" s="7">
        <v>1602</v>
      </c>
      <c r="S3635" s="7">
        <v>533</v>
      </c>
      <c r="T3635" s="8"/>
    </row>
    <row r="3636" spans="1:20" hidden="1" x14ac:dyDescent="0.25">
      <c r="A3636" t="s">
        <v>20</v>
      </c>
      <c r="B3636" t="s">
        <v>30</v>
      </c>
      <c r="C3636" t="s">
        <v>22</v>
      </c>
      <c r="D3636" t="s">
        <v>23</v>
      </c>
      <c r="E3636" t="s">
        <v>5</v>
      </c>
      <c r="G3636" t="s">
        <v>24</v>
      </c>
      <c r="H3636">
        <v>1670608</v>
      </c>
      <c r="I3636">
        <v>1671468</v>
      </c>
      <c r="J3636" t="s">
        <v>25</v>
      </c>
      <c r="P3636">
        <v>5737423</v>
      </c>
      <c r="Q3636" t="s">
        <v>6469</v>
      </c>
      <c r="R3636">
        <v>861</v>
      </c>
      <c r="T3636" t="s">
        <v>6470</v>
      </c>
    </row>
    <row r="3637" spans="1:20" x14ac:dyDescent="0.25">
      <c r="A3637" s="6" t="s">
        <v>33</v>
      </c>
      <c r="B3637" s="7" t="s">
        <v>34</v>
      </c>
      <c r="C3637" s="7" t="s">
        <v>22</v>
      </c>
      <c r="D3637" s="7" t="s">
        <v>23</v>
      </c>
      <c r="E3637" s="7" t="s">
        <v>5</v>
      </c>
      <c r="F3637" s="7"/>
      <c r="G3637" s="7" t="s">
        <v>24</v>
      </c>
      <c r="H3637" s="7">
        <v>1670608</v>
      </c>
      <c r="I3637" s="7">
        <v>1671468</v>
      </c>
      <c r="J3637" s="7" t="s">
        <v>25</v>
      </c>
      <c r="K3637" s="7" t="s">
        <v>6471</v>
      </c>
      <c r="L3637" s="7" t="s">
        <v>6471</v>
      </c>
      <c r="M3637" s="7"/>
      <c r="N3637" s="7" t="s">
        <v>1201</v>
      </c>
      <c r="O3637" s="7"/>
      <c r="P3637" s="7">
        <v>5737423</v>
      </c>
      <c r="Q3637" s="7" t="s">
        <v>6469</v>
      </c>
      <c r="R3637" s="7">
        <v>861</v>
      </c>
      <c r="S3637" s="7">
        <v>286</v>
      </c>
      <c r="T3637" s="8"/>
    </row>
    <row r="3638" spans="1:20" hidden="1" x14ac:dyDescent="0.25">
      <c r="A3638" t="s">
        <v>20</v>
      </c>
      <c r="B3638" t="s">
        <v>30</v>
      </c>
      <c r="C3638" t="s">
        <v>22</v>
      </c>
      <c r="D3638" t="s">
        <v>23</v>
      </c>
      <c r="E3638" t="s">
        <v>5</v>
      </c>
      <c r="G3638" t="s">
        <v>24</v>
      </c>
      <c r="H3638">
        <v>1671479</v>
      </c>
      <c r="I3638">
        <v>1673107</v>
      </c>
      <c r="J3638" t="s">
        <v>74</v>
      </c>
      <c r="P3638">
        <v>5737424</v>
      </c>
      <c r="Q3638" t="s">
        <v>6472</v>
      </c>
      <c r="R3638">
        <v>1629</v>
      </c>
      <c r="T3638" t="s">
        <v>6473</v>
      </c>
    </row>
    <row r="3639" spans="1:20" x14ac:dyDescent="0.25">
      <c r="A3639" s="6" t="s">
        <v>33</v>
      </c>
      <c r="B3639" s="7" t="s">
        <v>34</v>
      </c>
      <c r="C3639" s="7" t="s">
        <v>22</v>
      </c>
      <c r="D3639" s="7" t="s">
        <v>23</v>
      </c>
      <c r="E3639" s="7" t="s">
        <v>5</v>
      </c>
      <c r="F3639" s="7"/>
      <c r="G3639" s="7" t="s">
        <v>24</v>
      </c>
      <c r="H3639" s="7">
        <v>1671479</v>
      </c>
      <c r="I3639" s="7">
        <v>1673107</v>
      </c>
      <c r="J3639" s="7" t="s">
        <v>74</v>
      </c>
      <c r="K3639" s="7" t="s">
        <v>6474</v>
      </c>
      <c r="L3639" s="7" t="s">
        <v>6474</v>
      </c>
      <c r="M3639" s="7"/>
      <c r="N3639" s="7" t="s">
        <v>742</v>
      </c>
      <c r="O3639" s="7"/>
      <c r="P3639" s="7">
        <v>5737424</v>
      </c>
      <c r="Q3639" s="7" t="s">
        <v>6472</v>
      </c>
      <c r="R3639" s="7">
        <v>1629</v>
      </c>
      <c r="S3639" s="7">
        <v>542</v>
      </c>
      <c r="T3639" s="8"/>
    </row>
    <row r="3640" spans="1:20" hidden="1" x14ac:dyDescent="0.25">
      <c r="A3640" t="s">
        <v>20</v>
      </c>
      <c r="B3640" t="s">
        <v>30</v>
      </c>
      <c r="C3640" t="s">
        <v>22</v>
      </c>
      <c r="D3640" t="s">
        <v>23</v>
      </c>
      <c r="E3640" t="s">
        <v>5</v>
      </c>
      <c r="G3640" t="s">
        <v>24</v>
      </c>
      <c r="H3640">
        <v>1673197</v>
      </c>
      <c r="I3640">
        <v>1674111</v>
      </c>
      <c r="J3640" t="s">
        <v>74</v>
      </c>
      <c r="P3640">
        <v>5737561</v>
      </c>
      <c r="Q3640" t="s">
        <v>6475</v>
      </c>
      <c r="R3640">
        <v>915</v>
      </c>
      <c r="T3640" t="s">
        <v>6476</v>
      </c>
    </row>
    <row r="3641" spans="1:20" x14ac:dyDescent="0.25">
      <c r="A3641" s="6" t="s">
        <v>33</v>
      </c>
      <c r="B3641" s="7" t="s">
        <v>34</v>
      </c>
      <c r="C3641" s="7" t="s">
        <v>22</v>
      </c>
      <c r="D3641" s="7" t="s">
        <v>23</v>
      </c>
      <c r="E3641" s="7" t="s">
        <v>5</v>
      </c>
      <c r="F3641" s="7"/>
      <c r="G3641" s="7" t="s">
        <v>24</v>
      </c>
      <c r="H3641" s="7">
        <v>1673197</v>
      </c>
      <c r="I3641" s="7">
        <v>1674111</v>
      </c>
      <c r="J3641" s="7" t="s">
        <v>74</v>
      </c>
      <c r="K3641" s="7" t="s">
        <v>6477</v>
      </c>
      <c r="L3641" s="7" t="s">
        <v>6477</v>
      </c>
      <c r="M3641" s="7"/>
      <c r="N3641" s="7" t="s">
        <v>6478</v>
      </c>
      <c r="O3641" s="7"/>
      <c r="P3641" s="7">
        <v>5737561</v>
      </c>
      <c r="Q3641" s="7" t="s">
        <v>6475</v>
      </c>
      <c r="R3641" s="7">
        <v>915</v>
      </c>
      <c r="S3641" s="7">
        <v>304</v>
      </c>
      <c r="T3641" s="8"/>
    </row>
    <row r="3642" spans="1:20" hidden="1" x14ac:dyDescent="0.25">
      <c r="A3642" t="s">
        <v>20</v>
      </c>
      <c r="B3642" t="s">
        <v>30</v>
      </c>
      <c r="C3642" t="s">
        <v>22</v>
      </c>
      <c r="D3642" t="s">
        <v>23</v>
      </c>
      <c r="E3642" t="s">
        <v>5</v>
      </c>
      <c r="G3642" t="s">
        <v>24</v>
      </c>
      <c r="H3642">
        <v>1674239</v>
      </c>
      <c r="I3642">
        <v>1675432</v>
      </c>
      <c r="J3642" t="s">
        <v>74</v>
      </c>
      <c r="P3642">
        <v>5737562</v>
      </c>
      <c r="Q3642" t="s">
        <v>6479</v>
      </c>
      <c r="R3642">
        <v>1194</v>
      </c>
      <c r="T3642" t="s">
        <v>6480</v>
      </c>
    </row>
    <row r="3643" spans="1:20" x14ac:dyDescent="0.25">
      <c r="A3643" s="6" t="s">
        <v>33</v>
      </c>
      <c r="B3643" s="7" t="s">
        <v>34</v>
      </c>
      <c r="C3643" s="7" t="s">
        <v>22</v>
      </c>
      <c r="D3643" s="7" t="s">
        <v>23</v>
      </c>
      <c r="E3643" s="7" t="s">
        <v>5</v>
      </c>
      <c r="F3643" s="7"/>
      <c r="G3643" s="7" t="s">
        <v>24</v>
      </c>
      <c r="H3643" s="7">
        <v>1674239</v>
      </c>
      <c r="I3643" s="7">
        <v>1675432</v>
      </c>
      <c r="J3643" s="7" t="s">
        <v>74</v>
      </c>
      <c r="K3643" s="7" t="s">
        <v>6481</v>
      </c>
      <c r="L3643" s="7" t="s">
        <v>6481</v>
      </c>
      <c r="M3643" s="7"/>
      <c r="N3643" s="7" t="s">
        <v>896</v>
      </c>
      <c r="O3643" s="7"/>
      <c r="P3643" s="7">
        <v>5737562</v>
      </c>
      <c r="Q3643" s="7" t="s">
        <v>6479</v>
      </c>
      <c r="R3643" s="7">
        <v>1194</v>
      </c>
      <c r="S3643" s="7">
        <v>397</v>
      </c>
      <c r="T3643" s="8"/>
    </row>
    <row r="3644" spans="1:20" hidden="1" x14ac:dyDescent="0.25">
      <c r="A3644" t="s">
        <v>20</v>
      </c>
      <c r="B3644" t="s">
        <v>30</v>
      </c>
      <c r="C3644" t="s">
        <v>22</v>
      </c>
      <c r="D3644" t="s">
        <v>23</v>
      </c>
      <c r="E3644" t="s">
        <v>5</v>
      </c>
      <c r="G3644" t="s">
        <v>24</v>
      </c>
      <c r="H3644">
        <v>1675472</v>
      </c>
      <c r="I3644">
        <v>1676425</v>
      </c>
      <c r="J3644" t="s">
        <v>74</v>
      </c>
      <c r="P3644">
        <v>5737488</v>
      </c>
      <c r="Q3644" t="s">
        <v>6482</v>
      </c>
      <c r="R3644">
        <v>954</v>
      </c>
      <c r="T3644" t="s">
        <v>6483</v>
      </c>
    </row>
    <row r="3645" spans="1:20" x14ac:dyDescent="0.25">
      <c r="A3645" s="6" t="s">
        <v>33</v>
      </c>
      <c r="B3645" s="7" t="s">
        <v>34</v>
      </c>
      <c r="C3645" s="7" t="s">
        <v>22</v>
      </c>
      <c r="D3645" s="7" t="s">
        <v>23</v>
      </c>
      <c r="E3645" s="7" t="s">
        <v>5</v>
      </c>
      <c r="F3645" s="7"/>
      <c r="G3645" s="7" t="s">
        <v>24</v>
      </c>
      <c r="H3645" s="7">
        <v>1675472</v>
      </c>
      <c r="I3645" s="7">
        <v>1676425</v>
      </c>
      <c r="J3645" s="7" t="s">
        <v>74</v>
      </c>
      <c r="K3645" s="7" t="s">
        <v>6484</v>
      </c>
      <c r="L3645" s="7" t="s">
        <v>6484</v>
      </c>
      <c r="M3645" s="7"/>
      <c r="N3645" s="7" t="s">
        <v>6485</v>
      </c>
      <c r="O3645" s="7"/>
      <c r="P3645" s="7">
        <v>5737488</v>
      </c>
      <c r="Q3645" s="7" t="s">
        <v>6482</v>
      </c>
      <c r="R3645" s="7">
        <v>954</v>
      </c>
      <c r="S3645" s="7">
        <v>317</v>
      </c>
      <c r="T3645" s="8"/>
    </row>
    <row r="3646" spans="1:20" hidden="1" x14ac:dyDescent="0.25">
      <c r="A3646" t="s">
        <v>20</v>
      </c>
      <c r="B3646" t="s">
        <v>30</v>
      </c>
      <c r="C3646" t="s">
        <v>22</v>
      </c>
      <c r="D3646" t="s">
        <v>23</v>
      </c>
      <c r="E3646" t="s">
        <v>5</v>
      </c>
      <c r="G3646" t="s">
        <v>24</v>
      </c>
      <c r="H3646">
        <v>1676456</v>
      </c>
      <c r="I3646">
        <v>1676893</v>
      </c>
      <c r="J3646" t="s">
        <v>74</v>
      </c>
      <c r="P3646">
        <v>5737489</v>
      </c>
      <c r="Q3646" t="s">
        <v>6486</v>
      </c>
      <c r="R3646">
        <v>438</v>
      </c>
      <c r="T3646" t="s">
        <v>6487</v>
      </c>
    </row>
    <row r="3647" spans="1:20" x14ac:dyDescent="0.25">
      <c r="A3647" s="6" t="s">
        <v>33</v>
      </c>
      <c r="B3647" s="7" t="s">
        <v>34</v>
      </c>
      <c r="C3647" s="7" t="s">
        <v>22</v>
      </c>
      <c r="D3647" s="7" t="s">
        <v>23</v>
      </c>
      <c r="E3647" s="7" t="s">
        <v>5</v>
      </c>
      <c r="F3647" s="7"/>
      <c r="G3647" s="7" t="s">
        <v>24</v>
      </c>
      <c r="H3647" s="7">
        <v>1676456</v>
      </c>
      <c r="I3647" s="7">
        <v>1676893</v>
      </c>
      <c r="J3647" s="7" t="s">
        <v>74</v>
      </c>
      <c r="K3647" s="7" t="s">
        <v>6488</v>
      </c>
      <c r="L3647" s="7" t="s">
        <v>6488</v>
      </c>
      <c r="M3647" s="7"/>
      <c r="N3647" s="7" t="s">
        <v>6489</v>
      </c>
      <c r="O3647" s="7"/>
      <c r="P3647" s="7">
        <v>5737489</v>
      </c>
      <c r="Q3647" s="7" t="s">
        <v>6486</v>
      </c>
      <c r="R3647" s="7">
        <v>438</v>
      </c>
      <c r="S3647" s="7">
        <v>145</v>
      </c>
      <c r="T3647" s="8"/>
    </row>
    <row r="3648" spans="1:20" hidden="1" x14ac:dyDescent="0.25">
      <c r="A3648" t="s">
        <v>20</v>
      </c>
      <c r="B3648" t="s">
        <v>30</v>
      </c>
      <c r="C3648" t="s">
        <v>22</v>
      </c>
      <c r="D3648" t="s">
        <v>23</v>
      </c>
      <c r="E3648" t="s">
        <v>5</v>
      </c>
      <c r="G3648" t="s">
        <v>24</v>
      </c>
      <c r="H3648">
        <v>1677096</v>
      </c>
      <c r="I3648">
        <v>1678727</v>
      </c>
      <c r="J3648" t="s">
        <v>25</v>
      </c>
      <c r="P3648">
        <v>5737325</v>
      </c>
      <c r="Q3648" t="s">
        <v>6490</v>
      </c>
      <c r="R3648">
        <v>1632</v>
      </c>
      <c r="T3648" t="s">
        <v>6491</v>
      </c>
    </row>
    <row r="3649" spans="1:20" x14ac:dyDescent="0.25">
      <c r="A3649" s="6" t="s">
        <v>33</v>
      </c>
      <c r="B3649" s="7" t="s">
        <v>34</v>
      </c>
      <c r="C3649" s="7" t="s">
        <v>22</v>
      </c>
      <c r="D3649" s="7" t="s">
        <v>23</v>
      </c>
      <c r="E3649" s="7" t="s">
        <v>5</v>
      </c>
      <c r="F3649" s="7"/>
      <c r="G3649" s="7" t="s">
        <v>24</v>
      </c>
      <c r="H3649" s="7">
        <v>1677096</v>
      </c>
      <c r="I3649" s="7">
        <v>1678727</v>
      </c>
      <c r="J3649" s="7" t="s">
        <v>25</v>
      </c>
      <c r="K3649" s="7" t="s">
        <v>6492</v>
      </c>
      <c r="L3649" s="7" t="s">
        <v>6492</v>
      </c>
      <c r="M3649" s="7"/>
      <c r="N3649" s="7" t="s">
        <v>742</v>
      </c>
      <c r="O3649" s="7"/>
      <c r="P3649" s="7">
        <v>5737325</v>
      </c>
      <c r="Q3649" s="7" t="s">
        <v>6490</v>
      </c>
      <c r="R3649" s="7">
        <v>1632</v>
      </c>
      <c r="S3649" s="7">
        <v>543</v>
      </c>
      <c r="T3649" s="8"/>
    </row>
    <row r="3650" spans="1:20" hidden="1" x14ac:dyDescent="0.25">
      <c r="A3650" t="s">
        <v>20</v>
      </c>
      <c r="B3650" t="s">
        <v>30</v>
      </c>
      <c r="C3650" t="s">
        <v>22</v>
      </c>
      <c r="D3650" t="s">
        <v>23</v>
      </c>
      <c r="E3650" t="s">
        <v>5</v>
      </c>
      <c r="G3650" t="s">
        <v>24</v>
      </c>
      <c r="H3650">
        <v>1679066</v>
      </c>
      <c r="I3650">
        <v>1680235</v>
      </c>
      <c r="J3650" t="s">
        <v>25</v>
      </c>
      <c r="P3650">
        <v>5737326</v>
      </c>
      <c r="Q3650" t="s">
        <v>6493</v>
      </c>
      <c r="R3650">
        <v>1170</v>
      </c>
      <c r="T3650" t="s">
        <v>6494</v>
      </c>
    </row>
    <row r="3651" spans="1:20" x14ac:dyDescent="0.25">
      <c r="A3651" s="6" t="s">
        <v>33</v>
      </c>
      <c r="B3651" s="7" t="s">
        <v>34</v>
      </c>
      <c r="C3651" s="7" t="s">
        <v>22</v>
      </c>
      <c r="D3651" s="7" t="s">
        <v>23</v>
      </c>
      <c r="E3651" s="7" t="s">
        <v>5</v>
      </c>
      <c r="F3651" s="7"/>
      <c r="G3651" s="7" t="s">
        <v>24</v>
      </c>
      <c r="H3651" s="7">
        <v>1679066</v>
      </c>
      <c r="I3651" s="7">
        <v>1680235</v>
      </c>
      <c r="J3651" s="7" t="s">
        <v>25</v>
      </c>
      <c r="K3651" s="7" t="s">
        <v>6495</v>
      </c>
      <c r="L3651" s="7" t="s">
        <v>6495</v>
      </c>
      <c r="M3651" s="7"/>
      <c r="N3651" s="7" t="s">
        <v>6496</v>
      </c>
      <c r="O3651" s="7"/>
      <c r="P3651" s="7">
        <v>5737326</v>
      </c>
      <c r="Q3651" s="7" t="s">
        <v>6493</v>
      </c>
      <c r="R3651" s="7">
        <v>1170</v>
      </c>
      <c r="S3651" s="7">
        <v>389</v>
      </c>
      <c r="T3651" s="8"/>
    </row>
    <row r="3652" spans="1:20" hidden="1" x14ac:dyDescent="0.25">
      <c r="A3652" t="s">
        <v>20</v>
      </c>
      <c r="B3652" t="s">
        <v>30</v>
      </c>
      <c r="C3652" t="s">
        <v>22</v>
      </c>
      <c r="D3652" t="s">
        <v>23</v>
      </c>
      <c r="E3652" t="s">
        <v>5</v>
      </c>
      <c r="G3652" t="s">
        <v>24</v>
      </c>
      <c r="H3652">
        <v>1680249</v>
      </c>
      <c r="I3652">
        <v>1681082</v>
      </c>
      <c r="J3652" t="s">
        <v>25</v>
      </c>
      <c r="P3652">
        <v>5737613</v>
      </c>
      <c r="Q3652" t="s">
        <v>6497</v>
      </c>
      <c r="R3652">
        <v>834</v>
      </c>
      <c r="T3652" t="s">
        <v>6498</v>
      </c>
    </row>
    <row r="3653" spans="1:20" x14ac:dyDescent="0.25">
      <c r="A3653" s="6" t="s">
        <v>33</v>
      </c>
      <c r="B3653" s="7" t="s">
        <v>34</v>
      </c>
      <c r="C3653" s="7" t="s">
        <v>22</v>
      </c>
      <c r="D3653" s="7" t="s">
        <v>23</v>
      </c>
      <c r="E3653" s="7" t="s">
        <v>5</v>
      </c>
      <c r="F3653" s="7"/>
      <c r="G3653" s="7" t="s">
        <v>24</v>
      </c>
      <c r="H3653" s="7">
        <v>1680249</v>
      </c>
      <c r="I3653" s="7">
        <v>1681082</v>
      </c>
      <c r="J3653" s="7" t="s">
        <v>25</v>
      </c>
      <c r="K3653" s="7" t="s">
        <v>6499</v>
      </c>
      <c r="L3653" s="7" t="s">
        <v>6499</v>
      </c>
      <c r="M3653" s="7"/>
      <c r="N3653" s="7" t="s">
        <v>6500</v>
      </c>
      <c r="O3653" s="7"/>
      <c r="P3653" s="7">
        <v>5737613</v>
      </c>
      <c r="Q3653" s="7" t="s">
        <v>6497</v>
      </c>
      <c r="R3653" s="7">
        <v>834</v>
      </c>
      <c r="S3653" s="7">
        <v>277</v>
      </c>
      <c r="T3653" s="8"/>
    </row>
    <row r="3654" spans="1:20" hidden="1" x14ac:dyDescent="0.25">
      <c r="A3654" t="s">
        <v>20</v>
      </c>
      <c r="B3654" t="s">
        <v>30</v>
      </c>
      <c r="C3654" t="s">
        <v>22</v>
      </c>
      <c r="D3654" t="s">
        <v>23</v>
      </c>
      <c r="E3654" t="s">
        <v>5</v>
      </c>
      <c r="G3654" t="s">
        <v>24</v>
      </c>
      <c r="H3654">
        <v>1681098</v>
      </c>
      <c r="I3654">
        <v>1681985</v>
      </c>
      <c r="J3654" t="s">
        <v>25</v>
      </c>
      <c r="P3654">
        <v>5737536</v>
      </c>
      <c r="Q3654" t="s">
        <v>6501</v>
      </c>
      <c r="R3654">
        <v>888</v>
      </c>
      <c r="T3654" t="s">
        <v>6502</v>
      </c>
    </row>
    <row r="3655" spans="1:20" x14ac:dyDescent="0.25">
      <c r="A3655" s="6" t="s">
        <v>33</v>
      </c>
      <c r="B3655" s="7" t="s">
        <v>34</v>
      </c>
      <c r="C3655" s="7" t="s">
        <v>22</v>
      </c>
      <c r="D3655" s="7" t="s">
        <v>23</v>
      </c>
      <c r="E3655" s="7" t="s">
        <v>5</v>
      </c>
      <c r="F3655" s="7"/>
      <c r="G3655" s="7" t="s">
        <v>24</v>
      </c>
      <c r="H3655" s="7">
        <v>1681098</v>
      </c>
      <c r="I3655" s="7">
        <v>1681985</v>
      </c>
      <c r="J3655" s="7" t="s">
        <v>25</v>
      </c>
      <c r="K3655" s="7" t="s">
        <v>6503</v>
      </c>
      <c r="L3655" s="7" t="s">
        <v>6503</v>
      </c>
      <c r="M3655" s="7"/>
      <c r="N3655" s="7" t="s">
        <v>6504</v>
      </c>
      <c r="O3655" s="7"/>
      <c r="P3655" s="7">
        <v>5737536</v>
      </c>
      <c r="Q3655" s="7" t="s">
        <v>6501</v>
      </c>
      <c r="R3655" s="7">
        <v>888</v>
      </c>
      <c r="S3655" s="7">
        <v>295</v>
      </c>
      <c r="T3655" s="8"/>
    </row>
    <row r="3656" spans="1:20" hidden="1" x14ac:dyDescent="0.25">
      <c r="A3656" t="s">
        <v>20</v>
      </c>
      <c r="B3656" t="s">
        <v>30</v>
      </c>
      <c r="C3656" t="s">
        <v>22</v>
      </c>
      <c r="D3656" t="s">
        <v>23</v>
      </c>
      <c r="E3656" t="s">
        <v>5</v>
      </c>
      <c r="G3656" t="s">
        <v>24</v>
      </c>
      <c r="H3656">
        <v>1682150</v>
      </c>
      <c r="I3656">
        <v>1683553</v>
      </c>
      <c r="J3656" t="s">
        <v>25</v>
      </c>
      <c r="P3656">
        <v>5737537</v>
      </c>
      <c r="Q3656" t="s">
        <v>6505</v>
      </c>
      <c r="R3656">
        <v>1404</v>
      </c>
      <c r="T3656" t="s">
        <v>6506</v>
      </c>
    </row>
    <row r="3657" spans="1:20" x14ac:dyDescent="0.25">
      <c r="A3657" s="6" t="s">
        <v>33</v>
      </c>
      <c r="B3657" s="7" t="s">
        <v>34</v>
      </c>
      <c r="C3657" s="7" t="s">
        <v>22</v>
      </c>
      <c r="D3657" s="7" t="s">
        <v>23</v>
      </c>
      <c r="E3657" s="7" t="s">
        <v>5</v>
      </c>
      <c r="F3657" s="7"/>
      <c r="G3657" s="7" t="s">
        <v>24</v>
      </c>
      <c r="H3657" s="7">
        <v>1682150</v>
      </c>
      <c r="I3657" s="7">
        <v>1683553</v>
      </c>
      <c r="J3657" s="7" t="s">
        <v>25</v>
      </c>
      <c r="K3657" s="7" t="s">
        <v>6507</v>
      </c>
      <c r="L3657" s="7" t="s">
        <v>6507</v>
      </c>
      <c r="M3657" s="7"/>
      <c r="N3657" s="7" t="s">
        <v>6508</v>
      </c>
      <c r="O3657" s="7"/>
      <c r="P3657" s="7">
        <v>5737537</v>
      </c>
      <c r="Q3657" s="7" t="s">
        <v>6505</v>
      </c>
      <c r="R3657" s="7">
        <v>1404</v>
      </c>
      <c r="S3657" s="7">
        <v>467</v>
      </c>
      <c r="T3657" s="8"/>
    </row>
    <row r="3658" spans="1:20" hidden="1" x14ac:dyDescent="0.25">
      <c r="A3658" t="s">
        <v>20</v>
      </c>
      <c r="B3658" t="s">
        <v>30</v>
      </c>
      <c r="C3658" t="s">
        <v>22</v>
      </c>
      <c r="D3658" t="s">
        <v>23</v>
      </c>
      <c r="E3658" t="s">
        <v>5</v>
      </c>
      <c r="G3658" t="s">
        <v>24</v>
      </c>
      <c r="H3658">
        <v>1683608</v>
      </c>
      <c r="I3658">
        <v>1684774</v>
      </c>
      <c r="J3658" t="s">
        <v>74</v>
      </c>
      <c r="P3658">
        <v>5737441</v>
      </c>
      <c r="Q3658" t="s">
        <v>6509</v>
      </c>
      <c r="R3658">
        <v>1167</v>
      </c>
      <c r="T3658" t="s">
        <v>6510</v>
      </c>
    </row>
    <row r="3659" spans="1:20" x14ac:dyDescent="0.25">
      <c r="A3659" s="6" t="s">
        <v>33</v>
      </c>
      <c r="B3659" s="7" t="s">
        <v>34</v>
      </c>
      <c r="C3659" s="7" t="s">
        <v>22</v>
      </c>
      <c r="D3659" s="7" t="s">
        <v>23</v>
      </c>
      <c r="E3659" s="7" t="s">
        <v>5</v>
      </c>
      <c r="F3659" s="7"/>
      <c r="G3659" s="7" t="s">
        <v>24</v>
      </c>
      <c r="H3659" s="7">
        <v>1683608</v>
      </c>
      <c r="I3659" s="7">
        <v>1684774</v>
      </c>
      <c r="J3659" s="7" t="s">
        <v>74</v>
      </c>
      <c r="K3659" s="7" t="s">
        <v>6511</v>
      </c>
      <c r="L3659" s="7" t="s">
        <v>6511</v>
      </c>
      <c r="M3659" s="7"/>
      <c r="N3659" s="7" t="s">
        <v>1082</v>
      </c>
      <c r="O3659" s="7"/>
      <c r="P3659" s="7">
        <v>5737441</v>
      </c>
      <c r="Q3659" s="7" t="s">
        <v>6509</v>
      </c>
      <c r="R3659" s="7">
        <v>1167</v>
      </c>
      <c r="S3659" s="7">
        <v>388</v>
      </c>
      <c r="T3659" s="8"/>
    </row>
    <row r="3660" spans="1:20" hidden="1" x14ac:dyDescent="0.25">
      <c r="A3660" t="s">
        <v>20</v>
      </c>
      <c r="B3660" t="s">
        <v>30</v>
      </c>
      <c r="C3660" t="s">
        <v>22</v>
      </c>
      <c r="D3660" t="s">
        <v>23</v>
      </c>
      <c r="E3660" t="s">
        <v>5</v>
      </c>
      <c r="G3660" t="s">
        <v>24</v>
      </c>
      <c r="H3660">
        <v>1684784</v>
      </c>
      <c r="I3660">
        <v>1685260</v>
      </c>
      <c r="J3660" t="s">
        <v>74</v>
      </c>
      <c r="P3660">
        <v>5737442</v>
      </c>
      <c r="Q3660" t="s">
        <v>6512</v>
      </c>
      <c r="R3660">
        <v>477</v>
      </c>
      <c r="T3660" t="s">
        <v>6513</v>
      </c>
    </row>
    <row r="3661" spans="1:20" x14ac:dyDescent="0.25">
      <c r="A3661" s="6" t="s">
        <v>33</v>
      </c>
      <c r="B3661" s="7" t="s">
        <v>34</v>
      </c>
      <c r="C3661" s="7" t="s">
        <v>22</v>
      </c>
      <c r="D3661" s="7" t="s">
        <v>23</v>
      </c>
      <c r="E3661" s="7" t="s">
        <v>5</v>
      </c>
      <c r="F3661" s="7"/>
      <c r="G3661" s="7" t="s">
        <v>24</v>
      </c>
      <c r="H3661" s="7">
        <v>1684784</v>
      </c>
      <c r="I3661" s="7">
        <v>1685260</v>
      </c>
      <c r="J3661" s="7" t="s">
        <v>74</v>
      </c>
      <c r="K3661" s="7" t="s">
        <v>6514</v>
      </c>
      <c r="L3661" s="7" t="s">
        <v>6514</v>
      </c>
      <c r="M3661" s="7"/>
      <c r="N3661" s="7" t="s">
        <v>1598</v>
      </c>
      <c r="O3661" s="7"/>
      <c r="P3661" s="7">
        <v>5737442</v>
      </c>
      <c r="Q3661" s="7" t="s">
        <v>6512</v>
      </c>
      <c r="R3661" s="7">
        <v>477</v>
      </c>
      <c r="S3661" s="7">
        <v>158</v>
      </c>
      <c r="T3661" s="8"/>
    </row>
    <row r="3662" spans="1:20" hidden="1" x14ac:dyDescent="0.25">
      <c r="A3662" t="s">
        <v>20</v>
      </c>
      <c r="B3662" t="s">
        <v>30</v>
      </c>
      <c r="C3662" t="s">
        <v>22</v>
      </c>
      <c r="D3662" t="s">
        <v>23</v>
      </c>
      <c r="E3662" t="s">
        <v>5</v>
      </c>
      <c r="G3662" t="s">
        <v>24</v>
      </c>
      <c r="H3662">
        <v>1685382</v>
      </c>
      <c r="I3662">
        <v>1686206</v>
      </c>
      <c r="J3662" t="s">
        <v>74</v>
      </c>
      <c r="P3662">
        <v>5739108</v>
      </c>
      <c r="Q3662" t="s">
        <v>6515</v>
      </c>
      <c r="R3662">
        <v>825</v>
      </c>
      <c r="T3662" t="s">
        <v>6516</v>
      </c>
    </row>
    <row r="3663" spans="1:20" x14ac:dyDescent="0.25">
      <c r="A3663" s="6" t="s">
        <v>33</v>
      </c>
      <c r="B3663" s="7" t="s">
        <v>34</v>
      </c>
      <c r="C3663" s="7" t="s">
        <v>22</v>
      </c>
      <c r="D3663" s="7" t="s">
        <v>23</v>
      </c>
      <c r="E3663" s="7" t="s">
        <v>5</v>
      </c>
      <c r="F3663" s="7"/>
      <c r="G3663" s="7" t="s">
        <v>24</v>
      </c>
      <c r="H3663" s="7">
        <v>1685382</v>
      </c>
      <c r="I3663" s="7">
        <v>1686206</v>
      </c>
      <c r="J3663" s="7" t="s">
        <v>74</v>
      </c>
      <c r="K3663" s="7" t="s">
        <v>6517</v>
      </c>
      <c r="L3663" s="7" t="s">
        <v>6517</v>
      </c>
      <c r="M3663" s="7"/>
      <c r="N3663" s="7" t="s">
        <v>6518</v>
      </c>
      <c r="O3663" s="7"/>
      <c r="P3663" s="7">
        <v>5739108</v>
      </c>
      <c r="Q3663" s="7" t="s">
        <v>6515</v>
      </c>
      <c r="R3663" s="7">
        <v>825</v>
      </c>
      <c r="S3663" s="7">
        <v>274</v>
      </c>
      <c r="T3663" s="8"/>
    </row>
    <row r="3664" spans="1:20" hidden="1" x14ac:dyDescent="0.25">
      <c r="A3664" t="s">
        <v>20</v>
      </c>
      <c r="B3664" t="s">
        <v>30</v>
      </c>
      <c r="C3664" t="s">
        <v>22</v>
      </c>
      <c r="D3664" t="s">
        <v>23</v>
      </c>
      <c r="E3664" t="s">
        <v>5</v>
      </c>
      <c r="G3664" t="s">
        <v>24</v>
      </c>
      <c r="H3664">
        <v>1686208</v>
      </c>
      <c r="I3664">
        <v>1687509</v>
      </c>
      <c r="J3664" t="s">
        <v>74</v>
      </c>
      <c r="P3664">
        <v>5739109</v>
      </c>
      <c r="Q3664" t="s">
        <v>6519</v>
      </c>
      <c r="R3664">
        <v>1302</v>
      </c>
      <c r="T3664" t="s">
        <v>6520</v>
      </c>
    </row>
    <row r="3665" spans="1:20" x14ac:dyDescent="0.25">
      <c r="A3665" s="6" t="s">
        <v>33</v>
      </c>
      <c r="B3665" s="7" t="s">
        <v>34</v>
      </c>
      <c r="C3665" s="7" t="s">
        <v>22</v>
      </c>
      <c r="D3665" s="7" t="s">
        <v>23</v>
      </c>
      <c r="E3665" s="7" t="s">
        <v>5</v>
      </c>
      <c r="F3665" s="7"/>
      <c r="G3665" s="7" t="s">
        <v>24</v>
      </c>
      <c r="H3665" s="7">
        <v>1686208</v>
      </c>
      <c r="I3665" s="7">
        <v>1687509</v>
      </c>
      <c r="J3665" s="7" t="s">
        <v>74</v>
      </c>
      <c r="K3665" s="7" t="s">
        <v>6521</v>
      </c>
      <c r="L3665" s="7" t="s">
        <v>6521</v>
      </c>
      <c r="M3665" s="7"/>
      <c r="N3665" s="7" t="s">
        <v>6522</v>
      </c>
      <c r="O3665" s="7"/>
      <c r="P3665" s="7">
        <v>5739109</v>
      </c>
      <c r="Q3665" s="7" t="s">
        <v>6519</v>
      </c>
      <c r="R3665" s="7">
        <v>1302</v>
      </c>
      <c r="S3665" s="7">
        <v>433</v>
      </c>
      <c r="T3665" s="8"/>
    </row>
    <row r="3666" spans="1:20" hidden="1" x14ac:dyDescent="0.25">
      <c r="A3666" t="s">
        <v>20</v>
      </c>
      <c r="B3666" t="s">
        <v>30</v>
      </c>
      <c r="C3666" t="s">
        <v>22</v>
      </c>
      <c r="D3666" t="s">
        <v>23</v>
      </c>
      <c r="E3666" t="s">
        <v>5</v>
      </c>
      <c r="G3666" t="s">
        <v>24</v>
      </c>
      <c r="H3666">
        <v>1688092</v>
      </c>
      <c r="I3666">
        <v>1688412</v>
      </c>
      <c r="J3666" t="s">
        <v>74</v>
      </c>
      <c r="P3666">
        <v>5737615</v>
      </c>
      <c r="Q3666" t="s">
        <v>6523</v>
      </c>
      <c r="R3666">
        <v>321</v>
      </c>
      <c r="T3666" t="s">
        <v>6524</v>
      </c>
    </row>
    <row r="3667" spans="1:20" x14ac:dyDescent="0.25">
      <c r="A3667" s="6" t="s">
        <v>33</v>
      </c>
      <c r="B3667" s="7" t="s">
        <v>34</v>
      </c>
      <c r="C3667" s="7" t="s">
        <v>22</v>
      </c>
      <c r="D3667" s="7" t="s">
        <v>23</v>
      </c>
      <c r="E3667" s="7" t="s">
        <v>5</v>
      </c>
      <c r="F3667" s="7"/>
      <c r="G3667" s="7" t="s">
        <v>24</v>
      </c>
      <c r="H3667" s="7">
        <v>1688092</v>
      </c>
      <c r="I3667" s="7">
        <v>1688412</v>
      </c>
      <c r="J3667" s="7" t="s">
        <v>74</v>
      </c>
      <c r="K3667" s="7" t="s">
        <v>6525</v>
      </c>
      <c r="L3667" s="7" t="s">
        <v>6525</v>
      </c>
      <c r="M3667" s="7"/>
      <c r="N3667" s="7" t="s">
        <v>6526</v>
      </c>
      <c r="O3667" s="7"/>
      <c r="P3667" s="7">
        <v>5737615</v>
      </c>
      <c r="Q3667" s="7" t="s">
        <v>6523</v>
      </c>
      <c r="R3667" s="7">
        <v>321</v>
      </c>
      <c r="S3667" s="7">
        <v>106</v>
      </c>
      <c r="T3667" s="8"/>
    </row>
    <row r="3668" spans="1:20" hidden="1" x14ac:dyDescent="0.25">
      <c r="A3668" t="s">
        <v>20</v>
      </c>
      <c r="B3668" t="s">
        <v>30</v>
      </c>
      <c r="C3668" t="s">
        <v>22</v>
      </c>
      <c r="D3668" t="s">
        <v>23</v>
      </c>
      <c r="E3668" t="s">
        <v>5</v>
      </c>
      <c r="G3668" t="s">
        <v>24</v>
      </c>
      <c r="H3668">
        <v>1688378</v>
      </c>
      <c r="I3668">
        <v>1689754</v>
      </c>
      <c r="J3668" t="s">
        <v>74</v>
      </c>
      <c r="P3668">
        <v>5737616</v>
      </c>
      <c r="Q3668" t="s">
        <v>6527</v>
      </c>
      <c r="R3668">
        <v>1377</v>
      </c>
      <c r="T3668" t="s">
        <v>6528</v>
      </c>
    </row>
    <row r="3669" spans="1:20" x14ac:dyDescent="0.25">
      <c r="A3669" s="6" t="s">
        <v>33</v>
      </c>
      <c r="B3669" s="7" t="s">
        <v>34</v>
      </c>
      <c r="C3669" s="7" t="s">
        <v>22</v>
      </c>
      <c r="D3669" s="7" t="s">
        <v>23</v>
      </c>
      <c r="E3669" s="7" t="s">
        <v>5</v>
      </c>
      <c r="F3669" s="7"/>
      <c r="G3669" s="7" t="s">
        <v>24</v>
      </c>
      <c r="H3669" s="7">
        <v>1688378</v>
      </c>
      <c r="I3669" s="7">
        <v>1689754</v>
      </c>
      <c r="J3669" s="7" t="s">
        <v>74</v>
      </c>
      <c r="K3669" s="7" t="s">
        <v>6529</v>
      </c>
      <c r="L3669" s="7" t="s">
        <v>6529</v>
      </c>
      <c r="M3669" s="7"/>
      <c r="N3669" s="7" t="s">
        <v>1619</v>
      </c>
      <c r="O3669" s="7"/>
      <c r="P3669" s="7">
        <v>5737616</v>
      </c>
      <c r="Q3669" s="7" t="s">
        <v>6527</v>
      </c>
      <c r="R3669" s="7">
        <v>1377</v>
      </c>
      <c r="S3669" s="7">
        <v>458</v>
      </c>
      <c r="T3669" s="8"/>
    </row>
    <row r="3670" spans="1:20" hidden="1" x14ac:dyDescent="0.25">
      <c r="A3670" t="s">
        <v>20</v>
      </c>
      <c r="B3670" t="s">
        <v>30</v>
      </c>
      <c r="C3670" t="s">
        <v>22</v>
      </c>
      <c r="D3670" t="s">
        <v>23</v>
      </c>
      <c r="E3670" t="s">
        <v>5</v>
      </c>
      <c r="G3670" t="s">
        <v>24</v>
      </c>
      <c r="H3670">
        <v>1689772</v>
      </c>
      <c r="I3670">
        <v>1691214</v>
      </c>
      <c r="J3670" t="s">
        <v>74</v>
      </c>
      <c r="P3670">
        <v>5737725</v>
      </c>
      <c r="Q3670" t="s">
        <v>6530</v>
      </c>
      <c r="R3670">
        <v>1443</v>
      </c>
      <c r="T3670" t="s">
        <v>6531</v>
      </c>
    </row>
    <row r="3671" spans="1:20" x14ac:dyDescent="0.25">
      <c r="A3671" s="6" t="s">
        <v>33</v>
      </c>
      <c r="B3671" s="7" t="s">
        <v>34</v>
      </c>
      <c r="C3671" s="7" t="s">
        <v>22</v>
      </c>
      <c r="D3671" s="7" t="s">
        <v>23</v>
      </c>
      <c r="E3671" s="7" t="s">
        <v>5</v>
      </c>
      <c r="F3671" s="7"/>
      <c r="G3671" s="7" t="s">
        <v>24</v>
      </c>
      <c r="H3671" s="7">
        <v>1689772</v>
      </c>
      <c r="I3671" s="7">
        <v>1691214</v>
      </c>
      <c r="J3671" s="7" t="s">
        <v>74</v>
      </c>
      <c r="K3671" s="7" t="s">
        <v>6532</v>
      </c>
      <c r="L3671" s="7" t="s">
        <v>6532</v>
      </c>
      <c r="M3671" s="7"/>
      <c r="N3671" s="7" t="s">
        <v>6533</v>
      </c>
      <c r="O3671" s="7"/>
      <c r="P3671" s="7">
        <v>5737725</v>
      </c>
      <c r="Q3671" s="7" t="s">
        <v>6530</v>
      </c>
      <c r="R3671" s="7">
        <v>1443</v>
      </c>
      <c r="S3671" s="7">
        <v>480</v>
      </c>
      <c r="T3671" s="8"/>
    </row>
    <row r="3672" spans="1:20" hidden="1" x14ac:dyDescent="0.25">
      <c r="A3672" t="s">
        <v>20</v>
      </c>
      <c r="B3672" t="s">
        <v>30</v>
      </c>
      <c r="C3672" t="s">
        <v>22</v>
      </c>
      <c r="D3672" t="s">
        <v>23</v>
      </c>
      <c r="E3672" t="s">
        <v>5</v>
      </c>
      <c r="G3672" t="s">
        <v>24</v>
      </c>
      <c r="H3672">
        <v>1691238</v>
      </c>
      <c r="I3672">
        <v>1692626</v>
      </c>
      <c r="J3672" t="s">
        <v>74</v>
      </c>
      <c r="P3672">
        <v>5737505</v>
      </c>
      <c r="Q3672" t="s">
        <v>6534</v>
      </c>
      <c r="R3672">
        <v>1389</v>
      </c>
      <c r="T3672" t="s">
        <v>6535</v>
      </c>
    </row>
    <row r="3673" spans="1:20" x14ac:dyDescent="0.25">
      <c r="A3673" s="6" t="s">
        <v>33</v>
      </c>
      <c r="B3673" s="7" t="s">
        <v>34</v>
      </c>
      <c r="C3673" s="7" t="s">
        <v>22</v>
      </c>
      <c r="D3673" s="7" t="s">
        <v>23</v>
      </c>
      <c r="E3673" s="7" t="s">
        <v>5</v>
      </c>
      <c r="F3673" s="7"/>
      <c r="G3673" s="7" t="s">
        <v>24</v>
      </c>
      <c r="H3673" s="7">
        <v>1691238</v>
      </c>
      <c r="I3673" s="7">
        <v>1692626</v>
      </c>
      <c r="J3673" s="7" t="s">
        <v>74</v>
      </c>
      <c r="K3673" s="7" t="s">
        <v>6536</v>
      </c>
      <c r="L3673" s="7" t="s">
        <v>6536</v>
      </c>
      <c r="M3673" s="7"/>
      <c r="N3673" s="7" t="s">
        <v>6537</v>
      </c>
      <c r="O3673" s="7"/>
      <c r="P3673" s="7">
        <v>5737505</v>
      </c>
      <c r="Q3673" s="7" t="s">
        <v>6534</v>
      </c>
      <c r="R3673" s="7">
        <v>1389</v>
      </c>
      <c r="S3673" s="7">
        <v>462</v>
      </c>
      <c r="T3673" s="8"/>
    </row>
    <row r="3674" spans="1:20" hidden="1" x14ac:dyDescent="0.25">
      <c r="A3674" t="s">
        <v>20</v>
      </c>
      <c r="B3674" t="s">
        <v>30</v>
      </c>
      <c r="C3674" t="s">
        <v>22</v>
      </c>
      <c r="D3674" t="s">
        <v>23</v>
      </c>
      <c r="E3674" t="s">
        <v>5</v>
      </c>
      <c r="G3674" t="s">
        <v>24</v>
      </c>
      <c r="H3674">
        <v>1692619</v>
      </c>
      <c r="I3674">
        <v>1694052</v>
      </c>
      <c r="J3674" t="s">
        <v>74</v>
      </c>
      <c r="P3674">
        <v>5737506</v>
      </c>
      <c r="Q3674" t="s">
        <v>6538</v>
      </c>
      <c r="R3674">
        <v>1434</v>
      </c>
      <c r="T3674" t="s">
        <v>6539</v>
      </c>
    </row>
    <row r="3675" spans="1:20" x14ac:dyDescent="0.25">
      <c r="A3675" s="6" t="s">
        <v>33</v>
      </c>
      <c r="B3675" s="7" t="s">
        <v>34</v>
      </c>
      <c r="C3675" s="7" t="s">
        <v>22</v>
      </c>
      <c r="D3675" s="7" t="s">
        <v>23</v>
      </c>
      <c r="E3675" s="7" t="s">
        <v>5</v>
      </c>
      <c r="F3675" s="7"/>
      <c r="G3675" s="7" t="s">
        <v>24</v>
      </c>
      <c r="H3675" s="7">
        <v>1692619</v>
      </c>
      <c r="I3675" s="7">
        <v>1694052</v>
      </c>
      <c r="J3675" s="7" t="s">
        <v>74</v>
      </c>
      <c r="K3675" s="7" t="s">
        <v>6540</v>
      </c>
      <c r="L3675" s="7" t="s">
        <v>6540</v>
      </c>
      <c r="M3675" s="7"/>
      <c r="N3675" s="7" t="s">
        <v>6541</v>
      </c>
      <c r="O3675" s="7"/>
      <c r="P3675" s="7">
        <v>5737506</v>
      </c>
      <c r="Q3675" s="7" t="s">
        <v>6538</v>
      </c>
      <c r="R3675" s="7">
        <v>1434</v>
      </c>
      <c r="S3675" s="7">
        <v>477</v>
      </c>
      <c r="T3675" s="8"/>
    </row>
    <row r="3676" spans="1:20" hidden="1" x14ac:dyDescent="0.25">
      <c r="A3676" t="s">
        <v>20</v>
      </c>
      <c r="B3676" t="s">
        <v>30</v>
      </c>
      <c r="C3676" t="s">
        <v>22</v>
      </c>
      <c r="D3676" t="s">
        <v>23</v>
      </c>
      <c r="E3676" t="s">
        <v>5</v>
      </c>
      <c r="G3676" t="s">
        <v>24</v>
      </c>
      <c r="H3676">
        <v>1694103</v>
      </c>
      <c r="I3676">
        <v>1694468</v>
      </c>
      <c r="J3676" t="s">
        <v>74</v>
      </c>
      <c r="P3676">
        <v>5737467</v>
      </c>
      <c r="Q3676" t="s">
        <v>6542</v>
      </c>
      <c r="R3676">
        <v>366</v>
      </c>
      <c r="T3676" t="s">
        <v>6543</v>
      </c>
    </row>
    <row r="3677" spans="1:20" x14ac:dyDescent="0.25">
      <c r="A3677" s="6" t="s">
        <v>33</v>
      </c>
      <c r="B3677" s="7" t="s">
        <v>34</v>
      </c>
      <c r="C3677" s="7" t="s">
        <v>22</v>
      </c>
      <c r="D3677" s="7" t="s">
        <v>23</v>
      </c>
      <c r="E3677" s="7" t="s">
        <v>5</v>
      </c>
      <c r="F3677" s="7"/>
      <c r="G3677" s="7" t="s">
        <v>24</v>
      </c>
      <c r="H3677" s="7">
        <v>1694103</v>
      </c>
      <c r="I3677" s="7">
        <v>1694468</v>
      </c>
      <c r="J3677" s="7" t="s">
        <v>74</v>
      </c>
      <c r="K3677" s="7" t="s">
        <v>6544</v>
      </c>
      <c r="L3677" s="7" t="s">
        <v>6544</v>
      </c>
      <c r="M3677" s="7"/>
      <c r="N3677" s="7" t="s">
        <v>6545</v>
      </c>
      <c r="O3677" s="7"/>
      <c r="P3677" s="7">
        <v>5737467</v>
      </c>
      <c r="Q3677" s="7" t="s">
        <v>6542</v>
      </c>
      <c r="R3677" s="7">
        <v>366</v>
      </c>
      <c r="S3677" s="7">
        <v>121</v>
      </c>
      <c r="T3677" s="8"/>
    </row>
    <row r="3678" spans="1:20" hidden="1" x14ac:dyDescent="0.25">
      <c r="A3678" t="s">
        <v>20</v>
      </c>
      <c r="B3678" t="s">
        <v>30</v>
      </c>
      <c r="C3678" t="s">
        <v>22</v>
      </c>
      <c r="D3678" t="s">
        <v>23</v>
      </c>
      <c r="E3678" t="s">
        <v>5</v>
      </c>
      <c r="G3678" t="s">
        <v>24</v>
      </c>
      <c r="H3678">
        <v>1694478</v>
      </c>
      <c r="I3678">
        <v>1694795</v>
      </c>
      <c r="J3678" t="s">
        <v>74</v>
      </c>
      <c r="P3678">
        <v>5737468</v>
      </c>
      <c r="Q3678" t="s">
        <v>6546</v>
      </c>
      <c r="R3678">
        <v>318</v>
      </c>
      <c r="T3678" t="s">
        <v>6547</v>
      </c>
    </row>
    <row r="3679" spans="1:20" x14ac:dyDescent="0.25">
      <c r="A3679" s="6" t="s">
        <v>33</v>
      </c>
      <c r="B3679" s="7" t="s">
        <v>34</v>
      </c>
      <c r="C3679" s="7" t="s">
        <v>22</v>
      </c>
      <c r="D3679" s="7" t="s">
        <v>23</v>
      </c>
      <c r="E3679" s="7" t="s">
        <v>5</v>
      </c>
      <c r="F3679" s="7"/>
      <c r="G3679" s="7" t="s">
        <v>24</v>
      </c>
      <c r="H3679" s="7">
        <v>1694478</v>
      </c>
      <c r="I3679" s="7">
        <v>1694795</v>
      </c>
      <c r="J3679" s="7" t="s">
        <v>74</v>
      </c>
      <c r="K3679" s="7" t="s">
        <v>6548</v>
      </c>
      <c r="L3679" s="7" t="s">
        <v>6548</v>
      </c>
      <c r="M3679" s="7"/>
      <c r="N3679" s="7" t="s">
        <v>3152</v>
      </c>
      <c r="O3679" s="7"/>
      <c r="P3679" s="7">
        <v>5737468</v>
      </c>
      <c r="Q3679" s="7" t="s">
        <v>6546</v>
      </c>
      <c r="R3679" s="7">
        <v>318</v>
      </c>
      <c r="S3679" s="7">
        <v>105</v>
      </c>
      <c r="T3679" s="8"/>
    </row>
    <row r="3680" spans="1:20" hidden="1" x14ac:dyDescent="0.25">
      <c r="A3680" t="s">
        <v>20</v>
      </c>
      <c r="B3680" t="s">
        <v>30</v>
      </c>
      <c r="C3680" t="s">
        <v>22</v>
      </c>
      <c r="D3680" t="s">
        <v>23</v>
      </c>
      <c r="E3680" t="s">
        <v>5</v>
      </c>
      <c r="G3680" t="s">
        <v>24</v>
      </c>
      <c r="H3680">
        <v>1694838</v>
      </c>
      <c r="I3680">
        <v>1695665</v>
      </c>
      <c r="J3680" t="s">
        <v>74</v>
      </c>
      <c r="P3680">
        <v>5737434</v>
      </c>
      <c r="Q3680" t="s">
        <v>6549</v>
      </c>
      <c r="R3680">
        <v>828</v>
      </c>
      <c r="T3680" t="s">
        <v>6550</v>
      </c>
    </row>
    <row r="3681" spans="1:20" x14ac:dyDescent="0.25">
      <c r="A3681" s="6" t="s">
        <v>33</v>
      </c>
      <c r="B3681" s="7" t="s">
        <v>34</v>
      </c>
      <c r="C3681" s="7" t="s">
        <v>22</v>
      </c>
      <c r="D3681" s="7" t="s">
        <v>23</v>
      </c>
      <c r="E3681" s="7" t="s">
        <v>5</v>
      </c>
      <c r="F3681" s="7"/>
      <c r="G3681" s="7" t="s">
        <v>24</v>
      </c>
      <c r="H3681" s="7">
        <v>1694838</v>
      </c>
      <c r="I3681" s="7">
        <v>1695665</v>
      </c>
      <c r="J3681" s="7" t="s">
        <v>74</v>
      </c>
      <c r="K3681" s="7" t="s">
        <v>6551</v>
      </c>
      <c r="L3681" s="7" t="s">
        <v>6551</v>
      </c>
      <c r="M3681" s="7"/>
      <c r="N3681" s="7" t="s">
        <v>2841</v>
      </c>
      <c r="O3681" s="7"/>
      <c r="P3681" s="7">
        <v>5737434</v>
      </c>
      <c r="Q3681" s="7" t="s">
        <v>6549</v>
      </c>
      <c r="R3681" s="7">
        <v>828</v>
      </c>
      <c r="S3681" s="7">
        <v>275</v>
      </c>
      <c r="T3681" s="8"/>
    </row>
    <row r="3682" spans="1:20" hidden="1" x14ac:dyDescent="0.25">
      <c r="A3682" t="s">
        <v>20</v>
      </c>
      <c r="B3682" t="s">
        <v>30</v>
      </c>
      <c r="C3682" t="s">
        <v>22</v>
      </c>
      <c r="D3682" t="s">
        <v>23</v>
      </c>
      <c r="E3682" t="s">
        <v>5</v>
      </c>
      <c r="G3682" t="s">
        <v>24</v>
      </c>
      <c r="H3682">
        <v>1695998</v>
      </c>
      <c r="I3682">
        <v>1696309</v>
      </c>
      <c r="J3682" t="s">
        <v>25</v>
      </c>
      <c r="P3682">
        <v>5737435</v>
      </c>
      <c r="Q3682" t="s">
        <v>6552</v>
      </c>
      <c r="R3682">
        <v>312</v>
      </c>
      <c r="T3682" t="s">
        <v>6553</v>
      </c>
    </row>
    <row r="3683" spans="1:20" x14ac:dyDescent="0.25">
      <c r="A3683" s="6" t="s">
        <v>33</v>
      </c>
      <c r="B3683" s="7" t="s">
        <v>34</v>
      </c>
      <c r="C3683" s="7" t="s">
        <v>22</v>
      </c>
      <c r="D3683" s="7" t="s">
        <v>23</v>
      </c>
      <c r="E3683" s="7" t="s">
        <v>5</v>
      </c>
      <c r="F3683" s="7"/>
      <c r="G3683" s="7" t="s">
        <v>24</v>
      </c>
      <c r="H3683" s="7">
        <v>1695998</v>
      </c>
      <c r="I3683" s="7">
        <v>1696309</v>
      </c>
      <c r="J3683" s="7" t="s">
        <v>25</v>
      </c>
      <c r="K3683" s="7" t="s">
        <v>6554</v>
      </c>
      <c r="L3683" s="7" t="s">
        <v>6554</v>
      </c>
      <c r="M3683" s="7"/>
      <c r="N3683" s="7" t="s">
        <v>36</v>
      </c>
      <c r="O3683" s="7"/>
      <c r="P3683" s="7">
        <v>5737435</v>
      </c>
      <c r="Q3683" s="7" t="s">
        <v>6552</v>
      </c>
      <c r="R3683" s="7">
        <v>312</v>
      </c>
      <c r="S3683" s="7">
        <v>103</v>
      </c>
      <c r="T3683" s="8"/>
    </row>
    <row r="3684" spans="1:20" hidden="1" x14ac:dyDescent="0.25">
      <c r="A3684" t="s">
        <v>20</v>
      </c>
      <c r="B3684" t="s">
        <v>30</v>
      </c>
      <c r="C3684" t="s">
        <v>22</v>
      </c>
      <c r="D3684" t="s">
        <v>23</v>
      </c>
      <c r="E3684" t="s">
        <v>5</v>
      </c>
      <c r="G3684" t="s">
        <v>24</v>
      </c>
      <c r="H3684">
        <v>1696359</v>
      </c>
      <c r="I3684">
        <v>1696988</v>
      </c>
      <c r="J3684" t="s">
        <v>25</v>
      </c>
      <c r="P3684">
        <v>5737568</v>
      </c>
      <c r="Q3684" t="s">
        <v>6555</v>
      </c>
      <c r="R3684">
        <v>630</v>
      </c>
      <c r="T3684" t="s">
        <v>6556</v>
      </c>
    </row>
    <row r="3685" spans="1:20" x14ac:dyDescent="0.25">
      <c r="A3685" s="6" t="s">
        <v>33</v>
      </c>
      <c r="B3685" s="7" t="s">
        <v>34</v>
      </c>
      <c r="C3685" s="7" t="s">
        <v>22</v>
      </c>
      <c r="D3685" s="7" t="s">
        <v>23</v>
      </c>
      <c r="E3685" s="7" t="s">
        <v>5</v>
      </c>
      <c r="F3685" s="7"/>
      <c r="G3685" s="7" t="s">
        <v>24</v>
      </c>
      <c r="H3685" s="7">
        <v>1696359</v>
      </c>
      <c r="I3685" s="7">
        <v>1696988</v>
      </c>
      <c r="J3685" s="7" t="s">
        <v>25</v>
      </c>
      <c r="K3685" s="7" t="s">
        <v>6557</v>
      </c>
      <c r="L3685" s="7" t="s">
        <v>6557</v>
      </c>
      <c r="M3685" s="7"/>
      <c r="N3685" s="7" t="s">
        <v>6558</v>
      </c>
      <c r="O3685" s="7"/>
      <c r="P3685" s="7">
        <v>5737568</v>
      </c>
      <c r="Q3685" s="7" t="s">
        <v>6555</v>
      </c>
      <c r="R3685" s="7">
        <v>630</v>
      </c>
      <c r="S3685" s="7">
        <v>209</v>
      </c>
      <c r="T3685" s="8"/>
    </row>
    <row r="3686" spans="1:20" hidden="1" x14ac:dyDescent="0.25">
      <c r="A3686" t="s">
        <v>20</v>
      </c>
      <c r="B3686" t="s">
        <v>30</v>
      </c>
      <c r="C3686" t="s">
        <v>22</v>
      </c>
      <c r="D3686" t="s">
        <v>23</v>
      </c>
      <c r="E3686" t="s">
        <v>5</v>
      </c>
      <c r="G3686" t="s">
        <v>24</v>
      </c>
      <c r="H3686">
        <v>1697033</v>
      </c>
      <c r="I3686">
        <v>1698391</v>
      </c>
      <c r="J3686" t="s">
        <v>25</v>
      </c>
      <c r="P3686">
        <v>5737569</v>
      </c>
      <c r="Q3686" t="s">
        <v>6559</v>
      </c>
      <c r="R3686">
        <v>1359</v>
      </c>
      <c r="T3686" t="s">
        <v>6560</v>
      </c>
    </row>
    <row r="3687" spans="1:20" x14ac:dyDescent="0.25">
      <c r="A3687" s="6" t="s">
        <v>33</v>
      </c>
      <c r="B3687" s="7" t="s">
        <v>34</v>
      </c>
      <c r="C3687" s="7" t="s">
        <v>22</v>
      </c>
      <c r="D3687" s="7" t="s">
        <v>23</v>
      </c>
      <c r="E3687" s="7" t="s">
        <v>5</v>
      </c>
      <c r="F3687" s="7"/>
      <c r="G3687" s="7" t="s">
        <v>24</v>
      </c>
      <c r="H3687" s="7">
        <v>1697033</v>
      </c>
      <c r="I3687" s="7">
        <v>1698391</v>
      </c>
      <c r="J3687" s="7" t="s">
        <v>25</v>
      </c>
      <c r="K3687" s="7" t="s">
        <v>6561</v>
      </c>
      <c r="L3687" s="7" t="s">
        <v>6561</v>
      </c>
      <c r="M3687" s="7"/>
      <c r="N3687" s="7" t="s">
        <v>36</v>
      </c>
      <c r="O3687" s="7"/>
      <c r="P3687" s="7">
        <v>5737569</v>
      </c>
      <c r="Q3687" s="7" t="s">
        <v>6559</v>
      </c>
      <c r="R3687" s="7">
        <v>1359</v>
      </c>
      <c r="S3687" s="7">
        <v>452</v>
      </c>
      <c r="T3687" s="8"/>
    </row>
    <row r="3688" spans="1:20" hidden="1" x14ac:dyDescent="0.25">
      <c r="A3688" t="s">
        <v>20</v>
      </c>
      <c r="B3688" t="s">
        <v>30</v>
      </c>
      <c r="C3688" t="s">
        <v>22</v>
      </c>
      <c r="D3688" t="s">
        <v>23</v>
      </c>
      <c r="E3688" t="s">
        <v>5</v>
      </c>
      <c r="G3688" t="s">
        <v>24</v>
      </c>
      <c r="H3688">
        <v>1698438</v>
      </c>
      <c r="I3688">
        <v>1699694</v>
      </c>
      <c r="J3688" t="s">
        <v>74</v>
      </c>
      <c r="P3688">
        <v>5737664</v>
      </c>
      <c r="Q3688" t="s">
        <v>6562</v>
      </c>
      <c r="R3688">
        <v>1257</v>
      </c>
      <c r="T3688" t="s">
        <v>6563</v>
      </c>
    </row>
    <row r="3689" spans="1:20" x14ac:dyDescent="0.25">
      <c r="A3689" s="6" t="s">
        <v>33</v>
      </c>
      <c r="B3689" s="7" t="s">
        <v>34</v>
      </c>
      <c r="C3689" s="7" t="s">
        <v>22</v>
      </c>
      <c r="D3689" s="7" t="s">
        <v>23</v>
      </c>
      <c r="E3689" s="7" t="s">
        <v>5</v>
      </c>
      <c r="F3689" s="7"/>
      <c r="G3689" s="7" t="s">
        <v>24</v>
      </c>
      <c r="H3689" s="7">
        <v>1698438</v>
      </c>
      <c r="I3689" s="7">
        <v>1699694</v>
      </c>
      <c r="J3689" s="7" t="s">
        <v>74</v>
      </c>
      <c r="K3689" s="7" t="s">
        <v>6564</v>
      </c>
      <c r="L3689" s="7" t="s">
        <v>6564</v>
      </c>
      <c r="M3689" s="7"/>
      <c r="N3689" s="7" t="s">
        <v>6565</v>
      </c>
      <c r="O3689" s="7"/>
      <c r="P3689" s="7">
        <v>5737664</v>
      </c>
      <c r="Q3689" s="7" t="s">
        <v>6562</v>
      </c>
      <c r="R3689" s="7">
        <v>1257</v>
      </c>
      <c r="S3689" s="7">
        <v>418</v>
      </c>
      <c r="T3689" s="8"/>
    </row>
    <row r="3690" spans="1:20" hidden="1" x14ac:dyDescent="0.25">
      <c r="A3690" t="s">
        <v>20</v>
      </c>
      <c r="B3690" t="s">
        <v>30</v>
      </c>
      <c r="C3690" t="s">
        <v>22</v>
      </c>
      <c r="D3690" t="s">
        <v>23</v>
      </c>
      <c r="E3690" t="s">
        <v>5</v>
      </c>
      <c r="G3690" t="s">
        <v>24</v>
      </c>
      <c r="H3690">
        <v>1699719</v>
      </c>
      <c r="I3690">
        <v>1700342</v>
      </c>
      <c r="J3690" t="s">
        <v>74</v>
      </c>
      <c r="P3690">
        <v>5737636</v>
      </c>
      <c r="Q3690" t="s">
        <v>6566</v>
      </c>
      <c r="R3690">
        <v>624</v>
      </c>
      <c r="T3690" t="s">
        <v>6567</v>
      </c>
    </row>
    <row r="3691" spans="1:20" x14ac:dyDescent="0.25">
      <c r="A3691" s="6" t="s">
        <v>33</v>
      </c>
      <c r="B3691" s="7" t="s">
        <v>34</v>
      </c>
      <c r="C3691" s="7" t="s">
        <v>22</v>
      </c>
      <c r="D3691" s="7" t="s">
        <v>23</v>
      </c>
      <c r="E3691" s="7" t="s">
        <v>5</v>
      </c>
      <c r="F3691" s="7"/>
      <c r="G3691" s="7" t="s">
        <v>24</v>
      </c>
      <c r="H3691" s="7">
        <v>1699719</v>
      </c>
      <c r="I3691" s="7">
        <v>1700342</v>
      </c>
      <c r="J3691" s="7" t="s">
        <v>74</v>
      </c>
      <c r="K3691" s="7" t="s">
        <v>6568</v>
      </c>
      <c r="L3691" s="7" t="s">
        <v>6568</v>
      </c>
      <c r="M3691" s="7"/>
      <c r="N3691" s="7" t="s">
        <v>6569</v>
      </c>
      <c r="O3691" s="7"/>
      <c r="P3691" s="7">
        <v>5737636</v>
      </c>
      <c r="Q3691" s="7" t="s">
        <v>6566</v>
      </c>
      <c r="R3691" s="7">
        <v>624</v>
      </c>
      <c r="S3691" s="7">
        <v>207</v>
      </c>
      <c r="T3691" s="8"/>
    </row>
    <row r="3692" spans="1:20" hidden="1" x14ac:dyDescent="0.25">
      <c r="A3692" t="s">
        <v>20</v>
      </c>
      <c r="B3692" t="s">
        <v>30</v>
      </c>
      <c r="C3692" t="s">
        <v>22</v>
      </c>
      <c r="D3692" t="s">
        <v>23</v>
      </c>
      <c r="E3692" t="s">
        <v>5</v>
      </c>
      <c r="G3692" t="s">
        <v>24</v>
      </c>
      <c r="H3692">
        <v>1700621</v>
      </c>
      <c r="I3692">
        <v>1701094</v>
      </c>
      <c r="J3692" t="s">
        <v>25</v>
      </c>
      <c r="P3692">
        <v>5737637</v>
      </c>
      <c r="Q3692" t="s">
        <v>6570</v>
      </c>
      <c r="R3692">
        <v>474</v>
      </c>
      <c r="T3692" t="s">
        <v>6571</v>
      </c>
    </row>
    <row r="3693" spans="1:20" x14ac:dyDescent="0.25">
      <c r="A3693" s="6" t="s">
        <v>33</v>
      </c>
      <c r="B3693" s="7" t="s">
        <v>34</v>
      </c>
      <c r="C3693" s="7" t="s">
        <v>22</v>
      </c>
      <c r="D3693" s="7" t="s">
        <v>23</v>
      </c>
      <c r="E3693" s="7" t="s">
        <v>5</v>
      </c>
      <c r="F3693" s="7"/>
      <c r="G3693" s="7" t="s">
        <v>24</v>
      </c>
      <c r="H3693" s="7">
        <v>1700621</v>
      </c>
      <c r="I3693" s="7">
        <v>1701094</v>
      </c>
      <c r="J3693" s="7" t="s">
        <v>25</v>
      </c>
      <c r="K3693" s="7" t="s">
        <v>6572</v>
      </c>
      <c r="L3693" s="7" t="s">
        <v>6572</v>
      </c>
      <c r="M3693" s="7"/>
      <c r="N3693" s="7" t="s">
        <v>6573</v>
      </c>
      <c r="O3693" s="7"/>
      <c r="P3693" s="7">
        <v>5737637</v>
      </c>
      <c r="Q3693" s="7" t="s">
        <v>6570</v>
      </c>
      <c r="R3693" s="7">
        <v>474</v>
      </c>
      <c r="S3693" s="7">
        <v>157</v>
      </c>
      <c r="T3693" s="8"/>
    </row>
    <row r="3694" spans="1:20" hidden="1" x14ac:dyDescent="0.25">
      <c r="A3694" t="s">
        <v>20</v>
      </c>
      <c r="B3694" t="s">
        <v>30</v>
      </c>
      <c r="C3694" t="s">
        <v>22</v>
      </c>
      <c r="D3694" t="s">
        <v>23</v>
      </c>
      <c r="E3694" t="s">
        <v>5</v>
      </c>
      <c r="G3694" t="s">
        <v>24</v>
      </c>
      <c r="H3694">
        <v>1701135</v>
      </c>
      <c r="I3694">
        <v>1701734</v>
      </c>
      <c r="J3694" t="s">
        <v>25</v>
      </c>
      <c r="P3694">
        <v>5737389</v>
      </c>
      <c r="Q3694" t="s">
        <v>6574</v>
      </c>
      <c r="R3694">
        <v>600</v>
      </c>
      <c r="T3694" t="s">
        <v>6575</v>
      </c>
    </row>
    <row r="3695" spans="1:20" x14ac:dyDescent="0.25">
      <c r="A3695" s="6" t="s">
        <v>33</v>
      </c>
      <c r="B3695" s="7" t="s">
        <v>34</v>
      </c>
      <c r="C3695" s="7" t="s">
        <v>22</v>
      </c>
      <c r="D3695" s="7" t="s">
        <v>23</v>
      </c>
      <c r="E3695" s="7" t="s">
        <v>5</v>
      </c>
      <c r="F3695" s="7"/>
      <c r="G3695" s="7" t="s">
        <v>24</v>
      </c>
      <c r="H3695" s="7">
        <v>1701135</v>
      </c>
      <c r="I3695" s="7">
        <v>1701734</v>
      </c>
      <c r="J3695" s="7" t="s">
        <v>25</v>
      </c>
      <c r="K3695" s="7" t="s">
        <v>6576</v>
      </c>
      <c r="L3695" s="7" t="s">
        <v>6576</v>
      </c>
      <c r="M3695" s="7"/>
      <c r="N3695" s="7" t="s">
        <v>36</v>
      </c>
      <c r="O3695" s="7"/>
      <c r="P3695" s="7">
        <v>5737389</v>
      </c>
      <c r="Q3695" s="7" t="s">
        <v>6574</v>
      </c>
      <c r="R3695" s="7">
        <v>600</v>
      </c>
      <c r="S3695" s="7">
        <v>199</v>
      </c>
      <c r="T3695" s="8"/>
    </row>
    <row r="3696" spans="1:20" hidden="1" x14ac:dyDescent="0.25">
      <c r="A3696" t="s">
        <v>20</v>
      </c>
      <c r="B3696" t="s">
        <v>30</v>
      </c>
      <c r="C3696" t="s">
        <v>22</v>
      </c>
      <c r="D3696" t="s">
        <v>23</v>
      </c>
      <c r="E3696" t="s">
        <v>5</v>
      </c>
      <c r="G3696" t="s">
        <v>24</v>
      </c>
      <c r="H3696">
        <v>1701762</v>
      </c>
      <c r="I3696">
        <v>1702031</v>
      </c>
      <c r="J3696" t="s">
        <v>74</v>
      </c>
      <c r="P3696">
        <v>5737390</v>
      </c>
      <c r="Q3696" t="s">
        <v>6577</v>
      </c>
      <c r="R3696">
        <v>270</v>
      </c>
      <c r="T3696" t="s">
        <v>6578</v>
      </c>
    </row>
    <row r="3697" spans="1:20" x14ac:dyDescent="0.25">
      <c r="A3697" s="6" t="s">
        <v>33</v>
      </c>
      <c r="B3697" s="7" t="s">
        <v>34</v>
      </c>
      <c r="C3697" s="7" t="s">
        <v>22</v>
      </c>
      <c r="D3697" s="7" t="s">
        <v>23</v>
      </c>
      <c r="E3697" s="7" t="s">
        <v>5</v>
      </c>
      <c r="F3697" s="7"/>
      <c r="G3697" s="7" t="s">
        <v>24</v>
      </c>
      <c r="H3697" s="7">
        <v>1701762</v>
      </c>
      <c r="I3697" s="7">
        <v>1702031</v>
      </c>
      <c r="J3697" s="7" t="s">
        <v>74</v>
      </c>
      <c r="K3697" s="7" t="s">
        <v>6579</v>
      </c>
      <c r="L3697" s="7" t="s">
        <v>6579</v>
      </c>
      <c r="M3697" s="7"/>
      <c r="N3697" s="7" t="s">
        <v>36</v>
      </c>
      <c r="O3697" s="7"/>
      <c r="P3697" s="7">
        <v>5737390</v>
      </c>
      <c r="Q3697" s="7" t="s">
        <v>6577</v>
      </c>
      <c r="R3697" s="7">
        <v>270</v>
      </c>
      <c r="S3697" s="7">
        <v>89</v>
      </c>
      <c r="T3697" s="8"/>
    </row>
    <row r="3698" spans="1:20" hidden="1" x14ac:dyDescent="0.25">
      <c r="A3698" t="s">
        <v>20</v>
      </c>
      <c r="B3698" t="s">
        <v>30</v>
      </c>
      <c r="C3698" t="s">
        <v>22</v>
      </c>
      <c r="D3698" t="s">
        <v>23</v>
      </c>
      <c r="E3698" t="s">
        <v>5</v>
      </c>
      <c r="G3698" t="s">
        <v>24</v>
      </c>
      <c r="H3698">
        <v>1702343</v>
      </c>
      <c r="I3698">
        <v>1702696</v>
      </c>
      <c r="J3698" t="s">
        <v>25</v>
      </c>
      <c r="P3698">
        <v>5737583</v>
      </c>
      <c r="Q3698" t="s">
        <v>6580</v>
      </c>
      <c r="R3698">
        <v>354</v>
      </c>
      <c r="T3698" t="s">
        <v>6581</v>
      </c>
    </row>
    <row r="3699" spans="1:20" x14ac:dyDescent="0.25">
      <c r="A3699" s="6" t="s">
        <v>33</v>
      </c>
      <c r="B3699" s="7" t="s">
        <v>34</v>
      </c>
      <c r="C3699" s="7" t="s">
        <v>22</v>
      </c>
      <c r="D3699" s="7" t="s">
        <v>23</v>
      </c>
      <c r="E3699" s="7" t="s">
        <v>5</v>
      </c>
      <c r="F3699" s="7"/>
      <c r="G3699" s="7" t="s">
        <v>24</v>
      </c>
      <c r="H3699" s="7">
        <v>1702343</v>
      </c>
      <c r="I3699" s="7">
        <v>1702696</v>
      </c>
      <c r="J3699" s="7" t="s">
        <v>25</v>
      </c>
      <c r="K3699" s="7" t="s">
        <v>6582</v>
      </c>
      <c r="L3699" s="7" t="s">
        <v>6582</v>
      </c>
      <c r="M3699" s="7"/>
      <c r="N3699" s="7" t="s">
        <v>36</v>
      </c>
      <c r="O3699" s="7"/>
      <c r="P3699" s="7">
        <v>5737583</v>
      </c>
      <c r="Q3699" s="7" t="s">
        <v>6580</v>
      </c>
      <c r="R3699" s="7">
        <v>354</v>
      </c>
      <c r="S3699" s="7">
        <v>117</v>
      </c>
      <c r="T3699" s="8"/>
    </row>
    <row r="3700" spans="1:20" hidden="1" x14ac:dyDescent="0.25">
      <c r="A3700" t="s">
        <v>20</v>
      </c>
      <c r="B3700" t="s">
        <v>30</v>
      </c>
      <c r="C3700" t="s">
        <v>22</v>
      </c>
      <c r="D3700" t="s">
        <v>23</v>
      </c>
      <c r="E3700" t="s">
        <v>5</v>
      </c>
      <c r="G3700" t="s">
        <v>24</v>
      </c>
      <c r="H3700">
        <v>1702723</v>
      </c>
      <c r="I3700">
        <v>1703454</v>
      </c>
      <c r="J3700" t="s">
        <v>74</v>
      </c>
      <c r="P3700">
        <v>5737584</v>
      </c>
      <c r="Q3700" t="s">
        <v>6583</v>
      </c>
      <c r="R3700">
        <v>732</v>
      </c>
      <c r="T3700" t="s">
        <v>6584</v>
      </c>
    </row>
    <row r="3701" spans="1:20" x14ac:dyDescent="0.25">
      <c r="A3701" s="6" t="s">
        <v>33</v>
      </c>
      <c r="B3701" s="7" t="s">
        <v>34</v>
      </c>
      <c r="C3701" s="7" t="s">
        <v>22</v>
      </c>
      <c r="D3701" s="7" t="s">
        <v>23</v>
      </c>
      <c r="E3701" s="7" t="s">
        <v>5</v>
      </c>
      <c r="F3701" s="7"/>
      <c r="G3701" s="7" t="s">
        <v>24</v>
      </c>
      <c r="H3701" s="7">
        <v>1702723</v>
      </c>
      <c r="I3701" s="7">
        <v>1703454</v>
      </c>
      <c r="J3701" s="7" t="s">
        <v>74</v>
      </c>
      <c r="K3701" s="7" t="s">
        <v>6585</v>
      </c>
      <c r="L3701" s="7" t="s">
        <v>6585</v>
      </c>
      <c r="M3701" s="7"/>
      <c r="N3701" s="7" t="s">
        <v>394</v>
      </c>
      <c r="O3701" s="7"/>
      <c r="P3701" s="7">
        <v>5737584</v>
      </c>
      <c r="Q3701" s="7" t="s">
        <v>6583</v>
      </c>
      <c r="R3701" s="7">
        <v>732</v>
      </c>
      <c r="S3701" s="7">
        <v>243</v>
      </c>
      <c r="T3701" s="8"/>
    </row>
    <row r="3702" spans="1:20" hidden="1" x14ac:dyDescent="0.25">
      <c r="A3702" t="s">
        <v>20</v>
      </c>
      <c r="B3702" t="s">
        <v>30</v>
      </c>
      <c r="C3702" t="s">
        <v>22</v>
      </c>
      <c r="D3702" t="s">
        <v>23</v>
      </c>
      <c r="E3702" t="s">
        <v>5</v>
      </c>
      <c r="G3702" t="s">
        <v>24</v>
      </c>
      <c r="H3702">
        <v>1703567</v>
      </c>
      <c r="I3702">
        <v>1703794</v>
      </c>
      <c r="J3702" t="s">
        <v>74</v>
      </c>
      <c r="P3702">
        <v>5737607</v>
      </c>
      <c r="Q3702" t="s">
        <v>6586</v>
      </c>
      <c r="R3702">
        <v>228</v>
      </c>
      <c r="T3702" t="s">
        <v>6587</v>
      </c>
    </row>
    <row r="3703" spans="1:20" x14ac:dyDescent="0.25">
      <c r="A3703" s="6" t="s">
        <v>33</v>
      </c>
      <c r="B3703" s="7" t="s">
        <v>34</v>
      </c>
      <c r="C3703" s="7" t="s">
        <v>22</v>
      </c>
      <c r="D3703" s="7" t="s">
        <v>23</v>
      </c>
      <c r="E3703" s="7" t="s">
        <v>5</v>
      </c>
      <c r="F3703" s="7"/>
      <c r="G3703" s="7" t="s">
        <v>24</v>
      </c>
      <c r="H3703" s="7">
        <v>1703567</v>
      </c>
      <c r="I3703" s="7">
        <v>1703794</v>
      </c>
      <c r="J3703" s="7" t="s">
        <v>74</v>
      </c>
      <c r="K3703" s="7" t="s">
        <v>6588</v>
      </c>
      <c r="L3703" s="7" t="s">
        <v>6588</v>
      </c>
      <c r="M3703" s="7"/>
      <c r="N3703" s="7" t="s">
        <v>36</v>
      </c>
      <c r="O3703" s="7"/>
      <c r="P3703" s="7">
        <v>5737607</v>
      </c>
      <c r="Q3703" s="7" t="s">
        <v>6586</v>
      </c>
      <c r="R3703" s="7">
        <v>228</v>
      </c>
      <c r="S3703" s="7">
        <v>75</v>
      </c>
      <c r="T3703" s="8"/>
    </row>
    <row r="3704" spans="1:20" hidden="1" x14ac:dyDescent="0.25">
      <c r="A3704" t="s">
        <v>20</v>
      </c>
      <c r="B3704" t="s">
        <v>30</v>
      </c>
      <c r="C3704" t="s">
        <v>22</v>
      </c>
      <c r="D3704" t="s">
        <v>23</v>
      </c>
      <c r="E3704" t="s">
        <v>5</v>
      </c>
      <c r="G3704" t="s">
        <v>24</v>
      </c>
      <c r="H3704">
        <v>1703899</v>
      </c>
      <c r="I3704">
        <v>1704297</v>
      </c>
      <c r="J3704" t="s">
        <v>74</v>
      </c>
      <c r="P3704">
        <v>5737608</v>
      </c>
      <c r="Q3704" t="s">
        <v>6589</v>
      </c>
      <c r="R3704">
        <v>399</v>
      </c>
      <c r="T3704" t="s">
        <v>6590</v>
      </c>
    </row>
    <row r="3705" spans="1:20" x14ac:dyDescent="0.25">
      <c r="A3705" s="6" t="s">
        <v>33</v>
      </c>
      <c r="B3705" s="7" t="s">
        <v>34</v>
      </c>
      <c r="C3705" s="7" t="s">
        <v>22</v>
      </c>
      <c r="D3705" s="7" t="s">
        <v>23</v>
      </c>
      <c r="E3705" s="7" t="s">
        <v>5</v>
      </c>
      <c r="F3705" s="7"/>
      <c r="G3705" s="7" t="s">
        <v>24</v>
      </c>
      <c r="H3705" s="7">
        <v>1703899</v>
      </c>
      <c r="I3705" s="7">
        <v>1704297</v>
      </c>
      <c r="J3705" s="7" t="s">
        <v>74</v>
      </c>
      <c r="K3705" s="7" t="s">
        <v>6591</v>
      </c>
      <c r="L3705" s="7" t="s">
        <v>6591</v>
      </c>
      <c r="M3705" s="7"/>
      <c r="N3705" s="7" t="s">
        <v>36</v>
      </c>
      <c r="O3705" s="7"/>
      <c r="P3705" s="7">
        <v>5737608</v>
      </c>
      <c r="Q3705" s="7" t="s">
        <v>6589</v>
      </c>
      <c r="R3705" s="7">
        <v>399</v>
      </c>
      <c r="S3705" s="7">
        <v>132</v>
      </c>
      <c r="T3705" s="8"/>
    </row>
    <row r="3706" spans="1:20" hidden="1" x14ac:dyDescent="0.25">
      <c r="A3706" t="s">
        <v>20</v>
      </c>
      <c r="B3706" t="s">
        <v>30</v>
      </c>
      <c r="C3706" t="s">
        <v>22</v>
      </c>
      <c r="D3706" t="s">
        <v>23</v>
      </c>
      <c r="E3706" t="s">
        <v>5</v>
      </c>
      <c r="G3706" t="s">
        <v>24</v>
      </c>
      <c r="H3706">
        <v>1704380</v>
      </c>
      <c r="I3706">
        <v>1705255</v>
      </c>
      <c r="J3706" t="s">
        <v>74</v>
      </c>
      <c r="P3706">
        <v>5737604</v>
      </c>
      <c r="Q3706" t="s">
        <v>6592</v>
      </c>
      <c r="R3706">
        <v>876</v>
      </c>
      <c r="T3706" t="s">
        <v>6593</v>
      </c>
    </row>
    <row r="3707" spans="1:20" x14ac:dyDescent="0.25">
      <c r="A3707" s="6" t="s">
        <v>33</v>
      </c>
      <c r="B3707" s="7" t="s">
        <v>34</v>
      </c>
      <c r="C3707" s="7" t="s">
        <v>22</v>
      </c>
      <c r="D3707" s="7" t="s">
        <v>23</v>
      </c>
      <c r="E3707" s="7" t="s">
        <v>5</v>
      </c>
      <c r="F3707" s="7"/>
      <c r="G3707" s="7" t="s">
        <v>24</v>
      </c>
      <c r="H3707" s="7">
        <v>1704380</v>
      </c>
      <c r="I3707" s="7">
        <v>1705255</v>
      </c>
      <c r="J3707" s="7" t="s">
        <v>74</v>
      </c>
      <c r="K3707" s="7" t="s">
        <v>6594</v>
      </c>
      <c r="L3707" s="7" t="s">
        <v>6594</v>
      </c>
      <c r="M3707" s="7"/>
      <c r="N3707" s="7" t="s">
        <v>3295</v>
      </c>
      <c r="O3707" s="7"/>
      <c r="P3707" s="7">
        <v>5737604</v>
      </c>
      <c r="Q3707" s="7" t="s">
        <v>6592</v>
      </c>
      <c r="R3707" s="7">
        <v>876</v>
      </c>
      <c r="S3707" s="7">
        <v>291</v>
      </c>
      <c r="T3707" s="8"/>
    </row>
    <row r="3708" spans="1:20" hidden="1" x14ac:dyDescent="0.25">
      <c r="A3708" t="s">
        <v>20</v>
      </c>
      <c r="B3708" t="s">
        <v>30</v>
      </c>
      <c r="C3708" t="s">
        <v>22</v>
      </c>
      <c r="D3708" t="s">
        <v>23</v>
      </c>
      <c r="E3708" t="s">
        <v>5</v>
      </c>
      <c r="G3708" t="s">
        <v>24</v>
      </c>
      <c r="H3708">
        <v>1706076</v>
      </c>
      <c r="I3708">
        <v>1706663</v>
      </c>
      <c r="J3708" t="s">
        <v>25</v>
      </c>
      <c r="P3708">
        <v>5737523</v>
      </c>
      <c r="Q3708" t="s">
        <v>6595</v>
      </c>
      <c r="R3708">
        <v>588</v>
      </c>
      <c r="T3708" t="s">
        <v>6596</v>
      </c>
    </row>
    <row r="3709" spans="1:20" x14ac:dyDescent="0.25">
      <c r="A3709" s="6" t="s">
        <v>33</v>
      </c>
      <c r="B3709" s="7" t="s">
        <v>34</v>
      </c>
      <c r="C3709" s="7" t="s">
        <v>22</v>
      </c>
      <c r="D3709" s="7" t="s">
        <v>23</v>
      </c>
      <c r="E3709" s="7" t="s">
        <v>5</v>
      </c>
      <c r="F3709" s="7"/>
      <c r="G3709" s="7" t="s">
        <v>24</v>
      </c>
      <c r="H3709" s="7">
        <v>1706076</v>
      </c>
      <c r="I3709" s="7">
        <v>1706663</v>
      </c>
      <c r="J3709" s="7" t="s">
        <v>25</v>
      </c>
      <c r="K3709" s="7" t="s">
        <v>6597</v>
      </c>
      <c r="L3709" s="7" t="s">
        <v>6597</v>
      </c>
      <c r="M3709" s="7"/>
      <c r="N3709" s="7" t="s">
        <v>5962</v>
      </c>
      <c r="O3709" s="7"/>
      <c r="P3709" s="7">
        <v>5737523</v>
      </c>
      <c r="Q3709" s="7" t="s">
        <v>6595</v>
      </c>
      <c r="R3709" s="7">
        <v>588</v>
      </c>
      <c r="S3709" s="7">
        <v>195</v>
      </c>
      <c r="T3709" s="8"/>
    </row>
    <row r="3710" spans="1:20" hidden="1" x14ac:dyDescent="0.25">
      <c r="A3710" t="s">
        <v>20</v>
      </c>
      <c r="B3710" t="s">
        <v>30</v>
      </c>
      <c r="C3710" t="s">
        <v>22</v>
      </c>
      <c r="D3710" t="s">
        <v>23</v>
      </c>
      <c r="E3710" t="s">
        <v>5</v>
      </c>
      <c r="G3710" t="s">
        <v>24</v>
      </c>
      <c r="H3710">
        <v>1706731</v>
      </c>
      <c r="I3710">
        <v>1707201</v>
      </c>
      <c r="J3710" t="s">
        <v>25</v>
      </c>
      <c r="P3710">
        <v>5737524</v>
      </c>
      <c r="Q3710" t="s">
        <v>6598</v>
      </c>
      <c r="R3710">
        <v>471</v>
      </c>
      <c r="T3710" t="s">
        <v>6599</v>
      </c>
    </row>
    <row r="3711" spans="1:20" x14ac:dyDescent="0.25">
      <c r="A3711" s="6" t="s">
        <v>33</v>
      </c>
      <c r="B3711" s="7" t="s">
        <v>34</v>
      </c>
      <c r="C3711" s="7" t="s">
        <v>22</v>
      </c>
      <c r="D3711" s="7" t="s">
        <v>23</v>
      </c>
      <c r="E3711" s="7" t="s">
        <v>5</v>
      </c>
      <c r="F3711" s="7"/>
      <c r="G3711" s="7" t="s">
        <v>24</v>
      </c>
      <c r="H3711" s="7">
        <v>1706731</v>
      </c>
      <c r="I3711" s="7">
        <v>1707201</v>
      </c>
      <c r="J3711" s="7" t="s">
        <v>25</v>
      </c>
      <c r="K3711" s="7" t="s">
        <v>6600</v>
      </c>
      <c r="L3711" s="7" t="s">
        <v>6600</v>
      </c>
      <c r="M3711" s="7"/>
      <c r="N3711" s="7" t="s">
        <v>36</v>
      </c>
      <c r="O3711" s="7"/>
      <c r="P3711" s="7">
        <v>5737524</v>
      </c>
      <c r="Q3711" s="7" t="s">
        <v>6598</v>
      </c>
      <c r="R3711" s="7">
        <v>471</v>
      </c>
      <c r="S3711" s="7">
        <v>156</v>
      </c>
      <c r="T3711" s="8"/>
    </row>
    <row r="3712" spans="1:20" hidden="1" x14ac:dyDescent="0.25">
      <c r="A3712" t="s">
        <v>20</v>
      </c>
      <c r="B3712" t="s">
        <v>30</v>
      </c>
      <c r="C3712" t="s">
        <v>22</v>
      </c>
      <c r="D3712" t="s">
        <v>23</v>
      </c>
      <c r="E3712" t="s">
        <v>5</v>
      </c>
      <c r="G3712" t="s">
        <v>24</v>
      </c>
      <c r="H3712">
        <v>1707214</v>
      </c>
      <c r="I3712">
        <v>1707882</v>
      </c>
      <c r="J3712" t="s">
        <v>74</v>
      </c>
      <c r="P3712">
        <v>5737361</v>
      </c>
      <c r="Q3712" t="s">
        <v>6601</v>
      </c>
      <c r="R3712">
        <v>669</v>
      </c>
      <c r="T3712" t="s">
        <v>6602</v>
      </c>
    </row>
    <row r="3713" spans="1:20" x14ac:dyDescent="0.25">
      <c r="A3713" s="6" t="s">
        <v>33</v>
      </c>
      <c r="B3713" s="7" t="s">
        <v>34</v>
      </c>
      <c r="C3713" s="7" t="s">
        <v>22</v>
      </c>
      <c r="D3713" s="7" t="s">
        <v>23</v>
      </c>
      <c r="E3713" s="7" t="s">
        <v>5</v>
      </c>
      <c r="F3713" s="7"/>
      <c r="G3713" s="7" t="s">
        <v>24</v>
      </c>
      <c r="H3713" s="7">
        <v>1707214</v>
      </c>
      <c r="I3713" s="7">
        <v>1707882</v>
      </c>
      <c r="J3713" s="7" t="s">
        <v>74</v>
      </c>
      <c r="K3713" s="7" t="s">
        <v>6603</v>
      </c>
      <c r="L3713" s="7" t="s">
        <v>6603</v>
      </c>
      <c r="M3713" s="7"/>
      <c r="N3713" s="7" t="s">
        <v>6604</v>
      </c>
      <c r="O3713" s="7"/>
      <c r="P3713" s="7">
        <v>5737361</v>
      </c>
      <c r="Q3713" s="7" t="s">
        <v>6601</v>
      </c>
      <c r="R3713" s="7">
        <v>669</v>
      </c>
      <c r="S3713" s="7">
        <v>222</v>
      </c>
      <c r="T3713" s="8"/>
    </row>
    <row r="3714" spans="1:20" hidden="1" x14ac:dyDescent="0.25">
      <c r="A3714" t="s">
        <v>20</v>
      </c>
      <c r="B3714" t="s">
        <v>30</v>
      </c>
      <c r="C3714" t="s">
        <v>22</v>
      </c>
      <c r="D3714" t="s">
        <v>23</v>
      </c>
      <c r="E3714" t="s">
        <v>5</v>
      </c>
      <c r="G3714" t="s">
        <v>24</v>
      </c>
      <c r="H3714">
        <v>1707918</v>
      </c>
      <c r="I3714">
        <v>1708109</v>
      </c>
      <c r="J3714" t="s">
        <v>74</v>
      </c>
      <c r="P3714">
        <v>24780687</v>
      </c>
      <c r="Q3714" t="s">
        <v>6605</v>
      </c>
      <c r="R3714">
        <v>192</v>
      </c>
    </row>
    <row r="3715" spans="1:20" x14ac:dyDescent="0.25">
      <c r="A3715" s="6" t="s">
        <v>33</v>
      </c>
      <c r="B3715" s="7" t="s">
        <v>34</v>
      </c>
      <c r="C3715" s="7" t="s">
        <v>22</v>
      </c>
      <c r="D3715" s="7" t="s">
        <v>23</v>
      </c>
      <c r="E3715" s="7" t="s">
        <v>5</v>
      </c>
      <c r="F3715" s="7"/>
      <c r="G3715" s="7" t="s">
        <v>24</v>
      </c>
      <c r="H3715" s="7">
        <v>1707918</v>
      </c>
      <c r="I3715" s="7">
        <v>1708109</v>
      </c>
      <c r="J3715" s="7" t="s">
        <v>74</v>
      </c>
      <c r="K3715" s="7" t="s">
        <v>6606</v>
      </c>
      <c r="L3715" s="7" t="s">
        <v>6606</v>
      </c>
      <c r="M3715" s="7"/>
      <c r="N3715" s="7" t="s">
        <v>36</v>
      </c>
      <c r="O3715" s="7"/>
      <c r="P3715" s="7">
        <v>24780687</v>
      </c>
      <c r="Q3715" s="7" t="s">
        <v>6605</v>
      </c>
      <c r="R3715" s="7">
        <v>192</v>
      </c>
      <c r="S3715" s="7">
        <v>63</v>
      </c>
      <c r="T3715" s="8"/>
    </row>
    <row r="3716" spans="1:20" hidden="1" x14ac:dyDescent="0.25">
      <c r="A3716" t="s">
        <v>20</v>
      </c>
      <c r="B3716" t="s">
        <v>30</v>
      </c>
      <c r="C3716" t="s">
        <v>22</v>
      </c>
      <c r="D3716" t="s">
        <v>23</v>
      </c>
      <c r="E3716" t="s">
        <v>5</v>
      </c>
      <c r="G3716" t="s">
        <v>24</v>
      </c>
      <c r="H3716">
        <v>1708243</v>
      </c>
      <c r="I3716">
        <v>1708848</v>
      </c>
      <c r="J3716" t="s">
        <v>25</v>
      </c>
      <c r="P3716">
        <v>5737362</v>
      </c>
      <c r="Q3716" t="s">
        <v>6607</v>
      </c>
      <c r="R3716">
        <v>606</v>
      </c>
      <c r="T3716" t="s">
        <v>6608</v>
      </c>
    </row>
    <row r="3717" spans="1:20" x14ac:dyDescent="0.25">
      <c r="A3717" s="6" t="s">
        <v>33</v>
      </c>
      <c r="B3717" s="7" t="s">
        <v>34</v>
      </c>
      <c r="C3717" s="7" t="s">
        <v>22</v>
      </c>
      <c r="D3717" s="7" t="s">
        <v>23</v>
      </c>
      <c r="E3717" s="7" t="s">
        <v>5</v>
      </c>
      <c r="F3717" s="7"/>
      <c r="G3717" s="7" t="s">
        <v>24</v>
      </c>
      <c r="H3717" s="7">
        <v>1708243</v>
      </c>
      <c r="I3717" s="7">
        <v>1708848</v>
      </c>
      <c r="J3717" s="7" t="s">
        <v>25</v>
      </c>
      <c r="K3717" s="7" t="s">
        <v>6609</v>
      </c>
      <c r="L3717" s="7" t="s">
        <v>6609</v>
      </c>
      <c r="M3717" s="7"/>
      <c r="N3717" s="7" t="s">
        <v>6610</v>
      </c>
      <c r="O3717" s="7"/>
      <c r="P3717" s="7">
        <v>5737362</v>
      </c>
      <c r="Q3717" s="7" t="s">
        <v>6607</v>
      </c>
      <c r="R3717" s="7">
        <v>606</v>
      </c>
      <c r="S3717" s="7">
        <v>201</v>
      </c>
      <c r="T3717" s="8"/>
    </row>
    <row r="3718" spans="1:20" hidden="1" x14ac:dyDescent="0.25">
      <c r="A3718" t="s">
        <v>20</v>
      </c>
      <c r="B3718" t="s">
        <v>30</v>
      </c>
      <c r="C3718" t="s">
        <v>22</v>
      </c>
      <c r="D3718" t="s">
        <v>23</v>
      </c>
      <c r="E3718" t="s">
        <v>5</v>
      </c>
      <c r="G3718" t="s">
        <v>24</v>
      </c>
      <c r="H3718">
        <v>1708866</v>
      </c>
      <c r="I3718">
        <v>1709987</v>
      </c>
      <c r="J3718" t="s">
        <v>74</v>
      </c>
      <c r="P3718">
        <v>5737563</v>
      </c>
      <c r="Q3718" t="s">
        <v>6611</v>
      </c>
      <c r="R3718">
        <v>1122</v>
      </c>
      <c r="T3718" t="s">
        <v>6612</v>
      </c>
    </row>
    <row r="3719" spans="1:20" x14ac:dyDescent="0.25">
      <c r="A3719" s="6" t="s">
        <v>33</v>
      </c>
      <c r="B3719" s="7" t="s">
        <v>34</v>
      </c>
      <c r="C3719" s="7" t="s">
        <v>22</v>
      </c>
      <c r="D3719" s="7" t="s">
        <v>23</v>
      </c>
      <c r="E3719" s="7" t="s">
        <v>5</v>
      </c>
      <c r="F3719" s="7"/>
      <c r="G3719" s="7" t="s">
        <v>24</v>
      </c>
      <c r="H3719" s="7">
        <v>1708866</v>
      </c>
      <c r="I3719" s="7">
        <v>1709987</v>
      </c>
      <c r="J3719" s="7" t="s">
        <v>74</v>
      </c>
      <c r="K3719" s="7" t="s">
        <v>6613</v>
      </c>
      <c r="L3719" s="7" t="s">
        <v>6613</v>
      </c>
      <c r="M3719" s="7"/>
      <c r="N3719" s="7" t="s">
        <v>2114</v>
      </c>
      <c r="O3719" s="7"/>
      <c r="P3719" s="7">
        <v>5737563</v>
      </c>
      <c r="Q3719" s="7" t="s">
        <v>6611</v>
      </c>
      <c r="R3719" s="7">
        <v>1122</v>
      </c>
      <c r="S3719" s="7">
        <v>373</v>
      </c>
      <c r="T3719" s="8"/>
    </row>
    <row r="3720" spans="1:20" hidden="1" x14ac:dyDescent="0.25">
      <c r="A3720" t="s">
        <v>20</v>
      </c>
      <c r="B3720" t="s">
        <v>657</v>
      </c>
      <c r="C3720" t="s">
        <v>22</v>
      </c>
      <c r="D3720" t="s">
        <v>23</v>
      </c>
      <c r="E3720" t="s">
        <v>5</v>
      </c>
      <c r="G3720" t="s">
        <v>24</v>
      </c>
      <c r="H3720">
        <v>1710210</v>
      </c>
      <c r="I3720">
        <v>1711513</v>
      </c>
      <c r="J3720" t="s">
        <v>25</v>
      </c>
      <c r="P3720">
        <v>5737564</v>
      </c>
      <c r="Q3720" t="s">
        <v>6614</v>
      </c>
      <c r="R3720">
        <v>1304</v>
      </c>
      <c r="T3720" t="s">
        <v>6615</v>
      </c>
    </row>
    <row r="3721" spans="1:20" hidden="1" x14ac:dyDescent="0.25">
      <c r="A3721" t="s">
        <v>33</v>
      </c>
      <c r="B3721" t="s">
        <v>660</v>
      </c>
      <c r="C3721" t="s">
        <v>22</v>
      </c>
      <c r="D3721" t="s">
        <v>23</v>
      </c>
      <c r="E3721" t="s">
        <v>5</v>
      </c>
      <c r="G3721" t="s">
        <v>24</v>
      </c>
      <c r="H3721">
        <v>1710210</v>
      </c>
      <c r="I3721">
        <v>1711513</v>
      </c>
      <c r="J3721" t="s">
        <v>25</v>
      </c>
      <c r="N3721" t="s">
        <v>3026</v>
      </c>
      <c r="P3721">
        <v>5737564</v>
      </c>
      <c r="Q3721" t="s">
        <v>6614</v>
      </c>
      <c r="R3721">
        <v>1304</v>
      </c>
      <c r="T3721" t="s">
        <v>661</v>
      </c>
    </row>
    <row r="3722" spans="1:20" hidden="1" x14ac:dyDescent="0.25">
      <c r="A3722" t="s">
        <v>20</v>
      </c>
      <c r="B3722" t="s">
        <v>30</v>
      </c>
      <c r="C3722" t="s">
        <v>22</v>
      </c>
      <c r="D3722" t="s">
        <v>23</v>
      </c>
      <c r="E3722" t="s">
        <v>5</v>
      </c>
      <c r="G3722" t="s">
        <v>24</v>
      </c>
      <c r="H3722">
        <v>1711581</v>
      </c>
      <c r="I3722">
        <v>1712444</v>
      </c>
      <c r="J3722" t="s">
        <v>25</v>
      </c>
      <c r="P3722">
        <v>5737713</v>
      </c>
      <c r="Q3722" t="s">
        <v>6616</v>
      </c>
      <c r="R3722">
        <v>864</v>
      </c>
      <c r="T3722" t="s">
        <v>6617</v>
      </c>
    </row>
    <row r="3723" spans="1:20" x14ac:dyDescent="0.25">
      <c r="A3723" s="6" t="s">
        <v>33</v>
      </c>
      <c r="B3723" s="7" t="s">
        <v>34</v>
      </c>
      <c r="C3723" s="7" t="s">
        <v>22</v>
      </c>
      <c r="D3723" s="7" t="s">
        <v>23</v>
      </c>
      <c r="E3723" s="7" t="s">
        <v>5</v>
      </c>
      <c r="F3723" s="7"/>
      <c r="G3723" s="7" t="s">
        <v>24</v>
      </c>
      <c r="H3723" s="7">
        <v>1711581</v>
      </c>
      <c r="I3723" s="7">
        <v>1712444</v>
      </c>
      <c r="J3723" s="7" t="s">
        <v>25</v>
      </c>
      <c r="K3723" s="7" t="s">
        <v>6618</v>
      </c>
      <c r="L3723" s="7" t="s">
        <v>6618</v>
      </c>
      <c r="M3723" s="7"/>
      <c r="N3723" s="7" t="s">
        <v>6619</v>
      </c>
      <c r="O3723" s="7"/>
      <c r="P3723" s="7">
        <v>5737713</v>
      </c>
      <c r="Q3723" s="7" t="s">
        <v>6616</v>
      </c>
      <c r="R3723" s="7">
        <v>864</v>
      </c>
      <c r="S3723" s="7">
        <v>287</v>
      </c>
      <c r="T3723" s="8"/>
    </row>
    <row r="3724" spans="1:20" hidden="1" x14ac:dyDescent="0.25">
      <c r="A3724" t="s">
        <v>20</v>
      </c>
      <c r="B3724" t="s">
        <v>30</v>
      </c>
      <c r="C3724" t="s">
        <v>22</v>
      </c>
      <c r="D3724" t="s">
        <v>23</v>
      </c>
      <c r="E3724" t="s">
        <v>5</v>
      </c>
      <c r="G3724" t="s">
        <v>24</v>
      </c>
      <c r="H3724">
        <v>1712577</v>
      </c>
      <c r="I3724">
        <v>1714355</v>
      </c>
      <c r="J3724" t="s">
        <v>74</v>
      </c>
      <c r="P3724">
        <v>5737714</v>
      </c>
      <c r="Q3724" t="s">
        <v>6620</v>
      </c>
      <c r="R3724">
        <v>1779</v>
      </c>
      <c r="T3724" t="s">
        <v>6621</v>
      </c>
    </row>
    <row r="3725" spans="1:20" x14ac:dyDescent="0.25">
      <c r="A3725" s="6" t="s">
        <v>33</v>
      </c>
      <c r="B3725" s="7" t="s">
        <v>34</v>
      </c>
      <c r="C3725" s="7" t="s">
        <v>22</v>
      </c>
      <c r="D3725" s="7" t="s">
        <v>23</v>
      </c>
      <c r="E3725" s="7" t="s">
        <v>5</v>
      </c>
      <c r="F3725" s="7"/>
      <c r="G3725" s="7" t="s">
        <v>24</v>
      </c>
      <c r="H3725" s="7">
        <v>1712577</v>
      </c>
      <c r="I3725" s="7">
        <v>1714355</v>
      </c>
      <c r="J3725" s="7" t="s">
        <v>74</v>
      </c>
      <c r="K3725" s="7" t="s">
        <v>6622</v>
      </c>
      <c r="L3725" s="7" t="s">
        <v>6622</v>
      </c>
      <c r="M3725" s="7"/>
      <c r="N3725" s="7" t="s">
        <v>6623</v>
      </c>
      <c r="O3725" s="7"/>
      <c r="P3725" s="7">
        <v>5737714</v>
      </c>
      <c r="Q3725" s="7" t="s">
        <v>6620</v>
      </c>
      <c r="R3725" s="7">
        <v>1779</v>
      </c>
      <c r="S3725" s="7">
        <v>592</v>
      </c>
      <c r="T3725" s="8"/>
    </row>
    <row r="3726" spans="1:20" hidden="1" x14ac:dyDescent="0.25">
      <c r="A3726" t="s">
        <v>20</v>
      </c>
      <c r="B3726" t="s">
        <v>30</v>
      </c>
      <c r="C3726" t="s">
        <v>22</v>
      </c>
      <c r="D3726" t="s">
        <v>23</v>
      </c>
      <c r="E3726" t="s">
        <v>5</v>
      </c>
      <c r="G3726" t="s">
        <v>24</v>
      </c>
      <c r="H3726">
        <v>1714356</v>
      </c>
      <c r="I3726">
        <v>1715384</v>
      </c>
      <c r="J3726" t="s">
        <v>74</v>
      </c>
      <c r="P3726">
        <v>5737548</v>
      </c>
      <c r="Q3726" t="s">
        <v>6624</v>
      </c>
      <c r="R3726">
        <v>1029</v>
      </c>
      <c r="T3726" t="s">
        <v>6625</v>
      </c>
    </row>
    <row r="3727" spans="1:20" x14ac:dyDescent="0.25">
      <c r="A3727" s="6" t="s">
        <v>33</v>
      </c>
      <c r="B3727" s="7" t="s">
        <v>34</v>
      </c>
      <c r="C3727" s="7" t="s">
        <v>22</v>
      </c>
      <c r="D3727" s="7" t="s">
        <v>23</v>
      </c>
      <c r="E3727" s="7" t="s">
        <v>5</v>
      </c>
      <c r="F3727" s="7"/>
      <c r="G3727" s="7" t="s">
        <v>24</v>
      </c>
      <c r="H3727" s="7">
        <v>1714356</v>
      </c>
      <c r="I3727" s="7">
        <v>1715384</v>
      </c>
      <c r="J3727" s="7" t="s">
        <v>74</v>
      </c>
      <c r="K3727" s="7" t="s">
        <v>6626</v>
      </c>
      <c r="L3727" s="7" t="s">
        <v>6626</v>
      </c>
      <c r="M3727" s="7"/>
      <c r="N3727" s="7" t="s">
        <v>6627</v>
      </c>
      <c r="O3727" s="7"/>
      <c r="P3727" s="7">
        <v>5737548</v>
      </c>
      <c r="Q3727" s="7" t="s">
        <v>6624</v>
      </c>
      <c r="R3727" s="7">
        <v>1029</v>
      </c>
      <c r="S3727" s="7">
        <v>342</v>
      </c>
      <c r="T3727" s="8"/>
    </row>
    <row r="3728" spans="1:20" hidden="1" x14ac:dyDescent="0.25">
      <c r="A3728" t="s">
        <v>20</v>
      </c>
      <c r="B3728" t="s">
        <v>30</v>
      </c>
      <c r="C3728" t="s">
        <v>22</v>
      </c>
      <c r="D3728" t="s">
        <v>23</v>
      </c>
      <c r="E3728" t="s">
        <v>5</v>
      </c>
      <c r="G3728" t="s">
        <v>24</v>
      </c>
      <c r="H3728">
        <v>1715507</v>
      </c>
      <c r="I3728">
        <v>1716598</v>
      </c>
      <c r="J3728" t="s">
        <v>74</v>
      </c>
      <c r="P3728">
        <v>5737716</v>
      </c>
      <c r="Q3728" t="s">
        <v>6628</v>
      </c>
      <c r="R3728">
        <v>1092</v>
      </c>
      <c r="T3728" t="s">
        <v>6629</v>
      </c>
    </row>
    <row r="3729" spans="1:20" x14ac:dyDescent="0.25">
      <c r="A3729" s="6" t="s">
        <v>33</v>
      </c>
      <c r="B3729" s="7" t="s">
        <v>34</v>
      </c>
      <c r="C3729" s="7" t="s">
        <v>22</v>
      </c>
      <c r="D3729" s="7" t="s">
        <v>23</v>
      </c>
      <c r="E3729" s="7" t="s">
        <v>5</v>
      </c>
      <c r="F3729" s="7"/>
      <c r="G3729" s="7" t="s">
        <v>24</v>
      </c>
      <c r="H3729" s="7">
        <v>1715507</v>
      </c>
      <c r="I3729" s="7">
        <v>1716598</v>
      </c>
      <c r="J3729" s="7" t="s">
        <v>74</v>
      </c>
      <c r="K3729" s="7" t="s">
        <v>6630</v>
      </c>
      <c r="L3729" s="7" t="s">
        <v>6630</v>
      </c>
      <c r="M3729" s="7"/>
      <c r="N3729" s="7" t="s">
        <v>6619</v>
      </c>
      <c r="O3729" s="7"/>
      <c r="P3729" s="7">
        <v>5737716</v>
      </c>
      <c r="Q3729" s="7" t="s">
        <v>6628</v>
      </c>
      <c r="R3729" s="7">
        <v>1092</v>
      </c>
      <c r="S3729" s="7">
        <v>363</v>
      </c>
      <c r="T3729" s="8"/>
    </row>
    <row r="3730" spans="1:20" hidden="1" x14ac:dyDescent="0.25">
      <c r="A3730" t="s">
        <v>20</v>
      </c>
      <c r="B3730" t="s">
        <v>30</v>
      </c>
      <c r="C3730" t="s">
        <v>22</v>
      </c>
      <c r="D3730" t="s">
        <v>23</v>
      </c>
      <c r="E3730" t="s">
        <v>5</v>
      </c>
      <c r="G3730" t="s">
        <v>24</v>
      </c>
      <c r="H3730">
        <v>1716623</v>
      </c>
      <c r="I3730">
        <v>1717282</v>
      </c>
      <c r="J3730" t="s">
        <v>74</v>
      </c>
      <c r="P3730">
        <v>5737717</v>
      </c>
      <c r="Q3730" t="s">
        <v>6631</v>
      </c>
      <c r="R3730">
        <v>660</v>
      </c>
      <c r="T3730" t="s">
        <v>6632</v>
      </c>
    </row>
    <row r="3731" spans="1:20" x14ac:dyDescent="0.25">
      <c r="A3731" s="6" t="s">
        <v>33</v>
      </c>
      <c r="B3731" s="7" t="s">
        <v>34</v>
      </c>
      <c r="C3731" s="7" t="s">
        <v>22</v>
      </c>
      <c r="D3731" s="7" t="s">
        <v>23</v>
      </c>
      <c r="E3731" s="7" t="s">
        <v>5</v>
      </c>
      <c r="F3731" s="7"/>
      <c r="G3731" s="7" t="s">
        <v>24</v>
      </c>
      <c r="H3731" s="7">
        <v>1716623</v>
      </c>
      <c r="I3731" s="7">
        <v>1717282</v>
      </c>
      <c r="J3731" s="7" t="s">
        <v>74</v>
      </c>
      <c r="K3731" s="7" t="s">
        <v>6633</v>
      </c>
      <c r="L3731" s="7" t="s">
        <v>6633</v>
      </c>
      <c r="M3731" s="7"/>
      <c r="N3731" s="7" t="s">
        <v>6634</v>
      </c>
      <c r="O3731" s="7"/>
      <c r="P3731" s="7">
        <v>5737717</v>
      </c>
      <c r="Q3731" s="7" t="s">
        <v>6631</v>
      </c>
      <c r="R3731" s="7">
        <v>660</v>
      </c>
      <c r="S3731" s="7">
        <v>219</v>
      </c>
      <c r="T3731" s="8"/>
    </row>
    <row r="3732" spans="1:20" hidden="1" x14ac:dyDescent="0.25">
      <c r="A3732" t="s">
        <v>20</v>
      </c>
      <c r="B3732" t="s">
        <v>30</v>
      </c>
      <c r="C3732" t="s">
        <v>22</v>
      </c>
      <c r="D3732" t="s">
        <v>23</v>
      </c>
      <c r="E3732" t="s">
        <v>5</v>
      </c>
      <c r="G3732" t="s">
        <v>24</v>
      </c>
      <c r="H3732">
        <v>1717504</v>
      </c>
      <c r="I3732">
        <v>1717842</v>
      </c>
      <c r="J3732" t="s">
        <v>25</v>
      </c>
      <c r="P3732">
        <v>5737292</v>
      </c>
      <c r="Q3732" t="s">
        <v>6635</v>
      </c>
      <c r="R3732">
        <v>339</v>
      </c>
      <c r="T3732" t="s">
        <v>6636</v>
      </c>
    </row>
    <row r="3733" spans="1:20" x14ac:dyDescent="0.25">
      <c r="A3733" s="6" t="s">
        <v>33</v>
      </c>
      <c r="B3733" s="7" t="s">
        <v>34</v>
      </c>
      <c r="C3733" s="7" t="s">
        <v>22</v>
      </c>
      <c r="D3733" s="7" t="s">
        <v>23</v>
      </c>
      <c r="E3733" s="7" t="s">
        <v>5</v>
      </c>
      <c r="F3733" s="7"/>
      <c r="G3733" s="7" t="s">
        <v>24</v>
      </c>
      <c r="H3733" s="7">
        <v>1717504</v>
      </c>
      <c r="I3733" s="7">
        <v>1717842</v>
      </c>
      <c r="J3733" s="7" t="s">
        <v>25</v>
      </c>
      <c r="K3733" s="7" t="s">
        <v>6637</v>
      </c>
      <c r="L3733" s="7" t="s">
        <v>6637</v>
      </c>
      <c r="M3733" s="7"/>
      <c r="N3733" s="7" t="s">
        <v>6638</v>
      </c>
      <c r="O3733" s="7"/>
      <c r="P3733" s="7">
        <v>5737292</v>
      </c>
      <c r="Q3733" s="7" t="s">
        <v>6635</v>
      </c>
      <c r="R3733" s="7">
        <v>339</v>
      </c>
      <c r="S3733" s="7">
        <v>112</v>
      </c>
      <c r="T3733" s="8"/>
    </row>
    <row r="3734" spans="1:20" hidden="1" x14ac:dyDescent="0.25">
      <c r="A3734" t="s">
        <v>20</v>
      </c>
      <c r="B3734" t="s">
        <v>30</v>
      </c>
      <c r="C3734" t="s">
        <v>22</v>
      </c>
      <c r="D3734" t="s">
        <v>23</v>
      </c>
      <c r="E3734" t="s">
        <v>5</v>
      </c>
      <c r="G3734" t="s">
        <v>24</v>
      </c>
      <c r="H3734">
        <v>1718026</v>
      </c>
      <c r="I3734">
        <v>1718547</v>
      </c>
      <c r="J3734" t="s">
        <v>25</v>
      </c>
      <c r="P3734">
        <v>5737293</v>
      </c>
      <c r="Q3734" t="s">
        <v>6639</v>
      </c>
      <c r="R3734">
        <v>522</v>
      </c>
      <c r="T3734" t="s">
        <v>6640</v>
      </c>
    </row>
    <row r="3735" spans="1:20" x14ac:dyDescent="0.25">
      <c r="A3735" s="6" t="s">
        <v>33</v>
      </c>
      <c r="B3735" s="7" t="s">
        <v>34</v>
      </c>
      <c r="C3735" s="7" t="s">
        <v>22</v>
      </c>
      <c r="D3735" s="7" t="s">
        <v>23</v>
      </c>
      <c r="E3735" s="7" t="s">
        <v>5</v>
      </c>
      <c r="F3735" s="7"/>
      <c r="G3735" s="7" t="s">
        <v>24</v>
      </c>
      <c r="H3735" s="7">
        <v>1718026</v>
      </c>
      <c r="I3735" s="7">
        <v>1718547</v>
      </c>
      <c r="J3735" s="7" t="s">
        <v>25</v>
      </c>
      <c r="K3735" s="7" t="s">
        <v>6641</v>
      </c>
      <c r="L3735" s="7" t="s">
        <v>6641</v>
      </c>
      <c r="M3735" s="7"/>
      <c r="N3735" s="7" t="s">
        <v>36</v>
      </c>
      <c r="O3735" s="7"/>
      <c r="P3735" s="7">
        <v>5737293</v>
      </c>
      <c r="Q3735" s="7" t="s">
        <v>6639</v>
      </c>
      <c r="R3735" s="7">
        <v>522</v>
      </c>
      <c r="S3735" s="7">
        <v>173</v>
      </c>
      <c r="T3735" s="8"/>
    </row>
    <row r="3736" spans="1:20" hidden="1" x14ac:dyDescent="0.25">
      <c r="A3736" t="s">
        <v>20</v>
      </c>
      <c r="B3736" t="s">
        <v>30</v>
      </c>
      <c r="C3736" t="s">
        <v>22</v>
      </c>
      <c r="D3736" t="s">
        <v>23</v>
      </c>
      <c r="E3736" t="s">
        <v>5</v>
      </c>
      <c r="G3736" t="s">
        <v>24</v>
      </c>
      <c r="H3736">
        <v>1718663</v>
      </c>
      <c r="I3736">
        <v>1718986</v>
      </c>
      <c r="J3736" t="s">
        <v>25</v>
      </c>
      <c r="P3736">
        <v>5737369</v>
      </c>
      <c r="Q3736" t="s">
        <v>6642</v>
      </c>
      <c r="R3736">
        <v>324</v>
      </c>
      <c r="T3736" t="s">
        <v>6643</v>
      </c>
    </row>
    <row r="3737" spans="1:20" x14ac:dyDescent="0.25">
      <c r="A3737" s="6" t="s">
        <v>33</v>
      </c>
      <c r="B3737" s="7" t="s">
        <v>34</v>
      </c>
      <c r="C3737" s="7" t="s">
        <v>22</v>
      </c>
      <c r="D3737" s="7" t="s">
        <v>23</v>
      </c>
      <c r="E3737" s="7" t="s">
        <v>5</v>
      </c>
      <c r="F3737" s="7"/>
      <c r="G3737" s="7" t="s">
        <v>24</v>
      </c>
      <c r="H3737" s="7">
        <v>1718663</v>
      </c>
      <c r="I3737" s="7">
        <v>1718986</v>
      </c>
      <c r="J3737" s="7" t="s">
        <v>25</v>
      </c>
      <c r="K3737" s="7" t="s">
        <v>6644</v>
      </c>
      <c r="L3737" s="7" t="s">
        <v>6644</v>
      </c>
      <c r="M3737" s="7"/>
      <c r="N3737" s="7" t="s">
        <v>36</v>
      </c>
      <c r="O3737" s="7"/>
      <c r="P3737" s="7">
        <v>5737369</v>
      </c>
      <c r="Q3737" s="7" t="s">
        <v>6642</v>
      </c>
      <c r="R3737" s="7">
        <v>324</v>
      </c>
      <c r="S3737" s="7">
        <v>107</v>
      </c>
      <c r="T3737" s="8"/>
    </row>
    <row r="3738" spans="1:20" hidden="1" x14ac:dyDescent="0.25">
      <c r="A3738" t="s">
        <v>20</v>
      </c>
      <c r="B3738" t="s">
        <v>30</v>
      </c>
      <c r="C3738" t="s">
        <v>22</v>
      </c>
      <c r="D3738" t="s">
        <v>23</v>
      </c>
      <c r="E3738" t="s">
        <v>5</v>
      </c>
      <c r="G3738" t="s">
        <v>24</v>
      </c>
      <c r="H3738">
        <v>1720181</v>
      </c>
      <c r="I3738">
        <v>1720528</v>
      </c>
      <c r="J3738" t="s">
        <v>25</v>
      </c>
      <c r="P3738">
        <v>5737370</v>
      </c>
      <c r="Q3738" t="s">
        <v>6645</v>
      </c>
      <c r="R3738">
        <v>348</v>
      </c>
      <c r="T3738" t="s">
        <v>6646</v>
      </c>
    </row>
    <row r="3739" spans="1:20" x14ac:dyDescent="0.25">
      <c r="A3739" s="6" t="s">
        <v>33</v>
      </c>
      <c r="B3739" s="7" t="s">
        <v>34</v>
      </c>
      <c r="C3739" s="7" t="s">
        <v>22</v>
      </c>
      <c r="D3739" s="7" t="s">
        <v>23</v>
      </c>
      <c r="E3739" s="7" t="s">
        <v>5</v>
      </c>
      <c r="F3739" s="7"/>
      <c r="G3739" s="7" t="s">
        <v>24</v>
      </c>
      <c r="H3739" s="7">
        <v>1720181</v>
      </c>
      <c r="I3739" s="7">
        <v>1720528</v>
      </c>
      <c r="J3739" s="7" t="s">
        <v>25</v>
      </c>
      <c r="K3739" s="7" t="s">
        <v>6647</v>
      </c>
      <c r="L3739" s="7" t="s">
        <v>6647</v>
      </c>
      <c r="M3739" s="7"/>
      <c r="N3739" s="7" t="s">
        <v>36</v>
      </c>
      <c r="O3739" s="7"/>
      <c r="P3739" s="7">
        <v>5737370</v>
      </c>
      <c r="Q3739" s="7" t="s">
        <v>6645</v>
      </c>
      <c r="R3739" s="7">
        <v>348</v>
      </c>
      <c r="S3739" s="7">
        <v>115</v>
      </c>
      <c r="T3739" s="8"/>
    </row>
    <row r="3740" spans="1:20" hidden="1" x14ac:dyDescent="0.25">
      <c r="A3740" t="s">
        <v>20</v>
      </c>
      <c r="B3740" t="s">
        <v>30</v>
      </c>
      <c r="C3740" t="s">
        <v>22</v>
      </c>
      <c r="D3740" t="s">
        <v>23</v>
      </c>
      <c r="E3740" t="s">
        <v>5</v>
      </c>
      <c r="G3740" t="s">
        <v>24</v>
      </c>
      <c r="H3740">
        <v>1720591</v>
      </c>
      <c r="I3740">
        <v>1720821</v>
      </c>
      <c r="J3740" t="s">
        <v>25</v>
      </c>
      <c r="P3740">
        <v>5737760</v>
      </c>
      <c r="Q3740" t="s">
        <v>6648</v>
      </c>
      <c r="R3740">
        <v>231</v>
      </c>
      <c r="T3740" t="s">
        <v>6649</v>
      </c>
    </row>
    <row r="3741" spans="1:20" x14ac:dyDescent="0.25">
      <c r="A3741" s="6" t="s">
        <v>33</v>
      </c>
      <c r="B3741" s="7" t="s">
        <v>34</v>
      </c>
      <c r="C3741" s="7" t="s">
        <v>22</v>
      </c>
      <c r="D3741" s="7" t="s">
        <v>23</v>
      </c>
      <c r="E3741" s="7" t="s">
        <v>5</v>
      </c>
      <c r="F3741" s="7"/>
      <c r="G3741" s="7" t="s">
        <v>24</v>
      </c>
      <c r="H3741" s="7">
        <v>1720591</v>
      </c>
      <c r="I3741" s="7">
        <v>1720821</v>
      </c>
      <c r="J3741" s="7" t="s">
        <v>25</v>
      </c>
      <c r="K3741" s="7" t="s">
        <v>6650</v>
      </c>
      <c r="L3741" s="7" t="s">
        <v>6650</v>
      </c>
      <c r="M3741" s="7"/>
      <c r="N3741" s="7" t="s">
        <v>36</v>
      </c>
      <c r="O3741" s="7"/>
      <c r="P3741" s="7">
        <v>5737760</v>
      </c>
      <c r="Q3741" s="7" t="s">
        <v>6648</v>
      </c>
      <c r="R3741" s="7">
        <v>231</v>
      </c>
      <c r="S3741" s="7">
        <v>76</v>
      </c>
      <c r="T3741" s="8"/>
    </row>
    <row r="3742" spans="1:20" hidden="1" x14ac:dyDescent="0.25">
      <c r="A3742" t="s">
        <v>20</v>
      </c>
      <c r="B3742" t="s">
        <v>30</v>
      </c>
      <c r="C3742" t="s">
        <v>22</v>
      </c>
      <c r="D3742" t="s">
        <v>23</v>
      </c>
      <c r="E3742" t="s">
        <v>5</v>
      </c>
      <c r="G3742" t="s">
        <v>24</v>
      </c>
      <c r="H3742">
        <v>1722098</v>
      </c>
      <c r="I3742">
        <v>1722394</v>
      </c>
      <c r="J3742" t="s">
        <v>25</v>
      </c>
      <c r="P3742">
        <v>5737761</v>
      </c>
      <c r="Q3742" t="s">
        <v>6651</v>
      </c>
      <c r="R3742">
        <v>297</v>
      </c>
      <c r="T3742" t="s">
        <v>6652</v>
      </c>
    </row>
    <row r="3743" spans="1:20" x14ac:dyDescent="0.25">
      <c r="A3743" s="6" t="s">
        <v>33</v>
      </c>
      <c r="B3743" s="7" t="s">
        <v>34</v>
      </c>
      <c r="C3743" s="7" t="s">
        <v>22</v>
      </c>
      <c r="D3743" s="7" t="s">
        <v>23</v>
      </c>
      <c r="E3743" s="7" t="s">
        <v>5</v>
      </c>
      <c r="F3743" s="7"/>
      <c r="G3743" s="7" t="s">
        <v>24</v>
      </c>
      <c r="H3743" s="7">
        <v>1722098</v>
      </c>
      <c r="I3743" s="7">
        <v>1722394</v>
      </c>
      <c r="J3743" s="7" t="s">
        <v>25</v>
      </c>
      <c r="K3743" s="7" t="s">
        <v>6653</v>
      </c>
      <c r="L3743" s="7" t="s">
        <v>6653</v>
      </c>
      <c r="M3743" s="7"/>
      <c r="N3743" s="7" t="s">
        <v>36</v>
      </c>
      <c r="O3743" s="7"/>
      <c r="P3743" s="7">
        <v>5737761</v>
      </c>
      <c r="Q3743" s="7" t="s">
        <v>6651</v>
      </c>
      <c r="R3743" s="7">
        <v>297</v>
      </c>
      <c r="S3743" s="7">
        <v>98</v>
      </c>
      <c r="T3743" s="8"/>
    </row>
    <row r="3744" spans="1:20" hidden="1" x14ac:dyDescent="0.25">
      <c r="A3744" t="s">
        <v>20</v>
      </c>
      <c r="B3744" t="s">
        <v>30</v>
      </c>
      <c r="C3744" t="s">
        <v>22</v>
      </c>
      <c r="D3744" t="s">
        <v>23</v>
      </c>
      <c r="E3744" t="s">
        <v>5</v>
      </c>
      <c r="G3744" t="s">
        <v>24</v>
      </c>
      <c r="H3744">
        <v>1726351</v>
      </c>
      <c r="I3744">
        <v>1727427</v>
      </c>
      <c r="J3744" t="s">
        <v>25</v>
      </c>
      <c r="P3744">
        <v>5737399</v>
      </c>
      <c r="Q3744" t="s">
        <v>6654</v>
      </c>
      <c r="R3744">
        <v>1077</v>
      </c>
      <c r="T3744" t="s">
        <v>6655</v>
      </c>
    </row>
    <row r="3745" spans="1:20" x14ac:dyDescent="0.25">
      <c r="A3745" s="6" t="s">
        <v>33</v>
      </c>
      <c r="B3745" s="7" t="s">
        <v>34</v>
      </c>
      <c r="C3745" s="7" t="s">
        <v>22</v>
      </c>
      <c r="D3745" s="7" t="s">
        <v>23</v>
      </c>
      <c r="E3745" s="7" t="s">
        <v>5</v>
      </c>
      <c r="F3745" s="7"/>
      <c r="G3745" s="7" t="s">
        <v>24</v>
      </c>
      <c r="H3745" s="7">
        <v>1726351</v>
      </c>
      <c r="I3745" s="7">
        <v>1727427</v>
      </c>
      <c r="J3745" s="7" t="s">
        <v>25</v>
      </c>
      <c r="K3745" s="7" t="s">
        <v>6656</v>
      </c>
      <c r="L3745" s="7" t="s">
        <v>6656</v>
      </c>
      <c r="M3745" s="7"/>
      <c r="N3745" s="7" t="s">
        <v>36</v>
      </c>
      <c r="O3745" s="7"/>
      <c r="P3745" s="7">
        <v>5737399</v>
      </c>
      <c r="Q3745" s="7" t="s">
        <v>6654</v>
      </c>
      <c r="R3745" s="7">
        <v>1077</v>
      </c>
      <c r="S3745" s="7">
        <v>358</v>
      </c>
      <c r="T3745" s="8"/>
    </row>
    <row r="3746" spans="1:20" hidden="1" x14ac:dyDescent="0.25">
      <c r="A3746" t="s">
        <v>20</v>
      </c>
      <c r="B3746" t="s">
        <v>30</v>
      </c>
      <c r="C3746" t="s">
        <v>22</v>
      </c>
      <c r="D3746" t="s">
        <v>23</v>
      </c>
      <c r="E3746" t="s">
        <v>5</v>
      </c>
      <c r="G3746" t="s">
        <v>24</v>
      </c>
      <c r="H3746">
        <v>1727436</v>
      </c>
      <c r="I3746">
        <v>1728197</v>
      </c>
      <c r="J3746" t="s">
        <v>74</v>
      </c>
      <c r="P3746">
        <v>5737665</v>
      </c>
      <c r="Q3746" t="s">
        <v>6657</v>
      </c>
      <c r="R3746">
        <v>762</v>
      </c>
      <c r="T3746" t="s">
        <v>6658</v>
      </c>
    </row>
    <row r="3747" spans="1:20" x14ac:dyDescent="0.25">
      <c r="A3747" s="6" t="s">
        <v>33</v>
      </c>
      <c r="B3747" s="7" t="s">
        <v>34</v>
      </c>
      <c r="C3747" s="7" t="s">
        <v>22</v>
      </c>
      <c r="D3747" s="7" t="s">
        <v>23</v>
      </c>
      <c r="E3747" s="7" t="s">
        <v>5</v>
      </c>
      <c r="F3747" s="7"/>
      <c r="G3747" s="7" t="s">
        <v>24</v>
      </c>
      <c r="H3747" s="7">
        <v>1727436</v>
      </c>
      <c r="I3747" s="7">
        <v>1728197</v>
      </c>
      <c r="J3747" s="7" t="s">
        <v>74</v>
      </c>
      <c r="K3747" s="7" t="s">
        <v>6659</v>
      </c>
      <c r="L3747" s="7" t="s">
        <v>6659</v>
      </c>
      <c r="M3747" s="7"/>
      <c r="N3747" s="7" t="s">
        <v>6660</v>
      </c>
      <c r="O3747" s="7"/>
      <c r="P3747" s="7">
        <v>5737665</v>
      </c>
      <c r="Q3747" s="7" t="s">
        <v>6657</v>
      </c>
      <c r="R3747" s="7">
        <v>762</v>
      </c>
      <c r="S3747" s="7">
        <v>253</v>
      </c>
      <c r="T3747" s="8"/>
    </row>
    <row r="3748" spans="1:20" hidden="1" x14ac:dyDescent="0.25">
      <c r="A3748" t="s">
        <v>20</v>
      </c>
      <c r="B3748" t="s">
        <v>30</v>
      </c>
      <c r="C3748" t="s">
        <v>22</v>
      </c>
      <c r="D3748" t="s">
        <v>23</v>
      </c>
      <c r="E3748" t="s">
        <v>5</v>
      </c>
      <c r="G3748" t="s">
        <v>24</v>
      </c>
      <c r="H3748">
        <v>1728768</v>
      </c>
      <c r="I3748">
        <v>1729160</v>
      </c>
      <c r="J3748" t="s">
        <v>74</v>
      </c>
      <c r="P3748">
        <v>5737666</v>
      </c>
      <c r="Q3748" t="s">
        <v>6661</v>
      </c>
      <c r="R3748">
        <v>393</v>
      </c>
      <c r="T3748" t="s">
        <v>6662</v>
      </c>
    </row>
    <row r="3749" spans="1:20" x14ac:dyDescent="0.25">
      <c r="A3749" s="6" t="s">
        <v>33</v>
      </c>
      <c r="B3749" s="7" t="s">
        <v>34</v>
      </c>
      <c r="C3749" s="7" t="s">
        <v>22</v>
      </c>
      <c r="D3749" s="7" t="s">
        <v>23</v>
      </c>
      <c r="E3749" s="7" t="s">
        <v>5</v>
      </c>
      <c r="F3749" s="7"/>
      <c r="G3749" s="7" t="s">
        <v>24</v>
      </c>
      <c r="H3749" s="7">
        <v>1728768</v>
      </c>
      <c r="I3749" s="7">
        <v>1729160</v>
      </c>
      <c r="J3749" s="7" t="s">
        <v>74</v>
      </c>
      <c r="K3749" s="7" t="s">
        <v>6663</v>
      </c>
      <c r="L3749" s="7" t="s">
        <v>6663</v>
      </c>
      <c r="M3749" s="7"/>
      <c r="N3749" s="7" t="s">
        <v>36</v>
      </c>
      <c r="O3749" s="7"/>
      <c r="P3749" s="7">
        <v>5737666</v>
      </c>
      <c r="Q3749" s="7" t="s">
        <v>6661</v>
      </c>
      <c r="R3749" s="7">
        <v>393</v>
      </c>
      <c r="S3749" s="7">
        <v>130</v>
      </c>
      <c r="T3749" s="8"/>
    </row>
    <row r="3750" spans="1:20" hidden="1" x14ac:dyDescent="0.25">
      <c r="A3750" t="s">
        <v>20</v>
      </c>
      <c r="B3750" t="s">
        <v>30</v>
      </c>
      <c r="C3750" t="s">
        <v>22</v>
      </c>
      <c r="D3750" t="s">
        <v>23</v>
      </c>
      <c r="E3750" t="s">
        <v>5</v>
      </c>
      <c r="G3750" t="s">
        <v>24</v>
      </c>
      <c r="H3750">
        <v>1730221</v>
      </c>
      <c r="I3750">
        <v>1732254</v>
      </c>
      <c r="J3750" t="s">
        <v>25</v>
      </c>
      <c r="P3750">
        <v>5738178</v>
      </c>
      <c r="Q3750" t="s">
        <v>6664</v>
      </c>
      <c r="R3750">
        <v>2034</v>
      </c>
      <c r="T3750" t="s">
        <v>6665</v>
      </c>
    </row>
    <row r="3751" spans="1:20" x14ac:dyDescent="0.25">
      <c r="A3751" s="6" t="s">
        <v>33</v>
      </c>
      <c r="B3751" s="7" t="s">
        <v>34</v>
      </c>
      <c r="C3751" s="7" t="s">
        <v>22</v>
      </c>
      <c r="D3751" s="7" t="s">
        <v>23</v>
      </c>
      <c r="E3751" s="7" t="s">
        <v>5</v>
      </c>
      <c r="F3751" s="7"/>
      <c r="G3751" s="7" t="s">
        <v>24</v>
      </c>
      <c r="H3751" s="7">
        <v>1730221</v>
      </c>
      <c r="I3751" s="7">
        <v>1732254</v>
      </c>
      <c r="J3751" s="7" t="s">
        <v>25</v>
      </c>
      <c r="K3751" s="7" t="s">
        <v>6666</v>
      </c>
      <c r="L3751" s="7" t="s">
        <v>6666</v>
      </c>
      <c r="M3751" s="7"/>
      <c r="N3751" s="7" t="s">
        <v>6667</v>
      </c>
      <c r="O3751" s="7"/>
      <c r="P3751" s="7">
        <v>5738178</v>
      </c>
      <c r="Q3751" s="7" t="s">
        <v>6664</v>
      </c>
      <c r="R3751" s="7">
        <v>2034</v>
      </c>
      <c r="S3751" s="7">
        <v>677</v>
      </c>
      <c r="T3751" s="8"/>
    </row>
    <row r="3752" spans="1:20" hidden="1" x14ac:dyDescent="0.25">
      <c r="A3752" t="s">
        <v>20</v>
      </c>
      <c r="B3752" t="s">
        <v>30</v>
      </c>
      <c r="C3752" t="s">
        <v>22</v>
      </c>
      <c r="D3752" t="s">
        <v>23</v>
      </c>
      <c r="E3752" t="s">
        <v>5</v>
      </c>
      <c r="G3752" t="s">
        <v>24</v>
      </c>
      <c r="H3752">
        <v>1732631</v>
      </c>
      <c r="I3752">
        <v>1733125</v>
      </c>
      <c r="J3752" t="s">
        <v>25</v>
      </c>
      <c r="P3752">
        <v>5738179</v>
      </c>
      <c r="Q3752" t="s">
        <v>6668</v>
      </c>
      <c r="R3752">
        <v>495</v>
      </c>
      <c r="T3752" t="s">
        <v>6669</v>
      </c>
    </row>
    <row r="3753" spans="1:20" x14ac:dyDescent="0.25">
      <c r="A3753" s="6" t="s">
        <v>33</v>
      </c>
      <c r="B3753" s="7" t="s">
        <v>34</v>
      </c>
      <c r="C3753" s="7" t="s">
        <v>22</v>
      </c>
      <c r="D3753" s="7" t="s">
        <v>23</v>
      </c>
      <c r="E3753" s="7" t="s">
        <v>5</v>
      </c>
      <c r="F3753" s="7"/>
      <c r="G3753" s="7" t="s">
        <v>24</v>
      </c>
      <c r="H3753" s="7">
        <v>1732631</v>
      </c>
      <c r="I3753" s="7">
        <v>1733125</v>
      </c>
      <c r="J3753" s="7" t="s">
        <v>25</v>
      </c>
      <c r="K3753" s="7" t="s">
        <v>6670</v>
      </c>
      <c r="L3753" s="7" t="s">
        <v>6670</v>
      </c>
      <c r="M3753" s="7"/>
      <c r="N3753" s="7" t="s">
        <v>6671</v>
      </c>
      <c r="O3753" s="7"/>
      <c r="P3753" s="7">
        <v>5738179</v>
      </c>
      <c r="Q3753" s="7" t="s">
        <v>6668</v>
      </c>
      <c r="R3753" s="7">
        <v>495</v>
      </c>
      <c r="S3753" s="7">
        <v>164</v>
      </c>
      <c r="T3753" s="8"/>
    </row>
    <row r="3754" spans="1:20" hidden="1" x14ac:dyDescent="0.25">
      <c r="A3754" t="s">
        <v>20</v>
      </c>
      <c r="B3754" t="s">
        <v>30</v>
      </c>
      <c r="C3754" t="s">
        <v>22</v>
      </c>
      <c r="D3754" t="s">
        <v>23</v>
      </c>
      <c r="E3754" t="s">
        <v>5</v>
      </c>
      <c r="G3754" t="s">
        <v>24</v>
      </c>
      <c r="H3754">
        <v>1733136</v>
      </c>
      <c r="I3754">
        <v>1733333</v>
      </c>
      <c r="J3754" t="s">
        <v>74</v>
      </c>
      <c r="P3754">
        <v>24780688</v>
      </c>
      <c r="Q3754" t="s">
        <v>6672</v>
      </c>
      <c r="R3754">
        <v>198</v>
      </c>
    </row>
    <row r="3755" spans="1:20" x14ac:dyDescent="0.25">
      <c r="A3755" s="6" t="s">
        <v>33</v>
      </c>
      <c r="B3755" s="7" t="s">
        <v>34</v>
      </c>
      <c r="C3755" s="7" t="s">
        <v>22</v>
      </c>
      <c r="D3755" s="7" t="s">
        <v>23</v>
      </c>
      <c r="E3755" s="7" t="s">
        <v>5</v>
      </c>
      <c r="F3755" s="7"/>
      <c r="G3755" s="7" t="s">
        <v>24</v>
      </c>
      <c r="H3755" s="7">
        <v>1733136</v>
      </c>
      <c r="I3755" s="7">
        <v>1733333</v>
      </c>
      <c r="J3755" s="7" t="s">
        <v>74</v>
      </c>
      <c r="K3755" s="7" t="s">
        <v>6673</v>
      </c>
      <c r="L3755" s="7" t="s">
        <v>6673</v>
      </c>
      <c r="M3755" s="7"/>
      <c r="N3755" s="7" t="s">
        <v>36</v>
      </c>
      <c r="O3755" s="7"/>
      <c r="P3755" s="7">
        <v>24780688</v>
      </c>
      <c r="Q3755" s="7" t="s">
        <v>6672</v>
      </c>
      <c r="R3755" s="7">
        <v>198</v>
      </c>
      <c r="S3755" s="7">
        <v>65</v>
      </c>
      <c r="T3755" s="8"/>
    </row>
    <row r="3756" spans="1:20" hidden="1" x14ac:dyDescent="0.25">
      <c r="A3756" t="s">
        <v>20</v>
      </c>
      <c r="B3756" t="s">
        <v>30</v>
      </c>
      <c r="C3756" t="s">
        <v>22</v>
      </c>
      <c r="D3756" t="s">
        <v>23</v>
      </c>
      <c r="E3756" t="s">
        <v>5</v>
      </c>
      <c r="G3756" t="s">
        <v>24</v>
      </c>
      <c r="H3756">
        <v>1733482</v>
      </c>
      <c r="I3756">
        <v>1736670</v>
      </c>
      <c r="J3756" t="s">
        <v>74</v>
      </c>
      <c r="P3756">
        <v>5739106</v>
      </c>
      <c r="Q3756" t="s">
        <v>6674</v>
      </c>
      <c r="R3756">
        <v>3189</v>
      </c>
      <c r="T3756" t="s">
        <v>6675</v>
      </c>
    </row>
    <row r="3757" spans="1:20" x14ac:dyDescent="0.25">
      <c r="A3757" s="6" t="s">
        <v>33</v>
      </c>
      <c r="B3757" s="7" t="s">
        <v>34</v>
      </c>
      <c r="C3757" s="7" t="s">
        <v>22</v>
      </c>
      <c r="D3757" s="7" t="s">
        <v>23</v>
      </c>
      <c r="E3757" s="7" t="s">
        <v>5</v>
      </c>
      <c r="F3757" s="7"/>
      <c r="G3757" s="7" t="s">
        <v>24</v>
      </c>
      <c r="H3757" s="7">
        <v>1733482</v>
      </c>
      <c r="I3757" s="7">
        <v>1736670</v>
      </c>
      <c r="J3757" s="7" t="s">
        <v>74</v>
      </c>
      <c r="K3757" s="7" t="s">
        <v>6676</v>
      </c>
      <c r="L3757" s="7" t="s">
        <v>6676</v>
      </c>
      <c r="M3757" s="7"/>
      <c r="N3757" s="7" t="s">
        <v>6677</v>
      </c>
      <c r="O3757" s="7"/>
      <c r="P3757" s="7">
        <v>5739106</v>
      </c>
      <c r="Q3757" s="7" t="s">
        <v>6674</v>
      </c>
      <c r="R3757" s="7">
        <v>3189</v>
      </c>
      <c r="S3757" s="7">
        <v>1062</v>
      </c>
      <c r="T3757" s="8"/>
    </row>
    <row r="3758" spans="1:20" hidden="1" x14ac:dyDescent="0.25">
      <c r="A3758" t="s">
        <v>20</v>
      </c>
      <c r="B3758" t="s">
        <v>30</v>
      </c>
      <c r="C3758" t="s">
        <v>22</v>
      </c>
      <c r="D3758" t="s">
        <v>23</v>
      </c>
      <c r="E3758" t="s">
        <v>5</v>
      </c>
      <c r="G3758" t="s">
        <v>24</v>
      </c>
      <c r="H3758">
        <v>1736672</v>
      </c>
      <c r="I3758">
        <v>1739731</v>
      </c>
      <c r="J3758" t="s">
        <v>74</v>
      </c>
      <c r="P3758">
        <v>5739107</v>
      </c>
      <c r="Q3758" t="s">
        <v>6678</v>
      </c>
      <c r="R3758">
        <v>3060</v>
      </c>
      <c r="T3758" t="s">
        <v>6679</v>
      </c>
    </row>
    <row r="3759" spans="1:20" x14ac:dyDescent="0.25">
      <c r="A3759" s="6" t="s">
        <v>33</v>
      </c>
      <c r="B3759" s="7" t="s">
        <v>34</v>
      </c>
      <c r="C3759" s="7" t="s">
        <v>22</v>
      </c>
      <c r="D3759" s="7" t="s">
        <v>23</v>
      </c>
      <c r="E3759" s="7" t="s">
        <v>5</v>
      </c>
      <c r="F3759" s="7"/>
      <c r="G3759" s="7" t="s">
        <v>24</v>
      </c>
      <c r="H3759" s="7">
        <v>1736672</v>
      </c>
      <c r="I3759" s="7">
        <v>1739731</v>
      </c>
      <c r="J3759" s="7" t="s">
        <v>74</v>
      </c>
      <c r="K3759" s="7" t="s">
        <v>6680</v>
      </c>
      <c r="L3759" s="7" t="s">
        <v>6680</v>
      </c>
      <c r="M3759" s="7"/>
      <c r="N3759" s="7" t="s">
        <v>100</v>
      </c>
      <c r="O3759" s="7"/>
      <c r="P3759" s="7">
        <v>5739107</v>
      </c>
      <c r="Q3759" s="7" t="s">
        <v>6678</v>
      </c>
      <c r="R3759" s="7">
        <v>3060</v>
      </c>
      <c r="S3759" s="7">
        <v>1019</v>
      </c>
      <c r="T3759" s="8"/>
    </row>
    <row r="3760" spans="1:20" hidden="1" x14ac:dyDescent="0.25">
      <c r="A3760" t="s">
        <v>20</v>
      </c>
      <c r="B3760" t="s">
        <v>30</v>
      </c>
      <c r="C3760" t="s">
        <v>22</v>
      </c>
      <c r="D3760" t="s">
        <v>23</v>
      </c>
      <c r="E3760" t="s">
        <v>5</v>
      </c>
      <c r="G3760" t="s">
        <v>24</v>
      </c>
      <c r="H3760">
        <v>1739721</v>
      </c>
      <c r="I3760">
        <v>1742561</v>
      </c>
      <c r="J3760" t="s">
        <v>74</v>
      </c>
      <c r="P3760">
        <v>5738164</v>
      </c>
      <c r="Q3760" t="s">
        <v>6681</v>
      </c>
      <c r="R3760">
        <v>2841</v>
      </c>
      <c r="T3760" t="s">
        <v>6682</v>
      </c>
    </row>
    <row r="3761" spans="1:20" x14ac:dyDescent="0.25">
      <c r="A3761" s="6" t="s">
        <v>33</v>
      </c>
      <c r="B3761" s="7" t="s">
        <v>34</v>
      </c>
      <c r="C3761" s="7" t="s">
        <v>22</v>
      </c>
      <c r="D3761" s="7" t="s">
        <v>23</v>
      </c>
      <c r="E3761" s="7" t="s">
        <v>5</v>
      </c>
      <c r="F3761" s="7"/>
      <c r="G3761" s="7" t="s">
        <v>24</v>
      </c>
      <c r="H3761" s="7">
        <v>1739721</v>
      </c>
      <c r="I3761" s="7">
        <v>1742561</v>
      </c>
      <c r="J3761" s="7" t="s">
        <v>74</v>
      </c>
      <c r="K3761" s="7" t="s">
        <v>6683</v>
      </c>
      <c r="L3761" s="7" t="s">
        <v>6683</v>
      </c>
      <c r="M3761" s="7"/>
      <c r="N3761" s="7" t="s">
        <v>5090</v>
      </c>
      <c r="O3761" s="7"/>
      <c r="P3761" s="7">
        <v>5738164</v>
      </c>
      <c r="Q3761" s="7" t="s">
        <v>6681</v>
      </c>
      <c r="R3761" s="7">
        <v>2841</v>
      </c>
      <c r="S3761" s="7">
        <v>946</v>
      </c>
      <c r="T3761" s="8"/>
    </row>
    <row r="3762" spans="1:20" hidden="1" x14ac:dyDescent="0.25">
      <c r="A3762" t="s">
        <v>20</v>
      </c>
      <c r="B3762" t="s">
        <v>30</v>
      </c>
      <c r="C3762" t="s">
        <v>22</v>
      </c>
      <c r="D3762" t="s">
        <v>23</v>
      </c>
      <c r="E3762" t="s">
        <v>5</v>
      </c>
      <c r="G3762" t="s">
        <v>24</v>
      </c>
      <c r="H3762">
        <v>1742931</v>
      </c>
      <c r="I3762">
        <v>1743953</v>
      </c>
      <c r="J3762" t="s">
        <v>25</v>
      </c>
      <c r="P3762">
        <v>5738165</v>
      </c>
      <c r="Q3762" t="s">
        <v>6684</v>
      </c>
      <c r="R3762">
        <v>1023</v>
      </c>
      <c r="T3762" t="s">
        <v>6685</v>
      </c>
    </row>
    <row r="3763" spans="1:20" x14ac:dyDescent="0.25">
      <c r="A3763" s="6" t="s">
        <v>33</v>
      </c>
      <c r="B3763" s="7" t="s">
        <v>34</v>
      </c>
      <c r="C3763" s="7" t="s">
        <v>22</v>
      </c>
      <c r="D3763" s="7" t="s">
        <v>23</v>
      </c>
      <c r="E3763" s="7" t="s">
        <v>5</v>
      </c>
      <c r="F3763" s="7"/>
      <c r="G3763" s="7" t="s">
        <v>24</v>
      </c>
      <c r="H3763" s="7">
        <v>1742931</v>
      </c>
      <c r="I3763" s="7">
        <v>1743953</v>
      </c>
      <c r="J3763" s="7" t="s">
        <v>25</v>
      </c>
      <c r="K3763" s="7" t="s">
        <v>6686</v>
      </c>
      <c r="L3763" s="7" t="s">
        <v>6686</v>
      </c>
      <c r="M3763" s="7"/>
      <c r="N3763" s="7" t="s">
        <v>146</v>
      </c>
      <c r="O3763" s="7"/>
      <c r="P3763" s="7">
        <v>5738165</v>
      </c>
      <c r="Q3763" s="7" t="s">
        <v>6684</v>
      </c>
      <c r="R3763" s="7">
        <v>1023</v>
      </c>
      <c r="S3763" s="7">
        <v>340</v>
      </c>
      <c r="T3763" s="8"/>
    </row>
  </sheetData>
  <autoFilter ref="A1:T3763">
    <filterColumn colId="18">
      <customFilters>
        <customFilter operator="notEqual" val=" "/>
      </customFilters>
    </filterColumn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14" sqref="B14:E14"/>
    </sheetView>
  </sheetViews>
  <sheetFormatPr defaultRowHeight="15" x14ac:dyDescent="0.25"/>
  <cols>
    <col min="1" max="1" width="22.42578125" bestFit="1" customWidth="1"/>
    <col min="2" max="2" width="25.140625" bestFit="1" customWidth="1"/>
    <col min="3" max="3" width="24.140625" bestFit="1" customWidth="1"/>
    <col min="4" max="4" width="22.42578125" bestFit="1" customWidth="1"/>
    <col min="5" max="5" width="12.85546875" customWidth="1"/>
  </cols>
  <sheetData>
    <row r="1" spans="1:5" x14ac:dyDescent="0.25">
      <c r="A1" t="s">
        <v>9</v>
      </c>
      <c r="B1" t="s">
        <v>6707</v>
      </c>
      <c r="C1" t="s">
        <v>6705</v>
      </c>
      <c r="D1" t="s">
        <v>6706</v>
      </c>
    </row>
    <row r="2" spans="1:5" x14ac:dyDescent="0.25">
      <c r="A2" t="s">
        <v>6709</v>
      </c>
      <c r="B2">
        <f>COUNTIFS('1source'!$A$2:$A$3763,"CDS",'1source'!$J$2:$J$3763,"+")</f>
        <v>880</v>
      </c>
      <c r="C2">
        <f>COUNTIFS('1source'!B2:B3763,"pseudogene",'1source'!J2:J3763,"+")</f>
        <v>10</v>
      </c>
      <c r="D2">
        <f>E19</f>
        <v>26</v>
      </c>
    </row>
    <row r="3" spans="1:5" x14ac:dyDescent="0.25">
      <c r="A3" t="s">
        <v>6710</v>
      </c>
      <c r="B3">
        <f>COUNTIFS('1source'!$A$2:$A$3763,"CDS",'1source'!$J$2:$J$3763,"-")</f>
        <v>953</v>
      </c>
      <c r="C3">
        <f>COUNTIFS('1source'!B2:B3763,"pseudogene",'1source'!J2:J3763,"-")</f>
        <v>7</v>
      </c>
      <c r="D3">
        <f>E18</f>
        <v>22</v>
      </c>
    </row>
    <row r="4" spans="1:5" x14ac:dyDescent="0.25">
      <c r="A4" t="s">
        <v>6715</v>
      </c>
      <c r="B4">
        <f>SUM(B2:B3)</f>
        <v>1833</v>
      </c>
      <c r="C4">
        <f t="shared" ref="C4:D4" si="0">SUM(C2:C3)</f>
        <v>17</v>
      </c>
      <c r="D4">
        <f t="shared" si="0"/>
        <v>48</v>
      </c>
    </row>
    <row r="11" spans="1:5" x14ac:dyDescent="0.25">
      <c r="A11" s="2" t="s">
        <v>9</v>
      </c>
      <c r="B11" t="s">
        <v>6711</v>
      </c>
      <c r="C11" t="s">
        <v>6712</v>
      </c>
      <c r="D11" t="s">
        <v>6713</v>
      </c>
      <c r="E11" t="s">
        <v>6714</v>
      </c>
    </row>
    <row r="12" spans="1:5" x14ac:dyDescent="0.25">
      <c r="A12" s="2" t="s">
        <v>6709</v>
      </c>
      <c r="B12">
        <f>COUNTIFS('1source'!J2:J3763,"+",'1source'!N2:N3763,"hypothetical protein")</f>
        <v>250</v>
      </c>
      <c r="C12">
        <f>COUNTIFS('ribosomal proteins'!$J$1:$J$3763,"+",'ribosomal proteins'!$A$1:$A$3763,"CDS")</f>
        <v>19</v>
      </c>
      <c r="D12">
        <f>COUNTIFS(transporters!$J$1:$J$3763,"+",transporters!$A$1:$A$3763,"CDS")</f>
        <v>44</v>
      </c>
      <c r="E12">
        <f>B2-B12-C12-D12</f>
        <v>567</v>
      </c>
    </row>
    <row r="13" spans="1:5" x14ac:dyDescent="0.25">
      <c r="A13" s="2" t="s">
        <v>6710</v>
      </c>
      <c r="B13">
        <f>COUNTIFS('1source'!J2:J3763,"-",'1source'!N2:N3763,"hypothetical protein")</f>
        <v>252</v>
      </c>
      <c r="C13">
        <f>COUNTIFS('ribosomal proteins'!$J$1:$J$3763,"-",'ribosomal proteins'!$A$1:$A$3763,"CDS")</f>
        <v>42</v>
      </c>
      <c r="D13">
        <f>COUNTIFS(transporters!$J$1:$J$3763,"-",transporters!$A$1:$A$3763,"CDS")</f>
        <v>57</v>
      </c>
      <c r="E13">
        <f>B3-B13-C13-D13</f>
        <v>602</v>
      </c>
    </row>
    <row r="14" spans="1:5" x14ac:dyDescent="0.25">
      <c r="A14" s="2" t="s">
        <v>6715</v>
      </c>
      <c r="B14">
        <f>SUM(B12:B13)</f>
        <v>502</v>
      </c>
      <c r="C14">
        <f t="shared" ref="C14:E14" si="1">SUM(C12:C13)</f>
        <v>61</v>
      </c>
      <c r="D14">
        <f t="shared" si="1"/>
        <v>101</v>
      </c>
      <c r="E14">
        <f t="shared" si="1"/>
        <v>1169</v>
      </c>
    </row>
    <row r="16" spans="1:5" x14ac:dyDescent="0.25">
      <c r="A16" s="1" t="s">
        <v>6706</v>
      </c>
      <c r="B16" s="1" t="s">
        <v>6708</v>
      </c>
    </row>
    <row r="17" spans="1:5" x14ac:dyDescent="0.25">
      <c r="A17" s="1" t="s">
        <v>6704</v>
      </c>
      <c r="B17" t="s">
        <v>3319</v>
      </c>
      <c r="C17" t="s">
        <v>2990</v>
      </c>
      <c r="D17" t="s">
        <v>21</v>
      </c>
      <c r="E17" t="s">
        <v>6688</v>
      </c>
    </row>
    <row r="18" spans="1:5" x14ac:dyDescent="0.25">
      <c r="A18" s="2" t="s">
        <v>74</v>
      </c>
      <c r="B18" s="3">
        <v>1</v>
      </c>
      <c r="C18" s="3">
        <v>1</v>
      </c>
      <c r="D18" s="3">
        <v>20</v>
      </c>
      <c r="E18" s="3">
        <v>22</v>
      </c>
    </row>
    <row r="19" spans="1:5" x14ac:dyDescent="0.25">
      <c r="A19" s="2" t="s">
        <v>25</v>
      </c>
      <c r="B19" s="3">
        <v>1</v>
      </c>
      <c r="C19" s="3">
        <v>9</v>
      </c>
      <c r="D19" s="3">
        <v>16</v>
      </c>
      <c r="E19" s="3">
        <v>26</v>
      </c>
    </row>
    <row r="20" spans="1:5" x14ac:dyDescent="0.25">
      <c r="A20" s="2" t="s">
        <v>6688</v>
      </c>
      <c r="B20" s="3">
        <v>2</v>
      </c>
      <c r="C20" s="3">
        <v>10</v>
      </c>
      <c r="D20" s="3">
        <v>36</v>
      </c>
      <c r="E20" s="3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1source</vt:lpstr>
      <vt:lpstr>transporters</vt:lpstr>
      <vt:lpstr>ribosomal proteins</vt:lpstr>
      <vt:lpstr>1</vt:lpstr>
      <vt:lpstr>2</vt:lpstr>
      <vt:lpstr>3</vt:lpstr>
    </vt:vector>
  </TitlesOfParts>
  <Company>Лицензия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Барсуков</dc:creator>
  <cp:lastModifiedBy>Барсуков</cp:lastModifiedBy>
  <dcterms:created xsi:type="dcterms:W3CDTF">2019-01-30T13:23:19Z</dcterms:created>
  <dcterms:modified xsi:type="dcterms:W3CDTF">2019-02-12T03:51:34Z</dcterms:modified>
</cp:coreProperties>
</file>