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67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0" i="1"/>
  <c r="K40"/>
  <c r="C40"/>
  <c r="D40"/>
  <c r="E40"/>
  <c r="F40"/>
  <c r="G40"/>
  <c r="H40"/>
  <c r="I40"/>
  <c r="J40"/>
  <c r="B40"/>
  <c r="C36"/>
  <c r="D36"/>
  <c r="E36"/>
  <c r="F36"/>
  <c r="G36"/>
  <c r="H36"/>
  <c r="I36"/>
  <c r="J36"/>
  <c r="C37"/>
  <c r="D37"/>
  <c r="E37"/>
  <c r="F37"/>
  <c r="G37"/>
  <c r="H37"/>
  <c r="I37"/>
  <c r="J37"/>
  <c r="C38"/>
  <c r="D38"/>
  <c r="E38"/>
  <c r="F38"/>
  <c r="G38"/>
  <c r="H38"/>
  <c r="I38"/>
  <c r="J38"/>
  <c r="C39"/>
  <c r="D39"/>
  <c r="E39"/>
  <c r="F39"/>
  <c r="G39"/>
  <c r="H39"/>
  <c r="I39"/>
  <c r="J39"/>
  <c r="B37"/>
  <c r="B38"/>
  <c r="B39"/>
  <c r="B36"/>
  <c r="C30"/>
  <c r="D30"/>
  <c r="E30"/>
  <c r="F30"/>
  <c r="G30"/>
  <c r="H30"/>
  <c r="I30"/>
  <c r="J30"/>
  <c r="C31"/>
  <c r="D31"/>
  <c r="E31"/>
  <c r="F31"/>
  <c r="G31"/>
  <c r="H31"/>
  <c r="I31"/>
  <c r="J31"/>
  <c r="C32"/>
  <c r="D32"/>
  <c r="E32"/>
  <c r="F32"/>
  <c r="G32"/>
  <c r="H32"/>
  <c r="I32"/>
  <c r="J32"/>
  <c r="C33"/>
  <c r="D33"/>
  <c r="E33"/>
  <c r="F33"/>
  <c r="G33"/>
  <c r="H33"/>
  <c r="I33"/>
  <c r="J33"/>
  <c r="B31"/>
  <c r="B32"/>
  <c r="B33"/>
  <c r="B30"/>
  <c r="C27"/>
  <c r="D27"/>
  <c r="E27"/>
  <c r="F27"/>
  <c r="G27"/>
  <c r="H27"/>
  <c r="I27"/>
  <c r="J27"/>
  <c r="B27"/>
  <c r="J24"/>
  <c r="J25"/>
  <c r="J26"/>
  <c r="I24"/>
  <c r="I25"/>
  <c r="I26"/>
  <c r="H24"/>
  <c r="H25"/>
  <c r="H26"/>
  <c r="G24"/>
  <c r="G25"/>
  <c r="G26"/>
  <c r="F24"/>
  <c r="F25"/>
  <c r="F26"/>
  <c r="E24"/>
  <c r="E25"/>
  <c r="E26"/>
  <c r="D24"/>
  <c r="D25"/>
  <c r="D26"/>
  <c r="C24"/>
  <c r="C25"/>
  <c r="C26"/>
  <c r="C23"/>
  <c r="D23"/>
  <c r="E23"/>
  <c r="F23"/>
  <c r="G23"/>
  <c r="H23"/>
  <c r="I23"/>
  <c r="J23"/>
  <c r="B24"/>
  <c r="B25"/>
  <c r="B26"/>
  <c r="B23"/>
  <c r="B20"/>
  <c r="C20"/>
  <c r="D20"/>
  <c r="E20"/>
  <c r="F20"/>
  <c r="G20"/>
  <c r="H20"/>
  <c r="I20"/>
  <c r="A20"/>
  <c r="B2"/>
  <c r="B19" s="1"/>
  <c r="C2"/>
  <c r="C19" s="1"/>
  <c r="D2"/>
  <c r="D19" s="1"/>
  <c r="E2"/>
  <c r="E19" s="1"/>
  <c r="F2"/>
  <c r="F19" s="1"/>
  <c r="G2"/>
  <c r="G19" s="1"/>
  <c r="H2"/>
  <c r="H19" s="1"/>
  <c r="I2"/>
  <c r="I19" s="1"/>
  <c r="A2"/>
  <c r="A16" s="1"/>
  <c r="A4"/>
  <c r="B4"/>
  <c r="C4"/>
  <c r="D4"/>
  <c r="E4"/>
  <c r="F4"/>
  <c r="G4"/>
  <c r="H4"/>
  <c r="I4"/>
  <c r="A5"/>
  <c r="B5"/>
  <c r="C5"/>
  <c r="D5"/>
  <c r="E5"/>
  <c r="F5"/>
  <c r="G5"/>
  <c r="H5"/>
  <c r="I5"/>
  <c r="A6"/>
  <c r="B6"/>
  <c r="C6"/>
  <c r="D6"/>
  <c r="E6"/>
  <c r="F6"/>
  <c r="G6"/>
  <c r="H6"/>
  <c r="I6"/>
  <c r="A7"/>
  <c r="B7"/>
  <c r="C7"/>
  <c r="D7"/>
  <c r="E7"/>
  <c r="F7"/>
  <c r="G7"/>
  <c r="H7"/>
  <c r="I7"/>
  <c r="A8"/>
  <c r="B8"/>
  <c r="C8"/>
  <c r="D8"/>
  <c r="E8"/>
  <c r="F8"/>
  <c r="G8"/>
  <c r="H8"/>
  <c r="I8"/>
  <c r="A9"/>
  <c r="B9"/>
  <c r="C9"/>
  <c r="D9"/>
  <c r="E9"/>
  <c r="F9"/>
  <c r="G9"/>
  <c r="H9"/>
  <c r="I9"/>
  <c r="A10"/>
  <c r="B10"/>
  <c r="C10"/>
  <c r="D10"/>
  <c r="E10"/>
  <c r="F10"/>
  <c r="G10"/>
  <c r="H10"/>
  <c r="I10"/>
  <c r="A11"/>
  <c r="B11"/>
  <c r="C11"/>
  <c r="D11"/>
  <c r="E11"/>
  <c r="F11"/>
  <c r="G11"/>
  <c r="H11"/>
  <c r="I11"/>
  <c r="A12"/>
  <c r="B12"/>
  <c r="C12"/>
  <c r="D12"/>
  <c r="E12"/>
  <c r="F12"/>
  <c r="G12"/>
  <c r="H12"/>
  <c r="I12"/>
  <c r="B3"/>
  <c r="C3"/>
  <c r="D3"/>
  <c r="E3"/>
  <c r="F3"/>
  <c r="G3"/>
  <c r="H3"/>
  <c r="I3"/>
  <c r="A3"/>
  <c r="A17" s="1"/>
  <c r="F16" l="1"/>
  <c r="B16"/>
  <c r="A19"/>
  <c r="F17"/>
  <c r="B17"/>
  <c r="F18"/>
  <c r="B18"/>
  <c r="G16"/>
  <c r="C16"/>
  <c r="A18"/>
  <c r="G17"/>
  <c r="C17"/>
  <c r="G18"/>
  <c r="C18"/>
  <c r="H16"/>
  <c r="D16"/>
  <c r="H17"/>
  <c r="D17"/>
  <c r="H18"/>
  <c r="D18"/>
  <c r="I16"/>
  <c r="E16"/>
  <c r="I17"/>
  <c r="E17"/>
  <c r="I18"/>
  <c r="E18"/>
</calcChain>
</file>

<file path=xl/sharedStrings.xml><?xml version="1.0" encoding="utf-8"?>
<sst xmlns="http://schemas.openxmlformats.org/spreadsheetml/2006/main" count="36" uniqueCount="23">
  <si>
    <t>aatcatgac</t>
  </si>
  <si>
    <t>taacatggc</t>
  </si>
  <si>
    <t>aaccatggt</t>
  </si>
  <si>
    <t>aagaatggc</t>
  </si>
  <si>
    <t>caccatggt</t>
  </si>
  <si>
    <t>cagcatgga</t>
  </si>
  <si>
    <t>aaacatgga</t>
  </si>
  <si>
    <t>caacatgat</t>
  </si>
  <si>
    <t>cacaatggt</t>
  </si>
  <si>
    <t>cagcatggc</t>
  </si>
  <si>
    <t>cacaatggc</t>
  </si>
  <si>
    <t>количества букв в позиции выравнивания</t>
  </si>
  <si>
    <t>A</t>
  </si>
  <si>
    <t>T</t>
  </si>
  <si>
    <t>G</t>
  </si>
  <si>
    <t>C</t>
  </si>
  <si>
    <t>базовые частоты</t>
  </si>
  <si>
    <t>всего</t>
  </si>
  <si>
    <t>f(b,j)</t>
  </si>
  <si>
    <t>w(b,j)</t>
  </si>
  <si>
    <t>IC(b,j)</t>
  </si>
  <si>
    <t>IC(j)</t>
  </si>
  <si>
    <t xml:space="preserve">Итог: IC =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</si>
</sst>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ourier New"/>
      <family val="3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4" xfId="0" applyBorder="1"/>
    <xf numFmtId="0" fontId="0" fillId="0" borderId="13" xfId="0" applyBorder="1"/>
    <xf numFmtId="0" fontId="19" fillId="0" borderId="0" xfId="0" applyFont="1"/>
    <xf numFmtId="0" fontId="0" fillId="0" borderId="12" xfId="0" applyBorder="1"/>
    <xf numFmtId="0" fontId="0" fillId="0" borderId="11" xfId="0" applyBorder="1"/>
    <xf numFmtId="0" fontId="16" fillId="0" borderId="14" xfId="0" applyFont="1" applyBorder="1"/>
    <xf numFmtId="0" fontId="19" fillId="0" borderId="19" xfId="0" applyFont="1" applyBorder="1"/>
    <xf numFmtId="0" fontId="19" fillId="0" borderId="15" xfId="0" applyFont="1" applyBorder="1"/>
    <xf numFmtId="0" fontId="16" fillId="0" borderId="13" xfId="0" applyFont="1" applyBorder="1"/>
    <xf numFmtId="0" fontId="16" fillId="0" borderId="12" xfId="0" applyFont="1" applyBorder="1"/>
    <xf numFmtId="0" fontId="0" fillId="0" borderId="18" xfId="0" applyBorder="1"/>
    <xf numFmtId="0" fontId="16" fillId="0" borderId="11" xfId="0" applyFont="1" applyBorder="1"/>
    <xf numFmtId="0" fontId="19" fillId="0" borderId="17" xfId="0" applyFont="1" applyBorder="1"/>
    <xf numFmtId="0" fontId="16" fillId="0" borderId="0" xfId="0" applyFont="1" applyBorder="1"/>
    <xf numFmtId="0" fontId="16" fillId="0" borderId="10" xfId="0" applyFont="1" applyBorder="1"/>
    <xf numFmtId="0" fontId="19" fillId="0" borderId="16" xfId="0" applyFont="1" applyBorder="1"/>
    <xf numFmtId="0" fontId="0" fillId="0" borderId="0" xfId="0"/>
    <xf numFmtId="0" fontId="0" fillId="0" borderId="0" xfId="0" applyBorder="1"/>
    <xf numFmtId="0" fontId="19" fillId="0" borderId="20" xfId="0" applyFont="1" applyBorder="1"/>
    <xf numFmtId="0" fontId="19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42">
    <cellStyle name="20% - Акцент1" xfId="17" builtinId="30" customBuiltin="1"/>
    <cellStyle name="20% - Акцент2" xfId="20" builtinId="34" customBuiltin="1"/>
    <cellStyle name="20% - Акцент3" xfId="23" builtinId="38" customBuiltin="1"/>
    <cellStyle name="20% - Акцент4" xfId="26" builtinId="42" customBuiltin="1"/>
    <cellStyle name="20% - Акцент5" xfId="29" builtinId="46" customBuiltin="1"/>
    <cellStyle name="20% - Акцент6" xfId="32" builtinId="50" customBuiltin="1"/>
    <cellStyle name="40% - Акцент1" xfId="18" builtinId="31" customBuiltin="1"/>
    <cellStyle name="40% - Акцент2" xfId="21" builtinId="35" customBuiltin="1"/>
    <cellStyle name="40% - Акцент3" xfId="24" builtinId="39" customBuiltin="1"/>
    <cellStyle name="40% - Акцент4" xfId="27" builtinId="43" customBuiltin="1"/>
    <cellStyle name="40% - Акцент5" xfId="30" builtinId="47" customBuiltin="1"/>
    <cellStyle name="40% - Акцент6" xfId="33" builtinId="51" customBuiltin="1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" xfId="16" builtinId="29" customBuiltin="1"/>
    <cellStyle name="Акцент2" xfId="19" builtinId="33" customBuiltin="1"/>
    <cellStyle name="Акцент3" xfId="22" builtinId="37" customBuiltin="1"/>
    <cellStyle name="Акцент4" xfId="25" builtinId="41" customBuiltin="1"/>
    <cellStyle name="Акцент5" xfId="28" builtinId="45" customBuiltin="1"/>
    <cellStyle name="Акцент6" xfId="31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1" builtinId="23" customBuiltin="1"/>
    <cellStyle name="Название 2" xfId="34"/>
    <cellStyle name="Нейтральный 2" xfId="35"/>
    <cellStyle name="Обычный" xfId="0" builtinId="0"/>
    <cellStyle name="Плохой" xfId="6" builtinId="27" customBuiltin="1"/>
    <cellStyle name="Пояснение" xfId="14" builtinId="53" customBuiltin="1"/>
    <cellStyle name="Примечание" xfId="13" builtinId="10" customBuiltin="1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M6" sqref="M6"/>
    </sheetView>
  </sheetViews>
  <sheetFormatPr defaultRowHeight="15"/>
  <cols>
    <col min="11" max="11" width="16.42578125" bestFit="1" customWidth="1"/>
  </cols>
  <sheetData>
    <row r="1" spans="1:11">
      <c r="A1" s="26">
        <v>-4</v>
      </c>
      <c r="B1" s="23">
        <v>-3</v>
      </c>
      <c r="C1" s="23">
        <v>-2</v>
      </c>
      <c r="D1" s="23">
        <v>-1</v>
      </c>
      <c r="E1" s="23">
        <v>1</v>
      </c>
      <c r="F1" s="23">
        <v>2</v>
      </c>
      <c r="G1" s="23">
        <v>3</v>
      </c>
      <c r="H1" s="23">
        <v>4</v>
      </c>
      <c r="I1" s="24">
        <v>5</v>
      </c>
    </row>
    <row r="2" spans="1:11">
      <c r="A2" s="17" t="str">
        <f>MID($K2,COLUMN(),1)</f>
        <v>a</v>
      </c>
      <c r="B2" s="16" t="str">
        <f>MID($K2,COLUMN(),1)</f>
        <v>a</v>
      </c>
      <c r="C2" s="16" t="str">
        <f>MID($K2,COLUMN(),1)</f>
        <v>t</v>
      </c>
      <c r="D2" s="16" t="str">
        <f>MID($K2,COLUMN(),1)</f>
        <v>c</v>
      </c>
      <c r="E2" s="16" t="str">
        <f>MID($K2,COLUMN(),1)</f>
        <v>a</v>
      </c>
      <c r="F2" s="16" t="str">
        <f>MID($K2,COLUMN(),1)</f>
        <v>t</v>
      </c>
      <c r="G2" s="16" t="str">
        <f>MID($K2,COLUMN(),1)</f>
        <v>g</v>
      </c>
      <c r="H2" s="16" t="str">
        <f>MID($K2,COLUMN(),1)</f>
        <v>a</v>
      </c>
      <c r="I2" s="14" t="str">
        <f>MID($K2,COLUMN(),1)</f>
        <v>c</v>
      </c>
      <c r="K2" s="1" t="s">
        <v>0</v>
      </c>
    </row>
    <row r="3" spans="1:11">
      <c r="A3" s="17" t="str">
        <f>MID($K3,COLUMN(),1)</f>
        <v>t</v>
      </c>
      <c r="B3" s="16" t="str">
        <f>MID($K3,COLUMN(),1)</f>
        <v>a</v>
      </c>
      <c r="C3" s="16" t="str">
        <f>MID($K3,COLUMN(),1)</f>
        <v>a</v>
      </c>
      <c r="D3" s="16" t="str">
        <f>MID($K3,COLUMN(),1)</f>
        <v>c</v>
      </c>
      <c r="E3" s="16" t="str">
        <f>MID($K3,COLUMN(),1)</f>
        <v>a</v>
      </c>
      <c r="F3" s="16" t="str">
        <f>MID($K3,COLUMN(),1)</f>
        <v>t</v>
      </c>
      <c r="G3" s="16" t="str">
        <f>MID($K3,COLUMN(),1)</f>
        <v>g</v>
      </c>
      <c r="H3" s="16" t="str">
        <f>MID($K3,COLUMN(),1)</f>
        <v>g</v>
      </c>
      <c r="I3" s="14" t="str">
        <f>MID($K3,COLUMN(),1)</f>
        <v>c</v>
      </c>
      <c r="J3" s="1"/>
      <c r="K3" s="1" t="s">
        <v>1</v>
      </c>
    </row>
    <row r="4" spans="1:11">
      <c r="A4" s="17" t="str">
        <f>MID($K4,COLUMN(),1)</f>
        <v>a</v>
      </c>
      <c r="B4" s="16" t="str">
        <f>MID($K4,COLUMN(),1)</f>
        <v>a</v>
      </c>
      <c r="C4" s="16" t="str">
        <f>MID($K4,COLUMN(),1)</f>
        <v>c</v>
      </c>
      <c r="D4" s="16" t="str">
        <f>MID($K4,COLUMN(),1)</f>
        <v>c</v>
      </c>
      <c r="E4" s="16" t="str">
        <f>MID($K4,COLUMN(),1)</f>
        <v>a</v>
      </c>
      <c r="F4" s="16" t="str">
        <f>MID($K4,COLUMN(),1)</f>
        <v>t</v>
      </c>
      <c r="G4" s="16" t="str">
        <f>MID($K4,COLUMN(),1)</f>
        <v>g</v>
      </c>
      <c r="H4" s="16" t="str">
        <f>MID($K4,COLUMN(),1)</f>
        <v>g</v>
      </c>
      <c r="I4" s="14" t="str">
        <f>MID($K4,COLUMN(),1)</f>
        <v>t</v>
      </c>
      <c r="K4" s="1" t="s">
        <v>2</v>
      </c>
    </row>
    <row r="5" spans="1:11">
      <c r="A5" s="17" t="str">
        <f>MID($K5,COLUMN(),1)</f>
        <v>a</v>
      </c>
      <c r="B5" s="16" t="str">
        <f>MID($K5,COLUMN(),1)</f>
        <v>a</v>
      </c>
      <c r="C5" s="16" t="str">
        <f>MID($K5,COLUMN(),1)</f>
        <v>g</v>
      </c>
      <c r="D5" s="16" t="str">
        <f>MID($K5,COLUMN(),1)</f>
        <v>a</v>
      </c>
      <c r="E5" s="16" t="str">
        <f>MID($K5,COLUMN(),1)</f>
        <v>a</v>
      </c>
      <c r="F5" s="16" t="str">
        <f>MID($K5,COLUMN(),1)</f>
        <v>t</v>
      </c>
      <c r="G5" s="16" t="str">
        <f>MID($K5,COLUMN(),1)</f>
        <v>g</v>
      </c>
      <c r="H5" s="16" t="str">
        <f>MID($K5,COLUMN(),1)</f>
        <v>g</v>
      </c>
      <c r="I5" s="14" t="str">
        <f>MID($K5,COLUMN(),1)</f>
        <v>c</v>
      </c>
      <c r="K5" s="1" t="s">
        <v>3</v>
      </c>
    </row>
    <row r="6" spans="1:11">
      <c r="A6" s="17" t="str">
        <f>MID($K6,COLUMN(),1)</f>
        <v>c</v>
      </c>
      <c r="B6" s="16" t="str">
        <f>MID($K6,COLUMN(),1)</f>
        <v>a</v>
      </c>
      <c r="C6" s="16" t="str">
        <f>MID($K6,COLUMN(),1)</f>
        <v>c</v>
      </c>
      <c r="D6" s="16" t="str">
        <f>MID($K6,COLUMN(),1)</f>
        <v>c</v>
      </c>
      <c r="E6" s="16" t="str">
        <f>MID($K6,COLUMN(),1)</f>
        <v>a</v>
      </c>
      <c r="F6" s="16" t="str">
        <f>MID($K6,COLUMN(),1)</f>
        <v>t</v>
      </c>
      <c r="G6" s="16" t="str">
        <f>MID($K6,COLUMN(),1)</f>
        <v>g</v>
      </c>
      <c r="H6" s="16" t="str">
        <f>MID($K6,COLUMN(),1)</f>
        <v>g</v>
      </c>
      <c r="I6" s="14" t="str">
        <f>MID($K6,COLUMN(),1)</f>
        <v>t</v>
      </c>
      <c r="K6" s="1" t="s">
        <v>4</v>
      </c>
    </row>
    <row r="7" spans="1:11">
      <c r="A7" s="17" t="str">
        <f>MID($K7,COLUMN(),1)</f>
        <v>c</v>
      </c>
      <c r="B7" s="16" t="str">
        <f>MID($K7,COLUMN(),1)</f>
        <v>a</v>
      </c>
      <c r="C7" s="16" t="str">
        <f>MID($K7,COLUMN(),1)</f>
        <v>g</v>
      </c>
      <c r="D7" s="16" t="str">
        <f>MID($K7,COLUMN(),1)</f>
        <v>c</v>
      </c>
      <c r="E7" s="16" t="str">
        <f>MID($K7,COLUMN(),1)</f>
        <v>a</v>
      </c>
      <c r="F7" s="16" t="str">
        <f>MID($K7,COLUMN(),1)</f>
        <v>t</v>
      </c>
      <c r="G7" s="16" t="str">
        <f>MID($K7,COLUMN(),1)</f>
        <v>g</v>
      </c>
      <c r="H7" s="16" t="str">
        <f>MID($K7,COLUMN(),1)</f>
        <v>g</v>
      </c>
      <c r="I7" s="14" t="str">
        <f>MID($K7,COLUMN(),1)</f>
        <v>a</v>
      </c>
      <c r="K7" s="1" t="s">
        <v>5</v>
      </c>
    </row>
    <row r="8" spans="1:11">
      <c r="A8" s="17" t="str">
        <f>MID($K8,COLUMN(),1)</f>
        <v>a</v>
      </c>
      <c r="B8" s="16" t="str">
        <f>MID($K8,COLUMN(),1)</f>
        <v>a</v>
      </c>
      <c r="C8" s="16" t="str">
        <f>MID($K8,COLUMN(),1)</f>
        <v>a</v>
      </c>
      <c r="D8" s="16" t="str">
        <f>MID($K8,COLUMN(),1)</f>
        <v>c</v>
      </c>
      <c r="E8" s="16" t="str">
        <f>MID($K8,COLUMN(),1)</f>
        <v>a</v>
      </c>
      <c r="F8" s="16" t="str">
        <f>MID($K8,COLUMN(),1)</f>
        <v>t</v>
      </c>
      <c r="G8" s="16" t="str">
        <f>MID($K8,COLUMN(),1)</f>
        <v>g</v>
      </c>
      <c r="H8" s="16" t="str">
        <f>MID($K8,COLUMN(),1)</f>
        <v>g</v>
      </c>
      <c r="I8" s="14" t="str">
        <f>MID($K8,COLUMN(),1)</f>
        <v>a</v>
      </c>
      <c r="K8" s="1" t="s">
        <v>6</v>
      </c>
    </row>
    <row r="9" spans="1:11">
      <c r="A9" s="17" t="str">
        <f>MID($K9,COLUMN(),1)</f>
        <v>c</v>
      </c>
      <c r="B9" s="16" t="str">
        <f>MID($K9,COLUMN(),1)</f>
        <v>a</v>
      </c>
      <c r="C9" s="16" t="str">
        <f>MID($K9,COLUMN(),1)</f>
        <v>a</v>
      </c>
      <c r="D9" s="16" t="str">
        <f>MID($K9,COLUMN(),1)</f>
        <v>c</v>
      </c>
      <c r="E9" s="16" t="str">
        <f>MID($K9,COLUMN(),1)</f>
        <v>a</v>
      </c>
      <c r="F9" s="16" t="str">
        <f>MID($K9,COLUMN(),1)</f>
        <v>t</v>
      </c>
      <c r="G9" s="16" t="str">
        <f>MID($K9,COLUMN(),1)</f>
        <v>g</v>
      </c>
      <c r="H9" s="16" t="str">
        <f>MID($K9,COLUMN(),1)</f>
        <v>a</v>
      </c>
      <c r="I9" s="14" t="str">
        <f>MID($K9,COLUMN(),1)</f>
        <v>t</v>
      </c>
      <c r="K9" s="1" t="s">
        <v>7</v>
      </c>
    </row>
    <row r="10" spans="1:11">
      <c r="A10" s="17" t="str">
        <f>MID($K10,COLUMN(),1)</f>
        <v>c</v>
      </c>
      <c r="B10" s="16" t="str">
        <f>MID($K10,COLUMN(),1)</f>
        <v>a</v>
      </c>
      <c r="C10" s="16" t="str">
        <f>MID($K10,COLUMN(),1)</f>
        <v>c</v>
      </c>
      <c r="D10" s="16" t="str">
        <f>MID($K10,COLUMN(),1)</f>
        <v>a</v>
      </c>
      <c r="E10" s="16" t="str">
        <f>MID($K10,COLUMN(),1)</f>
        <v>a</v>
      </c>
      <c r="F10" s="16" t="str">
        <f>MID($K10,COLUMN(),1)</f>
        <v>t</v>
      </c>
      <c r="G10" s="16" t="str">
        <f>MID($K10,COLUMN(),1)</f>
        <v>g</v>
      </c>
      <c r="H10" s="16" t="str">
        <f>MID($K10,COLUMN(),1)</f>
        <v>g</v>
      </c>
      <c r="I10" s="14" t="str">
        <f>MID($K10,COLUMN(),1)</f>
        <v>t</v>
      </c>
      <c r="K10" s="1" t="s">
        <v>8</v>
      </c>
    </row>
    <row r="11" spans="1:11">
      <c r="A11" s="17" t="str">
        <f>MID($K11,COLUMN(),1)</f>
        <v>c</v>
      </c>
      <c r="B11" s="16" t="str">
        <f>MID($K11,COLUMN(),1)</f>
        <v>a</v>
      </c>
      <c r="C11" s="16" t="str">
        <f>MID($K11,COLUMN(),1)</f>
        <v>g</v>
      </c>
      <c r="D11" s="16" t="str">
        <f>MID($K11,COLUMN(),1)</f>
        <v>c</v>
      </c>
      <c r="E11" s="16" t="str">
        <f>MID($K11,COLUMN(),1)</f>
        <v>a</v>
      </c>
      <c r="F11" s="16" t="str">
        <f>MID($K11,COLUMN(),1)</f>
        <v>t</v>
      </c>
      <c r="G11" s="16" t="str">
        <f>MID($K11,COLUMN(),1)</f>
        <v>g</v>
      </c>
      <c r="H11" s="16" t="str">
        <f>MID($K11,COLUMN(),1)</f>
        <v>g</v>
      </c>
      <c r="I11" s="14" t="str">
        <f>MID($K11,COLUMN(),1)</f>
        <v>c</v>
      </c>
      <c r="K11" s="1" t="s">
        <v>9</v>
      </c>
    </row>
    <row r="12" spans="1:11" ht="15.75" thickBot="1">
      <c r="A12" s="12" t="str">
        <f>MID($K12,COLUMN(),1)</f>
        <v>c</v>
      </c>
      <c r="B12" s="11" t="str">
        <f>MID($K12,COLUMN(),1)</f>
        <v>a</v>
      </c>
      <c r="C12" s="11" t="str">
        <f>MID($K12,COLUMN(),1)</f>
        <v>c</v>
      </c>
      <c r="D12" s="11" t="str">
        <f>MID($K12,COLUMN(),1)</f>
        <v>a</v>
      </c>
      <c r="E12" s="11" t="str">
        <f>MID($K12,COLUMN(),1)</f>
        <v>a</v>
      </c>
      <c r="F12" s="11" t="str">
        <f>MID($K12,COLUMN(),1)</f>
        <v>t</v>
      </c>
      <c r="G12" s="11" t="str">
        <f>MID($K12,COLUMN(),1)</f>
        <v>g</v>
      </c>
      <c r="H12" s="11" t="str">
        <f>MID($K12,COLUMN(),1)</f>
        <v>g</v>
      </c>
      <c r="I12" s="8" t="str">
        <f>MID($K12,COLUMN(),1)</f>
        <v>c</v>
      </c>
      <c r="K12" s="1" t="s">
        <v>10</v>
      </c>
    </row>
    <row r="14" spans="1:11" ht="15.75" thickBot="1">
      <c r="A14" t="s">
        <v>11</v>
      </c>
    </row>
    <row r="15" spans="1:11">
      <c r="A15" s="26">
        <v>-4</v>
      </c>
      <c r="B15" s="23">
        <v>-3</v>
      </c>
      <c r="C15" s="23">
        <v>-2</v>
      </c>
      <c r="D15" s="23">
        <v>-1</v>
      </c>
      <c r="E15" s="23">
        <v>1</v>
      </c>
      <c r="F15" s="23">
        <v>2</v>
      </c>
      <c r="G15" s="23">
        <v>3</v>
      </c>
      <c r="H15" s="23">
        <v>4</v>
      </c>
      <c r="I15" s="23">
        <v>5</v>
      </c>
      <c r="J15" s="27"/>
      <c r="K15" s="28" t="s">
        <v>16</v>
      </c>
    </row>
    <row r="16" spans="1:11">
      <c r="A16" s="2">
        <f>COUNTIF(A2:A12,"a")</f>
        <v>4</v>
      </c>
      <c r="B16" s="20">
        <f>COUNTIF(B2:B12,"a")</f>
        <v>11</v>
      </c>
      <c r="C16" s="20">
        <f>COUNTIF(C2:C12,"a")</f>
        <v>3</v>
      </c>
      <c r="D16" s="20">
        <f>COUNTIF(D2:D12,"a")</f>
        <v>3</v>
      </c>
      <c r="E16" s="20">
        <f>COUNTIF(E2:E12,"a")</f>
        <v>11</v>
      </c>
      <c r="F16" s="20">
        <f>COUNTIF(F2:F12,"a")</f>
        <v>0</v>
      </c>
      <c r="G16" s="20">
        <f>COUNTIF(G2:G12,"a")</f>
        <v>0</v>
      </c>
      <c r="H16" s="20">
        <f>COUNTIF(H2:H12,"a")</f>
        <v>2</v>
      </c>
      <c r="I16" s="20">
        <f>COUNTIF(I2:I12,"a")</f>
        <v>2</v>
      </c>
      <c r="J16" s="10" t="s">
        <v>12</v>
      </c>
      <c r="K16" s="15">
        <v>0.307</v>
      </c>
    </row>
    <row r="17" spans="1:11">
      <c r="A17" s="2">
        <f>COUNTIF(A2:A12,"t")</f>
        <v>1</v>
      </c>
      <c r="B17" s="20">
        <f>COUNTIF(B2:B12,"t")</f>
        <v>0</v>
      </c>
      <c r="C17" s="20">
        <f>COUNTIF(C2:C12,"t")</f>
        <v>1</v>
      </c>
      <c r="D17" s="20">
        <f>COUNTIF(D2:D12,"t")</f>
        <v>0</v>
      </c>
      <c r="E17" s="20">
        <f>COUNTIF(E2:E12,"t")</f>
        <v>0</v>
      </c>
      <c r="F17" s="20">
        <f>COUNTIF(F2:F12,"t")</f>
        <v>11</v>
      </c>
      <c r="G17" s="20">
        <f>COUNTIF(G2:G12,"t")</f>
        <v>0</v>
      </c>
      <c r="H17" s="20">
        <f>COUNTIF(H2:H12,"t")</f>
        <v>0</v>
      </c>
      <c r="I17" s="20">
        <f>COUNTIF(I2:I12,"t")</f>
        <v>4</v>
      </c>
      <c r="J17" s="10" t="s">
        <v>13</v>
      </c>
      <c r="K17" s="15">
        <v>0.307</v>
      </c>
    </row>
    <row r="18" spans="1:11">
      <c r="A18" s="2">
        <f>COUNTIF(A2:A12,"g")</f>
        <v>0</v>
      </c>
      <c r="B18" s="20">
        <f>COUNTIF(B2:B12,"g")</f>
        <v>0</v>
      </c>
      <c r="C18" s="20">
        <f>COUNTIF(C2:C12,"g")</f>
        <v>3</v>
      </c>
      <c r="D18" s="20">
        <f>COUNTIF(D2:D12,"g")</f>
        <v>0</v>
      </c>
      <c r="E18" s="20">
        <f>COUNTIF(E2:E12,"g")</f>
        <v>0</v>
      </c>
      <c r="F18" s="20">
        <f>COUNTIF(F2:F12,"g")</f>
        <v>0</v>
      </c>
      <c r="G18" s="20">
        <f>COUNTIF(G2:G12,"g")</f>
        <v>11</v>
      </c>
      <c r="H18" s="20">
        <f>COUNTIF(H2:H12,"g")</f>
        <v>9</v>
      </c>
      <c r="I18" s="20">
        <f>COUNTIF(I2:I12,"g")</f>
        <v>0</v>
      </c>
      <c r="J18" s="10" t="s">
        <v>14</v>
      </c>
      <c r="K18" s="15">
        <v>0.193</v>
      </c>
    </row>
    <row r="19" spans="1:11">
      <c r="A19" s="2">
        <f>COUNTIF(A2:A12,"c")</f>
        <v>6</v>
      </c>
      <c r="B19" s="20">
        <f>COUNTIF(B2:B12,"c")</f>
        <v>0</v>
      </c>
      <c r="C19" s="20">
        <f>COUNTIF(C2:C12,"c")</f>
        <v>4</v>
      </c>
      <c r="D19" s="20">
        <f>COUNTIF(D2:D12,"c")</f>
        <v>8</v>
      </c>
      <c r="E19" s="20">
        <f>COUNTIF(E2:E12,"c")</f>
        <v>0</v>
      </c>
      <c r="F19" s="20">
        <f>COUNTIF(F2:F12,"c")</f>
        <v>0</v>
      </c>
      <c r="G19" s="20">
        <f>COUNTIF(G2:G12,"c")</f>
        <v>0</v>
      </c>
      <c r="H19" s="20">
        <f>COUNTIF(H2:H12,"c")</f>
        <v>0</v>
      </c>
      <c r="I19" s="20">
        <f>COUNTIF(I2:I12,"c")</f>
        <v>5</v>
      </c>
      <c r="J19" s="10" t="s">
        <v>15</v>
      </c>
      <c r="K19" s="15">
        <v>0.193</v>
      </c>
    </row>
    <row r="20" spans="1:11" ht="15.75" thickBot="1">
      <c r="A20" s="6">
        <f>SUM(A16:A19)</f>
        <v>11</v>
      </c>
      <c r="B20" s="4">
        <f t="shared" ref="B20:I20" si="0">SUM(B16:B19)</f>
        <v>11</v>
      </c>
      <c r="C20" s="4">
        <f t="shared" si="0"/>
        <v>11</v>
      </c>
      <c r="D20" s="4">
        <f t="shared" si="0"/>
        <v>11</v>
      </c>
      <c r="E20" s="4">
        <f t="shared" si="0"/>
        <v>11</v>
      </c>
      <c r="F20" s="4">
        <f t="shared" si="0"/>
        <v>11</v>
      </c>
      <c r="G20" s="4">
        <f t="shared" si="0"/>
        <v>11</v>
      </c>
      <c r="H20" s="4">
        <f t="shared" si="0"/>
        <v>11</v>
      </c>
      <c r="I20" s="4">
        <f t="shared" si="0"/>
        <v>11</v>
      </c>
      <c r="J20" s="18" t="s">
        <v>17</v>
      </c>
      <c r="K20" s="13">
        <f>SUM(K16:K19)</f>
        <v>1</v>
      </c>
    </row>
    <row r="21" spans="1:11" ht="15.75" thickBot="1"/>
    <row r="22" spans="1:11">
      <c r="A22" s="25" t="s">
        <v>18</v>
      </c>
      <c r="B22" s="23">
        <v>-4</v>
      </c>
      <c r="C22" s="23">
        <v>-3</v>
      </c>
      <c r="D22" s="23">
        <v>-2</v>
      </c>
      <c r="E22" s="23">
        <v>-1</v>
      </c>
      <c r="F22" s="23">
        <v>1</v>
      </c>
      <c r="G22" s="23">
        <v>2</v>
      </c>
      <c r="H22" s="23">
        <v>3</v>
      </c>
      <c r="I22" s="23">
        <v>4</v>
      </c>
      <c r="J22" s="24">
        <v>5</v>
      </c>
    </row>
    <row r="23" spans="1:11">
      <c r="A23" s="9" t="s">
        <v>12</v>
      </c>
      <c r="B23" s="20">
        <f>(A16/A$20)</f>
        <v>0.36363636363636365</v>
      </c>
      <c r="C23" s="20">
        <f t="shared" ref="C23:J23" si="1">(B16/B$20)</f>
        <v>1</v>
      </c>
      <c r="D23" s="20">
        <f t="shared" si="1"/>
        <v>0.27272727272727271</v>
      </c>
      <c r="E23" s="20">
        <f t="shared" si="1"/>
        <v>0.27272727272727271</v>
      </c>
      <c r="F23" s="20">
        <f t="shared" si="1"/>
        <v>1</v>
      </c>
      <c r="G23" s="20">
        <f t="shared" si="1"/>
        <v>0</v>
      </c>
      <c r="H23" s="20">
        <f t="shared" si="1"/>
        <v>0</v>
      </c>
      <c r="I23" s="20">
        <f t="shared" si="1"/>
        <v>0.18181818181818182</v>
      </c>
      <c r="J23" s="7">
        <f t="shared" si="1"/>
        <v>0.18181818181818182</v>
      </c>
    </row>
    <row r="24" spans="1:11">
      <c r="A24" s="9" t="s">
        <v>13</v>
      </c>
      <c r="B24" s="20">
        <f t="shared" ref="B24:J27" si="2">(A17/A$20)</f>
        <v>9.0909090909090912E-2</v>
      </c>
      <c r="C24" s="20">
        <f t="shared" si="2"/>
        <v>0</v>
      </c>
      <c r="D24" s="20">
        <f t="shared" si="2"/>
        <v>9.0909090909090912E-2</v>
      </c>
      <c r="E24" s="20">
        <f t="shared" si="2"/>
        <v>0</v>
      </c>
      <c r="F24" s="20">
        <f t="shared" si="2"/>
        <v>0</v>
      </c>
      <c r="G24" s="20">
        <f t="shared" si="2"/>
        <v>1</v>
      </c>
      <c r="H24" s="20">
        <f t="shared" si="2"/>
        <v>0</v>
      </c>
      <c r="I24" s="20">
        <f t="shared" si="2"/>
        <v>0</v>
      </c>
      <c r="J24" s="7">
        <f t="shared" si="2"/>
        <v>0.36363636363636365</v>
      </c>
    </row>
    <row r="25" spans="1:11">
      <c r="A25" s="9" t="s">
        <v>14</v>
      </c>
      <c r="B25" s="20">
        <f t="shared" si="2"/>
        <v>0</v>
      </c>
      <c r="C25" s="20">
        <f t="shared" si="2"/>
        <v>0</v>
      </c>
      <c r="D25" s="20">
        <f t="shared" si="2"/>
        <v>0.27272727272727271</v>
      </c>
      <c r="E25" s="20">
        <f t="shared" si="2"/>
        <v>0</v>
      </c>
      <c r="F25" s="20">
        <f t="shared" si="2"/>
        <v>0</v>
      </c>
      <c r="G25" s="20">
        <f t="shared" si="2"/>
        <v>0</v>
      </c>
      <c r="H25" s="20">
        <f t="shared" si="2"/>
        <v>1</v>
      </c>
      <c r="I25" s="20">
        <f t="shared" si="2"/>
        <v>0.81818181818181823</v>
      </c>
      <c r="J25" s="7">
        <f t="shared" si="2"/>
        <v>0</v>
      </c>
    </row>
    <row r="26" spans="1:11">
      <c r="A26" s="9" t="s">
        <v>15</v>
      </c>
      <c r="B26" s="20">
        <f t="shared" si="2"/>
        <v>0.54545454545454541</v>
      </c>
      <c r="C26" s="20">
        <f t="shared" si="2"/>
        <v>0</v>
      </c>
      <c r="D26" s="20">
        <f t="shared" si="2"/>
        <v>0.36363636363636365</v>
      </c>
      <c r="E26" s="20">
        <f t="shared" si="2"/>
        <v>0.72727272727272729</v>
      </c>
      <c r="F26" s="20">
        <f t="shared" si="2"/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7">
        <f t="shared" si="2"/>
        <v>0.45454545454545453</v>
      </c>
    </row>
    <row r="27" spans="1:11" ht="15.75" thickBot="1">
      <c r="A27" s="21" t="s">
        <v>17</v>
      </c>
      <c r="B27" s="4">
        <f>SUM(B23:B26)</f>
        <v>1</v>
      </c>
      <c r="C27" s="4">
        <f t="shared" ref="C27:J27" si="3">SUM(C23:C26)</f>
        <v>1</v>
      </c>
      <c r="D27" s="4">
        <f t="shared" si="3"/>
        <v>1</v>
      </c>
      <c r="E27" s="4">
        <f t="shared" si="3"/>
        <v>1</v>
      </c>
      <c r="F27" s="4">
        <f t="shared" si="3"/>
        <v>1</v>
      </c>
      <c r="G27" s="4">
        <f t="shared" si="3"/>
        <v>1</v>
      </c>
      <c r="H27" s="4">
        <f t="shared" si="3"/>
        <v>1</v>
      </c>
      <c r="I27" s="4">
        <f t="shared" si="3"/>
        <v>1</v>
      </c>
      <c r="J27" s="3">
        <f t="shared" si="3"/>
        <v>1</v>
      </c>
    </row>
    <row r="28" spans="1:11" ht="15.75" thickBot="1"/>
    <row r="29" spans="1:11">
      <c r="A29" s="22" t="s">
        <v>19</v>
      </c>
      <c r="B29" s="23">
        <v>-4</v>
      </c>
      <c r="C29" s="23">
        <v>-3</v>
      </c>
      <c r="D29" s="23">
        <v>-2</v>
      </c>
      <c r="E29" s="23">
        <v>-1</v>
      </c>
      <c r="F29" s="23">
        <v>1</v>
      </c>
      <c r="G29" s="23">
        <v>2</v>
      </c>
      <c r="H29" s="23">
        <v>3</v>
      </c>
      <c r="I29" s="23">
        <v>4</v>
      </c>
      <c r="J29" s="24">
        <v>5</v>
      </c>
    </row>
    <row r="30" spans="1:11">
      <c r="A30" s="9" t="s">
        <v>12</v>
      </c>
      <c r="B30" s="20">
        <f>IF(B23=0,0,LOG(B23/$K16, 2))</f>
        <v>0.24425782065461049</v>
      </c>
      <c r="C30" s="20">
        <f t="shared" ref="C30:J30" si="4">IF(C23=0,0,LOG(C23/$K16, 2))</f>
        <v>1.7036894392919077</v>
      </c>
      <c r="D30" s="20">
        <f t="shared" si="4"/>
        <v>-0.17077967862423354</v>
      </c>
      <c r="E30" s="20">
        <f t="shared" si="4"/>
        <v>-0.17077967862423354</v>
      </c>
      <c r="F30" s="20">
        <f t="shared" si="4"/>
        <v>1.7036894392919077</v>
      </c>
      <c r="G30" s="20">
        <f t="shared" si="4"/>
        <v>0</v>
      </c>
      <c r="H30" s="20">
        <f t="shared" si="4"/>
        <v>0</v>
      </c>
      <c r="I30" s="20">
        <f t="shared" si="4"/>
        <v>-0.75574217934538956</v>
      </c>
      <c r="J30" s="7">
        <f t="shared" si="4"/>
        <v>-0.75574217934538956</v>
      </c>
    </row>
    <row r="31" spans="1:11">
      <c r="A31" s="9" t="s">
        <v>13</v>
      </c>
      <c r="B31" s="20">
        <f t="shared" ref="B31:J33" si="5">IF(B24=0,0,LOG(B24/$K17, 2))</f>
        <v>-1.7557421793453898</v>
      </c>
      <c r="C31" s="20">
        <f t="shared" si="5"/>
        <v>0</v>
      </c>
      <c r="D31" s="20">
        <f t="shared" si="5"/>
        <v>-1.7557421793453898</v>
      </c>
      <c r="E31" s="20">
        <f t="shared" si="5"/>
        <v>0</v>
      </c>
      <c r="F31" s="20">
        <f t="shared" si="5"/>
        <v>0</v>
      </c>
      <c r="G31" s="20">
        <f t="shared" si="5"/>
        <v>1.7036894392919077</v>
      </c>
      <c r="H31" s="20">
        <f t="shared" si="5"/>
        <v>0</v>
      </c>
      <c r="I31" s="20">
        <f t="shared" si="5"/>
        <v>0</v>
      </c>
      <c r="J31" s="7">
        <f t="shared" si="5"/>
        <v>0.24425782065461049</v>
      </c>
    </row>
    <row r="32" spans="1:11">
      <c r="A32" s="9" t="s">
        <v>14</v>
      </c>
      <c r="B32" s="20">
        <f t="shared" si="5"/>
        <v>0</v>
      </c>
      <c r="C32" s="20">
        <f t="shared" si="5"/>
        <v>0</v>
      </c>
      <c r="D32" s="20">
        <f t="shared" si="5"/>
        <v>0.4988581294778654</v>
      </c>
      <c r="E32" s="20">
        <f t="shared" si="5"/>
        <v>0</v>
      </c>
      <c r="F32" s="20">
        <f t="shared" si="5"/>
        <v>0</v>
      </c>
      <c r="G32" s="20">
        <f t="shared" si="5"/>
        <v>0</v>
      </c>
      <c r="H32" s="20">
        <f t="shared" si="5"/>
        <v>2.3733272473940068</v>
      </c>
      <c r="I32" s="20">
        <f t="shared" si="5"/>
        <v>2.0838206301990216</v>
      </c>
      <c r="J32" s="7">
        <f t="shared" si="5"/>
        <v>0</v>
      </c>
    </row>
    <row r="33" spans="1:11" ht="15.75" thickBot="1">
      <c r="A33" s="21" t="s">
        <v>15</v>
      </c>
      <c r="B33" s="4">
        <f t="shared" si="5"/>
        <v>1.4988581294778656</v>
      </c>
      <c r="C33" s="4">
        <f t="shared" si="5"/>
        <v>0</v>
      </c>
      <c r="D33" s="4">
        <f t="shared" si="5"/>
        <v>0.91389562875670938</v>
      </c>
      <c r="E33" s="4">
        <f t="shared" si="5"/>
        <v>1.9138956287567095</v>
      </c>
      <c r="F33" s="4">
        <f t="shared" si="5"/>
        <v>0</v>
      </c>
      <c r="G33" s="4">
        <f t="shared" si="5"/>
        <v>0</v>
      </c>
      <c r="H33" s="4">
        <f t="shared" si="5"/>
        <v>0</v>
      </c>
      <c r="I33" s="4">
        <f t="shared" si="5"/>
        <v>0</v>
      </c>
      <c r="J33" s="3">
        <f t="shared" si="5"/>
        <v>1.2358237236440717</v>
      </c>
    </row>
    <row r="34" spans="1:11" ht="15.75" thickBot="1">
      <c r="A34" s="5"/>
    </row>
    <row r="35" spans="1:11">
      <c r="A35" s="22" t="s">
        <v>20</v>
      </c>
      <c r="B35" s="23">
        <v>-4</v>
      </c>
      <c r="C35" s="23">
        <v>-3</v>
      </c>
      <c r="D35" s="23">
        <v>-2</v>
      </c>
      <c r="E35" s="23">
        <v>-1</v>
      </c>
      <c r="F35" s="23">
        <v>1</v>
      </c>
      <c r="G35" s="23">
        <v>2</v>
      </c>
      <c r="H35" s="23">
        <v>3</v>
      </c>
      <c r="I35" s="23">
        <v>4</v>
      </c>
      <c r="J35" s="24">
        <v>5</v>
      </c>
    </row>
    <row r="36" spans="1:11">
      <c r="A36" s="9" t="s">
        <v>12</v>
      </c>
      <c r="B36" s="20">
        <f>(B23*B30)</f>
        <v>8.882102569258564E-2</v>
      </c>
      <c r="C36" s="20">
        <f t="shared" ref="C36:J36" si="6">(C23*C30)</f>
        <v>1.7036894392919077</v>
      </c>
      <c r="D36" s="20">
        <f t="shared" si="6"/>
        <v>-4.6576275988427326E-2</v>
      </c>
      <c r="E36" s="20">
        <f t="shared" si="6"/>
        <v>-4.6576275988427326E-2</v>
      </c>
      <c r="F36" s="20">
        <f t="shared" si="6"/>
        <v>1.7036894392919077</v>
      </c>
      <c r="G36" s="20">
        <f t="shared" si="6"/>
        <v>0</v>
      </c>
      <c r="H36" s="20">
        <f t="shared" si="6"/>
        <v>0</v>
      </c>
      <c r="I36" s="20">
        <f t="shared" si="6"/>
        <v>-0.13740766897188902</v>
      </c>
      <c r="J36" s="7">
        <f t="shared" si="6"/>
        <v>-0.13740766897188902</v>
      </c>
    </row>
    <row r="37" spans="1:11">
      <c r="A37" s="9" t="s">
        <v>13</v>
      </c>
      <c r="B37" s="20">
        <f t="shared" ref="B37:J39" si="7">(B24*B31)</f>
        <v>-0.15961292539503544</v>
      </c>
      <c r="C37" s="20">
        <f t="shared" si="7"/>
        <v>0</v>
      </c>
      <c r="D37" s="20">
        <f t="shared" si="7"/>
        <v>-0.15961292539503544</v>
      </c>
      <c r="E37" s="20">
        <f t="shared" si="7"/>
        <v>0</v>
      </c>
      <c r="F37" s="20">
        <f t="shared" si="7"/>
        <v>0</v>
      </c>
      <c r="G37" s="20">
        <f t="shared" si="7"/>
        <v>1.7036894392919077</v>
      </c>
      <c r="H37" s="20">
        <f t="shared" si="7"/>
        <v>0</v>
      </c>
      <c r="I37" s="20">
        <f t="shared" si="7"/>
        <v>0</v>
      </c>
      <c r="J37" s="7">
        <f t="shared" si="7"/>
        <v>8.882102569258564E-2</v>
      </c>
    </row>
    <row r="38" spans="1:11">
      <c r="A38" s="9" t="s">
        <v>14</v>
      </c>
      <c r="B38" s="20">
        <f t="shared" si="7"/>
        <v>0</v>
      </c>
      <c r="C38" s="20">
        <f t="shared" si="7"/>
        <v>0</v>
      </c>
      <c r="D38" s="20">
        <f t="shared" si="7"/>
        <v>0.13605221713032692</v>
      </c>
      <c r="E38" s="20">
        <f t="shared" si="7"/>
        <v>0</v>
      </c>
      <c r="F38" s="20">
        <f t="shared" si="7"/>
        <v>0</v>
      </c>
      <c r="G38" s="20">
        <f t="shared" si="7"/>
        <v>0</v>
      </c>
      <c r="H38" s="20">
        <f t="shared" si="7"/>
        <v>2.3733272473940068</v>
      </c>
      <c r="I38" s="20">
        <f t="shared" si="7"/>
        <v>1.7049441519810178</v>
      </c>
      <c r="J38" s="7">
        <f t="shared" si="7"/>
        <v>0</v>
      </c>
    </row>
    <row r="39" spans="1:11">
      <c r="A39" s="9" t="s">
        <v>15</v>
      </c>
      <c r="B39" s="20">
        <f t="shared" si="7"/>
        <v>0.81755897971519931</v>
      </c>
      <c r="C39" s="20">
        <f t="shared" si="7"/>
        <v>0</v>
      </c>
      <c r="D39" s="20">
        <f t="shared" si="7"/>
        <v>0.33232568318425798</v>
      </c>
      <c r="E39" s="20">
        <f t="shared" si="7"/>
        <v>1.3919240936412434</v>
      </c>
      <c r="F39" s="20">
        <f t="shared" si="7"/>
        <v>0</v>
      </c>
      <c r="G39" s="20">
        <f t="shared" si="7"/>
        <v>0</v>
      </c>
      <c r="H39" s="20">
        <f t="shared" si="7"/>
        <v>0</v>
      </c>
      <c r="I39" s="20">
        <f t="shared" si="7"/>
        <v>0</v>
      </c>
      <c r="J39" s="7">
        <f t="shared" si="7"/>
        <v>0.56173805620185069</v>
      </c>
    </row>
    <row r="40" spans="1:11" ht="15.75" thickBot="1">
      <c r="A40" s="21" t="s">
        <v>21</v>
      </c>
      <c r="B40" s="4">
        <f>SUM(B36:B39)</f>
        <v>0.7467670800127495</v>
      </c>
      <c r="C40" s="4">
        <f t="shared" ref="C40:J40" si="8">SUM(C36:C39)</f>
        <v>1.7036894392919077</v>
      </c>
      <c r="D40" s="4">
        <f t="shared" si="8"/>
        <v>0.26218869893112218</v>
      </c>
      <c r="E40" s="4">
        <f t="shared" si="8"/>
        <v>1.345347817652816</v>
      </c>
      <c r="F40" s="4">
        <f t="shared" si="8"/>
        <v>1.7036894392919077</v>
      </c>
      <c r="G40" s="4">
        <f t="shared" si="8"/>
        <v>1.7036894392919077</v>
      </c>
      <c r="H40" s="4">
        <f t="shared" si="8"/>
        <v>2.3733272473940068</v>
      </c>
      <c r="I40" s="4">
        <f t="shared" si="8"/>
        <v>1.5675364830091287</v>
      </c>
      <c r="J40" s="3">
        <f t="shared" si="8"/>
        <v>0.51315141292254729</v>
      </c>
      <c r="K40">
        <f>SUM(B40:J40)</f>
        <v>11.919387057798092</v>
      </c>
    </row>
    <row r="42" spans="1:11">
      <c r="A42" s="5" t="s">
        <v>22</v>
      </c>
      <c r="B42" s="19">
        <v>11.919387057798092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</dc:creator>
  <cp:lastModifiedBy>mgu</cp:lastModifiedBy>
  <dcterms:created xsi:type="dcterms:W3CDTF">2020-05-26T16:02:02Z</dcterms:created>
  <dcterms:modified xsi:type="dcterms:W3CDTF">2020-05-26T17:02:06Z</dcterms:modified>
</cp:coreProperties>
</file>