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9552" activeTab="1"/>
  </bookViews>
  <sheets>
    <sheet name="ex1" sheetId="1" r:id="rId1"/>
    <sheet name="ex2" sheetId="2" r:id="rId2"/>
    <sheet name="Лист3" sheetId="3" r:id="rId3"/>
  </sheets>
  <definedNames>
    <definedName name="Таблица">'ex2'!$G$1:$L$49</definedName>
    <definedName name="Таблица1">'ex2'!$G$1:$L$55</definedName>
    <definedName name="Таблица2">'ex2'!$K$1:$L$55</definedName>
  </definedNames>
  <calcPr calcId="125725"/>
</workbook>
</file>

<file path=xl/calcChain.xml><?xml version="1.0" encoding="utf-8"?>
<calcChain xmlns="http://schemas.openxmlformats.org/spreadsheetml/2006/main"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2"/>
  <c r="A2"/>
  <c r="D2" s="1"/>
  <c r="A3"/>
  <c r="D3" s="1"/>
  <c r="A4"/>
  <c r="D4" s="1"/>
  <c r="A5"/>
  <c r="D5" s="1"/>
  <c r="A6"/>
  <c r="A7"/>
  <c r="D7" s="1"/>
  <c r="A8"/>
  <c r="D8" s="1"/>
  <c r="A9"/>
  <c r="D9" s="1"/>
  <c r="A10"/>
  <c r="A11"/>
  <c r="D11" s="1"/>
  <c r="A12"/>
  <c r="D12" s="1"/>
  <c r="A13"/>
  <c r="D13" s="1"/>
  <c r="A14"/>
  <c r="A15"/>
  <c r="D15" s="1"/>
  <c r="A16"/>
  <c r="D16" s="1"/>
  <c r="A17"/>
  <c r="D17" s="1"/>
  <c r="A18"/>
  <c r="A19"/>
  <c r="D19" s="1"/>
  <c r="A20"/>
  <c r="D20" s="1"/>
  <c r="A21"/>
  <c r="D21" s="1"/>
  <c r="A22"/>
  <c r="A23"/>
  <c r="D23" s="1"/>
  <c r="A24"/>
  <c r="D24" s="1"/>
  <c r="A25"/>
  <c r="D25" s="1"/>
  <c r="A26"/>
  <c r="A27"/>
  <c r="D27" s="1"/>
  <c r="A28"/>
  <c r="D28" s="1"/>
  <c r="A29"/>
  <c r="D29" s="1"/>
  <c r="A30"/>
  <c r="A31"/>
  <c r="D31" s="1"/>
  <c r="A32"/>
  <c r="D32" s="1"/>
  <c r="A33"/>
  <c r="D33" s="1"/>
  <c r="A34"/>
  <c r="A35"/>
  <c r="D35" s="1"/>
  <c r="A36"/>
  <c r="D36" s="1"/>
  <c r="A37"/>
  <c r="D37" s="1"/>
  <c r="A38"/>
  <c r="A39"/>
  <c r="D39" s="1"/>
  <c r="A40"/>
  <c r="D40" s="1"/>
  <c r="A41"/>
  <c r="D41" s="1"/>
  <c r="A42"/>
  <c r="A43"/>
  <c r="D43" s="1"/>
  <c r="A44"/>
  <c r="D44" s="1"/>
  <c r="A45"/>
  <c r="D45" s="1"/>
  <c r="A46"/>
  <c r="A47"/>
  <c r="D47" s="1"/>
  <c r="A48"/>
  <c r="D48" s="1"/>
  <c r="A49"/>
  <c r="D49" s="1"/>
  <c r="B3" i="1"/>
  <c r="B4"/>
  <c r="B5"/>
  <c r="B6"/>
  <c r="B7"/>
  <c r="B8"/>
  <c r="B9"/>
  <c r="B10"/>
  <c r="B11"/>
  <c r="B12"/>
  <c r="B2"/>
  <c r="A4"/>
  <c r="A5" s="1"/>
  <c r="A6" s="1"/>
  <c r="A7" s="1"/>
  <c r="A8" s="1"/>
  <c r="A9" s="1"/>
  <c r="A10" s="1"/>
  <c r="A11" s="1"/>
  <c r="A12" s="1"/>
  <c r="A3"/>
  <c r="B2" i="2" l="1"/>
  <c r="B46"/>
  <c r="B42"/>
  <c r="B38"/>
  <c r="B34"/>
  <c r="B30"/>
  <c r="B26"/>
  <c r="B22"/>
  <c r="B18"/>
  <c r="B14"/>
  <c r="B10"/>
  <c r="B6"/>
  <c r="C2"/>
  <c r="C46"/>
  <c r="C42"/>
  <c r="C38"/>
  <c r="C34"/>
  <c r="C30"/>
  <c r="C26"/>
  <c r="C22"/>
  <c r="C18"/>
  <c r="C14"/>
  <c r="C10"/>
  <c r="C6"/>
  <c r="D46"/>
  <c r="D42"/>
  <c r="D38"/>
  <c r="D34"/>
  <c r="D30"/>
  <c r="D26"/>
  <c r="D22"/>
  <c r="D18"/>
  <c r="D14"/>
  <c r="D10"/>
  <c r="D6"/>
  <c r="B47"/>
  <c r="B43"/>
  <c r="B39"/>
  <c r="B35"/>
  <c r="B31"/>
  <c r="B27"/>
  <c r="B23"/>
  <c r="B19"/>
  <c r="B15"/>
  <c r="B11"/>
  <c r="B7"/>
  <c r="B3"/>
  <c r="C47"/>
  <c r="C43"/>
  <c r="C39"/>
  <c r="C35"/>
  <c r="C31"/>
  <c r="C27"/>
  <c r="C23"/>
  <c r="C19"/>
  <c r="C15"/>
  <c r="C11"/>
  <c r="C7"/>
  <c r="C3"/>
  <c r="B48"/>
  <c r="B44"/>
  <c r="B40"/>
  <c r="B36"/>
  <c r="B32"/>
  <c r="B28"/>
  <c r="B24"/>
  <c r="B20"/>
  <c r="B16"/>
  <c r="B12"/>
  <c r="B8"/>
  <c r="B4"/>
  <c r="C48"/>
  <c r="C44"/>
  <c r="C40"/>
  <c r="C36"/>
  <c r="C32"/>
  <c r="C28"/>
  <c r="C24"/>
  <c r="C20"/>
  <c r="C16"/>
  <c r="C12"/>
  <c r="C8"/>
  <c r="C4"/>
  <c r="B49"/>
  <c r="B45"/>
  <c r="B41"/>
  <c r="B37"/>
  <c r="B33"/>
  <c r="B29"/>
  <c r="B25"/>
  <c r="B21"/>
  <c r="B17"/>
  <c r="B13"/>
  <c r="B9"/>
  <c r="B5"/>
  <c r="C49"/>
  <c r="C45"/>
  <c r="C41"/>
  <c r="C37"/>
  <c r="C33"/>
  <c r="C29"/>
  <c r="C25"/>
  <c r="C21"/>
  <c r="C17"/>
  <c r="C13"/>
  <c r="C9"/>
  <c r="C5"/>
</calcChain>
</file>

<file path=xl/sharedStrings.xml><?xml version="1.0" encoding="utf-8"?>
<sst xmlns="http://schemas.openxmlformats.org/spreadsheetml/2006/main" count="262" uniqueCount="199">
  <si>
    <t>x</t>
  </si>
  <si>
    <t>y</t>
  </si>
  <si>
    <t>A</t>
  </si>
  <si>
    <t>n</t>
  </si>
  <si>
    <t>f</t>
  </si>
  <si>
    <t>Фамилия</t>
  </si>
  <si>
    <t>Имя</t>
  </si>
  <si>
    <t>Login</t>
  </si>
  <si>
    <t>Аксенова</t>
  </si>
  <si>
    <t>Марина</t>
  </si>
  <si>
    <t>akmarina</t>
  </si>
  <si>
    <t>kodomo.fbb.msu.ru/~akmarina</t>
  </si>
  <si>
    <t>Бадмаев</t>
  </si>
  <si>
    <t>Дамир</t>
  </si>
  <si>
    <t>dbadmaev</t>
  </si>
  <si>
    <t>kodomo.fbb.msu.ru/~dbadmaev</t>
  </si>
  <si>
    <t>Байкузина</t>
  </si>
  <si>
    <t>Полина</t>
  </si>
  <si>
    <t>polina_bai</t>
  </si>
  <si>
    <t>kodomo.fbb.msu.ru/~polina_bai</t>
  </si>
  <si>
    <t>Бирюкова</t>
  </si>
  <si>
    <t>Екатерина</t>
  </si>
  <si>
    <t>e.biryukova</t>
  </si>
  <si>
    <t>kodomo.fbb.msu.ru/~e.biryukova</t>
  </si>
  <si>
    <t>Бойко</t>
  </si>
  <si>
    <t>Александра</t>
  </si>
  <si>
    <t>boyko.s</t>
  </si>
  <si>
    <t>kodomo.fbb.msu.ru/~boyko.s</t>
  </si>
  <si>
    <t>Головачев</t>
  </si>
  <si>
    <t>Ярослав</t>
  </si>
  <si>
    <t>polietilenglikol</t>
  </si>
  <si>
    <t>kodomo.fbb.msu.ru/~polietilenglikol</t>
  </si>
  <si>
    <t>Горбатенко</t>
  </si>
  <si>
    <t>Владислав</t>
  </si>
  <si>
    <t>vladislaw_aesc</t>
  </si>
  <si>
    <t>kodomo.fbb.msu.ru/~vladislaw_aesc</t>
  </si>
  <si>
    <t>Горбоконенко</t>
  </si>
  <si>
    <t>Любовь</t>
  </si>
  <si>
    <t>gorbokonenko</t>
  </si>
  <si>
    <t>kodomo.fbb.msu.ru/~gorbokonenko</t>
  </si>
  <si>
    <t>Гришаев</t>
  </si>
  <si>
    <t>Денис</t>
  </si>
  <si>
    <t>denisgrishaev96</t>
  </si>
  <si>
    <t>kodomo.fbb.msu.ru/~denisgrishaev96</t>
  </si>
  <si>
    <t>Донцов</t>
  </si>
  <si>
    <t>Егор</t>
  </si>
  <si>
    <t>e.dontsov</t>
  </si>
  <si>
    <t>kodomo.fbb.msu.ru/~e.dontsov</t>
  </si>
  <si>
    <t>Ефремов</t>
  </si>
  <si>
    <t>Алексей</t>
  </si>
  <si>
    <t>efremov_aleks</t>
  </si>
  <si>
    <t>kodomo.fbb.msu.ru/~efremov_aleks</t>
  </si>
  <si>
    <t>Желтова</t>
  </si>
  <si>
    <t>Анна</t>
  </si>
  <si>
    <t>nuts</t>
  </si>
  <si>
    <t>kodomo.fbb.msu.ru/~nuts</t>
  </si>
  <si>
    <t>Зуев</t>
  </si>
  <si>
    <t>Даниил</t>
  </si>
  <si>
    <t>danil.zuev</t>
  </si>
  <si>
    <t>kodomo.fbb.msu.ru/~danil.zuev</t>
  </si>
  <si>
    <t>Иванова</t>
  </si>
  <si>
    <t>Софья</t>
  </si>
  <si>
    <t>ivanova_sd</t>
  </si>
  <si>
    <t>kodomo.fbb.msu.ru/~ivanova_sd</t>
  </si>
  <si>
    <t>Ильницкий</t>
  </si>
  <si>
    <t>Иван</t>
  </si>
  <si>
    <t>ilnitsky</t>
  </si>
  <si>
    <t>kodomo.fbb.msu.ru/~ilnitsky</t>
  </si>
  <si>
    <t>Кириллова</t>
  </si>
  <si>
    <t>Арина</t>
  </si>
  <si>
    <t>arinka</t>
  </si>
  <si>
    <t>kodomo.fbb.msu.ru/~arinka</t>
  </si>
  <si>
    <t>Макарова</t>
  </si>
  <si>
    <t>Надежда</t>
  </si>
  <si>
    <t>anandia</t>
  </si>
  <si>
    <t>kodomo.fbb.msu.ru/~anandia</t>
  </si>
  <si>
    <t>Мальков</t>
  </si>
  <si>
    <t>Максим</t>
  </si>
  <si>
    <t>neoblako</t>
  </si>
  <si>
    <t>kodomo.fbb.msu.ru/~neoblako</t>
  </si>
  <si>
    <t>Медведева</t>
  </si>
  <si>
    <t>Мария</t>
  </si>
  <si>
    <t>maria</t>
  </si>
  <si>
    <t>kodomo.fbb.msu.ru/~maria</t>
  </si>
  <si>
    <t>Николаева</t>
  </si>
  <si>
    <t>Дарья</t>
  </si>
  <si>
    <t>chlamidomonas</t>
  </si>
  <si>
    <t>kodomo.fbb.msu.ru/~chlamidomonas</t>
  </si>
  <si>
    <t>Панова</t>
  </si>
  <si>
    <t>Вера</t>
  </si>
  <si>
    <t>nooroka</t>
  </si>
  <si>
    <t>kodomo.fbb.msu.ru/~nooroka</t>
  </si>
  <si>
    <t>Сигорских</t>
  </si>
  <si>
    <t>Андрей</t>
  </si>
  <si>
    <t>crescent8547</t>
  </si>
  <si>
    <t>kodomo.fbb.msu.ru/~crescent8547</t>
  </si>
  <si>
    <t>Стариков</t>
  </si>
  <si>
    <t>Сергей</t>
  </si>
  <si>
    <t>sstarikov</t>
  </si>
  <si>
    <t>kodomo.fbb.msu.ru/~sstarikov</t>
  </si>
  <si>
    <t>Широковских</t>
  </si>
  <si>
    <t>Татьяна</t>
  </si>
  <si>
    <t>tana_shir</t>
  </si>
  <si>
    <t>kodomo.fbb.msu.ru/~tana_shir</t>
  </si>
  <si>
    <t>Белашкин</t>
  </si>
  <si>
    <t>ivan</t>
  </si>
  <si>
    <t>kodomo.fbb.msu.ru/~ivan</t>
  </si>
  <si>
    <t>Бостанов</t>
  </si>
  <si>
    <t>Батырша</t>
  </si>
  <si>
    <t>batyrsha</t>
  </si>
  <si>
    <t>kodomo.fbb.msu.ru/~batyrsha</t>
  </si>
  <si>
    <t>Волик</t>
  </si>
  <si>
    <t>Павел</t>
  </si>
  <si>
    <t>pvolk96</t>
  </si>
  <si>
    <t>kodomo.fbb.msu.ru/~pvolk96</t>
  </si>
  <si>
    <t>Дианкин</t>
  </si>
  <si>
    <t>Игорь</t>
  </si>
  <si>
    <t>diankin</t>
  </si>
  <si>
    <t>kodomo.fbb.msu.ru/~diankin</t>
  </si>
  <si>
    <t>Кашко</t>
  </si>
  <si>
    <t>Наталия</t>
  </si>
  <si>
    <t>nataliya.kashko</t>
  </si>
  <si>
    <t>kodomo.fbb.msu.ru/~nataliya.kashko</t>
  </si>
  <si>
    <t>Князева</t>
  </si>
  <si>
    <t>Анастасия</t>
  </si>
  <si>
    <t>nknjasewa</t>
  </si>
  <si>
    <t>kodomo.fbb.msu.ru/~nknjasewa</t>
  </si>
  <si>
    <t>Козлова</t>
  </si>
  <si>
    <t>a.kozlova</t>
  </si>
  <si>
    <t>kodomo.fbb.msu.ru/~a.kozlova</t>
  </si>
  <si>
    <t>Колупаева</t>
  </si>
  <si>
    <t>kolupaeva</t>
  </si>
  <si>
    <t>kodomo.fbb.msu.ru/~kolupaeva</t>
  </si>
  <si>
    <t>Корзина</t>
  </si>
  <si>
    <t>askorzina</t>
  </si>
  <si>
    <t>kodomo.fbb.msu.ru/~askorzina</t>
  </si>
  <si>
    <t>Кудрин</t>
  </si>
  <si>
    <t>Роман</t>
  </si>
  <si>
    <t>explover</t>
  </si>
  <si>
    <t>kodomo.fbb.msu.ru/~explover</t>
  </si>
  <si>
    <t>Николаев</t>
  </si>
  <si>
    <t>mnikolaev</t>
  </si>
  <si>
    <t>kodomo.fbb.msu.ru/~mnikolaev</t>
  </si>
  <si>
    <t>polina-na</t>
  </si>
  <si>
    <t>kodomo.fbb.msu.ru/~polina-na</t>
  </si>
  <si>
    <t>Очередько</t>
  </si>
  <si>
    <t>Елена</t>
  </si>
  <si>
    <t>elenaoch</t>
  </si>
  <si>
    <t>kodomo.fbb.msu.ru/~elenaoch</t>
  </si>
  <si>
    <t>Поляков</t>
  </si>
  <si>
    <t>ranhummer</t>
  </si>
  <si>
    <t>kodomo.fbb.msu.ru/~ranhummer</t>
  </si>
  <si>
    <t>Португальская</t>
  </si>
  <si>
    <t>Дария</t>
  </si>
  <si>
    <t>dariya.portugalskaya</t>
  </si>
  <si>
    <t>kodomo.fbb.msu.ru/~dariya.portugalskaya</t>
  </si>
  <si>
    <t>Рюмин</t>
  </si>
  <si>
    <t>Константин</t>
  </si>
  <si>
    <t>riuminkd</t>
  </si>
  <si>
    <t>kodomo.fbb.msu.ru/~riuminkd</t>
  </si>
  <si>
    <t>Самборская</t>
  </si>
  <si>
    <t>Маргарита</t>
  </si>
  <si>
    <t>margarita</t>
  </si>
  <si>
    <t>kodomo.fbb.msu.ru/~margarita</t>
  </si>
  <si>
    <t>Сафронов</t>
  </si>
  <si>
    <t>Григорий</t>
  </si>
  <si>
    <t>grigorij</t>
  </si>
  <si>
    <t>kodomo.fbb.msu.ru/~grigorij</t>
  </si>
  <si>
    <t>Фролова</t>
  </si>
  <si>
    <t>froltasa</t>
  </si>
  <si>
    <t>kodomo.fbb.msu.ru/~froltasa</t>
  </si>
  <si>
    <t>Чаплий</t>
  </si>
  <si>
    <t>chaplyk</t>
  </si>
  <si>
    <t>kodomo.fbb.msu.ru/~chaplyk</t>
  </si>
  <si>
    <t>Шошинова</t>
  </si>
  <si>
    <t>arma</t>
  </si>
  <si>
    <t>kodomo.fbb.msu.ru/~arma</t>
  </si>
  <si>
    <t>Шугаева</t>
  </si>
  <si>
    <t>talianash</t>
  </si>
  <si>
    <t>kodomo.fbb.msu.ru/~talianash</t>
  </si>
  <si>
    <t>Яковлева</t>
  </si>
  <si>
    <t>a_lex</t>
  </si>
  <si>
    <t>kodomo.fbb.msu.ru/~a_lex</t>
  </si>
  <si>
    <t>Петрова</t>
  </si>
  <si>
    <t>Юлия</t>
  </si>
  <si>
    <t>juliapetrova</t>
  </si>
  <si>
    <t>kodomo.fbb.msu.ru/~juliapetrova</t>
  </si>
  <si>
    <t>фамилия</t>
  </si>
  <si>
    <t>имя</t>
  </si>
  <si>
    <t>login</t>
  </si>
  <si>
    <t>адрес сайта</t>
  </si>
  <si>
    <t>число голосований</t>
  </si>
  <si>
    <t>голосующий</t>
  </si>
  <si>
    <t>aba</t>
  </si>
  <si>
    <t>bnagaev</t>
  </si>
  <si>
    <t>is_rusinov</t>
  </si>
  <si>
    <t>lks</t>
  </si>
  <si>
    <t>ramil.mintaev</t>
  </si>
  <si>
    <t>udavdasha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</si>
</sst>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lineChart>
        <c:grouping val="standard"/>
        <c:ser>
          <c:idx val="0"/>
          <c:order val="0"/>
          <c:tx>
            <c:strRef>
              <c:f>'ex1'!$B$1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cat>
            <c:numRef>
              <c:f>'ex1'!$A$2:$A$12</c:f>
              <c:numCache>
                <c:formatCode>General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</c:numCache>
            </c:numRef>
          </c:cat>
          <c:val>
            <c:numRef>
              <c:f>'ex1'!$B$2:$B$12</c:f>
              <c:numCache>
                <c:formatCode>General</c:formatCode>
                <c:ptCount val="11"/>
                <c:pt idx="0">
                  <c:v>1.9900083305560516</c:v>
                </c:pt>
                <c:pt idx="1">
                  <c:v>1.0081636872924145</c:v>
                </c:pt>
                <c:pt idx="2">
                  <c:v>-0.80484083598148781</c:v>
                </c:pt>
                <c:pt idx="3">
                  <c:v>-1.9543108349577418</c:v>
                </c:pt>
                <c:pt idx="4">
                  <c:v>-1.4925893383856128</c:v>
                </c:pt>
                <c:pt idx="5">
                  <c:v>0.19966683329365523</c:v>
                </c:pt>
                <c:pt idx="6">
                  <c:v>1.727311778349514</c:v>
                </c:pt>
                <c:pt idx="7">
                  <c:v>1.8309099455562039</c:v>
                </c:pt>
                <c:pt idx="8">
                  <c:v>0.42505195019758923</c:v>
                </c:pt>
                <c:pt idx="9">
                  <c:v>-1.3312314099876059</c:v>
                </c:pt>
                <c:pt idx="10">
                  <c:v>-1.9900083305560521</c:v>
                </c:pt>
              </c:numCache>
            </c:numRef>
          </c:val>
        </c:ser>
        <c:marker val="1"/>
        <c:axId val="133067520"/>
        <c:axId val="133069056"/>
      </c:lineChart>
      <c:catAx>
        <c:axId val="133067520"/>
        <c:scaling>
          <c:orientation val="minMax"/>
        </c:scaling>
        <c:axPos val="b"/>
        <c:numFmt formatCode="General" sourceLinked="1"/>
        <c:tickLblPos val="nextTo"/>
        <c:crossAx val="133069056"/>
        <c:crosses val="autoZero"/>
        <c:auto val="1"/>
        <c:lblAlgn val="ctr"/>
        <c:lblOffset val="100"/>
      </c:catAx>
      <c:valAx>
        <c:axId val="133069056"/>
        <c:scaling>
          <c:orientation val="minMax"/>
        </c:scaling>
        <c:axPos val="l"/>
        <c:majorGridlines/>
        <c:numFmt formatCode="General" sourceLinked="1"/>
        <c:tickLblPos val="nextTo"/>
        <c:crossAx val="13306752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8</xdr:row>
      <xdr:rowOff>83820</xdr:rowOff>
    </xdr:from>
    <xdr:to>
      <xdr:col>9</xdr:col>
      <xdr:colOff>312420</xdr:colOff>
      <xdr:row>23</xdr:row>
      <xdr:rowOff>83820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D3" sqref="D3"/>
    </sheetView>
  </sheetViews>
  <sheetFormatPr defaultRowHeight="14.4"/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>
        <v>0</v>
      </c>
      <c r="B2">
        <f xml:space="preserve"> $C$2*COS(2*PI()* $D$2 *A2 + $E$2)</f>
        <v>1.9900083305560516</v>
      </c>
      <c r="C2">
        <v>2</v>
      </c>
      <c r="D2">
        <v>15</v>
      </c>
      <c r="E2">
        <v>0.1</v>
      </c>
    </row>
    <row r="3" spans="1:5">
      <c r="A3">
        <f xml:space="preserve"> A2 + 0.01</f>
        <v>0.01</v>
      </c>
      <c r="B3">
        <f t="shared" ref="B3:B12" si="0" xml:space="preserve"> $C$2*COS(2*PI()* $D$2 *A3 + $E$2)</f>
        <v>1.0081636872924145</v>
      </c>
    </row>
    <row r="4" spans="1:5">
      <c r="A4">
        <f t="shared" ref="A4:A12" si="1" xml:space="preserve"> A3 + 0.01</f>
        <v>0.02</v>
      </c>
      <c r="B4">
        <f t="shared" si="0"/>
        <v>-0.80484083598148781</v>
      </c>
    </row>
    <row r="5" spans="1:5">
      <c r="A5">
        <f t="shared" si="1"/>
        <v>0.03</v>
      </c>
      <c r="B5">
        <f t="shared" si="0"/>
        <v>-1.9543108349577418</v>
      </c>
    </row>
    <row r="6" spans="1:5">
      <c r="A6">
        <f t="shared" si="1"/>
        <v>0.04</v>
      </c>
      <c r="B6">
        <f t="shared" si="0"/>
        <v>-1.4925893383856128</v>
      </c>
    </row>
    <row r="7" spans="1:5">
      <c r="A7">
        <f t="shared" si="1"/>
        <v>0.05</v>
      </c>
      <c r="B7">
        <f t="shared" si="0"/>
        <v>0.19966683329365523</v>
      </c>
    </row>
    <row r="8" spans="1:5">
      <c r="A8">
        <f t="shared" si="1"/>
        <v>6.0000000000000005E-2</v>
      </c>
      <c r="B8">
        <f t="shared" si="0"/>
        <v>1.727311778349514</v>
      </c>
    </row>
    <row r="9" spans="1:5">
      <c r="A9">
        <f t="shared" si="1"/>
        <v>7.0000000000000007E-2</v>
      </c>
      <c r="B9">
        <f t="shared" si="0"/>
        <v>1.8309099455562039</v>
      </c>
    </row>
    <row r="10" spans="1:5">
      <c r="A10">
        <f t="shared" si="1"/>
        <v>0.08</v>
      </c>
      <c r="B10">
        <f t="shared" si="0"/>
        <v>0.42505195019758923</v>
      </c>
    </row>
    <row r="11" spans="1:5">
      <c r="A11">
        <f t="shared" si="1"/>
        <v>0.09</v>
      </c>
      <c r="B11">
        <f t="shared" si="0"/>
        <v>-1.3312314099876059</v>
      </c>
    </row>
    <row r="12" spans="1:5">
      <c r="A12">
        <f t="shared" si="1"/>
        <v>9.9999999999999992E-2</v>
      </c>
      <c r="B12">
        <f t="shared" si="0"/>
        <v>-1.9900083305560521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/>
  </sheetViews>
  <sheetFormatPr defaultRowHeight="14.4"/>
  <cols>
    <col min="1" max="1" width="16.33203125" customWidth="1"/>
    <col min="2" max="2" width="14.109375" customWidth="1"/>
    <col min="3" max="3" width="20.6640625" customWidth="1"/>
    <col min="4" max="4" width="32.88671875" customWidth="1"/>
    <col min="5" max="5" width="17.6640625" customWidth="1"/>
    <col min="6" max="6" width="26.77734375" customWidth="1"/>
    <col min="7" max="7" width="16.88671875" customWidth="1"/>
    <col min="8" max="8" width="12.6640625" customWidth="1"/>
    <col min="9" max="9" width="15" customWidth="1"/>
    <col min="10" max="10" width="36" customWidth="1"/>
    <col min="11" max="11" width="21.44140625" customWidth="1"/>
    <col min="12" max="12" width="19.44140625" customWidth="1"/>
  </cols>
  <sheetData>
    <row r="1" spans="1:12">
      <c r="A1" t="s">
        <v>187</v>
      </c>
      <c r="B1" t="s">
        <v>188</v>
      </c>
      <c r="C1" t="s">
        <v>189</v>
      </c>
      <c r="D1" t="s">
        <v>190</v>
      </c>
      <c r="E1" t="s">
        <v>191</v>
      </c>
      <c r="G1" t="s">
        <v>5</v>
      </c>
      <c r="H1" t="s">
        <v>6</v>
      </c>
      <c r="I1" t="s">
        <v>7</v>
      </c>
      <c r="J1" t="s">
        <v>190</v>
      </c>
      <c r="K1" t="s">
        <v>192</v>
      </c>
      <c r="L1" t="s">
        <v>191</v>
      </c>
    </row>
    <row r="2" spans="1:12">
      <c r="A2" t="str">
        <f>VLOOKUP(G2,Таблица1,1,0)</f>
        <v>Аксенова</v>
      </c>
      <c r="B2" t="str">
        <f>VLOOKUP(A2,Таблица1,2,0)</f>
        <v>Марина</v>
      </c>
      <c r="C2" t="str">
        <f>VLOOKUP(A2,Таблица1,3,0)</f>
        <v>akmarina</v>
      </c>
      <c r="D2" t="str">
        <f>VLOOKUP(A2,Таблица1,4,0)</f>
        <v>kodomo.fbb.msu.ru/~akmarina</v>
      </c>
      <c r="E2">
        <f>VLOOKUP(I2,Таблица2,2,0)</f>
        <v>33</v>
      </c>
      <c r="G2" t="s">
        <v>8</v>
      </c>
      <c r="H2" t="s">
        <v>9</v>
      </c>
      <c r="I2" t="s">
        <v>10</v>
      </c>
      <c r="J2" t="s">
        <v>11</v>
      </c>
      <c r="K2" t="s">
        <v>128</v>
      </c>
      <c r="L2">
        <v>0</v>
      </c>
    </row>
    <row r="3" spans="1:12">
      <c r="A3" t="str">
        <f t="shared" ref="A2:A49" si="0">VLOOKUP(G3,Таблица,1,0)</f>
        <v>Бадмаев</v>
      </c>
      <c r="B3" t="str">
        <f>VLOOKUP(A3,Таблица1,2,0)</f>
        <v>Дамир</v>
      </c>
      <c r="C3" t="str">
        <f>VLOOKUP(A3,Таблица1,3,0)</f>
        <v>dbadmaev</v>
      </c>
      <c r="D3" t="str">
        <f>VLOOKUP(A3,Таблица1,4,0)</f>
        <v>kodomo.fbb.msu.ru/~dbadmaev</v>
      </c>
      <c r="E3">
        <f>VLOOKUP(I3,Таблица2,2,0)</f>
        <v>0</v>
      </c>
      <c r="G3" t="s">
        <v>12</v>
      </c>
      <c r="H3" t="s">
        <v>13</v>
      </c>
      <c r="I3" t="s">
        <v>14</v>
      </c>
      <c r="J3" t="s">
        <v>15</v>
      </c>
      <c r="K3" t="s">
        <v>181</v>
      </c>
      <c r="L3">
        <v>0</v>
      </c>
    </row>
    <row r="4" spans="1:12">
      <c r="A4" t="str">
        <f t="shared" si="0"/>
        <v>Байкузина</v>
      </c>
      <c r="B4" t="str">
        <f>VLOOKUP(A4,Таблица1,2,0)</f>
        <v>Полина</v>
      </c>
      <c r="C4" t="str">
        <f>VLOOKUP(A4,Таблица1,3,0)</f>
        <v>polina_bai</v>
      </c>
      <c r="D4" t="str">
        <f>VLOOKUP(A4,Таблица1,4,0)</f>
        <v>kodomo.fbb.msu.ru/~polina_bai</v>
      </c>
      <c r="E4">
        <f>VLOOKUP(I4,Таблица2,2,0)</f>
        <v>40</v>
      </c>
      <c r="G4" t="s">
        <v>16</v>
      </c>
      <c r="H4" t="s">
        <v>17</v>
      </c>
      <c r="I4" t="s">
        <v>18</v>
      </c>
      <c r="J4" t="s">
        <v>19</v>
      </c>
      <c r="K4" t="s">
        <v>193</v>
      </c>
      <c r="L4">
        <v>4</v>
      </c>
    </row>
    <row r="5" spans="1:12">
      <c r="A5" t="str">
        <f t="shared" si="0"/>
        <v>Бирюкова</v>
      </c>
      <c r="B5" t="str">
        <f>VLOOKUP(A5,Таблица1,2,0)</f>
        <v>Екатерина</v>
      </c>
      <c r="C5" t="str">
        <f>VLOOKUP(A5,Таблица1,3,0)</f>
        <v>e.biryukova</v>
      </c>
      <c r="D5" t="str">
        <f>VLOOKUP(A5,Таблица1,4,0)</f>
        <v>kodomo.fbb.msu.ru/~e.biryukova</v>
      </c>
      <c r="E5">
        <f>VLOOKUP(I5,Таблица2,2,0)</f>
        <v>0</v>
      </c>
      <c r="G5" t="s">
        <v>20</v>
      </c>
      <c r="H5" t="s">
        <v>21</v>
      </c>
      <c r="I5" t="s">
        <v>22</v>
      </c>
      <c r="J5" t="s">
        <v>23</v>
      </c>
      <c r="K5" t="s">
        <v>10</v>
      </c>
      <c r="L5">
        <v>33</v>
      </c>
    </row>
    <row r="6" spans="1:12">
      <c r="A6" t="str">
        <f t="shared" si="0"/>
        <v>Бойко</v>
      </c>
      <c r="B6" t="str">
        <f>VLOOKUP(A6,Таблица1,2,0)</f>
        <v>Александра</v>
      </c>
      <c r="C6" t="str">
        <f>VLOOKUP(A6,Таблица1,3,0)</f>
        <v>boyko.s</v>
      </c>
      <c r="D6" t="str">
        <f>VLOOKUP(A6,Таблица1,4,0)</f>
        <v>kodomo.fbb.msu.ru/~boyko.s</v>
      </c>
      <c r="E6">
        <f>VLOOKUP(I6,Таблица2,2,0)</f>
        <v>32</v>
      </c>
      <c r="G6" t="s">
        <v>24</v>
      </c>
      <c r="H6" t="s">
        <v>25</v>
      </c>
      <c r="I6" t="s">
        <v>26</v>
      </c>
      <c r="J6" t="s">
        <v>27</v>
      </c>
      <c r="K6" t="s">
        <v>74</v>
      </c>
      <c r="L6">
        <v>0</v>
      </c>
    </row>
    <row r="7" spans="1:12">
      <c r="A7" t="str">
        <f t="shared" si="0"/>
        <v>Головачев</v>
      </c>
      <c r="B7" t="str">
        <f>VLOOKUP(A7,Таблица1,2,0)</f>
        <v>Ярослав</v>
      </c>
      <c r="C7" t="str">
        <f>VLOOKUP(A7,Таблица1,3,0)</f>
        <v>polietilenglikol</v>
      </c>
      <c r="D7" t="str">
        <f>VLOOKUP(A7,Таблица1,4,0)</f>
        <v>kodomo.fbb.msu.ru/~polietilenglikol</v>
      </c>
      <c r="E7">
        <f>VLOOKUP(I7,Таблица2,2,0)</f>
        <v>20</v>
      </c>
      <c r="G7" t="s">
        <v>28</v>
      </c>
      <c r="H7" t="s">
        <v>29</v>
      </c>
      <c r="I7" t="s">
        <v>30</v>
      </c>
      <c r="J7" t="s">
        <v>31</v>
      </c>
      <c r="K7" t="s">
        <v>70</v>
      </c>
      <c r="L7">
        <v>0</v>
      </c>
    </row>
    <row r="8" spans="1:12">
      <c r="A8" t="str">
        <f t="shared" si="0"/>
        <v>Горбатенко</v>
      </c>
      <c r="B8" t="str">
        <f>VLOOKUP(A8,Таблица1,2,0)</f>
        <v>Владислав</v>
      </c>
      <c r="C8" t="str">
        <f>VLOOKUP(A8,Таблица1,3,0)</f>
        <v>vladislaw_aesc</v>
      </c>
      <c r="D8" t="str">
        <f>VLOOKUP(A8,Таблица1,4,0)</f>
        <v>kodomo.fbb.msu.ru/~vladislaw_aesc</v>
      </c>
      <c r="E8">
        <f>VLOOKUP(I8,Таблица2,2,0)</f>
        <v>0</v>
      </c>
      <c r="G8" t="s">
        <v>32</v>
      </c>
      <c r="H8" t="s">
        <v>33</v>
      </c>
      <c r="I8" t="s">
        <v>34</v>
      </c>
      <c r="J8" t="s">
        <v>35</v>
      </c>
      <c r="K8" t="s">
        <v>175</v>
      </c>
      <c r="L8">
        <v>98</v>
      </c>
    </row>
    <row r="9" spans="1:12">
      <c r="A9" t="str">
        <f t="shared" si="0"/>
        <v>Горбоконенко</v>
      </c>
      <c r="B9" t="str">
        <f>VLOOKUP(A9,Таблица1,2,0)</f>
        <v>Любовь</v>
      </c>
      <c r="C9" t="str">
        <f>VLOOKUP(A9,Таблица1,3,0)</f>
        <v>gorbokonenko</v>
      </c>
      <c r="D9" t="str">
        <f>VLOOKUP(A9,Таблица1,4,0)</f>
        <v>kodomo.fbb.msu.ru/~gorbokonenko</v>
      </c>
      <c r="E9">
        <f>VLOOKUP(I9,Таблица2,2,0)</f>
        <v>0</v>
      </c>
      <c r="G9" t="s">
        <v>36</v>
      </c>
      <c r="H9" t="s">
        <v>37</v>
      </c>
      <c r="I9" t="s">
        <v>38</v>
      </c>
      <c r="J9" t="s">
        <v>39</v>
      </c>
      <c r="K9" t="s">
        <v>134</v>
      </c>
      <c r="L9">
        <v>3</v>
      </c>
    </row>
    <row r="10" spans="1:12">
      <c r="A10" t="str">
        <f t="shared" si="0"/>
        <v>Гришаев</v>
      </c>
      <c r="B10" t="str">
        <f>VLOOKUP(A10,Таблица1,2,0)</f>
        <v>Денис</v>
      </c>
      <c r="C10" t="str">
        <f>VLOOKUP(A10,Таблица1,3,0)</f>
        <v>denisgrishaev96</v>
      </c>
      <c r="D10" t="str">
        <f>VLOOKUP(A10,Таблица1,4,0)</f>
        <v>kodomo.fbb.msu.ru/~denisgrishaev96</v>
      </c>
      <c r="E10">
        <f>VLOOKUP(I10,Таблица2,2,0)</f>
        <v>0</v>
      </c>
      <c r="G10" t="s">
        <v>40</v>
      </c>
      <c r="H10" t="s">
        <v>41</v>
      </c>
      <c r="I10" t="s">
        <v>42</v>
      </c>
      <c r="J10" t="s">
        <v>43</v>
      </c>
      <c r="K10" t="s">
        <v>109</v>
      </c>
      <c r="L10">
        <v>0</v>
      </c>
    </row>
    <row r="11" spans="1:12">
      <c r="A11" t="str">
        <f t="shared" si="0"/>
        <v>Донцов</v>
      </c>
      <c r="B11" t="str">
        <f>VLOOKUP(A11,Таблица1,2,0)</f>
        <v>Егор</v>
      </c>
      <c r="C11" t="str">
        <f>VLOOKUP(A11,Таблица1,3,0)</f>
        <v>e.dontsov</v>
      </c>
      <c r="D11" t="str">
        <f>VLOOKUP(A11,Таблица1,4,0)</f>
        <v>kodomo.fbb.msu.ru/~e.dontsov</v>
      </c>
      <c r="E11">
        <f>VLOOKUP(I11,Таблица2,2,0)</f>
        <v>0</v>
      </c>
      <c r="G11" t="s">
        <v>44</v>
      </c>
      <c r="H11" t="s">
        <v>45</v>
      </c>
      <c r="I11" t="s">
        <v>46</v>
      </c>
      <c r="J11" t="s">
        <v>47</v>
      </c>
      <c r="K11" t="s">
        <v>194</v>
      </c>
      <c r="L11">
        <v>211</v>
      </c>
    </row>
    <row r="12" spans="1:12">
      <c r="A12" t="str">
        <f t="shared" si="0"/>
        <v>Ефремов</v>
      </c>
      <c r="B12" t="str">
        <f>VLOOKUP(A12,Таблица1,2,0)</f>
        <v>Алексей</v>
      </c>
      <c r="C12" t="str">
        <f>VLOOKUP(A12,Таблица1,3,0)</f>
        <v>efremov_aleks</v>
      </c>
      <c r="D12" t="str">
        <f>VLOOKUP(A12,Таблица1,4,0)</f>
        <v>kodomo.fbb.msu.ru/~efremov_aleks</v>
      </c>
      <c r="E12">
        <f>VLOOKUP(I12,Таблица2,2,0)</f>
        <v>65</v>
      </c>
      <c r="G12" t="s">
        <v>48</v>
      </c>
      <c r="H12" t="s">
        <v>49</v>
      </c>
      <c r="I12" t="s">
        <v>50</v>
      </c>
      <c r="J12" t="s">
        <v>51</v>
      </c>
      <c r="K12" t="s">
        <v>26</v>
      </c>
      <c r="L12">
        <v>32</v>
      </c>
    </row>
    <row r="13" spans="1:12">
      <c r="A13" t="str">
        <f t="shared" si="0"/>
        <v>Желтова</v>
      </c>
      <c r="B13" t="str">
        <f>VLOOKUP(A13,Таблица1,2,0)</f>
        <v>Анна</v>
      </c>
      <c r="C13" t="str">
        <f>VLOOKUP(A13,Таблица1,3,0)</f>
        <v>nuts</v>
      </c>
      <c r="D13" t="str">
        <f>VLOOKUP(A13,Таблица1,4,0)</f>
        <v>kodomo.fbb.msu.ru/~nuts</v>
      </c>
      <c r="E13">
        <f>VLOOKUP(I13,Таблица2,2,0)</f>
        <v>50</v>
      </c>
      <c r="G13" t="s">
        <v>52</v>
      </c>
      <c r="H13" t="s">
        <v>53</v>
      </c>
      <c r="I13" t="s">
        <v>54</v>
      </c>
      <c r="J13" t="s">
        <v>55</v>
      </c>
      <c r="K13" t="s">
        <v>172</v>
      </c>
      <c r="L13">
        <v>0</v>
      </c>
    </row>
    <row r="14" spans="1:12">
      <c r="A14" t="str">
        <f t="shared" si="0"/>
        <v>Зуев</v>
      </c>
      <c r="B14" t="str">
        <f>VLOOKUP(A14,Таблица1,2,0)</f>
        <v>Даниил</v>
      </c>
      <c r="C14" t="str">
        <f>VLOOKUP(A14,Таблица1,3,0)</f>
        <v>danil.zuev</v>
      </c>
      <c r="D14" t="str">
        <f>VLOOKUP(A14,Таблица1,4,0)</f>
        <v>kodomo.fbb.msu.ru/~danil.zuev</v>
      </c>
      <c r="E14">
        <f>VLOOKUP(I14,Таблица2,2,0)</f>
        <v>0</v>
      </c>
      <c r="G14" t="s">
        <v>56</v>
      </c>
      <c r="H14" t="s">
        <v>57</v>
      </c>
      <c r="I14" t="s">
        <v>58</v>
      </c>
      <c r="J14" t="s">
        <v>59</v>
      </c>
      <c r="K14" t="s">
        <v>86</v>
      </c>
      <c r="L14">
        <v>6</v>
      </c>
    </row>
    <row r="15" spans="1:12">
      <c r="A15" t="str">
        <f t="shared" si="0"/>
        <v>Иванова</v>
      </c>
      <c r="B15" t="str">
        <f>VLOOKUP(A15,Таблица1,2,0)</f>
        <v>Софья</v>
      </c>
      <c r="C15" t="str">
        <f>VLOOKUP(A15,Таблица1,3,0)</f>
        <v>ivanova_sd</v>
      </c>
      <c r="D15" t="str">
        <f>VLOOKUP(A15,Таблица1,4,0)</f>
        <v>kodomo.fbb.msu.ru/~ivanova_sd</v>
      </c>
      <c r="E15">
        <f>VLOOKUP(I15,Таблица2,2,0)</f>
        <v>0</v>
      </c>
      <c r="G15" t="s">
        <v>60</v>
      </c>
      <c r="H15" t="s">
        <v>61</v>
      </c>
      <c r="I15" t="s">
        <v>62</v>
      </c>
      <c r="J15" t="s">
        <v>63</v>
      </c>
      <c r="K15" t="s">
        <v>94</v>
      </c>
      <c r="L15">
        <v>0</v>
      </c>
    </row>
    <row r="16" spans="1:12">
      <c r="A16" t="str">
        <f t="shared" si="0"/>
        <v>Ильницкий</v>
      </c>
      <c r="B16" t="str">
        <f>VLOOKUP(A16,Таблица1,2,0)</f>
        <v>Иван</v>
      </c>
      <c r="C16" t="str">
        <f>VLOOKUP(A16,Таблица1,3,0)</f>
        <v>ilnitsky</v>
      </c>
      <c r="D16" t="str">
        <f>VLOOKUP(A16,Таблица1,4,0)</f>
        <v>kodomo.fbb.msu.ru/~ilnitsky</v>
      </c>
      <c r="E16">
        <f>VLOOKUP(I16,Таблица2,2,0)</f>
        <v>24</v>
      </c>
      <c r="G16" t="s">
        <v>64</v>
      </c>
      <c r="H16" t="s">
        <v>65</v>
      </c>
      <c r="I16" t="s">
        <v>66</v>
      </c>
      <c r="J16" t="s">
        <v>67</v>
      </c>
      <c r="K16" t="s">
        <v>58</v>
      </c>
      <c r="L16">
        <v>0</v>
      </c>
    </row>
    <row r="17" spans="1:12">
      <c r="A17" t="str">
        <f t="shared" si="0"/>
        <v>Кириллова</v>
      </c>
      <c r="B17" t="str">
        <f>VLOOKUP(A17,Таблица1,2,0)</f>
        <v>Арина</v>
      </c>
      <c r="C17" t="str">
        <f>VLOOKUP(A17,Таблица1,3,0)</f>
        <v>arinka</v>
      </c>
      <c r="D17" t="str">
        <f>VLOOKUP(A17,Таблица1,4,0)</f>
        <v>kodomo.fbb.msu.ru/~arinka</v>
      </c>
      <c r="E17">
        <f>VLOOKUP(I17,Таблица2,2,0)</f>
        <v>0</v>
      </c>
      <c r="G17" t="s">
        <v>68</v>
      </c>
      <c r="H17" t="s">
        <v>69</v>
      </c>
      <c r="I17" t="s">
        <v>70</v>
      </c>
      <c r="J17" t="s">
        <v>71</v>
      </c>
      <c r="K17" t="s">
        <v>154</v>
      </c>
      <c r="L17">
        <v>0</v>
      </c>
    </row>
    <row r="18" spans="1:12">
      <c r="A18" t="str">
        <f t="shared" si="0"/>
        <v>Макарова</v>
      </c>
      <c r="B18" t="str">
        <f>VLOOKUP(A18,Таблица1,2,0)</f>
        <v>Надежда</v>
      </c>
      <c r="C18" t="str">
        <f>VLOOKUP(A18,Таблица1,3,0)</f>
        <v>anandia</v>
      </c>
      <c r="D18" t="str">
        <f>VLOOKUP(A18,Таблица1,4,0)</f>
        <v>kodomo.fbb.msu.ru/~anandia</v>
      </c>
      <c r="E18">
        <f>VLOOKUP(I18,Таблица2,2,0)</f>
        <v>0</v>
      </c>
      <c r="G18" t="s">
        <v>72</v>
      </c>
      <c r="H18" t="s">
        <v>73</v>
      </c>
      <c r="I18" t="s">
        <v>74</v>
      </c>
      <c r="J18" t="s">
        <v>75</v>
      </c>
      <c r="K18" t="s">
        <v>14</v>
      </c>
      <c r="L18">
        <v>0</v>
      </c>
    </row>
    <row r="19" spans="1:12">
      <c r="A19" t="str">
        <f t="shared" si="0"/>
        <v>Мальков</v>
      </c>
      <c r="B19" t="str">
        <f>VLOOKUP(A19,Таблица1,2,0)</f>
        <v>Максим</v>
      </c>
      <c r="C19" t="str">
        <f>VLOOKUP(A19,Таблица1,3,0)</f>
        <v>neoblako</v>
      </c>
      <c r="D19" t="str">
        <f>VLOOKUP(A19,Таблица1,4,0)</f>
        <v>kodomo.fbb.msu.ru/~neoblako</v>
      </c>
      <c r="E19">
        <f>VLOOKUP(I19,Таблица2,2,0)</f>
        <v>51</v>
      </c>
      <c r="G19" t="s">
        <v>76</v>
      </c>
      <c r="H19" t="s">
        <v>77</v>
      </c>
      <c r="I19" t="s">
        <v>78</v>
      </c>
      <c r="J19" t="s">
        <v>79</v>
      </c>
      <c r="K19" t="s">
        <v>42</v>
      </c>
      <c r="L19">
        <v>0</v>
      </c>
    </row>
    <row r="20" spans="1:12">
      <c r="A20" t="str">
        <f t="shared" si="0"/>
        <v>Медведева</v>
      </c>
      <c r="B20" t="str">
        <f>VLOOKUP(A20,Таблица1,2,0)</f>
        <v>Мария</v>
      </c>
      <c r="C20" t="str">
        <f>VLOOKUP(A20,Таблица1,3,0)</f>
        <v>maria</v>
      </c>
      <c r="D20" t="str">
        <f>VLOOKUP(A20,Таблица1,4,0)</f>
        <v>kodomo.fbb.msu.ru/~maria</v>
      </c>
      <c r="E20">
        <f>VLOOKUP(I20,Таблица2,2,0)</f>
        <v>38</v>
      </c>
      <c r="G20" t="s">
        <v>80</v>
      </c>
      <c r="H20" t="s">
        <v>81</v>
      </c>
      <c r="I20" t="s">
        <v>82</v>
      </c>
      <c r="J20" t="s">
        <v>83</v>
      </c>
      <c r="K20" t="s">
        <v>117</v>
      </c>
      <c r="L20">
        <v>0</v>
      </c>
    </row>
    <row r="21" spans="1:12">
      <c r="A21" t="str">
        <f t="shared" si="0"/>
        <v>Николаева</v>
      </c>
      <c r="B21" t="str">
        <f>VLOOKUP(A21,Таблица1,2,0)</f>
        <v>Дарья</v>
      </c>
      <c r="C21" t="str">
        <f>VLOOKUP(A21,Таблица1,3,0)</f>
        <v>chlamidomonas</v>
      </c>
      <c r="D21" t="str">
        <f>VLOOKUP(A21,Таблица1,4,0)</f>
        <v>kodomo.fbb.msu.ru/~chlamidomonas</v>
      </c>
      <c r="E21">
        <f>VLOOKUP(I21,Таблица2,2,0)</f>
        <v>6</v>
      </c>
      <c r="G21" t="s">
        <v>84</v>
      </c>
      <c r="H21" t="s">
        <v>85</v>
      </c>
      <c r="I21" t="s">
        <v>86</v>
      </c>
      <c r="J21" t="s">
        <v>87</v>
      </c>
      <c r="K21" t="s">
        <v>22</v>
      </c>
      <c r="L21">
        <v>0</v>
      </c>
    </row>
    <row r="22" spans="1:12">
      <c r="A22" t="str">
        <f t="shared" si="0"/>
        <v>Панова</v>
      </c>
      <c r="B22" t="str">
        <f>VLOOKUP(A22,Таблица1,2,0)</f>
        <v>Вера</v>
      </c>
      <c r="C22" t="str">
        <f>VLOOKUP(A22,Таблица1,3,0)</f>
        <v>nooroka</v>
      </c>
      <c r="D22" t="str">
        <f>VLOOKUP(A22,Таблица1,4,0)</f>
        <v>kodomo.fbb.msu.ru/~nooroka</v>
      </c>
      <c r="E22">
        <f>VLOOKUP(I22,Таблица2,2,0)</f>
        <v>0</v>
      </c>
      <c r="G22" t="s">
        <v>88</v>
      </c>
      <c r="H22" t="s">
        <v>89</v>
      </c>
      <c r="I22" t="s">
        <v>90</v>
      </c>
      <c r="J22" t="s">
        <v>91</v>
      </c>
      <c r="K22" t="s">
        <v>46</v>
      </c>
      <c r="L22">
        <v>0</v>
      </c>
    </row>
    <row r="23" spans="1:12">
      <c r="A23" t="str">
        <f t="shared" si="0"/>
        <v>Сигорских</v>
      </c>
      <c r="B23" t="str">
        <f>VLOOKUP(A23,Таблица1,2,0)</f>
        <v>Андрей</v>
      </c>
      <c r="C23" t="str">
        <f>VLOOKUP(A23,Таблица1,3,0)</f>
        <v>crescent8547</v>
      </c>
      <c r="D23" t="str">
        <f>VLOOKUP(A23,Таблица1,4,0)</f>
        <v>kodomo.fbb.msu.ru/~crescent8547</v>
      </c>
      <c r="E23">
        <f>VLOOKUP(I23,Таблица2,2,0)</f>
        <v>0</v>
      </c>
      <c r="G23" t="s">
        <v>92</v>
      </c>
      <c r="H23" t="s">
        <v>93</v>
      </c>
      <c r="I23" t="s">
        <v>94</v>
      </c>
      <c r="J23" t="s">
        <v>95</v>
      </c>
      <c r="K23" t="s">
        <v>50</v>
      </c>
      <c r="L23">
        <v>65</v>
      </c>
    </row>
    <row r="24" spans="1:12">
      <c r="A24" t="str">
        <f t="shared" si="0"/>
        <v>Стариков</v>
      </c>
      <c r="B24" t="str">
        <f>VLOOKUP(A24,Таблица1,2,0)</f>
        <v>Сергей</v>
      </c>
      <c r="C24" t="str">
        <f>VLOOKUP(A24,Таблица1,3,0)</f>
        <v>sstarikov</v>
      </c>
      <c r="D24" t="str">
        <f>VLOOKUP(A24,Таблица1,4,0)</f>
        <v>kodomo.fbb.msu.ru/~sstarikov</v>
      </c>
      <c r="E24">
        <f>VLOOKUP(I24,Таблица2,2,0)</f>
        <v>0</v>
      </c>
      <c r="G24" t="s">
        <v>96</v>
      </c>
      <c r="H24" t="s">
        <v>97</v>
      </c>
      <c r="I24" t="s">
        <v>98</v>
      </c>
      <c r="J24" t="s">
        <v>99</v>
      </c>
      <c r="K24" t="s">
        <v>147</v>
      </c>
      <c r="L24">
        <v>121</v>
      </c>
    </row>
    <row r="25" spans="1:12">
      <c r="A25" t="str">
        <f t="shared" si="0"/>
        <v>Широковских</v>
      </c>
      <c r="B25" t="str">
        <f>VLOOKUP(A25,Таблица1,2,0)</f>
        <v>Татьяна</v>
      </c>
      <c r="C25" t="str">
        <f>VLOOKUP(A25,Таблица1,3,0)</f>
        <v>tana_shir</v>
      </c>
      <c r="D25" t="str">
        <f>VLOOKUP(A25,Таблица1,4,0)</f>
        <v>kodomo.fbb.msu.ru/~tana_shir</v>
      </c>
      <c r="E25">
        <f>VLOOKUP(I25,Таблица2,2,0)</f>
        <v>7</v>
      </c>
      <c r="G25" t="s">
        <v>100</v>
      </c>
      <c r="H25" t="s">
        <v>101</v>
      </c>
      <c r="I25" t="s">
        <v>102</v>
      </c>
      <c r="J25" t="s">
        <v>103</v>
      </c>
      <c r="K25" t="s">
        <v>138</v>
      </c>
      <c r="L25">
        <v>64</v>
      </c>
    </row>
    <row r="26" spans="1:12">
      <c r="A26" t="str">
        <f t="shared" si="0"/>
        <v>Белашкин</v>
      </c>
      <c r="B26" t="str">
        <f>VLOOKUP(A26,Таблица1,2,0)</f>
        <v>Иван</v>
      </c>
      <c r="C26" t="str">
        <f>VLOOKUP(A26,Таблица1,3,0)</f>
        <v>ivan</v>
      </c>
      <c r="D26" t="str">
        <f>VLOOKUP(A26,Таблица1,4,0)</f>
        <v>kodomo.fbb.msu.ru/~ivan</v>
      </c>
      <c r="E26">
        <f>VLOOKUP(I26,Таблица2,2,0)</f>
        <v>0</v>
      </c>
      <c r="G26" t="s">
        <v>104</v>
      </c>
      <c r="H26" t="s">
        <v>65</v>
      </c>
      <c r="I26" t="s">
        <v>105</v>
      </c>
      <c r="J26" t="s">
        <v>106</v>
      </c>
      <c r="K26" t="s">
        <v>169</v>
      </c>
      <c r="L26">
        <v>101</v>
      </c>
    </row>
    <row r="27" spans="1:12">
      <c r="A27" t="str">
        <f t="shared" si="0"/>
        <v>Бостанов</v>
      </c>
      <c r="B27" t="str">
        <f>VLOOKUP(A27,Таблица1,2,0)</f>
        <v>Батырша</v>
      </c>
      <c r="C27" t="str">
        <f>VLOOKUP(A27,Таблица1,3,0)</f>
        <v>batyrsha</v>
      </c>
      <c r="D27" t="str">
        <f>VLOOKUP(A27,Таблица1,4,0)</f>
        <v>kodomo.fbb.msu.ru/~batyrsha</v>
      </c>
      <c r="E27">
        <f>VLOOKUP(I27,Таблица2,2,0)</f>
        <v>0</v>
      </c>
      <c r="G27" t="s">
        <v>107</v>
      </c>
      <c r="H27" t="s">
        <v>108</v>
      </c>
      <c r="I27" t="s">
        <v>109</v>
      </c>
      <c r="J27" t="s">
        <v>110</v>
      </c>
      <c r="K27" t="s">
        <v>38</v>
      </c>
      <c r="L27">
        <v>0</v>
      </c>
    </row>
    <row r="28" spans="1:12">
      <c r="A28" t="str">
        <f t="shared" si="0"/>
        <v>Волик</v>
      </c>
      <c r="B28" t="str">
        <f>VLOOKUP(A28,Таблица1,2,0)</f>
        <v>Павел</v>
      </c>
      <c r="C28" t="str">
        <f>VLOOKUP(A28,Таблица1,3,0)</f>
        <v>pvolk96</v>
      </c>
      <c r="D28" t="str">
        <f>VLOOKUP(A28,Таблица1,4,0)</f>
        <v>kodomo.fbb.msu.ru/~pvolk96</v>
      </c>
      <c r="E28">
        <f>VLOOKUP(I28,Таблица2,2,0)</f>
        <v>13</v>
      </c>
      <c r="G28" t="s">
        <v>111</v>
      </c>
      <c r="H28" t="s">
        <v>112</v>
      </c>
      <c r="I28" t="s">
        <v>113</v>
      </c>
      <c r="J28" t="s">
        <v>114</v>
      </c>
      <c r="K28" t="s">
        <v>166</v>
      </c>
      <c r="L28">
        <v>0</v>
      </c>
    </row>
    <row r="29" spans="1:12">
      <c r="A29" t="str">
        <f t="shared" si="0"/>
        <v>Дианкин</v>
      </c>
      <c r="B29" t="str">
        <f>VLOOKUP(A29,Таблица1,2,0)</f>
        <v>Игорь</v>
      </c>
      <c r="C29" t="str">
        <f>VLOOKUP(A29,Таблица1,3,0)</f>
        <v>diankin</v>
      </c>
      <c r="D29" t="str">
        <f>VLOOKUP(A29,Таблица1,4,0)</f>
        <v>kodomo.fbb.msu.ru/~diankin</v>
      </c>
      <c r="E29">
        <f>VLOOKUP(I29,Таблица2,2,0)</f>
        <v>0</v>
      </c>
      <c r="G29" t="s">
        <v>115</v>
      </c>
      <c r="H29" t="s">
        <v>116</v>
      </c>
      <c r="I29" t="s">
        <v>117</v>
      </c>
      <c r="J29" t="s">
        <v>118</v>
      </c>
      <c r="K29" t="s">
        <v>66</v>
      </c>
      <c r="L29">
        <v>24</v>
      </c>
    </row>
    <row r="30" spans="1:12">
      <c r="A30" t="str">
        <f t="shared" si="0"/>
        <v>Кашко</v>
      </c>
      <c r="B30" t="str">
        <f>VLOOKUP(A30,Таблица1,2,0)</f>
        <v>Наталия</v>
      </c>
      <c r="C30" t="str">
        <f>VLOOKUP(A30,Таблица1,3,0)</f>
        <v>nataliya.kashko</v>
      </c>
      <c r="D30" t="str">
        <f>VLOOKUP(A30,Таблица1,4,0)</f>
        <v>kodomo.fbb.msu.ru/~nataliya.kashko</v>
      </c>
      <c r="E30">
        <f>VLOOKUP(I30,Таблица2,2,0)</f>
        <v>8</v>
      </c>
      <c r="G30" t="s">
        <v>119</v>
      </c>
      <c r="H30" t="s">
        <v>120</v>
      </c>
      <c r="I30" t="s">
        <v>121</v>
      </c>
      <c r="J30" t="s">
        <v>122</v>
      </c>
      <c r="K30" t="s">
        <v>195</v>
      </c>
      <c r="L30">
        <v>11</v>
      </c>
    </row>
    <row r="31" spans="1:12">
      <c r="A31" t="str">
        <f t="shared" si="0"/>
        <v>Князева</v>
      </c>
      <c r="B31" t="str">
        <f>VLOOKUP(A31,Таблица1,2,0)</f>
        <v>Анастасия</v>
      </c>
      <c r="C31" t="str">
        <f>VLOOKUP(A31,Таблица1,3,0)</f>
        <v>nknjasewa</v>
      </c>
      <c r="D31" t="str">
        <f>VLOOKUP(A31,Таблица1,4,0)</f>
        <v>kodomo.fbb.msu.ru/~nknjasewa</v>
      </c>
      <c r="E31">
        <f>VLOOKUP(I31,Таблица2,2,0)</f>
        <v>53</v>
      </c>
      <c r="G31" t="s">
        <v>123</v>
      </c>
      <c r="H31" t="s">
        <v>124</v>
      </c>
      <c r="I31" t="s">
        <v>125</v>
      </c>
      <c r="J31" t="s">
        <v>126</v>
      </c>
      <c r="K31" t="s">
        <v>105</v>
      </c>
      <c r="L31">
        <v>0</v>
      </c>
    </row>
    <row r="32" spans="1:12">
      <c r="A32" t="str">
        <f t="shared" si="0"/>
        <v>Козлова</v>
      </c>
      <c r="B32" t="str">
        <f>VLOOKUP(A32,Таблица1,2,0)</f>
        <v>Анастасия</v>
      </c>
      <c r="C32" t="str">
        <f>VLOOKUP(A32,Таблица1,3,0)</f>
        <v>a.kozlova</v>
      </c>
      <c r="D32" t="str">
        <f>VLOOKUP(A32,Таблица1,4,0)</f>
        <v>kodomo.fbb.msu.ru/~a.kozlova</v>
      </c>
      <c r="E32">
        <f>VLOOKUP(I32,Таблица2,2,0)</f>
        <v>0</v>
      </c>
      <c r="G32" t="s">
        <v>127</v>
      </c>
      <c r="H32" t="s">
        <v>124</v>
      </c>
      <c r="I32" t="s">
        <v>128</v>
      </c>
      <c r="J32" t="s">
        <v>129</v>
      </c>
      <c r="K32" t="s">
        <v>62</v>
      </c>
      <c r="L32">
        <v>0</v>
      </c>
    </row>
    <row r="33" spans="1:12">
      <c r="A33" t="str">
        <f t="shared" si="0"/>
        <v>Колупаева</v>
      </c>
      <c r="B33" t="str">
        <f>VLOOKUP(A33,Таблица1,2,0)</f>
        <v>Анна</v>
      </c>
      <c r="C33" t="str">
        <f>VLOOKUP(A33,Таблица1,3,0)</f>
        <v>kolupaeva</v>
      </c>
      <c r="D33" t="str">
        <f>VLOOKUP(A33,Таблица1,4,0)</f>
        <v>kodomo.fbb.msu.ru/~kolupaeva</v>
      </c>
      <c r="E33">
        <f>VLOOKUP(I33,Таблица2,2,0)</f>
        <v>27</v>
      </c>
      <c r="G33" t="s">
        <v>130</v>
      </c>
      <c r="H33" t="s">
        <v>53</v>
      </c>
      <c r="I33" t="s">
        <v>131</v>
      </c>
      <c r="J33" t="s">
        <v>132</v>
      </c>
      <c r="K33" t="s">
        <v>185</v>
      </c>
      <c r="L33">
        <v>0</v>
      </c>
    </row>
    <row r="34" spans="1:12">
      <c r="A34" t="str">
        <f t="shared" si="0"/>
        <v>Корзина</v>
      </c>
      <c r="B34" t="str">
        <f>VLOOKUP(A34,Таблица1,2,0)</f>
        <v>Анастасия</v>
      </c>
      <c r="C34" t="str">
        <f>VLOOKUP(A34,Таблица1,3,0)</f>
        <v>askorzina</v>
      </c>
      <c r="D34" t="str">
        <f>VLOOKUP(A34,Таблица1,4,0)</f>
        <v>kodomo.fbb.msu.ru/~askorzina</v>
      </c>
      <c r="E34">
        <f>VLOOKUP(I34,Таблица2,2,0)</f>
        <v>3</v>
      </c>
      <c r="G34" t="s">
        <v>133</v>
      </c>
      <c r="H34" t="s">
        <v>124</v>
      </c>
      <c r="I34" t="s">
        <v>134</v>
      </c>
      <c r="J34" t="s">
        <v>135</v>
      </c>
      <c r="K34" t="s">
        <v>131</v>
      </c>
      <c r="L34">
        <v>27</v>
      </c>
    </row>
    <row r="35" spans="1:12">
      <c r="A35" t="str">
        <f t="shared" si="0"/>
        <v>Кудрин</v>
      </c>
      <c r="B35" t="str">
        <f>VLOOKUP(A35,Таблица1,2,0)</f>
        <v>Роман</v>
      </c>
      <c r="C35" t="str">
        <f>VLOOKUP(A35,Таблица1,3,0)</f>
        <v>explover</v>
      </c>
      <c r="D35" t="str">
        <f>VLOOKUP(A35,Таблица1,4,0)</f>
        <v>kodomo.fbb.msu.ru/~explover</v>
      </c>
      <c r="E35">
        <f>VLOOKUP(I35,Таблица2,2,0)</f>
        <v>64</v>
      </c>
      <c r="G35" t="s">
        <v>136</v>
      </c>
      <c r="H35" t="s">
        <v>137</v>
      </c>
      <c r="I35" t="s">
        <v>138</v>
      </c>
      <c r="J35" t="s">
        <v>139</v>
      </c>
      <c r="K35" t="s">
        <v>196</v>
      </c>
      <c r="L35">
        <v>21</v>
      </c>
    </row>
    <row r="36" spans="1:12">
      <c r="A36" t="str">
        <f t="shared" si="0"/>
        <v>Николаев</v>
      </c>
      <c r="B36" t="str">
        <f>VLOOKUP(A36,Таблица1,2,0)</f>
        <v>Максим</v>
      </c>
      <c r="C36" t="str">
        <f>VLOOKUP(A36,Таблица1,3,0)</f>
        <v>mnikolaev</v>
      </c>
      <c r="D36" t="str">
        <f>VLOOKUP(A36,Таблица1,4,0)</f>
        <v>kodomo.fbb.msu.ru/~mnikolaev</v>
      </c>
      <c r="E36">
        <f>VLOOKUP(I36,Таблица2,2,0)</f>
        <v>0</v>
      </c>
      <c r="G36" t="s">
        <v>140</v>
      </c>
      <c r="H36" t="s">
        <v>77</v>
      </c>
      <c r="I36" t="s">
        <v>141</v>
      </c>
      <c r="J36" t="s">
        <v>142</v>
      </c>
      <c r="K36" t="s">
        <v>162</v>
      </c>
      <c r="L36">
        <v>33</v>
      </c>
    </row>
    <row r="37" spans="1:12">
      <c r="A37" t="str">
        <f t="shared" si="0"/>
        <v>Николаева</v>
      </c>
      <c r="B37" t="str">
        <f>VLOOKUP(A37,Таблица1,2,0)</f>
        <v>Дарья</v>
      </c>
      <c r="C37" t="str">
        <f>VLOOKUP(A37,Таблица1,3,0)</f>
        <v>chlamidomonas</v>
      </c>
      <c r="D37" t="str">
        <f>VLOOKUP(A37,Таблица1,4,0)</f>
        <v>kodomo.fbb.msu.ru/~chlamidomonas</v>
      </c>
      <c r="E37">
        <f>VLOOKUP(I37,Таблица2,2,0)</f>
        <v>2</v>
      </c>
      <c r="G37" t="s">
        <v>84</v>
      </c>
      <c r="H37" t="s">
        <v>17</v>
      </c>
      <c r="I37" t="s">
        <v>143</v>
      </c>
      <c r="J37" t="s">
        <v>144</v>
      </c>
      <c r="K37" t="s">
        <v>82</v>
      </c>
      <c r="L37">
        <v>38</v>
      </c>
    </row>
    <row r="38" spans="1:12">
      <c r="A38" t="str">
        <f t="shared" si="0"/>
        <v>Очередько</v>
      </c>
      <c r="B38" t="str">
        <f>VLOOKUP(A38,Таблица1,2,0)</f>
        <v>Елена</v>
      </c>
      <c r="C38" t="str">
        <f>VLOOKUP(A38,Таблица1,3,0)</f>
        <v>elenaoch</v>
      </c>
      <c r="D38" t="str">
        <f>VLOOKUP(A38,Таблица1,4,0)</f>
        <v>kodomo.fbb.msu.ru/~elenaoch</v>
      </c>
      <c r="E38">
        <f>VLOOKUP(I38,Таблица2,2,0)</f>
        <v>121</v>
      </c>
      <c r="G38" t="s">
        <v>145</v>
      </c>
      <c r="H38" t="s">
        <v>146</v>
      </c>
      <c r="I38" t="s">
        <v>147</v>
      </c>
      <c r="J38" t="s">
        <v>148</v>
      </c>
      <c r="K38" t="s">
        <v>141</v>
      </c>
      <c r="L38">
        <v>0</v>
      </c>
    </row>
    <row r="39" spans="1:12">
      <c r="A39" t="str">
        <f t="shared" si="0"/>
        <v>Поляков</v>
      </c>
      <c r="B39" t="str">
        <f>VLOOKUP(A39,Таблица1,2,0)</f>
        <v>Игорь</v>
      </c>
      <c r="C39" t="str">
        <f>VLOOKUP(A39,Таблица1,3,0)</f>
        <v>ranhummer</v>
      </c>
      <c r="D39" t="str">
        <f>VLOOKUP(A39,Таблица1,4,0)</f>
        <v>kodomo.fbb.msu.ru/~ranhummer</v>
      </c>
      <c r="E39">
        <f>VLOOKUP(I39,Таблица2,2,0)</f>
        <v>0</v>
      </c>
      <c r="G39" t="s">
        <v>149</v>
      </c>
      <c r="H39" t="s">
        <v>116</v>
      </c>
      <c r="I39" t="s">
        <v>150</v>
      </c>
      <c r="J39" t="s">
        <v>151</v>
      </c>
      <c r="K39" t="s">
        <v>121</v>
      </c>
      <c r="L39">
        <v>8</v>
      </c>
    </row>
    <row r="40" spans="1:12">
      <c r="A40" t="str">
        <f t="shared" si="0"/>
        <v>Португальская</v>
      </c>
      <c r="B40" t="str">
        <f>VLOOKUP(A40,Таблица1,2,0)</f>
        <v>Дария</v>
      </c>
      <c r="C40" t="str">
        <f>VLOOKUP(A40,Таблица1,3,0)</f>
        <v>dariya.portugalskaya</v>
      </c>
      <c r="D40" t="str">
        <f>VLOOKUP(A40,Таблица1,4,0)</f>
        <v>kodomo.fbb.msu.ru/~dariya.portugalskaya</v>
      </c>
      <c r="E40">
        <f>VLOOKUP(I40,Таблица2,2,0)</f>
        <v>0</v>
      </c>
      <c r="G40" t="s">
        <v>152</v>
      </c>
      <c r="H40" t="s">
        <v>153</v>
      </c>
      <c r="I40" t="s">
        <v>154</v>
      </c>
      <c r="J40" t="s">
        <v>155</v>
      </c>
      <c r="K40" t="s">
        <v>78</v>
      </c>
      <c r="L40">
        <v>51</v>
      </c>
    </row>
    <row r="41" spans="1:12">
      <c r="A41" t="str">
        <f t="shared" si="0"/>
        <v>Рюмин</v>
      </c>
      <c r="B41" t="str">
        <f>VLOOKUP(A41,Таблица1,2,0)</f>
        <v>Константин</v>
      </c>
      <c r="C41" t="str">
        <f>VLOOKUP(A41,Таблица1,3,0)</f>
        <v>riuminkd</v>
      </c>
      <c r="D41" t="str">
        <f>VLOOKUP(A41,Таблица1,4,0)</f>
        <v>kodomo.fbb.msu.ru/~riuminkd</v>
      </c>
      <c r="E41">
        <f>VLOOKUP(I41,Таблица2,2,0)</f>
        <v>11</v>
      </c>
      <c r="G41" t="s">
        <v>156</v>
      </c>
      <c r="H41" t="s">
        <v>157</v>
      </c>
      <c r="I41" t="s">
        <v>158</v>
      </c>
      <c r="J41" t="s">
        <v>159</v>
      </c>
      <c r="K41" t="s">
        <v>125</v>
      </c>
      <c r="L41">
        <v>53</v>
      </c>
    </row>
    <row r="42" spans="1:12">
      <c r="A42" t="str">
        <f t="shared" si="0"/>
        <v>Самборская</v>
      </c>
      <c r="B42" t="str">
        <f>VLOOKUP(A42,Таблица1,2,0)</f>
        <v>Маргарита</v>
      </c>
      <c r="C42" t="str">
        <f>VLOOKUP(A42,Таблица1,3,0)</f>
        <v>margarita</v>
      </c>
      <c r="D42" t="str">
        <f>VLOOKUP(A42,Таблица1,4,0)</f>
        <v>kodomo.fbb.msu.ru/~margarita</v>
      </c>
      <c r="E42">
        <f>VLOOKUP(I42,Таблица2,2,0)</f>
        <v>33</v>
      </c>
      <c r="G42" t="s">
        <v>160</v>
      </c>
      <c r="H42" t="s">
        <v>161</v>
      </c>
      <c r="I42" t="s">
        <v>162</v>
      </c>
      <c r="J42" t="s">
        <v>163</v>
      </c>
      <c r="K42" t="s">
        <v>90</v>
      </c>
      <c r="L42">
        <v>0</v>
      </c>
    </row>
    <row r="43" spans="1:12">
      <c r="A43" t="str">
        <f t="shared" si="0"/>
        <v>Сафронов</v>
      </c>
      <c r="B43" t="str">
        <f>VLOOKUP(A43,Таблица1,2,0)</f>
        <v>Григорий</v>
      </c>
      <c r="C43" t="str">
        <f>VLOOKUP(A43,Таблица1,3,0)</f>
        <v>grigorij</v>
      </c>
      <c r="D43" t="str">
        <f>VLOOKUP(A43,Таблица1,4,0)</f>
        <v>kodomo.fbb.msu.ru/~grigorij</v>
      </c>
      <c r="E43">
        <f>VLOOKUP(I43,Таблица2,2,0)</f>
        <v>0</v>
      </c>
      <c r="G43" t="s">
        <v>164</v>
      </c>
      <c r="H43" t="s">
        <v>165</v>
      </c>
      <c r="I43" t="s">
        <v>166</v>
      </c>
      <c r="J43" t="s">
        <v>167</v>
      </c>
      <c r="K43" t="s">
        <v>54</v>
      </c>
      <c r="L43">
        <v>50</v>
      </c>
    </row>
    <row r="44" spans="1:12">
      <c r="A44" t="str">
        <f t="shared" si="0"/>
        <v>Фролова</v>
      </c>
      <c r="B44" t="str">
        <f>VLOOKUP(A44,Таблица1,2,0)</f>
        <v>Анастасия</v>
      </c>
      <c r="C44" t="str">
        <f>VLOOKUP(A44,Таблица1,3,0)</f>
        <v>froltasa</v>
      </c>
      <c r="D44" t="str">
        <f>VLOOKUP(A44,Таблица1,4,0)</f>
        <v>kodomo.fbb.msu.ru/~froltasa</v>
      </c>
      <c r="E44">
        <f>VLOOKUP(I44,Таблица2,2,0)</f>
        <v>101</v>
      </c>
      <c r="G44" t="s">
        <v>168</v>
      </c>
      <c r="H44" t="s">
        <v>124</v>
      </c>
      <c r="I44" t="s">
        <v>169</v>
      </c>
      <c r="J44" t="s">
        <v>170</v>
      </c>
      <c r="K44" t="s">
        <v>30</v>
      </c>
      <c r="L44">
        <v>20</v>
      </c>
    </row>
    <row r="45" spans="1:12">
      <c r="A45" t="str">
        <f t="shared" si="0"/>
        <v>Чаплий</v>
      </c>
      <c r="B45" t="str">
        <f>VLOOKUP(A45,Таблица1,2,0)</f>
        <v>Константин</v>
      </c>
      <c r="C45" t="str">
        <f>VLOOKUP(A45,Таблица1,3,0)</f>
        <v>chaplyk</v>
      </c>
      <c r="D45" t="str">
        <f>VLOOKUP(A45,Таблица1,4,0)</f>
        <v>kodomo.fbb.msu.ru/~chaplyk</v>
      </c>
      <c r="E45">
        <f>VLOOKUP(I45,Таблица2,2,0)</f>
        <v>0</v>
      </c>
      <c r="G45" t="s">
        <v>171</v>
      </c>
      <c r="H45" t="s">
        <v>157</v>
      </c>
      <c r="I45" t="s">
        <v>172</v>
      </c>
      <c r="J45" t="s">
        <v>173</v>
      </c>
      <c r="K45" t="s">
        <v>18</v>
      </c>
      <c r="L45">
        <v>40</v>
      </c>
    </row>
    <row r="46" spans="1:12">
      <c r="A46" t="str">
        <f t="shared" si="0"/>
        <v>Шошинова</v>
      </c>
      <c r="B46" t="str">
        <f>VLOOKUP(A46,Таблица1,2,0)</f>
        <v>Мария</v>
      </c>
      <c r="C46" t="str">
        <f>VLOOKUP(A46,Таблица1,3,0)</f>
        <v>arma</v>
      </c>
      <c r="D46" t="str">
        <f>VLOOKUP(A46,Таблица1,4,0)</f>
        <v>kodomo.fbb.msu.ru/~arma</v>
      </c>
      <c r="E46">
        <f>VLOOKUP(I46,Таблица2,2,0)</f>
        <v>98</v>
      </c>
      <c r="G46" t="s">
        <v>174</v>
      </c>
      <c r="H46" t="s">
        <v>81</v>
      </c>
      <c r="I46" t="s">
        <v>175</v>
      </c>
      <c r="J46" t="s">
        <v>176</v>
      </c>
      <c r="K46" t="s">
        <v>143</v>
      </c>
      <c r="L46">
        <v>2</v>
      </c>
    </row>
    <row r="47" spans="1:12">
      <c r="A47" t="str">
        <f t="shared" si="0"/>
        <v>Шугаева</v>
      </c>
      <c r="B47" t="str">
        <f>VLOOKUP(A47,Таблица1,2,0)</f>
        <v>Татьяна</v>
      </c>
      <c r="C47" t="str">
        <f>VLOOKUP(A47,Таблица1,3,0)</f>
        <v>talianash</v>
      </c>
      <c r="D47" t="str">
        <f>VLOOKUP(A47,Таблица1,4,0)</f>
        <v>kodomo.fbb.msu.ru/~talianash</v>
      </c>
      <c r="E47">
        <f>VLOOKUP(I47,Таблица2,2,0)</f>
        <v>213</v>
      </c>
      <c r="G47" t="s">
        <v>177</v>
      </c>
      <c r="H47" t="s">
        <v>101</v>
      </c>
      <c r="I47" t="s">
        <v>178</v>
      </c>
      <c r="J47" t="s">
        <v>179</v>
      </c>
      <c r="K47" t="s">
        <v>113</v>
      </c>
      <c r="L47">
        <v>13</v>
      </c>
    </row>
    <row r="48" spans="1:12">
      <c r="A48" t="str">
        <f t="shared" si="0"/>
        <v>Яковлева</v>
      </c>
      <c r="B48" t="str">
        <f>VLOOKUP(A48,Таблица1,2,0)</f>
        <v>Александра</v>
      </c>
      <c r="C48" t="str">
        <f>VLOOKUP(A48,Таблица1,3,0)</f>
        <v>a_lex</v>
      </c>
      <c r="D48" t="str">
        <f>VLOOKUP(A48,Таблица1,4,0)</f>
        <v>kodomo.fbb.msu.ru/~a_lex</v>
      </c>
      <c r="E48">
        <f>VLOOKUP(I48,Таблица2,2,0)</f>
        <v>0</v>
      </c>
      <c r="G48" t="s">
        <v>180</v>
      </c>
      <c r="H48" t="s">
        <v>25</v>
      </c>
      <c r="I48" t="s">
        <v>181</v>
      </c>
      <c r="J48" t="s">
        <v>182</v>
      </c>
      <c r="K48" t="s">
        <v>197</v>
      </c>
      <c r="L48">
        <v>52</v>
      </c>
    </row>
    <row r="49" spans="1:12">
      <c r="A49" t="str">
        <f t="shared" si="0"/>
        <v>Петрова</v>
      </c>
      <c r="B49" t="str">
        <f>VLOOKUP(A49,Таблица1,2,0)</f>
        <v>Юлия</v>
      </c>
      <c r="C49" t="str">
        <f>VLOOKUP(A49,Таблица1,3,0)</f>
        <v>juliapetrova</v>
      </c>
      <c r="D49" t="str">
        <f>VLOOKUP(A49,Таблица1,4,0)</f>
        <v>kodomo.fbb.msu.ru/~juliapetrova</v>
      </c>
      <c r="E49">
        <f>VLOOKUP(I49,Таблица2,2,0)</f>
        <v>0</v>
      </c>
      <c r="G49" t="s">
        <v>183</v>
      </c>
      <c r="H49" t="s">
        <v>184</v>
      </c>
      <c r="I49" t="s">
        <v>185</v>
      </c>
      <c r="J49" t="s">
        <v>186</v>
      </c>
      <c r="K49" t="s">
        <v>150</v>
      </c>
      <c r="L49">
        <v>0</v>
      </c>
    </row>
    <row r="50" spans="1:12">
      <c r="K50" t="s">
        <v>158</v>
      </c>
      <c r="L50">
        <v>11</v>
      </c>
    </row>
    <row r="51" spans="1:12">
      <c r="K51" t="s">
        <v>98</v>
      </c>
      <c r="L51">
        <v>0</v>
      </c>
    </row>
    <row r="52" spans="1:12">
      <c r="K52" t="s">
        <v>178</v>
      </c>
      <c r="L52">
        <v>213</v>
      </c>
    </row>
    <row r="53" spans="1:12">
      <c r="K53" t="s">
        <v>102</v>
      </c>
      <c r="L53">
        <v>7</v>
      </c>
    </row>
    <row r="54" spans="1:12">
      <c r="K54" t="s">
        <v>198</v>
      </c>
      <c r="L54">
        <v>12</v>
      </c>
    </row>
    <row r="55" spans="1:12">
      <c r="K55" t="s">
        <v>34</v>
      </c>
      <c r="L55"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ex1</vt:lpstr>
      <vt:lpstr>ex2</vt:lpstr>
      <vt:lpstr>Лист3</vt:lpstr>
      <vt:lpstr>Таблица</vt:lpstr>
      <vt:lpstr>Таблица1</vt:lpstr>
      <vt:lpstr>Таблица2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2014-12-08T21:46:11Z</dcterms:created>
  <dcterms:modified xsi:type="dcterms:W3CDTF">2014-12-09T08:27:54Z</dcterms:modified>
</cp:coreProperties>
</file>